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65446" windowWidth="12120" windowHeight="9000" activeTab="1"/>
  </bookViews>
  <sheets>
    <sheet name="Combined Sheet" sheetId="1" r:id="rId1"/>
    <sheet name="Detailed Breakout" sheetId="2" r:id="rId2"/>
  </sheets>
  <definedNames>
    <definedName name="\D">'Combined Sheet'!$A$93:$A$93</definedName>
    <definedName name="\M">'Combined Sheet'!$A$350:$A$350</definedName>
    <definedName name="\Z">'Combined Sheet'!$A$92:$A$92</definedName>
    <definedName name="FPS:S&amp;E">'Combined Sheet'!$B$9:$C$341</definedName>
    <definedName name="MACRO">'Combined Sheet'!$A$85:$A$93</definedName>
    <definedName name="MACROS">'Combined Sheet'!$A$346:$A$346</definedName>
    <definedName name="page1" localSheetId="0">'Combined Sheet'!$A$4:$R$84</definedName>
    <definedName name="PAGE1">'Detailed Breakout'!$B$7:$E$71</definedName>
    <definedName name="PAGE2">'Detailed Breakout'!$B$75:$E$1539</definedName>
    <definedName name="PAGE3">'Detailed Breakout'!$B$7:$E$71</definedName>
    <definedName name="PAGE4">'Detailed Breakout'!$B$74:$E$126</definedName>
    <definedName name="_xlnm.Print_Area" localSheetId="0">'Combined Sheet'!$A$1:$Q$82</definedName>
    <definedName name="_xlnm.Print_Area" localSheetId="1">'Detailed Breakout'!$A$4:$BM$187</definedName>
    <definedName name="_xlnm.Print_Area">'Detailed Breakout'!$B$7:$E$71</definedName>
    <definedName name="STUB">'Combined Sheet'!$A$44:$A$82</definedName>
  </definedNames>
  <calcPr fullCalcOnLoad="1"/>
</workbook>
</file>

<file path=xl/sharedStrings.xml><?xml version="1.0" encoding="utf-8"?>
<sst xmlns="http://schemas.openxmlformats.org/spreadsheetml/2006/main" count="715" uniqueCount="331">
  <si>
    <t>Management and Administration</t>
  </si>
  <si>
    <t>Improving the Criminal Justice System</t>
  </si>
  <si>
    <t>Local Law Enforcement Block Grant Program</t>
  </si>
  <si>
    <t>State Criminal Alien Assistance Program</t>
  </si>
  <si>
    <t>Cooperative Agreement Program</t>
  </si>
  <si>
    <t>Indian Country Prison Grants</t>
  </si>
  <si>
    <t>Tribal Courts</t>
  </si>
  <si>
    <t>Byrne Formula</t>
  </si>
  <si>
    <t>Byrne Discretionary</t>
  </si>
  <si>
    <t>Bulletproof Vest Partnership</t>
  </si>
  <si>
    <t>Grants for Closed Circuit Televising</t>
  </si>
  <si>
    <t>Justice Assistance Grant Program</t>
  </si>
  <si>
    <t>USA Freedom Corps</t>
  </si>
  <si>
    <t>Childsafe Initiative</t>
  </si>
  <si>
    <t>Police Corps</t>
  </si>
  <si>
    <t>Project Reentry</t>
  </si>
  <si>
    <t>Project Sentry</t>
  </si>
  <si>
    <t>Regional Information Sharing System</t>
  </si>
  <si>
    <t>State and Local Gun Violence Assistance Program</t>
  </si>
  <si>
    <t>Southwest Border Prosecutor Initiative</t>
  </si>
  <si>
    <t>Grants to Combat Violence Against Women</t>
  </si>
  <si>
    <t>Grants to Encourage Arrest Policies</t>
  </si>
  <si>
    <t>Rural  Domestic Violence &amp; Child Abuse Enforcement Assistance</t>
  </si>
  <si>
    <t>Training Programs to Assist Probation &amp; Parole Officers</t>
  </si>
  <si>
    <t>Prescription Drug Monitoring Program</t>
  </si>
  <si>
    <t>Prison Rape Prevention and Prosecution Program</t>
  </si>
  <si>
    <t>Weed and Seed Program</t>
  </si>
  <si>
    <t>Research, Development, Evaluation and Statistics</t>
  </si>
  <si>
    <t>Criminal Justice Statistical Programs</t>
  </si>
  <si>
    <t>Research, Evaluation, and Demonstration Programs</t>
  </si>
  <si>
    <t>VAWA II Stalker Databases</t>
  </si>
  <si>
    <t>Technology for Crime Identification</t>
  </si>
  <si>
    <t>Crime Information Technology Act Program</t>
  </si>
  <si>
    <t>DNA Initiative:</t>
  </si>
  <si>
    <t>National Criminal Records History Improvement Program</t>
  </si>
  <si>
    <t>Strengthening the Juvenile Justice System (Reauth)</t>
  </si>
  <si>
    <t>Part A:  Concentration of Federal Efforts</t>
  </si>
  <si>
    <t>Part B:  Formula Grants</t>
  </si>
  <si>
    <t>Part C:  Juvenile Delinquency Block Gts (new)</t>
  </si>
  <si>
    <t>Title V:  Local Delinquency Prevention Incentive Grants</t>
  </si>
  <si>
    <t>Juvenile Accountability Incentive Block Grant Program (JAIBG)</t>
  </si>
  <si>
    <t>Substance Abuse:  Demand Reduction</t>
  </si>
  <si>
    <t xml:space="preserve">Drug Courts </t>
  </si>
  <si>
    <t>Indian Country Alcohol and Crime Demonstration Program</t>
  </si>
  <si>
    <t>Residential Substance Abuse Treatment</t>
  </si>
  <si>
    <t>Crime Victims Fund (M&amp;A only)</t>
  </si>
  <si>
    <t>Victims of Trafficking</t>
  </si>
  <si>
    <t>Missing Alzheimer's Patient Alert Program</t>
  </si>
  <si>
    <t>Public Safety Officers Disability Benefit Program</t>
  </si>
  <si>
    <t>Public Safety Officers Death Educational Assistance</t>
  </si>
  <si>
    <t>VAWA II:  Legal Assistance Program</t>
  </si>
  <si>
    <t>VAWA II:  Safe Haven Program</t>
  </si>
  <si>
    <t>Child Abuse Training Programs for Judicial Personnel</t>
  </si>
  <si>
    <t>Court Appointed Special Advocate</t>
  </si>
  <si>
    <t>Improving Investigation and Prosecution of Child Abuse</t>
  </si>
  <si>
    <t>Missing and Exploited Childrens Program</t>
  </si>
  <si>
    <t>Telemarketing Scams Against the Elderly</t>
  </si>
  <si>
    <t>VAWA II:  Campus Violence</t>
  </si>
  <si>
    <t xml:space="preserve">VAWA II:  Enhancing Protections for Older &amp; Disabled </t>
  </si>
  <si>
    <t xml:space="preserve">  Women from Domestic Violence &amp; Sexual Assault</t>
  </si>
  <si>
    <t xml:space="preserve">VAWA II: Education and Training to End Violence </t>
  </si>
  <si>
    <t xml:space="preserve">  Against and Abuse of Women with Disabilities</t>
  </si>
  <si>
    <t>Public Safety Officers Death Benefit Program (MANDATORY)</t>
  </si>
  <si>
    <t xml:space="preserve"> </t>
  </si>
  <si>
    <t>Boys and Girls Club of America</t>
  </si>
  <si>
    <t>Law Enforcement Technology</t>
  </si>
  <si>
    <t>Law Enforcement Technology R&amp;D</t>
  </si>
  <si>
    <t>Boys and Girls Clubs of America</t>
  </si>
  <si>
    <t>Reseach and Eval Violence Agst Women (NIJ)</t>
  </si>
  <si>
    <t>Safe Start Program (OJJDP)</t>
  </si>
  <si>
    <t>Small, Non-Profit T/TA</t>
  </si>
  <si>
    <t>Incentive Grants</t>
  </si>
  <si>
    <t>Tribal Youth Program</t>
  </si>
  <si>
    <t>Crime Victims Fund</t>
  </si>
  <si>
    <t>TOTAL, OFFICE OF JUSTICE PROGRAMS</t>
  </si>
  <si>
    <t>COMMUNITY ORIENTED POLICING SERVICES</t>
  </si>
  <si>
    <t>TOTAL, STATE AND LOCAL ASSISTANCE</t>
  </si>
  <si>
    <t>Total, Justice Assistance Discretionary</t>
  </si>
  <si>
    <t>Total, Justice Assistance</t>
  </si>
  <si>
    <t>[10,000]</t>
  </si>
  <si>
    <t>Enacted</t>
  </si>
  <si>
    <t>[5,200]</t>
  </si>
  <si>
    <t>Tribal Law Enforcement</t>
  </si>
  <si>
    <t>COPS Technology Grants</t>
  </si>
  <si>
    <t>Training and Technical Assistance</t>
  </si>
  <si>
    <t>Police Integrity Training</t>
  </si>
  <si>
    <t>Hiring Programs</t>
  </si>
  <si>
    <t>Difference</t>
  </si>
  <si>
    <t>Base</t>
  </si>
  <si>
    <t>05</t>
  </si>
  <si>
    <t>Change</t>
  </si>
  <si>
    <t>Office on Violence Against Women:</t>
  </si>
  <si>
    <t>Subtotal</t>
  </si>
  <si>
    <t>Passback</t>
  </si>
  <si>
    <t>04</t>
  </si>
  <si>
    <t>Rescission</t>
  </si>
  <si>
    <t>Likely</t>
  </si>
  <si>
    <t>Request</t>
  </si>
  <si>
    <t>Hate Crimes Training and Technical Assistance</t>
  </si>
  <si>
    <t>Coverdell Grants</t>
  </si>
  <si>
    <t>Appeal</t>
  </si>
  <si>
    <t>Recomm</t>
  </si>
  <si>
    <t>Pluses</t>
  </si>
  <si>
    <t>Secure our Schools</t>
  </si>
  <si>
    <t>Total</t>
  </si>
  <si>
    <t xml:space="preserve">DOJ </t>
  </si>
  <si>
    <t>TOTAL</t>
  </si>
  <si>
    <t>Cut</t>
  </si>
  <si>
    <t>Betw. Conf</t>
  </si>
  <si>
    <t>&amp; Appeal</t>
  </si>
  <si>
    <t>Discretionary Total</t>
  </si>
  <si>
    <t>Total, All Grant Accounts</t>
  </si>
  <si>
    <t>And Other</t>
  </si>
  <si>
    <t>Adjusts.</t>
  </si>
  <si>
    <t>[12,500]</t>
  </si>
  <si>
    <t>0.465 Resc</t>
  </si>
  <si>
    <t>0.59 Resc</t>
  </si>
  <si>
    <t>Conf Less</t>
  </si>
  <si>
    <t>0.465</t>
  </si>
  <si>
    <t>Tribal   Assistance</t>
  </si>
  <si>
    <t>[60,000]</t>
  </si>
  <si>
    <t>[24,835]</t>
  </si>
  <si>
    <t>Services for Victims of Crime</t>
  </si>
  <si>
    <t>Program</t>
  </si>
  <si>
    <t>Realignment</t>
  </si>
  <si>
    <t>Other C</t>
  </si>
  <si>
    <t>OFFICE OF JUSTICE PROGRAMS</t>
  </si>
  <si>
    <t>Totals, Not Including Rescissions:</t>
  </si>
  <si>
    <t>Rescissions of Balances:</t>
  </si>
  <si>
    <t>Approp.</t>
  </si>
  <si>
    <t>Adjustments</t>
  </si>
  <si>
    <t>to Base</t>
  </si>
  <si>
    <t>Restructured</t>
  </si>
  <si>
    <t>BUDGET ACTIVITY</t>
  </si>
  <si>
    <t>STATE AND LOCAL ASSISTANCE PROGRAMS</t>
  </si>
  <si>
    <t>2005</t>
  </si>
  <si>
    <t>2004</t>
  </si>
  <si>
    <t>[80,000]</t>
  </si>
  <si>
    <t>[19,000]</t>
  </si>
  <si>
    <t>GREAT</t>
  </si>
  <si>
    <t>[20,000]</t>
  </si>
  <si>
    <t>[25,000]</t>
  </si>
  <si>
    <t>Enacted With</t>
  </si>
  <si>
    <t>TOTAL, OFFICE ON VIOLENCE AGAINST WOMEN</t>
  </si>
  <si>
    <t>TOTAL, COMMUNITY ORIENTED POLICING SERVICES</t>
  </si>
  <si>
    <t>2003</t>
  </si>
  <si>
    <t>2006</t>
  </si>
  <si>
    <t>House</t>
  </si>
  <si>
    <t>Senate</t>
  </si>
  <si>
    <t>1994</t>
  </si>
  <si>
    <t>1995</t>
  </si>
  <si>
    <t>1996</t>
  </si>
  <si>
    <t>1997</t>
  </si>
  <si>
    <t>Implementation of the National Criminal Intelligence Sharing Plan</t>
  </si>
  <si>
    <t>COPS Interoperable Grants/SAFECOM</t>
  </si>
  <si>
    <t>[15,000]</t>
  </si>
  <si>
    <t>[5,000]</t>
  </si>
  <si>
    <t>Other OJP Programs -- One time earmarks randomly located in bill or approps</t>
  </si>
  <si>
    <t>COPS  Enhancement Grannts as authorized under H.R. 3036</t>
  </si>
  <si>
    <t>Law Enforcement Family Support</t>
  </si>
  <si>
    <t>Motor Vehicle Theft Prevention</t>
  </si>
  <si>
    <t>Safe Schools Initiative</t>
  </si>
  <si>
    <t>Part G: Mentoring</t>
  </si>
  <si>
    <t>State and Local Antiterrorism Training</t>
  </si>
  <si>
    <t>Part C: Old Discretionary Grant Program</t>
  </si>
  <si>
    <t>Part D: Old Gangs Program</t>
  </si>
  <si>
    <t>Part E: Old Challenge Grant Program</t>
  </si>
  <si>
    <t>[2,512]</t>
  </si>
  <si>
    <t>[12,391]</t>
  </si>
  <si>
    <t>Methamphetamine/Hotsports</t>
  </si>
  <si>
    <t>Prison Grant Program</t>
  </si>
  <si>
    <t>School Safety Program</t>
  </si>
  <si>
    <t>[29,934]</t>
  </si>
  <si>
    <t>[34,923]</t>
  </si>
  <si>
    <t>[17,462]</t>
  </si>
  <si>
    <t>COUNTERTERRORISM/SEPTEMBER 11TH</t>
  </si>
  <si>
    <t>[9,866]</t>
  </si>
  <si>
    <t>[83,865]</t>
  </si>
  <si>
    <t>[2,467]</t>
  </si>
  <si>
    <t>Capital Litigation Improvement Grants</t>
  </si>
  <si>
    <t>Cannabis Eradication Program</t>
  </si>
  <si>
    <t>Victim Notification System</t>
  </si>
  <si>
    <t>[24,666]</t>
  </si>
  <si>
    <t>2004 Approp.</t>
  </si>
  <si>
    <t>Reduce Gang Violence</t>
  </si>
  <si>
    <t>OJP Management and Administration</t>
  </si>
  <si>
    <t xml:space="preserve"> Justice For All Act</t>
  </si>
  <si>
    <t>SENATE AMENDMENTS</t>
  </si>
  <si>
    <t>To  Base</t>
  </si>
  <si>
    <t>Restructed</t>
  </si>
  <si>
    <t>2007</t>
  </si>
  <si>
    <t>Multijurisdictional Task Force Program</t>
  </si>
  <si>
    <t>Gang Prevention and Enforcement</t>
  </si>
  <si>
    <t>Sex Offender Registry</t>
  </si>
  <si>
    <t>CRIME VICTIMS FUND SCORING CREDIT</t>
  </si>
  <si>
    <t>Mark</t>
  </si>
  <si>
    <t>07 Request</t>
  </si>
  <si>
    <t>06 Request</t>
  </si>
  <si>
    <t>Greater Than</t>
  </si>
  <si>
    <t>Than</t>
  </si>
  <si>
    <t>Conference</t>
  </si>
  <si>
    <t xml:space="preserve"> Conf.  Less</t>
  </si>
  <si>
    <t>Alcohol Enforcement Program</t>
  </si>
  <si>
    <t>[5,100]</t>
  </si>
  <si>
    <t>Mark W/Rescission</t>
  </si>
  <si>
    <t>Plus</t>
  </si>
  <si>
    <t>Extra</t>
  </si>
  <si>
    <t>Conf</t>
  </si>
  <si>
    <t>What  Works Clearinghouse</t>
  </si>
  <si>
    <t>ALL OTHER</t>
  </si>
  <si>
    <t>Approp</t>
  </si>
  <si>
    <t>Post-Resciss</t>
  </si>
  <si>
    <t>Trafficking In Victims</t>
  </si>
  <si>
    <t>to</t>
  </si>
  <si>
    <t>Adjustment</t>
  </si>
  <si>
    <t>in 2007</t>
  </si>
  <si>
    <t>Other</t>
  </si>
  <si>
    <t>Changes</t>
  </si>
  <si>
    <t>Hurricane Supplemental</t>
  </si>
  <si>
    <t xml:space="preserve">Part D:  Research/Eval/T&amp;TA </t>
  </si>
  <si>
    <t xml:space="preserve">Part E: Demos </t>
  </si>
  <si>
    <t>FY 2006</t>
  </si>
  <si>
    <t>Appropriation</t>
  </si>
  <si>
    <t>FY 2007</t>
  </si>
  <si>
    <t>President's</t>
  </si>
  <si>
    <t>Budget Request</t>
  </si>
  <si>
    <t>FY 2007 REQUEST FOR STATE AND LOCAL PROGRAMS</t>
  </si>
  <si>
    <t>Community Oriented Policing Services:</t>
  </si>
  <si>
    <t>Mentally Ill Offender Program</t>
  </si>
  <si>
    <t>[5,035]</t>
  </si>
  <si>
    <t>[9,872]</t>
  </si>
  <si>
    <t xml:space="preserve">                                                   Transitional Housing</t>
  </si>
  <si>
    <t>[14,808]</t>
  </si>
  <si>
    <t>[-2,558]</t>
  </si>
  <si>
    <t>[-9,872]</t>
  </si>
  <si>
    <t>[2,477]</t>
  </si>
  <si>
    <t>[14,862]</t>
  </si>
  <si>
    <t>[54]</t>
  </si>
  <si>
    <t>National White Collar Crime Center/Cyber Fraud and Computer Forensics</t>
  </si>
  <si>
    <t>Program Realignment</t>
  </si>
  <si>
    <t>Restructured Base</t>
  </si>
  <si>
    <t>Program Changes</t>
  </si>
  <si>
    <t>w/Rescissions</t>
  </si>
  <si>
    <t>Office of Justice Programs/Community Oriented Policing Services</t>
  </si>
  <si>
    <t>(Dollars in Thousands)</t>
  </si>
  <si>
    <t>OFFICE OF JUSTICE PROGRAMS DIRECT APPROPRIATIONS</t>
  </si>
  <si>
    <t>PUBLIC</t>
  </si>
  <si>
    <t>STATE AND</t>
  </si>
  <si>
    <t>COMMUNITY</t>
  </si>
  <si>
    <t>OFFICE ON</t>
  </si>
  <si>
    <t>SAFETY</t>
  </si>
  <si>
    <t>STATE AND LOCAL</t>
  </si>
  <si>
    <t>LOCAL LAW</t>
  </si>
  <si>
    <t>JUVENILE</t>
  </si>
  <si>
    <t>ORIENTED</t>
  </si>
  <si>
    <t>VIOLENCE</t>
  </si>
  <si>
    <t>OFFICERS</t>
  </si>
  <si>
    <t>CRIME</t>
  </si>
  <si>
    <t>JUSTICE</t>
  </si>
  <si>
    <t>LAW ENFORCEMENT</t>
  </si>
  <si>
    <t>ENFORCEMENT</t>
  </si>
  <si>
    <t>WEED AND SEED</t>
  </si>
  <si>
    <t xml:space="preserve">TOTAL </t>
  </si>
  <si>
    <t>POLICING</t>
  </si>
  <si>
    <t xml:space="preserve">AGAINST </t>
  </si>
  <si>
    <t xml:space="preserve">BENEFITS  </t>
  </si>
  <si>
    <t>VICTIMS</t>
  </si>
  <si>
    <t xml:space="preserve">     GRAND TOTAL</t>
  </si>
  <si>
    <t>ASSISTANCE</t>
  </si>
  <si>
    <t xml:space="preserve">  ASSISTANCE</t>
  </si>
  <si>
    <t>PROGRAMS</t>
  </si>
  <si>
    <t>FUNDING</t>
  </si>
  <si>
    <t>SERVICES</t>
  </si>
  <si>
    <t>WOMEN</t>
  </si>
  <si>
    <t>PROGRAM</t>
  </si>
  <si>
    <t>FUND</t>
  </si>
  <si>
    <t xml:space="preserve">     ALL FUNDS</t>
  </si>
  <si>
    <t>Pos.</t>
  </si>
  <si>
    <t>Amount</t>
  </si>
  <si>
    <t xml:space="preserve">    Amount</t>
  </si>
  <si>
    <t>2005 Obligations................................................................................................................</t>
  </si>
  <si>
    <t>2006 Appropriation (without Rescission)............................................................................................</t>
  </si>
  <si>
    <t xml:space="preserve">     2006 Hurricane Supplemental</t>
  </si>
  <si>
    <t xml:space="preserve">     2006 Rescission Against Balances</t>
  </si>
  <si>
    <t xml:space="preserve">     2006 Rescission --Reduction applied to DOJ (0.28%)……………………………………………………………………………………………</t>
  </si>
  <si>
    <t xml:space="preserve">     2006 Rescission -- Government-wide Reduction (1.00%)………………………………………………</t>
  </si>
  <si>
    <t xml:space="preserve">     Transfers Between Accounts…………………………………………………………………………………………………………………..</t>
  </si>
  <si>
    <t>2006 Appropriation (with Rescission)………………………….……………………………………………………………………</t>
  </si>
  <si>
    <t>2007 Total Request....................…………………………...................................................................................................................</t>
  </si>
  <si>
    <t>Requested Rescission of Prior Yr  Unobligated Balances</t>
  </si>
  <si>
    <t xml:space="preserve">     Change 2007 from 2006.………......………………………...............................................................................</t>
  </si>
  <si>
    <t>Technical Adjustments</t>
  </si>
  <si>
    <t xml:space="preserve">     Restoration of 2006 Rescission of Prior Year Unobligated Balances</t>
  </si>
  <si>
    <t xml:space="preserve">     Restoration of 1% Rescission of Budget Authority</t>
  </si>
  <si>
    <t xml:space="preserve">    2007 Impact of 2006 Rescission (1.00%)</t>
  </si>
  <si>
    <t>Adjustments to Base</t>
  </si>
  <si>
    <t>Transfers between accounts………………………..……………………………………………………………………………………..</t>
  </si>
  <si>
    <t>Increases:</t>
  </si>
  <si>
    <t xml:space="preserve">  2007 Pay Raise (2.2 percent)..............…………..........................................…………………..</t>
  </si>
  <si>
    <t xml:space="preserve">  OJP Realignment.......................…………………………………........................................................................</t>
  </si>
  <si>
    <t xml:space="preserve">                                                                ''</t>
  </si>
  <si>
    <t xml:space="preserve">                 </t>
  </si>
  <si>
    <t xml:space="preserve">  Annualization of 2006 Pay Raise (3.1 percent)………………………………………….</t>
  </si>
  <si>
    <t xml:space="preserve">  Security Charges………………………………………………………………………………………………………………………..</t>
  </si>
  <si>
    <t xml:space="preserve">   WCF Rate Increase…………………………………………………………………………………………..</t>
  </si>
  <si>
    <t xml:space="preserve">  GSA Rent…………………………………………..........................................................................................................</t>
  </si>
  <si>
    <t xml:space="preserve"> Lease Expirations…………………………………………………………………………………………….</t>
  </si>
  <si>
    <t xml:space="preserve">     Total Increases..................................................................................................................................................</t>
  </si>
  <si>
    <t>Decreases:</t>
  </si>
  <si>
    <t xml:space="preserve">  PSOB Death Benefits………………………………………………………………………………………………………..</t>
  </si>
  <si>
    <t>Non-Recur Hurricane Supplemental………………………………………………………………</t>
  </si>
  <si>
    <t xml:space="preserve">  Security Charges……………………………………………………………………………………………………………………………………</t>
  </si>
  <si>
    <t xml:space="preserve">  GSA Rent………………………………………….......................................................................................................</t>
  </si>
  <si>
    <t xml:space="preserve">     Total Decreases..................................................................................................................................</t>
  </si>
  <si>
    <t>Total Adjustments to Base .....…………….............................................................................................</t>
  </si>
  <si>
    <t>2007 Current Services......................................................................................................................................</t>
  </si>
  <si>
    <t>Increases by Strategic Goal:</t>
  </si>
  <si>
    <t xml:space="preserve">Strategic Goal Three: Assist State, Local, and </t>
  </si>
  <si>
    <t>Efforts to Prevent or Reduce Crime and Violence:</t>
  </si>
  <si>
    <t xml:space="preserve">  Program Increases.………………......………............................................................................................</t>
  </si>
  <si>
    <t>Offsets...................................…………………………...............................................................</t>
  </si>
  <si>
    <t>Total Program Changes........................................................................................................</t>
  </si>
  <si>
    <t>2007 Request...................................………………………………………………………………………..</t>
  </si>
  <si>
    <t xml:space="preserve">  Change 2007 from 2006..........................................................................................................</t>
  </si>
  <si>
    <t>Discretionary/Mandatory Split</t>
  </si>
  <si>
    <t xml:space="preserve">  Discretionary..........................………………………………………………………………………………………………………………..</t>
  </si>
  <si>
    <t xml:space="preserve">               </t>
  </si>
  <si>
    <t>Rescission from Balances</t>
  </si>
  <si>
    <t xml:space="preserve">   Net Discretionary………………………………………………………………………………………………………………….</t>
  </si>
  <si>
    <t xml:space="preserve">  Mandatory............................…………………………………………………………………………………………………..</t>
  </si>
  <si>
    <t>`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</si>
</sst>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24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8"/>
      <name val="Arial"/>
      <family val="0"/>
    </font>
    <font>
      <sz val="8"/>
      <name val="Arial"/>
      <family val="0"/>
    </font>
    <font>
      <b/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u val="single"/>
      <sz val="12"/>
      <name val="Arial"/>
      <family val="2"/>
    </font>
    <font>
      <b/>
      <sz val="12"/>
      <name val="Arial"/>
      <family val="2"/>
    </font>
    <font>
      <i/>
      <sz val="10"/>
      <color indexed="8"/>
      <name val="Arial"/>
      <family val="2"/>
    </font>
    <font>
      <u val="single"/>
      <sz val="12"/>
      <color indexed="8"/>
      <name val="Arial"/>
      <family val="2"/>
    </font>
    <font>
      <b/>
      <sz val="14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1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0"/>
    </font>
    <font>
      <sz val="10"/>
      <color indexed="10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6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24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24"/>
      </left>
      <right style="thin"/>
      <top>
        <color indexed="24"/>
      </top>
      <bottom>
        <color indexed="63"/>
      </bottom>
    </border>
    <border>
      <left style="thin"/>
      <right style="thin"/>
      <top>
        <color indexed="24"/>
      </top>
      <bottom>
        <color indexed="63"/>
      </bottom>
    </border>
    <border>
      <left>
        <color indexed="63"/>
      </left>
      <right style="thin"/>
      <top>
        <color indexed="24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>
        <color indexed="63"/>
      </right>
      <top/>
      <bottom style="thin"/>
    </border>
    <border>
      <left/>
      <right style="thin"/>
      <top/>
      <bottom style="thin"/>
    </border>
    <border>
      <left/>
      <right style="thin"/>
      <top>
        <color indexed="63"/>
      </top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/>
      <bottom/>
    </border>
    <border>
      <left>
        <color indexed="63"/>
      </left>
      <right style="thin"/>
      <top/>
      <bottom>
        <color indexed="63"/>
      </bottom>
    </border>
    <border>
      <left>
        <color indexed="63"/>
      </left>
      <right style="thin"/>
      <top/>
      <bottom/>
    </border>
    <border>
      <left style="thin"/>
      <right/>
      <top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/>
      <top>
        <color indexed="63"/>
      </top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/>
      <top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thin"/>
      <top>
        <color indexed="63"/>
      </top>
      <bottom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/>
    </border>
    <border>
      <left/>
      <right>
        <color indexed="63"/>
      </right>
      <top style="thin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/>
    </border>
    <border>
      <left style="thin"/>
      <right style="thin"/>
      <top/>
      <bottom style="thin"/>
    </border>
    <border>
      <left style="thin"/>
      <right>
        <color indexed="63"/>
      </right>
      <top/>
      <bottom>
        <color indexed="63"/>
      </bottom>
    </border>
    <border>
      <left>
        <color indexed="63"/>
      </left>
      <right/>
      <top>
        <color indexed="63"/>
      </top>
      <bottom style="thin"/>
    </border>
    <border>
      <left style="thin"/>
      <right style="thin"/>
      <top/>
      <bottom>
        <color indexed="63"/>
      </bottom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>
      <alignment/>
      <protection/>
    </xf>
  </cellStyleXfs>
  <cellXfs count="45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9" fillId="0" borderId="0" xfId="0" applyNumberFormat="1" applyFont="1" applyAlignment="1">
      <alignment/>
    </xf>
    <xf numFmtId="3" fontId="10" fillId="0" borderId="0" xfId="0" applyNumberFormat="1" applyFont="1" applyAlignment="1">
      <alignment horizontal="right"/>
    </xf>
    <xf numFmtId="3" fontId="8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3" fontId="14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0" borderId="2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 applyAlignment="1" quotePrefix="1">
      <alignment horizontal="right"/>
    </xf>
    <xf numFmtId="3" fontId="5" fillId="2" borderId="2" xfId="0" applyNumberFormat="1" applyFont="1" applyFill="1" applyBorder="1" applyAlignment="1">
      <alignment horizontal="right"/>
    </xf>
    <xf numFmtId="3" fontId="4" fillId="0" borderId="1" xfId="0" applyNumberFormat="1" applyFont="1" applyBorder="1" applyAlignment="1">
      <alignment/>
    </xf>
    <xf numFmtId="0" fontId="4" fillId="0" borderId="0" xfId="0" applyNumberFormat="1" applyFont="1" applyBorder="1" applyAlignment="1" quotePrefix="1">
      <alignment horizontal="right"/>
    </xf>
    <xf numFmtId="3" fontId="5" fillId="2" borderId="0" xfId="0" applyNumberFormat="1" applyFont="1" applyFill="1" applyBorder="1" applyAlignment="1">
      <alignment horizontal="right"/>
    </xf>
    <xf numFmtId="3" fontId="5" fillId="2" borderId="3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" fontId="4" fillId="0" borderId="2" xfId="0" applyNumberFormat="1" applyFont="1" applyBorder="1" applyAlignment="1" quotePrefix="1">
      <alignment horizontal="right"/>
    </xf>
    <xf numFmtId="3" fontId="1" fillId="0" borderId="4" xfId="0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3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0" fontId="4" fillId="0" borderId="2" xfId="0" applyNumberFormat="1" applyFont="1" applyBorder="1" applyAlignment="1" quotePrefix="1">
      <alignment horizontal="right"/>
    </xf>
    <xf numFmtId="3" fontId="1" fillId="0" borderId="2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NumberFormat="1" applyFont="1" applyAlignment="1">
      <alignment/>
    </xf>
    <xf numFmtId="3" fontId="5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 horizontal="right"/>
    </xf>
    <xf numFmtId="3" fontId="4" fillId="0" borderId="7" xfId="0" applyNumberFormat="1" applyFont="1" applyBorder="1" applyAlignment="1">
      <alignment horizontal="right"/>
    </xf>
    <xf numFmtId="3" fontId="7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 horizontal="right"/>
    </xf>
    <xf numFmtId="3" fontId="5" fillId="0" borderId="8" xfId="0" applyNumberFormat="1" applyFont="1" applyBorder="1" applyAlignment="1">
      <alignment horizontal="right"/>
    </xf>
    <xf numFmtId="3" fontId="5" fillId="0" borderId="8" xfId="0" applyNumberFormat="1" applyFont="1" applyBorder="1" applyAlignment="1" quotePrefix="1">
      <alignment horizontal="right"/>
    </xf>
    <xf numFmtId="3" fontId="5" fillId="0" borderId="7" xfId="0" applyNumberFormat="1" applyFont="1" applyBorder="1" applyAlignment="1">
      <alignment horizontal="right"/>
    </xf>
    <xf numFmtId="3" fontId="5" fillId="2" borderId="7" xfId="0" applyNumberFormat="1" applyFont="1" applyFill="1" applyBorder="1" applyAlignment="1">
      <alignment horizontal="right"/>
    </xf>
    <xf numFmtId="0" fontId="4" fillId="0" borderId="8" xfId="0" applyNumberFormat="1" applyFont="1" applyBorder="1" applyAlignment="1">
      <alignment horizontal="right"/>
    </xf>
    <xf numFmtId="3" fontId="5" fillId="0" borderId="6" xfId="0" applyNumberFormat="1" applyFont="1" applyBorder="1" applyAlignment="1">
      <alignment horizontal="centerContinuous"/>
    </xf>
    <xf numFmtId="3" fontId="0" fillId="0" borderId="0" xfId="0" applyNumberFormat="1" applyFont="1" applyAlignment="1">
      <alignment/>
    </xf>
    <xf numFmtId="3" fontId="4" fillId="0" borderId="3" xfId="0" applyNumberFormat="1" applyFont="1" applyBorder="1" applyAlignment="1" quotePrefix="1">
      <alignment horizontal="right"/>
    </xf>
    <xf numFmtId="3" fontId="4" fillId="0" borderId="0" xfId="0" applyNumberFormat="1" applyFont="1" applyBorder="1" applyAlignment="1">
      <alignment horizontal="centerContinuous"/>
    </xf>
    <xf numFmtId="3" fontId="7" fillId="0" borderId="8" xfId="0" applyNumberFormat="1" applyFont="1" applyBorder="1" applyAlignment="1">
      <alignment/>
    </xf>
    <xf numFmtId="0" fontId="0" fillId="0" borderId="8" xfId="0" applyNumberFormat="1" applyFont="1" applyBorder="1" applyAlignment="1">
      <alignment/>
    </xf>
    <xf numFmtId="0" fontId="4" fillId="0" borderId="7" xfId="0" applyNumberFormat="1" applyFont="1" applyBorder="1" applyAlignment="1">
      <alignment horizontal="right"/>
    </xf>
    <xf numFmtId="0" fontId="4" fillId="0" borderId="3" xfId="0" applyNumberFormat="1" applyFont="1" applyBorder="1" applyAlignment="1">
      <alignment horizontal="right"/>
    </xf>
    <xf numFmtId="3" fontId="5" fillId="2" borderId="3" xfId="0" applyNumberFormat="1" applyFont="1" applyFill="1" applyBorder="1" applyAlignment="1" quotePrefix="1">
      <alignment horizontal="right"/>
    </xf>
    <xf numFmtId="0" fontId="15" fillId="0" borderId="8" xfId="0" applyNumberFormat="1" applyFont="1" applyBorder="1" applyAlignment="1">
      <alignment/>
    </xf>
    <xf numFmtId="3" fontId="0" fillId="0" borderId="9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0" fontId="0" fillId="0" borderId="9" xfId="0" applyNumberFormat="1" applyFont="1" applyBorder="1" applyAlignment="1" quotePrefix="1">
      <alignment horizontal="right"/>
    </xf>
    <xf numFmtId="0" fontId="0" fillId="0" borderId="9" xfId="0" applyNumberFormat="1" applyFont="1" applyBorder="1" applyAlignment="1">
      <alignment horizontal="right"/>
    </xf>
    <xf numFmtId="0" fontId="19" fillId="0" borderId="9" xfId="0" applyNumberFormat="1" applyFont="1" applyBorder="1" applyAlignment="1">
      <alignment horizontal="right"/>
    </xf>
    <xf numFmtId="0" fontId="0" fillId="0" borderId="3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Border="1" applyAlignment="1">
      <alignment horizontal="right"/>
    </xf>
    <xf numFmtId="3" fontId="19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0" fontId="0" fillId="0" borderId="7" xfId="0" applyNumberFormat="1" applyFont="1" applyBorder="1" applyAlignment="1">
      <alignment horizontal="right"/>
    </xf>
    <xf numFmtId="3" fontId="19" fillId="0" borderId="7" xfId="0" applyNumberFormat="1" applyFont="1" applyFill="1" applyBorder="1" applyAlignment="1">
      <alignment horizontal="right"/>
    </xf>
    <xf numFmtId="3" fontId="0" fillId="0" borderId="3" xfId="0" applyNumberFormat="1" applyFont="1" applyFill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2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3" xfId="0" applyNumberFormat="1" applyFont="1" applyBorder="1" applyAlignment="1" quotePrefix="1">
      <alignment horizontal="right"/>
    </xf>
    <xf numFmtId="3" fontId="0" fillId="0" borderId="2" xfId="0" applyNumberFormat="1" applyFont="1" applyBorder="1" applyAlignment="1" quotePrefix="1">
      <alignment horizontal="right"/>
    </xf>
    <xf numFmtId="3" fontId="0" fillId="0" borderId="0" xfId="0" applyNumberFormat="1" applyFont="1" applyBorder="1" applyAlignment="1" quotePrefix="1">
      <alignment horizontal="right"/>
    </xf>
    <xf numFmtId="3" fontId="0" fillId="0" borderId="0" xfId="0" applyNumberFormat="1" applyFont="1" applyFill="1" applyBorder="1" applyAlignment="1">
      <alignment horizontal="right"/>
    </xf>
    <xf numFmtId="9" fontId="0" fillId="0" borderId="3" xfId="0" applyNumberFormat="1" applyFont="1" applyFill="1" applyBorder="1" applyAlignment="1">
      <alignment horizontal="right"/>
    </xf>
    <xf numFmtId="0" fontId="0" fillId="0" borderId="3" xfId="0" applyNumberFormat="1" applyFont="1" applyFill="1" applyBorder="1" applyAlignment="1" quotePrefix="1">
      <alignment horizontal="right"/>
    </xf>
    <xf numFmtId="3" fontId="0" fillId="3" borderId="0" xfId="0" applyNumberFormat="1" applyFont="1" applyFill="1" applyAlignment="1">
      <alignment/>
    </xf>
    <xf numFmtId="3" fontId="0" fillId="4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10" fillId="0" borderId="2" xfId="0" applyNumberFormat="1" applyFont="1" applyFill="1" applyBorder="1" applyAlignment="1">
      <alignment horizontal="right"/>
    </xf>
    <xf numFmtId="3" fontId="10" fillId="0" borderId="3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3" fontId="12" fillId="0" borderId="0" xfId="0" applyNumberFormat="1" applyFont="1" applyFill="1" applyAlignment="1">
      <alignment/>
    </xf>
    <xf numFmtId="3" fontId="10" fillId="0" borderId="3" xfId="0" applyNumberFormat="1" applyFont="1" applyFill="1" applyBorder="1" applyAlignment="1">
      <alignment/>
    </xf>
    <xf numFmtId="3" fontId="18" fillId="0" borderId="0" xfId="0" applyNumberFormat="1" applyFont="1" applyFill="1" applyAlignment="1">
      <alignment/>
    </xf>
    <xf numFmtId="3" fontId="0" fillId="0" borderId="8" xfId="0" applyNumberFormat="1" applyFont="1" applyFill="1" applyBorder="1" applyAlignment="1">
      <alignment/>
    </xf>
    <xf numFmtId="0" fontId="0" fillId="0" borderId="9" xfId="0" applyNumberFormat="1" applyFont="1" applyFill="1" applyBorder="1" applyAlignment="1">
      <alignment horizontal="right"/>
    </xf>
    <xf numFmtId="0" fontId="5" fillId="0" borderId="0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0" fontId="4" fillId="0" borderId="2" xfId="0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3" fontId="4" fillId="0" borderId="6" xfId="0" applyNumberFormat="1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0" fillId="0" borderId="7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3" fontId="5" fillId="0" borderId="5" xfId="0" applyNumberFormat="1" applyFont="1" applyFill="1" applyBorder="1" applyAlignment="1">
      <alignment/>
    </xf>
    <xf numFmtId="3" fontId="5" fillId="0" borderId="8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3" fontId="4" fillId="0" borderId="7" xfId="0" applyNumberFormat="1" applyFont="1" applyFill="1" applyBorder="1" applyAlignment="1">
      <alignment/>
    </xf>
    <xf numFmtId="0" fontId="4" fillId="0" borderId="8" xfId="0" applyNumberFormat="1" applyFont="1" applyFill="1" applyBorder="1" applyAlignment="1">
      <alignment/>
    </xf>
    <xf numFmtId="0" fontId="4" fillId="0" borderId="6" xfId="0" applyNumberFormat="1" applyFont="1" applyFill="1" applyBorder="1" applyAlignment="1">
      <alignment/>
    </xf>
    <xf numFmtId="0" fontId="0" fillId="0" borderId="8" xfId="0" applyNumberFormat="1" applyFont="1" applyFill="1" applyBorder="1" applyAlignment="1">
      <alignment/>
    </xf>
    <xf numFmtId="0" fontId="15" fillId="0" borderId="0" xfId="0" applyNumberFormat="1" applyFont="1" applyBorder="1" applyAlignment="1">
      <alignment/>
    </xf>
    <xf numFmtId="0" fontId="0" fillId="0" borderId="2" xfId="0" applyNumberFormat="1" applyFont="1" applyBorder="1" applyAlignment="1">
      <alignment/>
    </xf>
    <xf numFmtId="3" fontId="0" fillId="0" borderId="6" xfId="0" applyNumberFormat="1" applyFont="1" applyFill="1" applyBorder="1" applyAlignment="1">
      <alignment horizontal="right"/>
    </xf>
    <xf numFmtId="3" fontId="0" fillId="0" borderId="8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centerContinuous"/>
    </xf>
    <xf numFmtId="3" fontId="4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3" fontId="0" fillId="0" borderId="9" xfId="0" applyNumberFormat="1" applyFont="1" applyFill="1" applyBorder="1" applyAlignment="1">
      <alignment/>
    </xf>
    <xf numFmtId="3" fontId="19" fillId="0" borderId="3" xfId="0" applyNumberFormat="1" applyFont="1" applyFill="1" applyBorder="1" applyAlignment="1">
      <alignment/>
    </xf>
    <xf numFmtId="0" fontId="4" fillId="0" borderId="3" xfId="0" applyNumberFormat="1" applyFont="1" applyFill="1" applyBorder="1" applyAlignment="1">
      <alignment/>
    </xf>
    <xf numFmtId="3" fontId="19" fillId="0" borderId="7" xfId="0" applyNumberFormat="1" applyFont="1" applyFill="1" applyBorder="1" applyAlignment="1">
      <alignment/>
    </xf>
    <xf numFmtId="3" fontId="5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3" fontId="4" fillId="0" borderId="2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>
      <alignment horizontal="right"/>
    </xf>
    <xf numFmtId="3" fontId="0" fillId="0" borderId="2" xfId="0" applyNumberFormat="1" applyFont="1" applyFill="1" applyBorder="1" applyAlignment="1" quotePrefix="1">
      <alignment horizontal="right"/>
    </xf>
    <xf numFmtId="3" fontId="4" fillId="0" borderId="0" xfId="0" applyNumberFormat="1" applyFont="1" applyFill="1" applyBorder="1" applyAlignment="1" quotePrefix="1">
      <alignment horizontal="right"/>
    </xf>
    <xf numFmtId="3" fontId="4" fillId="0" borderId="6" xfId="0" applyNumberFormat="1" applyFont="1" applyFill="1" applyBorder="1" applyAlignment="1" quotePrefix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3" fontId="19" fillId="0" borderId="12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right"/>
    </xf>
    <xf numFmtId="3" fontId="4" fillId="0" borderId="7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3" fontId="19" fillId="0" borderId="0" xfId="0" applyNumberFormat="1" applyFont="1" applyFill="1" applyAlignment="1">
      <alignment/>
    </xf>
    <xf numFmtId="0" fontId="4" fillId="0" borderId="2" xfId="0" applyNumberFormat="1" applyFont="1" applyFill="1" applyBorder="1" applyAlignment="1" quotePrefix="1">
      <alignment horizontal="right"/>
    </xf>
    <xf numFmtId="0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quotePrefix="1">
      <alignment horizontal="right"/>
    </xf>
    <xf numFmtId="0" fontId="4" fillId="0" borderId="3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 quotePrefix="1">
      <alignment horizontal="right"/>
    </xf>
    <xf numFmtId="0" fontId="4" fillId="0" borderId="2" xfId="0" applyNumberFormat="1" applyFont="1" applyFill="1" applyBorder="1" applyAlignment="1">
      <alignment horizontal="right"/>
    </xf>
    <xf numFmtId="0" fontId="0" fillId="0" borderId="0" xfId="0" applyNumberFormat="1" applyFont="1" applyFill="1" applyAlignment="1">
      <alignment/>
    </xf>
    <xf numFmtId="3" fontId="0" fillId="0" borderId="0" xfId="0" applyNumberFormat="1" applyFont="1" applyFill="1" applyBorder="1" applyAlignment="1" quotePrefix="1">
      <alignment horizontal="right"/>
    </xf>
    <xf numFmtId="0" fontId="0" fillId="0" borderId="9" xfId="0" applyNumberFormat="1" applyFont="1" applyFill="1" applyBorder="1" applyAlignment="1" quotePrefix="1">
      <alignment horizontal="right"/>
    </xf>
    <xf numFmtId="0" fontId="19" fillId="0" borderId="9" xfId="0" applyNumberFormat="1" applyFont="1" applyFill="1" applyBorder="1" applyAlignment="1">
      <alignment horizontal="right"/>
    </xf>
    <xf numFmtId="0" fontId="4" fillId="0" borderId="0" xfId="0" applyNumberFormat="1" applyFont="1" applyFill="1" applyBorder="1" applyAlignment="1" quotePrefix="1">
      <alignment horizontal="right"/>
    </xf>
    <xf numFmtId="0" fontId="0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 quotePrefix="1">
      <alignment horizontal="right"/>
    </xf>
    <xf numFmtId="3" fontId="7" fillId="0" borderId="8" xfId="0" applyNumberFormat="1" applyFont="1" applyFill="1" applyBorder="1" applyAlignment="1">
      <alignment/>
    </xf>
    <xf numFmtId="3" fontId="5" fillId="0" borderId="6" xfId="0" applyNumberFormat="1" applyFont="1" applyFill="1" applyBorder="1" applyAlignment="1">
      <alignment horizontal="centerContinuous"/>
    </xf>
    <xf numFmtId="3" fontId="5" fillId="0" borderId="6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 quotePrefix="1">
      <alignment horizontal="right"/>
    </xf>
    <xf numFmtId="3" fontId="5" fillId="0" borderId="7" xfId="0" applyNumberFormat="1" applyFont="1" applyFill="1" applyBorder="1" applyAlignment="1">
      <alignment horizontal="right"/>
    </xf>
    <xf numFmtId="0" fontId="4" fillId="0" borderId="8" xfId="0" applyNumberFormat="1" applyFont="1" applyFill="1" applyBorder="1" applyAlignment="1">
      <alignment horizontal="right"/>
    </xf>
    <xf numFmtId="0" fontId="4" fillId="0" borderId="7" xfId="0" applyNumberFormat="1" applyFont="1" applyFill="1" applyBorder="1" applyAlignment="1">
      <alignment horizontal="right"/>
    </xf>
    <xf numFmtId="3" fontId="14" fillId="0" borderId="0" xfId="0" applyNumberFormat="1" applyFont="1" applyFill="1" applyAlignment="1">
      <alignment horizontal="right"/>
    </xf>
    <xf numFmtId="3" fontId="4" fillId="0" borderId="3" xfId="0" applyNumberFormat="1" applyFont="1" applyFill="1" applyBorder="1" applyAlignment="1">
      <alignment horizontal="right"/>
    </xf>
    <xf numFmtId="3" fontId="0" fillId="0" borderId="5" xfId="0" applyNumberFormat="1" applyFont="1" applyFill="1" applyBorder="1" applyAlignment="1">
      <alignment horizontal="right"/>
    </xf>
    <xf numFmtId="0" fontId="0" fillId="0" borderId="7" xfId="0" applyNumberFormat="1" applyFont="1" applyFill="1" applyBorder="1" applyAlignment="1">
      <alignment horizontal="right"/>
    </xf>
    <xf numFmtId="3" fontId="7" fillId="0" borderId="2" xfId="0" applyNumberFormat="1" applyFont="1" applyFill="1" applyBorder="1" applyAlignment="1">
      <alignment/>
    </xf>
    <xf numFmtId="3" fontId="0" fillId="0" borderId="3" xfId="0" applyNumberFormat="1" applyFont="1" applyFill="1" applyBorder="1" applyAlignment="1" quotePrefix="1">
      <alignment horizontal="right"/>
    </xf>
    <xf numFmtId="3" fontId="4" fillId="0" borderId="8" xfId="0" applyNumberFormat="1" applyFont="1" applyFill="1" applyBorder="1" applyAlignment="1" quotePrefix="1">
      <alignment horizontal="right"/>
    </xf>
    <xf numFmtId="3" fontId="5" fillId="0" borderId="14" xfId="0" applyNumberFormat="1" applyFont="1" applyFill="1" applyBorder="1" applyAlignment="1">
      <alignment horizontal="right"/>
    </xf>
    <xf numFmtId="3" fontId="10" fillId="0" borderId="14" xfId="0" applyNumberFormat="1" applyFont="1" applyFill="1" applyBorder="1" applyAlignment="1">
      <alignment horizontal="right"/>
    </xf>
    <xf numFmtId="3" fontId="19" fillId="0" borderId="9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4" fillId="0" borderId="2" xfId="0" applyNumberFormat="1" applyFont="1" applyFill="1" applyBorder="1" applyAlignment="1" quotePrefix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12" fillId="0" borderId="0" xfId="0" applyNumberFormat="1" applyFont="1" applyFill="1" applyAlignment="1">
      <alignment/>
    </xf>
    <xf numFmtId="3" fontId="12" fillId="0" borderId="3" xfId="0" applyNumberFormat="1" applyFont="1" applyFill="1" applyBorder="1" applyAlignment="1">
      <alignment/>
    </xf>
    <xf numFmtId="3" fontId="20" fillId="0" borderId="3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 horizontal="right"/>
    </xf>
    <xf numFmtId="3" fontId="12" fillId="0" borderId="2" xfId="0" applyNumberFormat="1" applyFont="1" applyFill="1" applyBorder="1" applyAlignment="1">
      <alignment/>
    </xf>
    <xf numFmtId="3" fontId="10" fillId="0" borderId="2" xfId="0" applyNumberFormat="1" applyFont="1" applyFill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 vertical="top"/>
    </xf>
    <xf numFmtId="0" fontId="0" fillId="0" borderId="0" xfId="0" applyNumberFormat="1" applyFont="1" applyFill="1" applyBorder="1" applyAlignment="1">
      <alignment/>
    </xf>
    <xf numFmtId="0" fontId="0" fillId="0" borderId="2" xfId="0" applyNumberFormat="1" applyFont="1" applyFill="1" applyBorder="1" applyAlignment="1">
      <alignment/>
    </xf>
    <xf numFmtId="3" fontId="4" fillId="0" borderId="10" xfId="0" applyNumberFormat="1" applyFont="1" applyBorder="1" applyAlignment="1">
      <alignment horizontal="centerContinuous"/>
    </xf>
    <xf numFmtId="0" fontId="0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9" fontId="0" fillId="0" borderId="0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3" fontId="0" fillId="0" borderId="2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3" fontId="0" fillId="0" borderId="7" xfId="0" applyNumberFormat="1" applyFont="1" applyFill="1" applyBorder="1" applyAlignment="1">
      <alignment horizontal="center"/>
    </xf>
    <xf numFmtId="3" fontId="0" fillId="0" borderId="8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0" fontId="0" fillId="0" borderId="7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15" xfId="0" applyNumberFormat="1" applyFont="1" applyBorder="1" applyAlignment="1">
      <alignment/>
    </xf>
    <xf numFmtId="3" fontId="4" fillId="0" borderId="14" xfId="0" applyNumberFormat="1" applyFont="1" applyBorder="1" applyAlignment="1">
      <alignment horizontal="centerContinuous"/>
    </xf>
    <xf numFmtId="3" fontId="4" fillId="0" borderId="15" xfId="0" applyNumberFormat="1" applyFont="1" applyBorder="1" applyAlignment="1">
      <alignment horizontal="centerContinuous"/>
    </xf>
    <xf numFmtId="3" fontId="4" fillId="0" borderId="14" xfId="0" applyNumberFormat="1" applyFont="1" applyFill="1" applyBorder="1" applyAlignment="1">
      <alignment horizontal="centerContinuous"/>
    </xf>
    <xf numFmtId="3" fontId="1" fillId="0" borderId="10" xfId="0" applyNumberFormat="1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/>
    </xf>
    <xf numFmtId="0" fontId="4" fillId="0" borderId="7" xfId="0" applyNumberFormat="1" applyFont="1" applyFill="1" applyBorder="1" applyAlignment="1">
      <alignment/>
    </xf>
    <xf numFmtId="3" fontId="4" fillId="0" borderId="10" xfId="0" applyNumberFormat="1" applyFont="1" applyBorder="1" applyAlignment="1" quotePrefix="1">
      <alignment horizontal="right"/>
    </xf>
    <xf numFmtId="0" fontId="4" fillId="0" borderId="10" xfId="0" applyNumberFormat="1" applyFont="1" applyBorder="1" applyAlignment="1" quotePrefix="1">
      <alignment horizontal="right"/>
    </xf>
    <xf numFmtId="0" fontId="4" fillId="0" borderId="14" xfId="0" applyNumberFormat="1" applyFont="1" applyBorder="1" applyAlignment="1">
      <alignment horizontal="right"/>
    </xf>
    <xf numFmtId="3" fontId="5" fillId="2" borderId="14" xfId="0" applyNumberFormat="1" applyFont="1" applyFill="1" applyBorder="1" applyAlignment="1" quotePrefix="1">
      <alignment horizontal="right"/>
    </xf>
    <xf numFmtId="3" fontId="5" fillId="2" borderId="10" xfId="0" applyNumberFormat="1" applyFont="1" applyFill="1" applyBorder="1" applyAlignment="1">
      <alignment horizontal="right"/>
    </xf>
    <xf numFmtId="3" fontId="5" fillId="2" borderId="9" xfId="0" applyNumberFormat="1" applyFont="1" applyFill="1" applyBorder="1" applyAlignment="1">
      <alignment horizontal="right"/>
    </xf>
    <xf numFmtId="0" fontId="4" fillId="0" borderId="9" xfId="0" applyNumberFormat="1" applyFont="1" applyBorder="1" applyAlignment="1">
      <alignment horizontal="right"/>
    </xf>
    <xf numFmtId="3" fontId="5" fillId="2" borderId="9" xfId="0" applyNumberFormat="1" applyFont="1" applyFill="1" applyBorder="1" applyAlignment="1" quotePrefix="1">
      <alignment horizontal="right"/>
    </xf>
    <xf numFmtId="3" fontId="5" fillId="0" borderId="14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0" fillId="0" borderId="14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0" fillId="0" borderId="14" xfId="0" applyNumberFormat="1" applyFont="1" applyBorder="1" applyAlignment="1" quotePrefix="1">
      <alignment horizontal="right"/>
    </xf>
    <xf numFmtId="3" fontId="0" fillId="0" borderId="10" xfId="0" applyNumberFormat="1" applyFont="1" applyBorder="1" applyAlignment="1" quotePrefix="1">
      <alignment horizontal="right"/>
    </xf>
    <xf numFmtId="9" fontId="0" fillId="0" borderId="9" xfId="0" applyNumberFormat="1" applyFont="1" applyFill="1" applyBorder="1" applyAlignment="1">
      <alignment horizontal="right"/>
    </xf>
    <xf numFmtId="0" fontId="0" fillId="0" borderId="14" xfId="0" applyNumberFormat="1" applyFont="1" applyFill="1" applyBorder="1" applyAlignment="1">
      <alignment horizontal="center"/>
    </xf>
    <xf numFmtId="9" fontId="0" fillId="0" borderId="14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3" fontId="14" fillId="0" borderId="0" xfId="0" applyNumberFormat="1" applyFont="1" applyBorder="1" applyAlignment="1">
      <alignment horizontal="right"/>
    </xf>
    <xf numFmtId="0" fontId="21" fillId="0" borderId="0" xfId="17" applyFont="1">
      <alignment horizontal="centerContinuous"/>
      <protection/>
    </xf>
    <xf numFmtId="0" fontId="4" fillId="0" borderId="0" xfId="17" applyFont="1">
      <alignment horizontal="centerContinuous"/>
      <protection/>
    </xf>
    <xf numFmtId="165" fontId="4" fillId="0" borderId="0" xfId="17" applyNumberFormat="1" applyFont="1">
      <alignment horizontal="centerContinuous"/>
      <protection/>
    </xf>
    <xf numFmtId="3" fontId="4" fillId="0" borderId="0" xfId="17" applyFont="1">
      <alignment/>
      <protection/>
    </xf>
    <xf numFmtId="3" fontId="4" fillId="0" borderId="0" xfId="17" applyFont="1">
      <alignment horizontal="centerContinuous"/>
      <protection/>
    </xf>
    <xf numFmtId="165" fontId="4" fillId="0" borderId="0" xfId="17" applyNumberFormat="1" applyFont="1">
      <alignment horizontal="right"/>
      <protection/>
    </xf>
    <xf numFmtId="0" fontId="4" fillId="0" borderId="16" xfId="17" applyFont="1">
      <alignment/>
      <protection/>
    </xf>
    <xf numFmtId="165" fontId="4" fillId="0" borderId="16" xfId="17" applyNumberFormat="1" applyFont="1">
      <alignment horizontal="right"/>
      <protection/>
    </xf>
    <xf numFmtId="0" fontId="4" fillId="0" borderId="17" xfId="17" applyFont="1">
      <alignment/>
      <protection/>
    </xf>
    <xf numFmtId="3" fontId="4" fillId="0" borderId="0" xfId="17" applyFont="1" applyBorder="1">
      <alignment/>
      <protection/>
    </xf>
    <xf numFmtId="0" fontId="4" fillId="0" borderId="18" xfId="17" applyFont="1">
      <alignment/>
      <protection/>
    </xf>
    <xf numFmtId="3" fontId="4" fillId="0" borderId="17" xfId="17" applyFont="1">
      <alignment horizontal="center"/>
      <protection/>
    </xf>
    <xf numFmtId="0" fontId="4" fillId="0" borderId="18" xfId="17" applyFont="1">
      <alignment horizontal="center"/>
      <protection/>
    </xf>
    <xf numFmtId="3" fontId="4" fillId="0" borderId="0" xfId="17" applyFont="1" applyBorder="1">
      <alignment/>
      <protection/>
    </xf>
    <xf numFmtId="3" fontId="4" fillId="0" borderId="10" xfId="17" applyFont="1" applyBorder="1">
      <alignment/>
      <protection/>
    </xf>
    <xf numFmtId="3" fontId="4" fillId="0" borderId="0" xfId="17" applyFont="1" applyBorder="1">
      <alignment/>
      <protection/>
    </xf>
    <xf numFmtId="3" fontId="4" fillId="0" borderId="17" xfId="17" applyFont="1">
      <alignment/>
      <protection/>
    </xf>
    <xf numFmtId="165" fontId="4" fillId="0" borderId="18" xfId="17" applyNumberFormat="1" applyFont="1">
      <alignment horizontal="right"/>
      <protection/>
    </xf>
    <xf numFmtId="0" fontId="4" fillId="0" borderId="19" xfId="17" applyFont="1">
      <alignment/>
      <protection/>
    </xf>
    <xf numFmtId="0" fontId="4" fillId="0" borderId="20" xfId="17" applyFont="1" applyBorder="1">
      <alignment/>
      <protection/>
    </xf>
    <xf numFmtId="3" fontId="4" fillId="0" borderId="8" xfId="17" applyFont="1" applyBorder="1">
      <alignment/>
      <protection/>
    </xf>
    <xf numFmtId="0" fontId="4" fillId="0" borderId="21" xfId="17" applyFont="1">
      <alignment/>
      <protection/>
    </xf>
    <xf numFmtId="3" fontId="4" fillId="0" borderId="2" xfId="17" applyFont="1" applyBorder="1">
      <alignment/>
      <protection/>
    </xf>
    <xf numFmtId="3" fontId="4" fillId="0" borderId="0" xfId="17" applyFont="1" applyBorder="1">
      <alignment horizontal="center"/>
      <protection/>
    </xf>
    <xf numFmtId="3" fontId="22" fillId="0" borderId="0" xfId="17" applyFont="1">
      <alignment/>
      <protection/>
    </xf>
    <xf numFmtId="0" fontId="4" fillId="0" borderId="0" xfId="17" applyFont="1">
      <alignment/>
      <protection/>
    </xf>
    <xf numFmtId="0" fontId="4" fillId="0" borderId="22" xfId="17" applyFont="1" applyBorder="1">
      <alignment horizontal="center"/>
      <protection/>
    </xf>
    <xf numFmtId="3" fontId="4" fillId="0" borderId="18" xfId="17" applyFont="1">
      <alignment horizontal="center"/>
      <protection/>
    </xf>
    <xf numFmtId="3" fontId="4" fillId="0" borderId="23" xfId="17" applyFont="1">
      <alignment/>
      <protection/>
    </xf>
    <xf numFmtId="3" fontId="4" fillId="0" borderId="17" xfId="17" applyFont="1">
      <alignment horizontal="centerContinuous"/>
      <protection/>
    </xf>
    <xf numFmtId="0" fontId="4" fillId="0" borderId="17" xfId="17" applyFont="1">
      <alignment horizontal="centerContinuous"/>
      <protection/>
    </xf>
    <xf numFmtId="0" fontId="4" fillId="0" borderId="18" xfId="17" applyFont="1">
      <alignment horizontal="centerContinuous"/>
      <protection/>
    </xf>
    <xf numFmtId="0" fontId="4" fillId="0" borderId="19" xfId="17" applyFont="1">
      <alignment horizontal="centerContinuous"/>
      <protection/>
    </xf>
    <xf numFmtId="3" fontId="4" fillId="0" borderId="16" xfId="17" applyFont="1">
      <alignment/>
      <protection/>
    </xf>
    <xf numFmtId="3" fontId="4" fillId="0" borderId="21" xfId="17" applyFont="1">
      <alignment horizontal="center"/>
      <protection/>
    </xf>
    <xf numFmtId="3" fontId="4" fillId="0" borderId="19" xfId="17" applyFont="1">
      <alignment horizontal="center"/>
      <protection/>
    </xf>
    <xf numFmtId="3" fontId="4" fillId="0" borderId="19" xfId="17" applyFont="1">
      <alignment horizontal="centerContinuous"/>
      <protection/>
    </xf>
    <xf numFmtId="0" fontId="4" fillId="0" borderId="19" xfId="17" applyFont="1" applyAlignment="1">
      <alignment horizontal="left"/>
      <protection/>
    </xf>
    <xf numFmtId="0" fontId="4" fillId="0" borderId="24" xfId="17" applyFont="1" applyAlignment="1">
      <alignment horizontal="right"/>
      <protection/>
    </xf>
    <xf numFmtId="0" fontId="4" fillId="0" borderId="19" xfId="17" applyFont="1" applyAlignment="1">
      <alignment horizontal="right"/>
      <protection/>
    </xf>
    <xf numFmtId="0" fontId="4" fillId="0" borderId="24" xfId="17" applyFont="1" applyAlignment="1">
      <alignment horizontal="center"/>
      <protection/>
    </xf>
    <xf numFmtId="0" fontId="4" fillId="0" borderId="25" xfId="17" applyFont="1" applyAlignment="1">
      <alignment horizontal="center"/>
      <protection/>
    </xf>
    <xf numFmtId="0" fontId="4" fillId="0" borderId="26" xfId="17" applyFont="1" applyBorder="1" applyAlignment="1">
      <alignment horizontal="left"/>
      <protection/>
    </xf>
    <xf numFmtId="0" fontId="4" fillId="0" borderId="16" xfId="17" applyFont="1" applyAlignment="1">
      <alignment horizontal="left"/>
      <protection/>
    </xf>
    <xf numFmtId="165" fontId="4" fillId="0" borderId="24" xfId="17" applyNumberFormat="1" applyFont="1" applyAlignment="1">
      <alignment horizontal="right"/>
      <protection/>
    </xf>
    <xf numFmtId="3" fontId="4" fillId="0" borderId="18" xfId="17" applyFont="1">
      <alignment/>
      <protection/>
    </xf>
    <xf numFmtId="3" fontId="4" fillId="0" borderId="27" xfId="17" applyFont="1" applyBorder="1">
      <alignment/>
      <protection/>
    </xf>
    <xf numFmtId="3" fontId="4" fillId="0" borderId="28" xfId="17" applyFont="1" applyBorder="1">
      <alignment/>
      <protection/>
    </xf>
    <xf numFmtId="5" fontId="4" fillId="0" borderId="18" xfId="17" applyFont="1" applyAlignment="1">
      <alignment horizontal="right"/>
      <protection/>
    </xf>
    <xf numFmtId="5" fontId="4" fillId="0" borderId="18" xfId="17" applyFont="1">
      <alignment/>
      <protection/>
    </xf>
    <xf numFmtId="3" fontId="4" fillId="0" borderId="17" xfId="17" applyNumberFormat="1" applyFont="1">
      <alignment/>
      <protection/>
    </xf>
    <xf numFmtId="5" fontId="4" fillId="0" borderId="29" xfId="17" applyFont="1" applyBorder="1">
      <alignment/>
      <protection/>
    </xf>
    <xf numFmtId="3" fontId="4" fillId="0" borderId="0" xfId="17" applyNumberFormat="1" applyFont="1">
      <alignment/>
      <protection/>
    </xf>
    <xf numFmtId="3" fontId="4" fillId="0" borderId="18" xfId="17" applyNumberFormat="1" applyFont="1">
      <alignment horizontal="right"/>
      <protection/>
    </xf>
    <xf numFmtId="3" fontId="4" fillId="0" borderId="30" xfId="17" applyFont="1" applyBorder="1">
      <alignment/>
      <protection/>
    </xf>
    <xf numFmtId="3" fontId="4" fillId="0" borderId="18" xfId="17" applyFont="1">
      <alignment horizontal="right"/>
      <protection/>
    </xf>
    <xf numFmtId="3" fontId="4" fillId="0" borderId="31" xfId="17" applyFont="1" applyBorder="1">
      <alignment/>
      <protection/>
    </xf>
    <xf numFmtId="3" fontId="4" fillId="0" borderId="32" xfId="17" applyNumberFormat="1" applyFont="1" applyBorder="1">
      <alignment/>
      <protection/>
    </xf>
    <xf numFmtId="3" fontId="4" fillId="0" borderId="18" xfId="17" applyNumberFormat="1" applyFont="1">
      <alignment/>
      <protection/>
    </xf>
    <xf numFmtId="3" fontId="4" fillId="0" borderId="1" xfId="17" applyNumberFormat="1" applyFont="1" applyBorder="1">
      <alignment/>
      <protection/>
    </xf>
    <xf numFmtId="3" fontId="4" fillId="0" borderId="30" xfId="17" applyNumberFormat="1" applyFont="1" applyBorder="1">
      <alignment/>
      <protection/>
    </xf>
    <xf numFmtId="3" fontId="4" fillId="0" borderId="18" xfId="17" applyNumberFormat="1" applyFont="1" quotePrefix="1">
      <alignment horizontal="right"/>
      <protection/>
    </xf>
    <xf numFmtId="3" fontId="4" fillId="0" borderId="18" xfId="17" applyNumberFormat="1" applyFont="1" applyAlignment="1">
      <alignment horizontal="right"/>
      <protection/>
    </xf>
    <xf numFmtId="3" fontId="4" fillId="0" borderId="18" xfId="17" applyNumberFormat="1" applyFont="1" applyAlignment="1" quotePrefix="1">
      <alignment horizontal="right"/>
      <protection/>
    </xf>
    <xf numFmtId="3" fontId="4" fillId="0" borderId="5" xfId="17" applyNumberFormat="1" applyFont="1" applyBorder="1">
      <alignment horizontal="right"/>
      <protection/>
    </xf>
    <xf numFmtId="3" fontId="4" fillId="0" borderId="33" xfId="17" applyNumberFormat="1" applyFont="1" applyBorder="1">
      <alignment horizontal="right"/>
      <protection/>
    </xf>
    <xf numFmtId="3" fontId="4" fillId="0" borderId="26" xfId="17" applyNumberFormat="1" applyFont="1" applyBorder="1">
      <alignment/>
      <protection/>
    </xf>
    <xf numFmtId="3" fontId="4" fillId="0" borderId="19" xfId="17" applyNumberFormat="1" applyFont="1" applyBorder="1">
      <alignment/>
      <protection/>
    </xf>
    <xf numFmtId="3" fontId="4" fillId="0" borderId="21" xfId="17" applyNumberFormat="1" applyFont="1" applyBorder="1">
      <alignment/>
      <protection/>
    </xf>
    <xf numFmtId="3" fontId="4" fillId="0" borderId="21" xfId="17" applyNumberFormat="1" applyFont="1" applyBorder="1">
      <alignment horizontal="right"/>
      <protection/>
    </xf>
    <xf numFmtId="3" fontId="4" fillId="0" borderId="22" xfId="17" applyFont="1" applyBorder="1">
      <alignment/>
      <protection/>
    </xf>
    <xf numFmtId="3" fontId="4" fillId="0" borderId="34" xfId="17" applyNumberFormat="1" applyFont="1" applyBorder="1">
      <alignment horizontal="right"/>
      <protection/>
    </xf>
    <xf numFmtId="3" fontId="4" fillId="0" borderId="35" xfId="17" applyNumberFormat="1" applyFont="1" applyBorder="1">
      <alignment/>
      <protection/>
    </xf>
    <xf numFmtId="3" fontId="4" fillId="0" borderId="36" xfId="17" applyNumberFormat="1" applyFont="1" applyBorder="1">
      <alignment/>
      <protection/>
    </xf>
    <xf numFmtId="3" fontId="4" fillId="0" borderId="37" xfId="17" applyNumberFormat="1" applyFont="1" applyBorder="1">
      <alignment/>
      <protection/>
    </xf>
    <xf numFmtId="3" fontId="4" fillId="0" borderId="38" xfId="17" applyNumberFormat="1" applyFont="1" applyBorder="1">
      <alignment/>
      <protection/>
    </xf>
    <xf numFmtId="3" fontId="4" fillId="0" borderId="24" xfId="17" applyNumberFormat="1" applyFont="1" applyBorder="1">
      <alignment horizontal="right"/>
      <protection/>
    </xf>
    <xf numFmtId="3" fontId="4" fillId="0" borderId="0" xfId="17" applyNumberFormat="1" applyFont="1" applyBorder="1">
      <alignment/>
      <protection/>
    </xf>
    <xf numFmtId="3" fontId="4" fillId="0" borderId="15" xfId="17" applyNumberFormat="1" applyFont="1" applyBorder="1">
      <alignment/>
      <protection/>
    </xf>
    <xf numFmtId="3" fontId="4" fillId="0" borderId="10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3" fontId="4" fillId="0" borderId="22" xfId="17" applyNumberFormat="1" applyFont="1" applyBorder="1">
      <alignment horizontal="right"/>
      <protection/>
    </xf>
    <xf numFmtId="3" fontId="4" fillId="0" borderId="1" xfId="17" applyFont="1" applyBorder="1">
      <alignment/>
      <protection/>
    </xf>
    <xf numFmtId="3" fontId="4" fillId="0" borderId="2" xfId="17" applyNumberFormat="1" applyFont="1" applyBorder="1">
      <alignment/>
      <protection/>
    </xf>
    <xf numFmtId="3" fontId="4" fillId="0" borderId="31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3" fontId="4" fillId="0" borderId="39" xfId="17" applyNumberFormat="1" applyFont="1" applyBorder="1">
      <alignment horizontal="right"/>
      <protection/>
    </xf>
    <xf numFmtId="3" fontId="4" fillId="0" borderId="22" xfId="17" applyNumberFormat="1" applyFont="1" applyBorder="1">
      <alignment/>
      <protection/>
    </xf>
    <xf numFmtId="3" fontId="4" fillId="0" borderId="39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3" fontId="4" fillId="0" borderId="40" xfId="17" applyFont="1" applyBorder="1">
      <alignment/>
      <protection/>
    </xf>
    <xf numFmtId="3" fontId="4" fillId="0" borderId="16" xfId="17" applyNumberFormat="1" applyFont="1" applyBorder="1">
      <alignment/>
      <protection/>
    </xf>
    <xf numFmtId="3" fontId="4" fillId="0" borderId="41" xfId="17" applyNumberFormat="1" applyFont="1" applyBorder="1">
      <alignment/>
      <protection/>
    </xf>
    <xf numFmtId="3" fontId="4" fillId="0" borderId="6" xfId="17" applyNumberFormat="1" applyFont="1" applyBorder="1">
      <alignment/>
      <protection/>
    </xf>
    <xf numFmtId="3" fontId="4" fillId="0" borderId="40" xfId="17" applyNumberFormat="1" applyFont="1" applyBorder="1">
      <alignment/>
      <protection/>
    </xf>
    <xf numFmtId="3" fontId="4" fillId="0" borderId="0" xfId="17" applyFont="1" applyBorder="1">
      <alignment/>
      <protection/>
    </xf>
    <xf numFmtId="3" fontId="4" fillId="0" borderId="42" xfId="17" applyNumberFormat="1" applyFont="1" applyBorder="1">
      <alignment/>
      <protection/>
    </xf>
    <xf numFmtId="3" fontId="4" fillId="0" borderId="43" xfId="17" applyNumberFormat="1" applyFont="1" applyBorder="1">
      <alignment/>
      <protection/>
    </xf>
    <xf numFmtId="3" fontId="23" fillId="0" borderId="0" xfId="17" applyFont="1" applyBorder="1">
      <alignment/>
      <protection/>
    </xf>
    <xf numFmtId="3" fontId="4" fillId="0" borderId="0" xfId="17" applyNumberFormat="1" applyFont="1" applyBorder="1">
      <alignment/>
      <protection/>
    </xf>
    <xf numFmtId="0" fontId="23" fillId="0" borderId="0" xfId="17" applyFont="1">
      <alignment/>
      <protection/>
    </xf>
    <xf numFmtId="3" fontId="4" fillId="0" borderId="27" xfId="17" applyNumberFormat="1" applyFont="1" applyBorder="1">
      <alignment/>
      <protection/>
    </xf>
    <xf numFmtId="3" fontId="4" fillId="0" borderId="29" xfId="17" applyNumberFormat="1" applyFont="1" applyBorder="1">
      <alignment/>
      <protection/>
    </xf>
    <xf numFmtId="3" fontId="4" fillId="0" borderId="0" xfId="17" applyFont="1" applyBorder="1">
      <alignment/>
      <protection/>
    </xf>
    <xf numFmtId="3" fontId="4" fillId="0" borderId="19" xfId="17" applyNumberFormat="1" applyFont="1">
      <alignment/>
      <protection/>
    </xf>
    <xf numFmtId="3" fontId="4" fillId="0" borderId="21" xfId="17" applyNumberFormat="1" applyFont="1">
      <alignment/>
      <protection/>
    </xf>
    <xf numFmtId="3" fontId="4" fillId="0" borderId="44" xfId="17" applyNumberFormat="1" applyFont="1" applyBorder="1">
      <alignment/>
      <protection/>
    </xf>
    <xf numFmtId="3" fontId="4" fillId="0" borderId="16" xfId="17" applyNumberFormat="1" applyFont="1">
      <alignment/>
      <protection/>
    </xf>
    <xf numFmtId="3" fontId="4" fillId="0" borderId="21" xfId="17" applyNumberFormat="1" applyFont="1">
      <alignment horizontal="right"/>
      <protection/>
    </xf>
    <xf numFmtId="3" fontId="4" fillId="0" borderId="1" xfId="17" applyNumberFormat="1" applyFont="1" applyFill="1" applyBorder="1">
      <alignment/>
      <protection/>
    </xf>
    <xf numFmtId="3" fontId="4" fillId="0" borderId="2" xfId="17" applyNumberFormat="1" applyFont="1" applyFill="1" applyBorder="1">
      <alignment/>
      <protection/>
    </xf>
    <xf numFmtId="3" fontId="4" fillId="0" borderId="1" xfId="17" applyFont="1" applyFill="1" applyBorder="1">
      <alignment/>
      <protection/>
    </xf>
    <xf numFmtId="3" fontId="4" fillId="0" borderId="20" xfId="17" applyNumberFormat="1" applyFont="1" applyBorder="1">
      <alignment/>
      <protection/>
    </xf>
    <xf numFmtId="3" fontId="4" fillId="0" borderId="5" xfId="17" applyNumberFormat="1" applyFont="1" applyFill="1" applyBorder="1">
      <alignment/>
      <protection/>
    </xf>
    <xf numFmtId="3" fontId="4" fillId="0" borderId="6" xfId="17" applyNumberFormat="1" applyFont="1" applyFill="1" applyBorder="1">
      <alignment/>
      <protection/>
    </xf>
    <xf numFmtId="3" fontId="4" fillId="0" borderId="24" xfId="17" applyNumberFormat="1" applyFont="1" applyBorder="1">
      <alignment/>
      <protection/>
    </xf>
    <xf numFmtId="3" fontId="4" fillId="0" borderId="34" xfId="17" applyNumberFormat="1" applyFont="1" applyBorder="1">
      <alignment/>
      <protection/>
    </xf>
    <xf numFmtId="3" fontId="4" fillId="0" borderId="33" xfId="17" applyNumberFormat="1" applyFont="1" applyBorder="1">
      <alignment/>
      <protection/>
    </xf>
    <xf numFmtId="3" fontId="4" fillId="0" borderId="45" xfId="17" applyNumberFormat="1" applyFont="1" applyBorder="1">
      <alignment/>
      <protection/>
    </xf>
    <xf numFmtId="3" fontId="4" fillId="0" borderId="8" xfId="17" applyNumberFormat="1" applyFont="1" applyBorder="1">
      <alignment/>
      <protection/>
    </xf>
    <xf numFmtId="3" fontId="4" fillId="0" borderId="28" xfId="17" applyNumberFormat="1" applyFont="1" applyBorder="1">
      <alignment/>
      <protection/>
    </xf>
    <xf numFmtId="0" fontId="4" fillId="0" borderId="0" xfId="17" applyFont="1" applyAlignment="1">
      <alignment horizontal="left" indent="4"/>
      <protection/>
    </xf>
    <xf numFmtId="3" fontId="4" fillId="0" borderId="0" xfId="17" applyFont="1" applyAlignment="1">
      <alignment horizontal="left" indent="4"/>
      <protection/>
    </xf>
    <xf numFmtId="3" fontId="4" fillId="0" borderId="15" xfId="17" applyFont="1" applyBorder="1">
      <alignment/>
      <protection/>
    </xf>
    <xf numFmtId="3" fontId="4" fillId="0" borderId="23" xfId="17" applyNumberFormat="1" applyFont="1">
      <alignment/>
      <protection/>
    </xf>
    <xf numFmtId="3" fontId="4" fillId="0" borderId="46" xfId="17" applyNumberFormat="1" applyFont="1" applyBorder="1">
      <alignment/>
      <protection/>
    </xf>
    <xf numFmtId="3" fontId="4" fillId="0" borderId="47" xfId="17" applyNumberFormat="1" applyFont="1" applyBorder="1">
      <alignment/>
      <protection/>
    </xf>
    <xf numFmtId="3" fontId="4" fillId="0" borderId="48" xfId="17" applyNumberFormat="1" applyFont="1" applyBorder="1">
      <alignment/>
      <protection/>
    </xf>
    <xf numFmtId="3" fontId="4" fillId="0" borderId="49" xfId="17" applyNumberFormat="1" applyFont="1">
      <alignment/>
      <protection/>
    </xf>
    <xf numFmtId="3" fontId="4" fillId="0" borderId="50" xfId="17" applyNumberFormat="1" applyFont="1">
      <alignment/>
      <protection/>
    </xf>
    <xf numFmtId="3" fontId="4" fillId="0" borderId="51" xfId="17" applyFont="1" applyBorder="1">
      <alignment/>
      <protection/>
    </xf>
    <xf numFmtId="3" fontId="4" fillId="0" borderId="49" xfId="17" applyNumberFormat="1" applyFont="1" applyBorder="1">
      <alignment/>
      <protection/>
    </xf>
    <xf numFmtId="3" fontId="4" fillId="0" borderId="51" xfId="17" applyNumberFormat="1" applyFont="1">
      <alignment/>
      <protection/>
    </xf>
    <xf numFmtId="3" fontId="4" fillId="0" borderId="52" xfId="17" applyNumberFormat="1" applyFont="1">
      <alignment/>
      <protection/>
    </xf>
    <xf numFmtId="3" fontId="4" fillId="0" borderId="49" xfId="17" applyNumberFormat="1" applyFont="1">
      <alignment horizontal="right"/>
      <protection/>
    </xf>
    <xf numFmtId="3" fontId="4" fillId="0" borderId="0" xfId="17" applyFont="1" applyFill="1" applyBorder="1">
      <alignment/>
      <protection/>
    </xf>
    <xf numFmtId="3" fontId="4" fillId="0" borderId="53" xfId="17" applyFont="1" applyFill="1" applyBorder="1">
      <alignment/>
      <protection/>
    </xf>
    <xf numFmtId="3" fontId="4" fillId="0" borderId="54" xfId="17" applyFont="1" applyFill="1" applyBorder="1">
      <alignment/>
      <protection/>
    </xf>
    <xf numFmtId="3" fontId="4" fillId="0" borderId="17" xfId="17" applyNumberFormat="1" applyFont="1" applyFill="1">
      <alignment/>
      <protection/>
    </xf>
    <xf numFmtId="3" fontId="4" fillId="0" borderId="37" xfId="17" applyNumberFormat="1" applyFont="1" applyFill="1" applyBorder="1">
      <alignment/>
      <protection/>
    </xf>
    <xf numFmtId="3" fontId="4" fillId="0" borderId="55" xfId="17" applyNumberFormat="1" applyFont="1" applyFill="1">
      <alignment/>
      <protection/>
    </xf>
    <xf numFmtId="3" fontId="4" fillId="0" borderId="56" xfId="17" applyNumberFormat="1" applyFont="1" applyFill="1" applyBorder="1">
      <alignment/>
      <protection/>
    </xf>
    <xf numFmtId="3" fontId="4" fillId="0" borderId="0" xfId="17" applyNumberFormat="1" applyFont="1" applyFill="1" applyBorder="1">
      <alignment/>
      <protection/>
    </xf>
    <xf numFmtId="3" fontId="4" fillId="0" borderId="57" xfId="17" applyFont="1" applyFill="1" applyBorder="1">
      <alignment/>
      <protection/>
    </xf>
    <xf numFmtId="3" fontId="4" fillId="0" borderId="58" xfId="17" applyFont="1" applyFill="1" applyBorder="1">
      <alignment/>
      <protection/>
    </xf>
    <xf numFmtId="0" fontId="4" fillId="0" borderId="0" xfId="17" applyFont="1" applyFill="1">
      <alignment/>
      <protection/>
    </xf>
    <xf numFmtId="3" fontId="4" fillId="0" borderId="0" xfId="17" applyFont="1" applyFill="1">
      <alignment/>
      <protection/>
    </xf>
    <xf numFmtId="3" fontId="4" fillId="0" borderId="0" xfId="17" applyNumberFormat="1" applyFont="1" applyFill="1">
      <alignment/>
      <protection/>
    </xf>
    <xf numFmtId="3" fontId="4" fillId="0" borderId="19" xfId="17" applyFont="1" applyBorder="1">
      <alignment/>
      <protection/>
    </xf>
    <xf numFmtId="3" fontId="4" fillId="0" borderId="21" xfId="17" applyFont="1" applyBorder="1">
      <alignment/>
      <protection/>
    </xf>
    <xf numFmtId="3" fontId="4" fillId="0" borderId="5" xfId="17" applyNumberFormat="1" applyFont="1" applyBorder="1">
      <alignment/>
      <protection/>
    </xf>
    <xf numFmtId="3" fontId="4" fillId="0" borderId="59" xfId="17" applyNumberFormat="1" applyFont="1" applyBorder="1">
      <alignment/>
      <protection/>
    </xf>
    <xf numFmtId="3" fontId="4" fillId="0" borderId="0" xfId="17" applyFont="1" applyBorder="1">
      <alignment/>
      <protection/>
    </xf>
    <xf numFmtId="3" fontId="4" fillId="0" borderId="17" xfId="17" applyNumberFormat="1" applyFont="1" applyBorder="1">
      <alignment/>
      <protection/>
    </xf>
    <xf numFmtId="3" fontId="4" fillId="0" borderId="18" xfId="17" applyNumberFormat="1" applyFont="1" applyBorder="1">
      <alignment/>
      <protection/>
    </xf>
    <xf numFmtId="3" fontId="4" fillId="0" borderId="60" xfId="17" applyNumberFormat="1" applyFont="1" applyBorder="1">
      <alignment/>
      <protection/>
    </xf>
    <xf numFmtId="3" fontId="4" fillId="0" borderId="3" xfId="17" applyNumberFormat="1" applyFont="1" applyBorder="1">
      <alignment/>
      <protection/>
    </xf>
    <xf numFmtId="3" fontId="4" fillId="0" borderId="0" xfId="17" applyNumberFormat="1" applyFont="1" applyBorder="1">
      <alignment/>
      <protection/>
    </xf>
    <xf numFmtId="3" fontId="4" fillId="0" borderId="61" xfId="17" applyNumberFormat="1" applyFont="1" applyBorder="1">
      <alignment/>
      <protection/>
    </xf>
    <xf numFmtId="165" fontId="4" fillId="0" borderId="0" xfId="17" applyNumberFormat="1" applyFont="1" applyBorder="1">
      <alignment horizontal="right"/>
      <protection/>
    </xf>
    <xf numFmtId="3" fontId="4" fillId="0" borderId="27" xfId="17" applyFont="1" applyBorder="1" applyAlignment="1">
      <alignment horizontal="center"/>
      <protection/>
    </xf>
    <xf numFmtId="3" fontId="4" fillId="0" borderId="29" xfId="17" applyFont="1" applyBorder="1" applyAlignment="1">
      <alignment horizontal="center"/>
      <protection/>
    </xf>
    <xf numFmtId="3" fontId="4" fillId="0" borderId="41" xfId="17" applyFont="1" applyBorder="1" applyAlignment="1">
      <alignment horizontal="center"/>
      <protection/>
    </xf>
    <xf numFmtId="3" fontId="4" fillId="0" borderId="44" xfId="17" applyFont="1" applyBorder="1" applyAlignment="1">
      <alignment horizontal="center"/>
      <protection/>
    </xf>
    <xf numFmtId="3" fontId="4" fillId="0" borderId="0" xfId="17" applyFont="1" applyBorder="1" applyAlignment="1">
      <alignment horizontal="center"/>
      <protection/>
    </xf>
    <xf numFmtId="3" fontId="4" fillId="0" borderId="2" xfId="17" applyFont="1" applyBorder="1" applyAlignment="1">
      <alignment horizontal="center"/>
      <protection/>
    </xf>
    <xf numFmtId="3" fontId="4" fillId="0" borderId="8" xfId="17" applyFont="1" applyBorder="1" applyAlignment="1">
      <alignment horizontal="center"/>
      <protection/>
    </xf>
    <xf numFmtId="3" fontId="4" fillId="0" borderId="6" xfId="17" applyFont="1" applyBorder="1" applyAlignment="1">
      <alignment horizontal="center"/>
      <protection/>
    </xf>
    <xf numFmtId="3" fontId="4" fillId="0" borderId="62" xfId="17" applyFont="1" applyBorder="1" applyAlignment="1">
      <alignment horizontal="center" wrapText="1"/>
      <protection/>
    </xf>
    <xf numFmtId="3" fontId="4" fillId="0" borderId="7" xfId="17" applyFont="1" applyBorder="1" applyAlignment="1">
      <alignment horizontal="center" wrapText="1"/>
      <protection/>
    </xf>
    <xf numFmtId="0" fontId="4" fillId="0" borderId="27" xfId="17" applyFont="1" applyBorder="1" applyAlignment="1">
      <alignment horizontal="center"/>
      <protection/>
    </xf>
    <xf numFmtId="3" fontId="4" fillId="0" borderId="29" xfId="17" applyFont="1" applyBorder="1" applyAlignment="1">
      <alignment/>
      <protection/>
    </xf>
    <xf numFmtId="3" fontId="4" fillId="0" borderId="44" xfId="17" applyFont="1" applyBorder="1" applyAlignment="1">
      <alignment/>
      <protection/>
    </xf>
    <xf numFmtId="3" fontId="5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4">
    <cellStyle name="Normal" xfId="0"/>
    <cellStyle name="Followed Hyperlink" xfId="15"/>
    <cellStyle name="Hyperlink" xfId="16"/>
    <cellStyle name="Normal_summary of all grant accounts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AA109"/>
  <sheetViews>
    <sheetView showGridLines="0" view="pageBreakPreview" zoomScale="60" workbookViewId="0" topLeftCell="A4">
      <pane xSplit="1" ySplit="9" topLeftCell="B13" activePane="bottomRight" state="frozen"/>
      <selection pane="topLeft" activeCell="A4" sqref="A4"/>
      <selection pane="topRight" activeCell="B4" sqref="B4"/>
      <selection pane="bottomLeft" activeCell="A13" sqref="A13"/>
      <selection pane="bottomRight" activeCell="A52" sqref="A52"/>
    </sheetView>
  </sheetViews>
  <sheetFormatPr defaultColWidth="8.88671875" defaultRowHeight="15"/>
  <cols>
    <col min="1" max="1" width="50.88671875" style="275" customWidth="1"/>
    <col min="2" max="2" width="4.88671875" style="275" customWidth="1"/>
    <col min="3" max="3" width="11.21484375" style="275" customWidth="1"/>
    <col min="4" max="4" width="0.23046875" style="275" customWidth="1"/>
    <col min="5" max="5" width="13.77734375" style="275" customWidth="1"/>
    <col min="6" max="6" width="10.6640625" style="275" customWidth="1"/>
    <col min="7" max="7" width="10.4453125" style="275" bestFit="1" customWidth="1"/>
    <col min="8" max="8" width="5.6640625" style="275" customWidth="1"/>
    <col min="9" max="9" width="11.6640625" style="275" customWidth="1"/>
    <col min="10" max="10" width="4.6640625" style="275" customWidth="1"/>
    <col min="11" max="11" width="13.4453125" style="275" customWidth="1"/>
    <col min="12" max="12" width="3.77734375" style="275" customWidth="1"/>
    <col min="13" max="13" width="11.10546875" style="275" customWidth="1"/>
    <col min="14" max="14" width="9.5546875" style="275" customWidth="1"/>
    <col min="15" max="15" width="10.4453125" style="275" customWidth="1"/>
    <col min="16" max="16" width="6.88671875" style="275" customWidth="1"/>
    <col min="17" max="17" width="10.88671875" style="277" customWidth="1"/>
    <col min="18" max="18" width="0.9921875" style="275" customWidth="1"/>
    <col min="19" max="19" width="1.5625" style="275" customWidth="1"/>
    <col min="20" max="20" width="5.4453125" style="275" customWidth="1"/>
    <col min="21" max="21" width="7.10546875" style="275" customWidth="1"/>
    <col min="22" max="22" width="7.88671875" style="275" customWidth="1"/>
    <col min="23" max="24" width="1.5625" style="275" customWidth="1"/>
    <col min="25" max="25" width="5.4453125" style="275" hidden="1" customWidth="1"/>
    <col min="26" max="26" width="7.10546875" style="275" customWidth="1"/>
    <col min="27" max="29" width="1.5625" style="275" customWidth="1"/>
    <col min="30" max="30" width="5.4453125" style="275" hidden="1" customWidth="1"/>
    <col min="31" max="31" width="7.10546875" style="275" customWidth="1"/>
    <col min="32" max="34" width="1.5625" style="275" customWidth="1"/>
    <col min="35" max="35" width="1.5625" style="275" hidden="1" customWidth="1"/>
    <col min="36" max="39" width="1.5625" style="275" customWidth="1"/>
    <col min="40" max="40" width="1.5625" style="275" hidden="1" customWidth="1"/>
    <col min="41" max="44" width="1.5625" style="275" customWidth="1"/>
    <col min="45" max="45" width="1.5625" style="275" hidden="1" customWidth="1"/>
    <col min="46" max="47" width="1.5625" style="275" customWidth="1"/>
    <col min="48" max="48" width="5.4453125" style="275" customWidth="1"/>
    <col min="49" max="49" width="1.5625" style="275" customWidth="1"/>
    <col min="50" max="50" width="5.4453125" style="275" hidden="1" customWidth="1"/>
    <col min="51" max="51" width="6.21484375" style="275" customWidth="1"/>
    <col min="52" max="54" width="1.5625" style="275" customWidth="1"/>
    <col min="55" max="55" width="5.4453125" style="275" hidden="1" customWidth="1"/>
    <col min="56" max="56" width="7.10546875" style="275" customWidth="1"/>
    <col min="57" max="59" width="1.5625" style="275" customWidth="1"/>
    <col min="60" max="60" width="5.4453125" style="275" hidden="1" customWidth="1"/>
    <col min="61" max="61" width="7.10546875" style="275" customWidth="1"/>
    <col min="62" max="64" width="1.5625" style="275" customWidth="1"/>
    <col min="65" max="65" width="1.5625" style="275" hidden="1" customWidth="1"/>
    <col min="66" max="69" width="1.5625" style="275" customWidth="1"/>
    <col min="70" max="70" width="5.4453125" style="275" hidden="1" customWidth="1"/>
    <col min="71" max="71" width="7.10546875" style="275" customWidth="1"/>
    <col min="72" max="74" width="1.5625" style="275" customWidth="1"/>
    <col min="75" max="75" width="5.4453125" style="275" hidden="1" customWidth="1"/>
    <col min="76" max="76" width="7.10546875" style="275" customWidth="1"/>
    <col min="77" max="79" width="1.5625" style="275" customWidth="1"/>
    <col min="80" max="80" width="6.21484375" style="275" customWidth="1"/>
    <col min="81" max="81" width="8.77734375" style="275" customWidth="1"/>
    <col min="82" max="84" width="1.5625" style="275" customWidth="1"/>
    <col min="85" max="85" width="6.21484375" style="275" customWidth="1"/>
    <col min="86" max="86" width="8.77734375" style="275" customWidth="1"/>
    <col min="87" max="87" width="1.5625" style="275" customWidth="1"/>
    <col min="88" max="88" width="5.4453125" style="275" customWidth="1"/>
    <col min="89" max="89" width="1.5625" style="275" customWidth="1"/>
    <col min="90" max="90" width="6.21484375" style="275" customWidth="1"/>
    <col min="91" max="91" width="7.10546875" style="275" customWidth="1"/>
    <col min="92" max="97" width="1.5625" style="275" customWidth="1"/>
    <col min="98" max="98" width="6.21484375" style="275" customWidth="1"/>
    <col min="99" max="99" width="5.4453125" style="275" customWidth="1"/>
    <col min="100" max="100" width="1.5625" style="275" customWidth="1"/>
    <col min="101" max="101" width="5.4453125" style="275" customWidth="1"/>
    <col min="102" max="102" width="1.5625" style="275" customWidth="1"/>
    <col min="103" max="103" width="5.4453125" style="275" customWidth="1"/>
    <col min="104" max="104" width="1.5625" style="275" customWidth="1"/>
    <col min="105" max="105" width="7.10546875" style="275" customWidth="1"/>
    <col min="106" max="16384" width="6.21484375" style="275" customWidth="1"/>
  </cols>
  <sheetData>
    <row r="5" spans="1:18" ht="12.75">
      <c r="A5" s="272" t="s">
        <v>243</v>
      </c>
      <c r="B5" s="273"/>
      <c r="C5" s="273"/>
      <c r="D5" s="273"/>
      <c r="E5" s="273"/>
      <c r="F5" s="273"/>
      <c r="G5" s="273"/>
      <c r="H5" s="273"/>
      <c r="I5" s="273"/>
      <c r="J5" s="273"/>
      <c r="K5" s="273"/>
      <c r="L5" s="273"/>
      <c r="M5" s="273"/>
      <c r="N5" s="273"/>
      <c r="O5" s="273"/>
      <c r="P5" s="273"/>
      <c r="Q5" s="274"/>
      <c r="R5" s="273"/>
    </row>
    <row r="6" spans="1:18" ht="12.75">
      <c r="A6" s="273" t="s">
        <v>244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  <c r="N6" s="276"/>
      <c r="O6" s="273"/>
      <c r="P6" s="273"/>
      <c r="Q6" s="274"/>
      <c r="R6" s="273"/>
    </row>
    <row r="7" spans="1:18" ht="12.75">
      <c r="A7" s="273"/>
      <c r="B7" s="273"/>
      <c r="C7" s="273"/>
      <c r="D7" s="273"/>
      <c r="E7" s="273"/>
      <c r="F7" s="273"/>
      <c r="G7" s="273"/>
      <c r="H7" s="273"/>
      <c r="I7" s="273"/>
      <c r="J7" s="273"/>
      <c r="K7" s="273"/>
      <c r="L7" s="273"/>
      <c r="M7" s="273"/>
      <c r="N7" s="273"/>
      <c r="O7" s="273"/>
      <c r="P7" s="273"/>
      <c r="Q7" s="277" t="s">
        <v>63</v>
      </c>
      <c r="R7" s="273"/>
    </row>
    <row r="8" spans="2:17" ht="12.75">
      <c r="B8" s="278"/>
      <c r="C8" s="278"/>
      <c r="D8" s="278"/>
      <c r="E8" s="278"/>
      <c r="F8" s="278"/>
      <c r="G8" s="278"/>
      <c r="H8" s="278"/>
      <c r="I8" s="278"/>
      <c r="J8" s="278"/>
      <c r="K8" s="278"/>
      <c r="L8" s="278"/>
      <c r="M8" s="278"/>
      <c r="N8" s="278"/>
      <c r="O8" s="278"/>
      <c r="P8" s="278"/>
      <c r="Q8" s="279" t="s">
        <v>63</v>
      </c>
    </row>
    <row r="9" spans="2:17" ht="12.75">
      <c r="B9" s="280"/>
      <c r="E9" s="281"/>
      <c r="I9" s="282"/>
      <c r="J9" s="283"/>
      <c r="K9" s="284"/>
      <c r="L9" s="285"/>
      <c r="M9" s="286"/>
      <c r="N9" s="287"/>
      <c r="O9" s="288"/>
      <c r="P9" s="288"/>
      <c r="Q9" s="289"/>
    </row>
    <row r="10" spans="2:17" ht="12.75">
      <c r="B10" s="290"/>
      <c r="C10" s="278" t="s">
        <v>245</v>
      </c>
      <c r="D10" s="291"/>
      <c r="E10" s="292"/>
      <c r="F10" s="278"/>
      <c r="G10" s="278"/>
      <c r="H10" s="278"/>
      <c r="I10" s="293"/>
      <c r="J10" s="283"/>
      <c r="K10" s="284"/>
      <c r="L10" s="285"/>
      <c r="M10" s="294"/>
      <c r="N10" s="295" t="s">
        <v>246</v>
      </c>
      <c r="O10" s="288"/>
      <c r="P10" s="288"/>
      <c r="Q10" s="289"/>
    </row>
    <row r="11" spans="1:17" ht="12.75">
      <c r="A11" s="296"/>
      <c r="B11" s="280"/>
      <c r="C11" s="282"/>
      <c r="D11" s="297"/>
      <c r="E11" s="298" t="s">
        <v>247</v>
      </c>
      <c r="F11" s="282"/>
      <c r="G11" s="282"/>
      <c r="H11" s="297"/>
      <c r="I11" s="297"/>
      <c r="J11" s="444" t="s">
        <v>248</v>
      </c>
      <c r="K11" s="445"/>
      <c r="L11" s="438" t="s">
        <v>249</v>
      </c>
      <c r="M11" s="439"/>
      <c r="N11" s="295" t="s">
        <v>250</v>
      </c>
      <c r="O11" s="288"/>
      <c r="P11" s="288"/>
      <c r="Q11" s="289"/>
    </row>
    <row r="12" spans="2:17" ht="12.75">
      <c r="B12" s="280"/>
      <c r="C12" s="282"/>
      <c r="D12" s="275" t="s">
        <v>251</v>
      </c>
      <c r="E12" s="299" t="s">
        <v>252</v>
      </c>
      <c r="F12" s="300"/>
      <c r="G12" s="283" t="s">
        <v>253</v>
      </c>
      <c r="H12" s="301"/>
      <c r="I12" s="276"/>
      <c r="J12" s="434" t="s">
        <v>254</v>
      </c>
      <c r="K12" s="445"/>
      <c r="L12" s="438" t="s">
        <v>255</v>
      </c>
      <c r="M12" s="439"/>
      <c r="N12" s="295" t="s">
        <v>256</v>
      </c>
      <c r="O12" s="283" t="s">
        <v>257</v>
      </c>
      <c r="P12" s="288"/>
      <c r="Q12" s="289"/>
    </row>
    <row r="13" spans="2:17" ht="12.75">
      <c r="B13" s="302" t="s">
        <v>258</v>
      </c>
      <c r="C13" s="303"/>
      <c r="D13" s="275" t="s">
        <v>259</v>
      </c>
      <c r="E13" s="299" t="s">
        <v>260</v>
      </c>
      <c r="F13" s="442" t="s">
        <v>261</v>
      </c>
      <c r="G13" s="283" t="s">
        <v>258</v>
      </c>
      <c r="H13" s="301" t="s">
        <v>262</v>
      </c>
      <c r="I13" s="276"/>
      <c r="J13" s="434" t="s">
        <v>263</v>
      </c>
      <c r="K13" s="445"/>
      <c r="L13" s="438" t="s">
        <v>264</v>
      </c>
      <c r="M13" s="439"/>
      <c r="N13" s="295" t="s">
        <v>265</v>
      </c>
      <c r="O13" s="283" t="s">
        <v>266</v>
      </c>
      <c r="P13" s="434" t="s">
        <v>267</v>
      </c>
      <c r="Q13" s="435"/>
    </row>
    <row r="14" spans="2:17" ht="12.75">
      <c r="B14" s="304" t="s">
        <v>268</v>
      </c>
      <c r="C14" s="303"/>
      <c r="D14" s="305" t="s">
        <v>269</v>
      </c>
      <c r="E14" s="306" t="s">
        <v>268</v>
      </c>
      <c r="F14" s="443"/>
      <c r="G14" s="307" t="s">
        <v>270</v>
      </c>
      <c r="H14" s="308" t="s">
        <v>271</v>
      </c>
      <c r="I14" s="276"/>
      <c r="J14" s="436" t="s">
        <v>272</v>
      </c>
      <c r="K14" s="446"/>
      <c r="L14" s="440" t="s">
        <v>273</v>
      </c>
      <c r="M14" s="441"/>
      <c r="N14" s="295" t="s">
        <v>274</v>
      </c>
      <c r="O14" s="283" t="s">
        <v>275</v>
      </c>
      <c r="P14" s="436" t="s">
        <v>276</v>
      </c>
      <c r="Q14" s="437"/>
    </row>
    <row r="15" spans="2:17" ht="12.75">
      <c r="B15" s="309" t="s">
        <v>277</v>
      </c>
      <c r="C15" s="310" t="s">
        <v>278</v>
      </c>
      <c r="D15" s="311" t="s">
        <v>277</v>
      </c>
      <c r="E15" s="312" t="s">
        <v>278</v>
      </c>
      <c r="F15" s="312" t="s">
        <v>278</v>
      </c>
      <c r="G15" s="313" t="s">
        <v>278</v>
      </c>
      <c r="H15" s="309" t="s">
        <v>277</v>
      </c>
      <c r="I15" s="310" t="s">
        <v>278</v>
      </c>
      <c r="J15" s="309" t="s">
        <v>277</v>
      </c>
      <c r="K15" s="310" t="s">
        <v>278</v>
      </c>
      <c r="L15" s="314" t="s">
        <v>277</v>
      </c>
      <c r="M15" s="310" t="s">
        <v>278</v>
      </c>
      <c r="N15" s="312" t="s">
        <v>279</v>
      </c>
      <c r="O15" s="312" t="s">
        <v>278</v>
      </c>
      <c r="P15" s="315" t="s">
        <v>277</v>
      </c>
      <c r="Q15" s="316" t="s">
        <v>278</v>
      </c>
    </row>
    <row r="16" spans="2:17" ht="12.75">
      <c r="B16" s="288"/>
      <c r="C16" s="317"/>
      <c r="D16" s="288"/>
      <c r="E16" s="317"/>
      <c r="F16" s="317"/>
      <c r="G16" s="317"/>
      <c r="H16" s="288"/>
      <c r="I16" s="317"/>
      <c r="J16" s="288"/>
      <c r="K16" s="317"/>
      <c r="L16" s="318"/>
      <c r="M16" s="319"/>
      <c r="N16" s="317"/>
      <c r="O16" s="317"/>
      <c r="Q16" s="289"/>
    </row>
    <row r="17" spans="1:17" ht="12.75">
      <c r="A17" s="275" t="s">
        <v>280</v>
      </c>
      <c r="B17" s="288">
        <v>699</v>
      </c>
      <c r="C17" s="320">
        <v>299191</v>
      </c>
      <c r="D17" s="288">
        <v>0</v>
      </c>
      <c r="E17" s="320">
        <v>984603</v>
      </c>
      <c r="F17" s="321">
        <v>54746</v>
      </c>
      <c r="G17" s="321">
        <v>363728</v>
      </c>
      <c r="H17" s="322">
        <f>SUM(B17)</f>
        <v>699</v>
      </c>
      <c r="I17" s="321">
        <f>SUM(C17,E17,F17,G17)</f>
        <v>1702268</v>
      </c>
      <c r="J17" s="288">
        <v>235</v>
      </c>
      <c r="K17" s="321">
        <v>624640</v>
      </c>
      <c r="L17" s="288">
        <v>43</v>
      </c>
      <c r="M17" s="321">
        <v>371549</v>
      </c>
      <c r="N17" s="323">
        <v>51732</v>
      </c>
      <c r="O17" s="321">
        <v>619633</v>
      </c>
      <c r="P17" s="324">
        <f>SUM(H17,J17,L17)</f>
        <v>977</v>
      </c>
      <c r="Q17" s="325">
        <f>SUM(K17,M17,N17,O17,I17)</f>
        <v>3369822</v>
      </c>
    </row>
    <row r="18" spans="2:17" ht="12.75">
      <c r="B18" s="326"/>
      <c r="C18" s="327"/>
      <c r="D18" s="288"/>
      <c r="E18" s="317"/>
      <c r="F18" s="317"/>
      <c r="G18" s="317"/>
      <c r="H18" s="288"/>
      <c r="I18" s="317"/>
      <c r="J18" s="288"/>
      <c r="K18" s="317"/>
      <c r="L18" s="288"/>
      <c r="M18" s="317"/>
      <c r="N18" s="317"/>
      <c r="O18" s="317"/>
      <c r="P18" s="324"/>
      <c r="Q18" s="325"/>
    </row>
    <row r="19" spans="1:17" ht="12.75">
      <c r="A19" s="328" t="s">
        <v>281</v>
      </c>
      <c r="B19" s="329">
        <v>655</v>
      </c>
      <c r="C19" s="325">
        <v>233233</v>
      </c>
      <c r="D19" s="322">
        <v>0</v>
      </c>
      <c r="E19" s="330">
        <v>1142707</v>
      </c>
      <c r="F19" s="330">
        <v>50000</v>
      </c>
      <c r="G19" s="330">
        <v>342740</v>
      </c>
      <c r="H19" s="322">
        <f aca="true" t="shared" si="0" ref="H19:H26">SUM(B19)</f>
        <v>655</v>
      </c>
      <c r="I19" s="330">
        <f aca="true" t="shared" si="1" ref="I19:I26">SUM(C19,E19,F19,G19)</f>
        <v>1768680</v>
      </c>
      <c r="J19" s="322">
        <v>202</v>
      </c>
      <c r="K19" s="330">
        <v>478300</v>
      </c>
      <c r="L19" s="322">
        <v>44</v>
      </c>
      <c r="M19" s="330">
        <v>386502</v>
      </c>
      <c r="N19" s="330">
        <v>72948</v>
      </c>
      <c r="O19" s="330">
        <v>625000</v>
      </c>
      <c r="P19" s="324">
        <f aca="true" t="shared" si="2" ref="P19:P26">SUM(H19,J19,L19)</f>
        <v>901</v>
      </c>
      <c r="Q19" s="325">
        <f aca="true" t="shared" si="3" ref="Q19:Q26">SUM(K19,M19,N19,O19,I19)</f>
        <v>3331430</v>
      </c>
    </row>
    <row r="20" spans="1:17" ht="12.75">
      <c r="A20" s="294" t="s">
        <v>282</v>
      </c>
      <c r="B20" s="331">
        <v>0</v>
      </c>
      <c r="C20" s="325">
        <v>0</v>
      </c>
      <c r="D20" s="322"/>
      <c r="E20" s="330">
        <v>125000</v>
      </c>
      <c r="F20" s="330">
        <v>0</v>
      </c>
      <c r="G20" s="330">
        <v>0</v>
      </c>
      <c r="H20" s="322">
        <f t="shared" si="0"/>
        <v>0</v>
      </c>
      <c r="I20" s="330">
        <f t="shared" si="1"/>
        <v>125000</v>
      </c>
      <c r="J20" s="322">
        <v>0</v>
      </c>
      <c r="K20" s="330">
        <v>0</v>
      </c>
      <c r="L20" s="322">
        <v>0</v>
      </c>
      <c r="M20" s="330">
        <v>0</v>
      </c>
      <c r="N20" s="330">
        <v>0</v>
      </c>
      <c r="O20" s="330">
        <v>0</v>
      </c>
      <c r="P20" s="324">
        <f t="shared" si="2"/>
        <v>0</v>
      </c>
      <c r="Q20" s="325">
        <f t="shared" si="3"/>
        <v>125000</v>
      </c>
    </row>
    <row r="21" spans="1:17" ht="12.75">
      <c r="A21" s="294" t="s">
        <v>283</v>
      </c>
      <c r="B21" s="331">
        <v>0</v>
      </c>
      <c r="C21" s="325">
        <v>-1332</v>
      </c>
      <c r="D21" s="322"/>
      <c r="E21" s="330">
        <v>-60719</v>
      </c>
      <c r="F21" s="330">
        <v>-792</v>
      </c>
      <c r="G21" s="330">
        <v>-22094</v>
      </c>
      <c r="H21" s="322">
        <f t="shared" si="0"/>
        <v>0</v>
      </c>
      <c r="I21" s="330">
        <f t="shared" si="1"/>
        <v>-84937</v>
      </c>
      <c r="J21" s="322">
        <v>0</v>
      </c>
      <c r="K21" s="330">
        <v>-86500</v>
      </c>
      <c r="L21" s="322">
        <v>0</v>
      </c>
      <c r="M21" s="330">
        <v>0</v>
      </c>
      <c r="N21" s="330">
        <v>-6298</v>
      </c>
      <c r="O21" s="330">
        <v>-19265</v>
      </c>
      <c r="P21" s="324">
        <f t="shared" si="2"/>
        <v>0</v>
      </c>
      <c r="Q21" s="325">
        <f t="shared" si="3"/>
        <v>-197000</v>
      </c>
    </row>
    <row r="22" spans="1:17" ht="12.75">
      <c r="A22" s="294" t="s">
        <v>284</v>
      </c>
      <c r="B22" s="331">
        <v>0</v>
      </c>
      <c r="C22" s="325">
        <v>-653</v>
      </c>
      <c r="D22" s="322"/>
      <c r="E22" s="330">
        <v>-3200</v>
      </c>
      <c r="F22" s="330">
        <v>-140</v>
      </c>
      <c r="G22" s="330">
        <v>-960</v>
      </c>
      <c r="H22" s="322">
        <f t="shared" si="0"/>
        <v>0</v>
      </c>
      <c r="I22" s="330">
        <f t="shared" si="1"/>
        <v>-4953</v>
      </c>
      <c r="J22" s="332">
        <v>0</v>
      </c>
      <c r="K22" s="330">
        <v>-1339</v>
      </c>
      <c r="L22" s="332">
        <v>0</v>
      </c>
      <c r="M22" s="330">
        <v>-1082</v>
      </c>
      <c r="N22" s="330">
        <v>-25</v>
      </c>
      <c r="O22" s="330">
        <v>0</v>
      </c>
      <c r="P22" s="324">
        <f t="shared" si="2"/>
        <v>0</v>
      </c>
      <c r="Q22" s="325">
        <f t="shared" si="3"/>
        <v>-7399</v>
      </c>
    </row>
    <row r="23" spans="1:17" ht="12.75">
      <c r="A23" s="294" t="s">
        <v>285</v>
      </c>
      <c r="B23" s="331">
        <v>0</v>
      </c>
      <c r="C23" s="333">
        <v>-2326</v>
      </c>
      <c r="D23" s="322"/>
      <c r="E23" s="334">
        <v>-11395</v>
      </c>
      <c r="F23" s="330">
        <v>-499</v>
      </c>
      <c r="G23" s="334">
        <v>-3418</v>
      </c>
      <c r="H23" s="322">
        <f t="shared" si="0"/>
        <v>0</v>
      </c>
      <c r="I23" s="330">
        <f t="shared" si="1"/>
        <v>-17638</v>
      </c>
      <c r="J23" s="331">
        <v>0</v>
      </c>
      <c r="K23" s="335">
        <v>-4770</v>
      </c>
      <c r="L23" s="331">
        <v>0</v>
      </c>
      <c r="M23" s="335">
        <v>-3854</v>
      </c>
      <c r="N23" s="330">
        <v>-89</v>
      </c>
      <c r="O23" s="330">
        <v>0</v>
      </c>
      <c r="P23" s="324">
        <f t="shared" si="2"/>
        <v>0</v>
      </c>
      <c r="Q23" s="325">
        <f t="shared" si="3"/>
        <v>-26351</v>
      </c>
    </row>
    <row r="24" spans="1:17" ht="12.75">
      <c r="A24" s="294" t="s">
        <v>286</v>
      </c>
      <c r="B24" s="331">
        <v>0</v>
      </c>
      <c r="C24" s="333">
        <f>53331+12801</f>
        <v>66132</v>
      </c>
      <c r="D24" s="322"/>
      <c r="E24" s="334">
        <v>-53331</v>
      </c>
      <c r="F24" s="330">
        <v>0</v>
      </c>
      <c r="G24" s="334">
        <v>-12801</v>
      </c>
      <c r="H24" s="322">
        <f t="shared" si="0"/>
        <v>0</v>
      </c>
      <c r="I24" s="330">
        <f t="shared" si="1"/>
        <v>0</v>
      </c>
      <c r="J24" s="331">
        <v>0</v>
      </c>
      <c r="K24" s="335">
        <v>0</v>
      </c>
      <c r="L24" s="331">
        <v>0</v>
      </c>
      <c r="M24" s="335">
        <v>0</v>
      </c>
      <c r="N24" s="330">
        <v>0</v>
      </c>
      <c r="O24" s="330">
        <v>0</v>
      </c>
      <c r="P24" s="324">
        <f t="shared" si="2"/>
        <v>0</v>
      </c>
      <c r="Q24" s="325">
        <f t="shared" si="3"/>
        <v>0</v>
      </c>
    </row>
    <row r="25" spans="1:17" ht="12.75">
      <c r="A25" s="294" t="s">
        <v>287</v>
      </c>
      <c r="B25" s="336">
        <f>SUM(B19:B24)</f>
        <v>655</v>
      </c>
      <c r="C25" s="337">
        <f>SUM(C19:C24)</f>
        <v>295054</v>
      </c>
      <c r="D25" s="338"/>
      <c r="E25" s="337">
        <f>SUM(E19:E24)</f>
        <v>1139062</v>
      </c>
      <c r="F25" s="337">
        <f>SUM(F19:F24)</f>
        <v>48569</v>
      </c>
      <c r="G25" s="337">
        <f>SUM(G19:G24)</f>
        <v>303467</v>
      </c>
      <c r="H25" s="339">
        <f t="shared" si="0"/>
        <v>655</v>
      </c>
      <c r="I25" s="340">
        <f t="shared" si="1"/>
        <v>1786152</v>
      </c>
      <c r="J25" s="336">
        <v>202</v>
      </c>
      <c r="K25" s="337">
        <f>SUM(K19:K24)</f>
        <v>385691</v>
      </c>
      <c r="L25" s="336">
        <v>44</v>
      </c>
      <c r="M25" s="337">
        <f>SUM(M19:M24)</f>
        <v>381566</v>
      </c>
      <c r="N25" s="337">
        <f>SUM(N19:N24)</f>
        <v>66536</v>
      </c>
      <c r="O25" s="337">
        <f>SUM(O19:O24)</f>
        <v>605735</v>
      </c>
      <c r="P25" s="339">
        <f t="shared" si="2"/>
        <v>901</v>
      </c>
      <c r="Q25" s="341">
        <f t="shared" si="3"/>
        <v>3225680</v>
      </c>
    </row>
    <row r="26" spans="1:19" ht="12.75">
      <c r="A26" s="342" t="s">
        <v>288</v>
      </c>
      <c r="B26" s="343">
        <v>655</v>
      </c>
      <c r="C26" s="337">
        <f>+C76</f>
        <v>1083686</v>
      </c>
      <c r="D26" s="344"/>
      <c r="E26" s="337">
        <v>0</v>
      </c>
      <c r="F26" s="337">
        <v>0</v>
      </c>
      <c r="G26" s="337">
        <v>0</v>
      </c>
      <c r="H26" s="345">
        <f t="shared" si="0"/>
        <v>655</v>
      </c>
      <c r="I26" s="346">
        <f t="shared" si="1"/>
        <v>1083686</v>
      </c>
      <c r="J26" s="338">
        <v>202</v>
      </c>
      <c r="K26" s="337">
        <f>+K76</f>
        <v>102096</v>
      </c>
      <c r="L26" s="338">
        <v>48</v>
      </c>
      <c r="M26" s="337">
        <v>347013</v>
      </c>
      <c r="N26" s="337">
        <v>0</v>
      </c>
      <c r="O26" s="337">
        <v>625000</v>
      </c>
      <c r="P26" s="347">
        <f t="shared" si="2"/>
        <v>905</v>
      </c>
      <c r="Q26" s="348">
        <f t="shared" si="3"/>
        <v>2157795</v>
      </c>
      <c r="S26" s="297"/>
    </row>
    <row r="27" spans="2:19" ht="6.75" customHeight="1">
      <c r="B27" s="322"/>
      <c r="C27" s="330"/>
      <c r="D27" s="322"/>
      <c r="E27" s="330"/>
      <c r="F27" s="330"/>
      <c r="G27" s="349"/>
      <c r="H27" s="350"/>
      <c r="I27" s="351"/>
      <c r="J27" s="352"/>
      <c r="K27" s="330"/>
      <c r="L27" s="322"/>
      <c r="M27" s="330"/>
      <c r="N27" s="330"/>
      <c r="O27" s="330"/>
      <c r="P27" s="353"/>
      <c r="Q27" s="354"/>
      <c r="S27" s="297"/>
    </row>
    <row r="28" spans="1:19" ht="12.75">
      <c r="A28" s="275" t="s">
        <v>289</v>
      </c>
      <c r="B28" s="322"/>
      <c r="C28" s="334"/>
      <c r="D28" s="322"/>
      <c r="E28" s="330"/>
      <c r="F28" s="330"/>
      <c r="G28" s="349"/>
      <c r="H28" s="355"/>
      <c r="I28" s="356"/>
      <c r="J28" s="352"/>
      <c r="K28" s="330"/>
      <c r="L28" s="322"/>
      <c r="M28" s="330"/>
      <c r="N28" s="330"/>
      <c r="O28" s="330"/>
      <c r="P28" s="324"/>
      <c r="Q28" s="325"/>
      <c r="S28" s="297"/>
    </row>
    <row r="29" spans="2:19" ht="3" customHeight="1">
      <c r="B29" s="322"/>
      <c r="C29" s="357"/>
      <c r="D29" s="322"/>
      <c r="E29" s="357"/>
      <c r="F29" s="330"/>
      <c r="G29" s="349"/>
      <c r="H29" s="331"/>
      <c r="I29" s="356"/>
      <c r="J29" s="358"/>
      <c r="K29" s="357"/>
      <c r="L29" s="332"/>
      <c r="M29" s="357"/>
      <c r="N29" s="330"/>
      <c r="O29" s="330"/>
      <c r="P29" s="359"/>
      <c r="Q29" s="360"/>
      <c r="S29" s="297"/>
    </row>
    <row r="30" spans="2:19" ht="12.75">
      <c r="B30" s="322"/>
      <c r="C30" s="361"/>
      <c r="D30" s="322"/>
      <c r="E30" s="362"/>
      <c r="F30" s="330"/>
      <c r="G30" s="349"/>
      <c r="H30" s="331"/>
      <c r="I30" s="356"/>
      <c r="J30" s="363"/>
      <c r="K30" s="361"/>
      <c r="L30" s="344"/>
      <c r="M30" s="361"/>
      <c r="N30" s="330"/>
      <c r="O30" s="330"/>
      <c r="P30" s="353"/>
      <c r="Q30" s="354"/>
      <c r="S30" s="297"/>
    </row>
    <row r="31" spans="1:19" ht="12.75">
      <c r="A31" s="364" t="s">
        <v>290</v>
      </c>
      <c r="B31" s="339">
        <v>0</v>
      </c>
      <c r="C31" s="365">
        <f>SUM(C26-C25)</f>
        <v>788632</v>
      </c>
      <c r="D31" s="366"/>
      <c r="E31" s="367">
        <f>SUM(E26-E25)</f>
        <v>-1139062</v>
      </c>
      <c r="F31" s="367">
        <f>SUM(F26-F25)</f>
        <v>-48569</v>
      </c>
      <c r="G31" s="367">
        <f>SUM(G26-G25)</f>
        <v>-303467</v>
      </c>
      <c r="H31" s="339">
        <f>SUM(B31)</f>
        <v>0</v>
      </c>
      <c r="I31" s="367">
        <f>SUM(I26-I25)</f>
        <v>-702466</v>
      </c>
      <c r="J31" s="368">
        <v>0</v>
      </c>
      <c r="K31" s="365">
        <f>SUM(K26-K25)</f>
        <v>-283595</v>
      </c>
      <c r="L31" s="339">
        <v>0</v>
      </c>
      <c r="M31" s="367">
        <f>SUM(M26-M25)</f>
        <v>-34553</v>
      </c>
      <c r="N31" s="367">
        <f>SUM(N26-N25)</f>
        <v>-66536</v>
      </c>
      <c r="O31" s="367">
        <f>SUM(O26-O25)</f>
        <v>19265</v>
      </c>
      <c r="P31" s="339">
        <f>SUM(H31,J31,L31)</f>
        <v>0</v>
      </c>
      <c r="Q31" s="341">
        <f>SUM(K31,M31,N31,O31,I31)</f>
        <v>-1067885</v>
      </c>
      <c r="S31" s="297"/>
    </row>
    <row r="32" spans="1:19" ht="12.75">
      <c r="A32" s="369"/>
      <c r="B32" s="344"/>
      <c r="C32" s="361"/>
      <c r="D32" s="344"/>
      <c r="E32" s="361"/>
      <c r="F32" s="361"/>
      <c r="G32" s="361"/>
      <c r="H32" s="329"/>
      <c r="I32" s="361"/>
      <c r="J32" s="344"/>
      <c r="K32" s="361"/>
      <c r="L32" s="370"/>
      <c r="M32" s="371"/>
      <c r="N32" s="361"/>
      <c r="O32" s="361"/>
      <c r="P32" s="353"/>
      <c r="Q32" s="354"/>
      <c r="R32" s="297"/>
      <c r="S32" s="297"/>
    </row>
    <row r="33" spans="1:19" ht="12.75">
      <c r="A33" s="372" t="s">
        <v>291</v>
      </c>
      <c r="B33" s="344"/>
      <c r="C33" s="361"/>
      <c r="D33" s="344"/>
      <c r="E33" s="361"/>
      <c r="F33" s="361"/>
      <c r="G33" s="373"/>
      <c r="H33" s="331"/>
      <c r="I33" s="361"/>
      <c r="J33" s="344"/>
      <c r="K33" s="361"/>
      <c r="L33" s="370"/>
      <c r="M33" s="371"/>
      <c r="N33" s="361"/>
      <c r="O33" s="361"/>
      <c r="P33" s="353"/>
      <c r="Q33" s="354"/>
      <c r="R33" s="297"/>
      <c r="S33" s="297"/>
    </row>
    <row r="34" spans="1:19" ht="12.75">
      <c r="A34" s="369" t="s">
        <v>292</v>
      </c>
      <c r="B34" s="344">
        <v>0</v>
      </c>
      <c r="C34" s="361">
        <v>1332</v>
      </c>
      <c r="D34" s="344"/>
      <c r="E34" s="361">
        <v>60719</v>
      </c>
      <c r="F34" s="361">
        <v>792</v>
      </c>
      <c r="G34" s="373">
        <v>22094</v>
      </c>
      <c r="H34" s="322">
        <f>SUM(B34)</f>
        <v>0</v>
      </c>
      <c r="I34" s="330">
        <f>SUM(C34,E34,F34,G34)</f>
        <v>84937</v>
      </c>
      <c r="J34" s="344">
        <v>0</v>
      </c>
      <c r="K34" s="361">
        <v>86500</v>
      </c>
      <c r="L34" s="370">
        <v>0</v>
      </c>
      <c r="M34" s="371">
        <v>0</v>
      </c>
      <c r="N34" s="361">
        <v>6298</v>
      </c>
      <c r="O34" s="361">
        <v>19265</v>
      </c>
      <c r="P34" s="324">
        <f>SUM(H34,J34,L34)</f>
        <v>0</v>
      </c>
      <c r="Q34" s="325">
        <f>SUM(K34,M34,N34,O34,I34)</f>
        <v>197000</v>
      </c>
      <c r="R34" s="297"/>
      <c r="S34" s="297"/>
    </row>
    <row r="35" spans="1:19" ht="12.75">
      <c r="A35" s="369" t="s">
        <v>293</v>
      </c>
      <c r="B35" s="344">
        <v>0</v>
      </c>
      <c r="C35" s="361">
        <v>17726</v>
      </c>
      <c r="D35" s="344"/>
      <c r="E35" s="361">
        <v>0</v>
      </c>
      <c r="F35" s="361">
        <v>0</v>
      </c>
      <c r="G35" s="373">
        <v>0</v>
      </c>
      <c r="H35" s="322">
        <f>SUM(B35)</f>
        <v>0</v>
      </c>
      <c r="I35" s="330">
        <f>SUM(C35,E35,F35,G35)</f>
        <v>17726</v>
      </c>
      <c r="J35" s="344">
        <v>0</v>
      </c>
      <c r="K35" s="361">
        <v>4770</v>
      </c>
      <c r="L35" s="370">
        <v>0</v>
      </c>
      <c r="M35" s="371">
        <v>3855</v>
      </c>
      <c r="N35" s="361">
        <v>0</v>
      </c>
      <c r="O35" s="361">
        <v>0</v>
      </c>
      <c r="P35" s="324">
        <f>SUM(H35,J35,L35)</f>
        <v>0</v>
      </c>
      <c r="Q35" s="325">
        <f>SUM(K35,M35,N35,O35,I35)</f>
        <v>26351</v>
      </c>
      <c r="R35" s="297"/>
      <c r="S35" s="297"/>
    </row>
    <row r="36" spans="1:19" ht="12.75">
      <c r="A36" s="369" t="s">
        <v>294</v>
      </c>
      <c r="B36" s="344">
        <v>0</v>
      </c>
      <c r="C36" s="361">
        <v>0</v>
      </c>
      <c r="D36" s="344"/>
      <c r="E36" s="361">
        <v>0</v>
      </c>
      <c r="F36" s="361">
        <v>0</v>
      </c>
      <c r="G36" s="373">
        <v>0</v>
      </c>
      <c r="H36" s="322">
        <v>0</v>
      </c>
      <c r="I36" s="330">
        <v>0</v>
      </c>
      <c r="J36" s="344">
        <v>0</v>
      </c>
      <c r="K36" s="361">
        <v>0</v>
      </c>
      <c r="L36" s="370">
        <v>0</v>
      </c>
      <c r="M36" s="371">
        <v>-3230</v>
      </c>
      <c r="N36" s="361">
        <v>0</v>
      </c>
      <c r="O36" s="361">
        <v>0</v>
      </c>
      <c r="P36" s="324">
        <f>SUM(H36,J36,L36)</f>
        <v>0</v>
      </c>
      <c r="Q36" s="325">
        <f>SUM(K36,M36,N36,O36,I36)</f>
        <v>-3230</v>
      </c>
      <c r="R36" s="297"/>
      <c r="S36" s="297"/>
    </row>
    <row r="37" spans="1:19" ht="12.75">
      <c r="A37" s="369"/>
      <c r="B37" s="344"/>
      <c r="C37" s="361"/>
      <c r="D37" s="344"/>
      <c r="E37" s="361"/>
      <c r="F37" s="361"/>
      <c r="G37" s="373"/>
      <c r="H37" s="355"/>
      <c r="I37" s="361"/>
      <c r="J37" s="344"/>
      <c r="K37" s="361"/>
      <c r="L37" s="370"/>
      <c r="M37" s="371"/>
      <c r="N37" s="361"/>
      <c r="O37" s="361"/>
      <c r="P37" s="353"/>
      <c r="Q37" s="354"/>
      <c r="R37" s="297"/>
      <c r="S37" s="297"/>
    </row>
    <row r="38" spans="1:19" ht="12.75">
      <c r="A38" s="374" t="s">
        <v>295</v>
      </c>
      <c r="B38" s="322"/>
      <c r="C38" s="330"/>
      <c r="D38" s="322"/>
      <c r="E38" s="330"/>
      <c r="F38" s="330"/>
      <c r="G38" s="349"/>
      <c r="H38" s="331"/>
      <c r="I38" s="330"/>
      <c r="J38" s="322"/>
      <c r="K38" s="330"/>
      <c r="L38" s="375"/>
      <c r="M38" s="376"/>
      <c r="N38" s="330"/>
      <c r="O38" s="330"/>
      <c r="P38" s="324"/>
      <c r="Q38" s="325"/>
      <c r="R38" s="297"/>
      <c r="S38" s="297"/>
    </row>
    <row r="39" spans="1:19" ht="12.75">
      <c r="A39" s="374"/>
      <c r="B39" s="322"/>
      <c r="C39" s="330"/>
      <c r="D39" s="322"/>
      <c r="E39" s="330"/>
      <c r="F39" s="330"/>
      <c r="G39" s="349"/>
      <c r="H39" s="331"/>
      <c r="I39" s="330"/>
      <c r="J39" s="322"/>
      <c r="K39" s="330"/>
      <c r="L39" s="375"/>
      <c r="M39" s="376"/>
      <c r="N39" s="330"/>
      <c r="O39" s="330"/>
      <c r="P39" s="324"/>
      <c r="Q39" s="325"/>
      <c r="R39" s="297"/>
      <c r="S39" s="297"/>
    </row>
    <row r="40" spans="1:19" ht="12.75">
      <c r="A40" s="275" t="s">
        <v>296</v>
      </c>
      <c r="B40" s="322">
        <v>0</v>
      </c>
      <c r="C40" s="330">
        <v>1885765</v>
      </c>
      <c r="D40" s="322"/>
      <c r="E40" s="330">
        <v>-1199781</v>
      </c>
      <c r="F40" s="330">
        <v>-49361</v>
      </c>
      <c r="G40" s="377">
        <v>-325561</v>
      </c>
      <c r="H40" s="322">
        <f>SUM(B40)</f>
        <v>0</v>
      </c>
      <c r="I40" s="330">
        <f>SUM(C40,E40,F40,G40)</f>
        <v>311062</v>
      </c>
      <c r="J40" s="322">
        <v>0</v>
      </c>
      <c r="K40" s="330">
        <v>-215202</v>
      </c>
      <c r="L40" s="375">
        <v>0</v>
      </c>
      <c r="M40" s="376">
        <v>-23026</v>
      </c>
      <c r="N40" s="330">
        <v>-72834</v>
      </c>
      <c r="O40" s="330">
        <v>0</v>
      </c>
      <c r="P40" s="324">
        <f>SUM(H40,J40,L40)</f>
        <v>0</v>
      </c>
      <c r="Q40" s="325">
        <f>SUM(K40,M40,N40,O40,I40)</f>
        <v>0</v>
      </c>
      <c r="R40" s="297"/>
      <c r="S40" s="297"/>
    </row>
    <row r="41" spans="2:19" ht="12.75">
      <c r="B41" s="322"/>
      <c r="C41" s="330"/>
      <c r="D41" s="322"/>
      <c r="E41" s="330"/>
      <c r="F41" s="330"/>
      <c r="G41" s="349"/>
      <c r="H41" s="331"/>
      <c r="I41" s="330"/>
      <c r="J41" s="322"/>
      <c r="K41" s="330"/>
      <c r="L41" s="375"/>
      <c r="M41" s="376"/>
      <c r="N41" s="330"/>
      <c r="O41" s="330"/>
      <c r="P41" s="324"/>
      <c r="Q41" s="325"/>
      <c r="R41" s="297"/>
      <c r="S41" s="297"/>
    </row>
    <row r="42" spans="1:19" ht="12.75">
      <c r="A42" s="275" t="s">
        <v>297</v>
      </c>
      <c r="B42" s="322"/>
      <c r="C42" s="330"/>
      <c r="D42" s="322"/>
      <c r="E42" s="330"/>
      <c r="F42" s="330"/>
      <c r="G42" s="349"/>
      <c r="H42" s="331"/>
      <c r="I42" s="330"/>
      <c r="J42" s="322"/>
      <c r="K42" s="330"/>
      <c r="L42" s="375"/>
      <c r="M42" s="376"/>
      <c r="N42" s="330"/>
      <c r="O42" s="330"/>
      <c r="P42" s="324"/>
      <c r="Q42" s="325"/>
      <c r="R42" s="297"/>
      <c r="S42" s="297"/>
    </row>
    <row r="43" spans="1:19" ht="12.75">
      <c r="A43" s="275" t="s">
        <v>298</v>
      </c>
      <c r="B43" s="322">
        <v>0</v>
      </c>
      <c r="C43" s="357">
        <v>1851</v>
      </c>
      <c r="D43" s="322">
        <v>0</v>
      </c>
      <c r="E43" s="330">
        <v>0</v>
      </c>
      <c r="F43" s="330">
        <v>0</v>
      </c>
      <c r="G43" s="349">
        <v>0</v>
      </c>
      <c r="H43" s="322">
        <f>SUM(B43)</f>
        <v>0</v>
      </c>
      <c r="I43" s="330">
        <f>SUM(C43,E43,F43,G43)</f>
        <v>1851</v>
      </c>
      <c r="J43" s="322">
        <v>0</v>
      </c>
      <c r="K43" s="330">
        <v>332</v>
      </c>
      <c r="L43" s="375">
        <v>0</v>
      </c>
      <c r="M43" s="376">
        <v>92</v>
      </c>
      <c r="N43" s="330">
        <v>0</v>
      </c>
      <c r="O43" s="330">
        <v>0</v>
      </c>
      <c r="P43" s="324">
        <f>SUM(H43,J43,L43)</f>
        <v>0</v>
      </c>
      <c r="Q43" s="325">
        <f>SUM(K43,M43,N43,O43,I43)</f>
        <v>2275</v>
      </c>
      <c r="R43" s="297"/>
      <c r="S43" s="297"/>
    </row>
    <row r="44" spans="1:19" ht="12.75">
      <c r="A44" s="275" t="s">
        <v>299</v>
      </c>
      <c r="B44" s="375" t="s">
        <v>300</v>
      </c>
      <c r="C44" s="356" t="s">
        <v>301</v>
      </c>
      <c r="D44" s="322"/>
      <c r="E44" s="330"/>
      <c r="F44" s="330"/>
      <c r="G44" s="330"/>
      <c r="H44" s="322"/>
      <c r="I44" s="330"/>
      <c r="J44" s="322"/>
      <c r="K44" s="330"/>
      <c r="L44" s="375"/>
      <c r="M44" s="376"/>
      <c r="N44" s="330"/>
      <c r="O44" s="330"/>
      <c r="P44" s="324"/>
      <c r="Q44" s="325"/>
      <c r="R44" s="297"/>
      <c r="S44" s="297"/>
    </row>
    <row r="45" spans="1:19" ht="12.75">
      <c r="A45" s="275" t="s">
        <v>302</v>
      </c>
      <c r="B45" s="322">
        <v>0</v>
      </c>
      <c r="C45" s="361">
        <v>858</v>
      </c>
      <c r="D45" s="322"/>
      <c r="E45" s="330">
        <v>0</v>
      </c>
      <c r="F45" s="330">
        <v>0</v>
      </c>
      <c r="G45" s="330">
        <v>0</v>
      </c>
      <c r="H45" s="322">
        <f>SUM(B45)</f>
        <v>0</v>
      </c>
      <c r="I45" s="330">
        <f>SUM(C45,E45,F45,G45)</f>
        <v>858</v>
      </c>
      <c r="J45" s="322">
        <v>0</v>
      </c>
      <c r="K45" s="330">
        <v>162</v>
      </c>
      <c r="L45" s="375">
        <v>0</v>
      </c>
      <c r="M45" s="376">
        <v>55</v>
      </c>
      <c r="N45" s="330">
        <v>0</v>
      </c>
      <c r="O45" s="330">
        <v>0</v>
      </c>
      <c r="P45" s="324">
        <f>SUM(H45,J45,L45)</f>
        <v>0</v>
      </c>
      <c r="Q45" s="325">
        <f>SUM(K45,M45,N45,O45,I45)</f>
        <v>1075</v>
      </c>
      <c r="R45" s="297"/>
      <c r="S45" s="297"/>
    </row>
    <row r="46" spans="1:19" ht="12.75">
      <c r="A46" s="275" t="s">
        <v>303</v>
      </c>
      <c r="B46" s="322">
        <v>0</v>
      </c>
      <c r="C46" s="330">
        <v>723</v>
      </c>
      <c r="D46" s="322"/>
      <c r="E46" s="330">
        <v>0</v>
      </c>
      <c r="F46" s="330">
        <v>0</v>
      </c>
      <c r="G46" s="330">
        <v>0</v>
      </c>
      <c r="H46" s="322">
        <f>SUM(B46)</f>
        <v>0</v>
      </c>
      <c r="I46" s="330">
        <f>SUM(C46,E46,F46,G46)</f>
        <v>723</v>
      </c>
      <c r="J46" s="322">
        <v>0</v>
      </c>
      <c r="K46" s="330">
        <v>0</v>
      </c>
      <c r="L46" s="375">
        <v>0</v>
      </c>
      <c r="M46" s="376">
        <v>863</v>
      </c>
      <c r="N46" s="330">
        <v>0</v>
      </c>
      <c r="O46" s="330">
        <v>0</v>
      </c>
      <c r="P46" s="324">
        <f>SUM(H46,J46,L46)</f>
        <v>0</v>
      </c>
      <c r="Q46" s="325">
        <f>SUM(K46,M46,N46,O46,I46)</f>
        <v>1586</v>
      </c>
      <c r="R46" s="297"/>
      <c r="S46" s="297"/>
    </row>
    <row r="47" spans="1:19" ht="12.75">
      <c r="A47" s="275" t="s">
        <v>304</v>
      </c>
      <c r="B47" s="322">
        <v>0</v>
      </c>
      <c r="C47" s="330">
        <v>0</v>
      </c>
      <c r="D47" s="322"/>
      <c r="E47" s="330">
        <v>0</v>
      </c>
      <c r="F47" s="330">
        <v>0</v>
      </c>
      <c r="G47" s="330">
        <v>0</v>
      </c>
      <c r="H47" s="322">
        <f>SUM(B47)</f>
        <v>0</v>
      </c>
      <c r="I47" s="330">
        <f>SUM(C47,E47,F47,G47)</f>
        <v>0</v>
      </c>
      <c r="J47" s="322">
        <v>0</v>
      </c>
      <c r="K47" s="330">
        <v>0</v>
      </c>
      <c r="L47" s="375">
        <v>0</v>
      </c>
      <c r="M47" s="376">
        <v>4</v>
      </c>
      <c r="N47" s="330">
        <v>0</v>
      </c>
      <c r="O47" s="330">
        <v>0</v>
      </c>
      <c r="P47" s="324">
        <f>SUM(H47,J47,L47)</f>
        <v>0</v>
      </c>
      <c r="Q47" s="325">
        <f>SUM(K47,M47,N47,O47,I47)</f>
        <v>4</v>
      </c>
      <c r="R47" s="297"/>
      <c r="S47" s="297"/>
    </row>
    <row r="48" spans="1:19" ht="12.75">
      <c r="A48" s="275" t="s">
        <v>305</v>
      </c>
      <c r="B48" s="322">
        <v>0</v>
      </c>
      <c r="C48" s="330">
        <v>0</v>
      </c>
      <c r="D48" s="322"/>
      <c r="E48" s="330">
        <v>0</v>
      </c>
      <c r="F48" s="330">
        <v>0</v>
      </c>
      <c r="G48" s="330">
        <v>0</v>
      </c>
      <c r="H48" s="322">
        <v>0</v>
      </c>
      <c r="I48" s="330">
        <v>0</v>
      </c>
      <c r="J48" s="322">
        <v>0</v>
      </c>
      <c r="K48" s="330">
        <v>224</v>
      </c>
      <c r="L48" s="375">
        <v>0</v>
      </c>
      <c r="M48" s="376">
        <v>0</v>
      </c>
      <c r="N48" s="330">
        <v>0</v>
      </c>
      <c r="O48" s="330">
        <v>0</v>
      </c>
      <c r="P48" s="324">
        <f>SUM(H48,J48,L48)</f>
        <v>0</v>
      </c>
      <c r="Q48" s="325">
        <f>SUM(K48,M48,N48,O48,I48)</f>
        <v>224</v>
      </c>
      <c r="R48" s="297"/>
      <c r="S48" s="297"/>
    </row>
    <row r="49" spans="1:19" ht="12.75">
      <c r="A49" s="275" t="s">
        <v>306</v>
      </c>
      <c r="B49" s="322">
        <v>0</v>
      </c>
      <c r="C49" s="330">
        <v>5178</v>
      </c>
      <c r="D49" s="322"/>
      <c r="E49" s="330">
        <v>0</v>
      </c>
      <c r="F49" s="330">
        <v>0</v>
      </c>
      <c r="G49" s="330">
        <v>0</v>
      </c>
      <c r="H49" s="322">
        <f>SUM(B49)</f>
        <v>0</v>
      </c>
      <c r="I49" s="330">
        <f>SUM(C49,E49,F49,G49)</f>
        <v>5178</v>
      </c>
      <c r="J49" s="322">
        <v>0</v>
      </c>
      <c r="K49" s="330">
        <v>857</v>
      </c>
      <c r="L49" s="375">
        <v>0</v>
      </c>
      <c r="M49" s="376">
        <v>0</v>
      </c>
      <c r="N49" s="330">
        <v>0</v>
      </c>
      <c r="O49" s="330">
        <v>0</v>
      </c>
      <c r="P49" s="324">
        <f>SUM(H49,J49,L49)</f>
        <v>0</v>
      </c>
      <c r="Q49" s="325">
        <f>SUM(K49,M49,N49,O49,I49)</f>
        <v>6035</v>
      </c>
      <c r="R49" s="297"/>
      <c r="S49" s="297"/>
    </row>
    <row r="50" spans="2:19" ht="12.75">
      <c r="B50" s="322"/>
      <c r="C50" s="330"/>
      <c r="D50" s="322"/>
      <c r="E50" s="330"/>
      <c r="F50" s="330"/>
      <c r="G50" s="330"/>
      <c r="H50" s="322"/>
      <c r="I50" s="330"/>
      <c r="J50" s="322"/>
      <c r="K50" s="330"/>
      <c r="L50" s="375"/>
      <c r="M50" s="376"/>
      <c r="N50" s="330"/>
      <c r="O50" s="330"/>
      <c r="P50" s="324"/>
      <c r="Q50" s="325"/>
      <c r="R50" s="297"/>
      <c r="S50" s="297"/>
    </row>
    <row r="51" spans="2:19" ht="12.75">
      <c r="B51" s="378"/>
      <c r="C51" s="379"/>
      <c r="D51" s="378"/>
      <c r="E51" s="379"/>
      <c r="F51" s="379"/>
      <c r="G51" s="379"/>
      <c r="H51" s="339"/>
      <c r="I51" s="340"/>
      <c r="J51" s="378"/>
      <c r="K51" s="379"/>
      <c r="L51" s="366"/>
      <c r="M51" s="380"/>
      <c r="N51" s="379"/>
      <c r="O51" s="379"/>
      <c r="P51" s="381"/>
      <c r="Q51" s="382"/>
      <c r="R51" s="297"/>
      <c r="S51" s="297"/>
    </row>
    <row r="52" spans="1:19" ht="12.75">
      <c r="A52" s="275" t="s">
        <v>307</v>
      </c>
      <c r="B52" s="322">
        <v>0</v>
      </c>
      <c r="C52" s="330">
        <f>SUM(C43:C49)</f>
        <v>8610</v>
      </c>
      <c r="D52" s="322"/>
      <c r="E52" s="330">
        <v>0</v>
      </c>
      <c r="F52" s="330">
        <v>0</v>
      </c>
      <c r="G52" s="349">
        <v>0</v>
      </c>
      <c r="H52" s="344">
        <f>SUM(B52)</f>
        <v>0</v>
      </c>
      <c r="I52" s="361">
        <f>SUM(C52,E52,F52,G52)</f>
        <v>8610</v>
      </c>
      <c r="J52" s="352">
        <v>0</v>
      </c>
      <c r="K52" s="330">
        <v>1575</v>
      </c>
      <c r="L52" s="350">
        <v>0</v>
      </c>
      <c r="M52" s="376">
        <v>1014</v>
      </c>
      <c r="N52" s="330">
        <f>SUM(N43:N49)</f>
        <v>0</v>
      </c>
      <c r="O52" s="330">
        <f>SUM(O43:O49)</f>
        <v>0</v>
      </c>
      <c r="P52" s="324">
        <f>SUM(H52,J52,L52)</f>
        <v>0</v>
      </c>
      <c r="Q52" s="325">
        <f>SUM(K52,M52,N52,O52,I52)</f>
        <v>11199</v>
      </c>
      <c r="R52" s="297"/>
      <c r="S52" s="297"/>
    </row>
    <row r="53" spans="2:19" ht="12.75">
      <c r="B53" s="322"/>
      <c r="C53" s="330"/>
      <c r="D53" s="322"/>
      <c r="E53" s="330"/>
      <c r="F53" s="330"/>
      <c r="G53" s="349"/>
      <c r="H53" s="383"/>
      <c r="I53" s="384"/>
      <c r="J53" s="352"/>
      <c r="K53" s="330"/>
      <c r="L53" s="375"/>
      <c r="M53" s="376"/>
      <c r="N53" s="330"/>
      <c r="O53" s="330"/>
      <c r="P53" s="324"/>
      <c r="Q53" s="325"/>
      <c r="R53" s="297"/>
      <c r="S53" s="297"/>
    </row>
    <row r="54" spans="1:19" ht="12.75">
      <c r="A54" s="275" t="s">
        <v>308</v>
      </c>
      <c r="B54" s="322"/>
      <c r="C54" s="330"/>
      <c r="D54" s="322"/>
      <c r="E54" s="330"/>
      <c r="F54" s="330"/>
      <c r="G54" s="349"/>
      <c r="H54" s="385"/>
      <c r="I54" s="384"/>
      <c r="J54" s="352"/>
      <c r="K54" s="330"/>
      <c r="L54" s="375"/>
      <c r="M54" s="376"/>
      <c r="N54" s="330"/>
      <c r="O54" s="330"/>
      <c r="P54" s="324"/>
      <c r="Q54" s="325"/>
      <c r="R54" s="297"/>
      <c r="S54" s="297"/>
    </row>
    <row r="55" spans="1:19" ht="12.75">
      <c r="A55" s="275" t="s">
        <v>309</v>
      </c>
      <c r="B55" s="322">
        <v>0</v>
      </c>
      <c r="C55" s="330">
        <v>-14266</v>
      </c>
      <c r="D55" s="322"/>
      <c r="E55" s="330">
        <v>0</v>
      </c>
      <c r="F55" s="330">
        <v>0</v>
      </c>
      <c r="G55" s="349">
        <v>0</v>
      </c>
      <c r="H55" s="322">
        <f>SUM(B55)</f>
        <v>0</v>
      </c>
      <c r="I55" s="330">
        <f>SUM(C55,E55,F55,G55)</f>
        <v>-14266</v>
      </c>
      <c r="J55" s="352">
        <v>0</v>
      </c>
      <c r="K55" s="330">
        <v>0</v>
      </c>
      <c r="L55" s="375">
        <v>0</v>
      </c>
      <c r="M55" s="376">
        <v>0</v>
      </c>
      <c r="N55" s="330">
        <v>0</v>
      </c>
      <c r="O55" s="330">
        <v>0</v>
      </c>
      <c r="P55" s="324">
        <f>SUM(H55,J55,L55)</f>
        <v>0</v>
      </c>
      <c r="Q55" s="325">
        <f>SUM(K55,M55,N55,O55,I55)</f>
        <v>-14266</v>
      </c>
      <c r="R55" s="297"/>
      <c r="S55" s="297"/>
    </row>
    <row r="56" spans="1:19" ht="12.75">
      <c r="A56" s="275" t="s">
        <v>310</v>
      </c>
      <c r="B56" s="322">
        <v>0</v>
      </c>
      <c r="C56" s="330">
        <v>-125000</v>
      </c>
      <c r="D56" s="322"/>
      <c r="E56" s="330">
        <v>0</v>
      </c>
      <c r="F56" s="330">
        <v>0</v>
      </c>
      <c r="G56" s="349">
        <v>0</v>
      </c>
      <c r="H56" s="322">
        <f>SUM(B56)</f>
        <v>0</v>
      </c>
      <c r="I56" s="330">
        <f>SUM(C56,E56,F56,G56)</f>
        <v>-125000</v>
      </c>
      <c r="J56" s="352">
        <v>0</v>
      </c>
      <c r="K56" s="330">
        <v>0</v>
      </c>
      <c r="L56" s="375">
        <v>0</v>
      </c>
      <c r="M56" s="376">
        <v>0</v>
      </c>
      <c r="N56" s="330">
        <v>0</v>
      </c>
      <c r="O56" s="330">
        <v>0</v>
      </c>
      <c r="P56" s="324">
        <f>SUM(H56,J56,L56)</f>
        <v>0</v>
      </c>
      <c r="Q56" s="325">
        <f>SUM(K56,M56,N56,O56,I56)</f>
        <v>-125000</v>
      </c>
      <c r="R56" s="297"/>
      <c r="S56" s="297"/>
    </row>
    <row r="57" spans="1:19" ht="12.75">
      <c r="A57" s="275" t="s">
        <v>311</v>
      </c>
      <c r="B57" s="322">
        <v>0</v>
      </c>
      <c r="C57" s="330">
        <v>0</v>
      </c>
      <c r="D57" s="322"/>
      <c r="E57" s="330">
        <v>0</v>
      </c>
      <c r="F57" s="330">
        <v>0</v>
      </c>
      <c r="G57" s="349">
        <v>0</v>
      </c>
      <c r="H57" s="322">
        <f>SUM(B57)</f>
        <v>0</v>
      </c>
      <c r="I57" s="330">
        <f>SUM(C57,E57,F57,G57)</f>
        <v>0</v>
      </c>
      <c r="J57" s="352">
        <v>0</v>
      </c>
      <c r="K57" s="330">
        <v>-9</v>
      </c>
      <c r="L57" s="375">
        <v>0</v>
      </c>
      <c r="M57" s="376">
        <v>0</v>
      </c>
      <c r="N57" s="330">
        <v>0</v>
      </c>
      <c r="O57" s="330">
        <v>0</v>
      </c>
      <c r="P57" s="324">
        <f>SUM(H57,J57,L57)</f>
        <v>0</v>
      </c>
      <c r="Q57" s="325">
        <f>SUM(K57,M57,N57,O57,I57)</f>
        <v>-9</v>
      </c>
      <c r="R57" s="297"/>
      <c r="S57" s="297"/>
    </row>
    <row r="58" spans="1:19" ht="12.75">
      <c r="A58" s="275" t="s">
        <v>312</v>
      </c>
      <c r="B58" s="322">
        <v>0</v>
      </c>
      <c r="C58" s="330">
        <v>-249</v>
      </c>
      <c r="D58" s="322">
        <v>0</v>
      </c>
      <c r="E58" s="330">
        <v>0</v>
      </c>
      <c r="F58" s="330">
        <v>0</v>
      </c>
      <c r="G58" s="349">
        <v>0</v>
      </c>
      <c r="H58" s="322">
        <f>SUM(B58)</f>
        <v>0</v>
      </c>
      <c r="I58" s="330">
        <f>SUM(C58,E58,F58,G58)</f>
        <v>-249</v>
      </c>
      <c r="J58" s="352">
        <v>0</v>
      </c>
      <c r="K58" s="330">
        <v>0</v>
      </c>
      <c r="L58" s="375">
        <v>0</v>
      </c>
      <c r="M58" s="376">
        <v>0</v>
      </c>
      <c r="N58" s="330">
        <v>0</v>
      </c>
      <c r="O58" s="330">
        <v>0</v>
      </c>
      <c r="P58" s="324">
        <f>SUM(H58,J58,L58)</f>
        <v>0</v>
      </c>
      <c r="Q58" s="325">
        <f>SUM(K58,M58,N58,O58,I58)</f>
        <v>-249</v>
      </c>
      <c r="R58" s="297"/>
      <c r="S58" s="297"/>
    </row>
    <row r="59" spans="2:19" ht="12.75">
      <c r="B59" s="378"/>
      <c r="C59" s="379"/>
      <c r="D59" s="378"/>
      <c r="E59" s="379"/>
      <c r="F59" s="379"/>
      <c r="G59" s="386"/>
      <c r="H59" s="387"/>
      <c r="I59" s="388"/>
      <c r="J59" s="368"/>
      <c r="K59" s="379"/>
      <c r="L59" s="366"/>
      <c r="M59" s="380"/>
      <c r="N59" s="379"/>
      <c r="O59" s="379"/>
      <c r="P59" s="381"/>
      <c r="Q59" s="382"/>
      <c r="R59" s="297"/>
      <c r="S59" s="297"/>
    </row>
    <row r="60" spans="1:19" ht="12.75">
      <c r="A60" s="275" t="s">
        <v>313</v>
      </c>
      <c r="B60" s="347">
        <v>0</v>
      </c>
      <c r="C60" s="379">
        <f>SUM(C55:C59)</f>
        <v>-139515</v>
      </c>
      <c r="D60" s="378"/>
      <c r="E60" s="379">
        <v>0</v>
      </c>
      <c r="F60" s="379">
        <v>0</v>
      </c>
      <c r="G60" s="386">
        <v>0</v>
      </c>
      <c r="H60" s="347">
        <f>SUM(B60)</f>
        <v>0</v>
      </c>
      <c r="I60" s="389">
        <f>SUM(C60,E60,F60,G60)</f>
        <v>-139515</v>
      </c>
      <c r="J60" s="368">
        <v>0</v>
      </c>
      <c r="K60" s="379">
        <f>SUM(K55:K59)</f>
        <v>-9</v>
      </c>
      <c r="L60" s="390">
        <f>SUM(L55:L59)</f>
        <v>0</v>
      </c>
      <c r="M60" s="380">
        <f>SUM(M55:M59)</f>
        <v>0</v>
      </c>
      <c r="N60" s="379">
        <v>0</v>
      </c>
      <c r="O60" s="379">
        <f>SUM(O55:O59)</f>
        <v>0</v>
      </c>
      <c r="P60" s="347">
        <f>SUM(H60,J60,L60)</f>
        <v>0</v>
      </c>
      <c r="Q60" s="348">
        <f>SUM(K60,M60,N60,O60,I60)</f>
        <v>-139524</v>
      </c>
      <c r="R60" s="297"/>
      <c r="S60" s="297"/>
    </row>
    <row r="61" spans="2:19" ht="12.75">
      <c r="B61" s="378"/>
      <c r="C61" s="379"/>
      <c r="D61" s="378"/>
      <c r="E61" s="379"/>
      <c r="F61" s="379"/>
      <c r="G61" s="379"/>
      <c r="H61" s="338"/>
      <c r="I61" s="391"/>
      <c r="J61" s="332"/>
      <c r="K61" s="357"/>
      <c r="L61" s="390"/>
      <c r="M61" s="380"/>
      <c r="N61" s="379"/>
      <c r="O61" s="379"/>
      <c r="P61" s="338"/>
      <c r="Q61" s="337"/>
      <c r="R61" s="297"/>
      <c r="S61" s="297"/>
    </row>
    <row r="62" spans="1:18" ht="12.75">
      <c r="A62" s="377" t="s">
        <v>314</v>
      </c>
      <c r="B62" s="390">
        <v>0</v>
      </c>
      <c r="C62" s="392">
        <f>SUM(C52,C60)</f>
        <v>-130905</v>
      </c>
      <c r="D62" s="378"/>
      <c r="E62" s="392">
        <f>SUM(E52,E60)</f>
        <v>0</v>
      </c>
      <c r="F62" s="392">
        <f>SUM(F52,F60)</f>
        <v>0</v>
      </c>
      <c r="G62" s="392">
        <f>SUM(G52,G60)</f>
        <v>0</v>
      </c>
      <c r="H62" s="347">
        <f>SUM(B62)</f>
        <v>0</v>
      </c>
      <c r="I62" s="389">
        <f>SUM(C62,E62,F62,G62)</f>
        <v>-130905</v>
      </c>
      <c r="J62" s="390">
        <v>0</v>
      </c>
      <c r="K62" s="392">
        <f>SUM(K52,K60)</f>
        <v>1566</v>
      </c>
      <c r="L62" s="393">
        <v>0</v>
      </c>
      <c r="M62" s="392">
        <f>SUM(M52,M60)</f>
        <v>1014</v>
      </c>
      <c r="N62" s="392">
        <f>SUM(N52,N60)</f>
        <v>0</v>
      </c>
      <c r="O62" s="392">
        <f>SUM(O52,O60)</f>
        <v>0</v>
      </c>
      <c r="P62" s="347">
        <f>SUM(H62,J62,L62)</f>
        <v>0</v>
      </c>
      <c r="Q62" s="348">
        <f>SUM(K62,M62,N62,O62,I62)</f>
        <v>-128325</v>
      </c>
      <c r="R62" s="297"/>
    </row>
    <row r="63" spans="2:19" ht="12.75">
      <c r="B63" s="332"/>
      <c r="C63" s="330"/>
      <c r="D63" s="322"/>
      <c r="E63" s="330"/>
      <c r="F63" s="330"/>
      <c r="G63" s="330"/>
      <c r="H63" s="344"/>
      <c r="I63" s="361"/>
      <c r="J63" s="344"/>
      <c r="K63" s="361"/>
      <c r="L63" s="331"/>
      <c r="M63" s="394"/>
      <c r="N63" s="330"/>
      <c r="O63" s="330"/>
      <c r="P63" s="359"/>
      <c r="Q63" s="354"/>
      <c r="R63" s="297"/>
      <c r="S63" s="297"/>
    </row>
    <row r="64" spans="1:19" ht="12.75">
      <c r="A64" s="377" t="s">
        <v>315</v>
      </c>
      <c r="B64" s="331">
        <v>655</v>
      </c>
      <c r="C64" s="330">
        <f>SUM(C25,C34,C35,C40,C52,C60)</f>
        <v>2068972</v>
      </c>
      <c r="D64" s="322">
        <v>0</v>
      </c>
      <c r="E64" s="330">
        <v>0</v>
      </c>
      <c r="F64" s="330">
        <v>0</v>
      </c>
      <c r="G64" s="330">
        <v>0</v>
      </c>
      <c r="H64" s="322">
        <f>SUM(B64)</f>
        <v>655</v>
      </c>
      <c r="I64" s="330">
        <f>SUM(C64,E64,F64,G64)</f>
        <v>2068972</v>
      </c>
      <c r="J64" s="331">
        <v>202</v>
      </c>
      <c r="K64" s="330">
        <f>SUM(K25,K34:K40,K52,K60)</f>
        <v>263325</v>
      </c>
      <c r="L64" s="331">
        <f>SUM(L25,L34,L35,L40,L52,L60)</f>
        <v>44</v>
      </c>
      <c r="M64" s="376">
        <f>SUM(M25,M34,M35,M36,M40,M52,M60)</f>
        <v>360179</v>
      </c>
      <c r="N64" s="330">
        <v>0</v>
      </c>
      <c r="O64" s="330">
        <f>SUM(O25,O34,O35,O40,O52,O60)</f>
        <v>625000</v>
      </c>
      <c r="P64" s="324">
        <f>SUM(H64,J64,L64)</f>
        <v>901</v>
      </c>
      <c r="Q64" s="325">
        <f>SUM(K64,M64,N64,O64,I64)</f>
        <v>3317476</v>
      </c>
      <c r="R64" s="297"/>
      <c r="S64" s="297"/>
    </row>
    <row r="65" spans="2:19" ht="12.75">
      <c r="B65" s="344"/>
      <c r="C65" s="330"/>
      <c r="D65" s="322"/>
      <c r="E65" s="330"/>
      <c r="F65" s="330"/>
      <c r="G65" s="330"/>
      <c r="H65" s="322"/>
      <c r="I65" s="330"/>
      <c r="J65" s="322"/>
      <c r="K65" s="330"/>
      <c r="L65" s="370"/>
      <c r="M65" s="371"/>
      <c r="N65" s="330"/>
      <c r="O65" s="330"/>
      <c r="P65" s="353"/>
      <c r="Q65" s="325"/>
      <c r="R65" s="297"/>
      <c r="S65" s="297"/>
    </row>
    <row r="66" spans="1:19" ht="12.75">
      <c r="A66" s="374" t="s">
        <v>241</v>
      </c>
      <c r="B66" s="322"/>
      <c r="C66" s="330"/>
      <c r="D66" s="322"/>
      <c r="E66" s="330"/>
      <c r="F66" s="330"/>
      <c r="G66" s="330"/>
      <c r="H66" s="322"/>
      <c r="I66" s="330"/>
      <c r="J66" s="322"/>
      <c r="K66" s="330"/>
      <c r="L66" s="375"/>
      <c r="M66" s="376"/>
      <c r="N66" s="330"/>
      <c r="O66" s="330"/>
      <c r="P66" s="324"/>
      <c r="Q66" s="325"/>
      <c r="R66" s="297"/>
      <c r="S66" s="297"/>
    </row>
    <row r="67" spans="1:19" ht="12.75">
      <c r="A67" s="297" t="s">
        <v>316</v>
      </c>
      <c r="B67" s="322"/>
      <c r="C67" s="330"/>
      <c r="D67" s="322"/>
      <c r="E67" s="330"/>
      <c r="F67" s="330"/>
      <c r="G67" s="330"/>
      <c r="H67" s="322"/>
      <c r="I67" s="330"/>
      <c r="J67" s="322"/>
      <c r="K67" s="330"/>
      <c r="L67" s="375"/>
      <c r="M67" s="376"/>
      <c r="N67" s="330"/>
      <c r="O67" s="330"/>
      <c r="P67" s="324"/>
      <c r="Q67" s="325"/>
      <c r="R67" s="297"/>
      <c r="S67" s="297"/>
    </row>
    <row r="68" spans="1:19" ht="18" customHeight="1">
      <c r="A68" s="395" t="s">
        <v>317</v>
      </c>
      <c r="B68" s="322"/>
      <c r="C68" s="330"/>
      <c r="D68" s="322"/>
      <c r="E68" s="330"/>
      <c r="F68" s="330"/>
      <c r="G68" s="330"/>
      <c r="H68" s="322"/>
      <c r="I68" s="330"/>
      <c r="J68" s="322"/>
      <c r="K68" s="330"/>
      <c r="L68" s="375"/>
      <c r="M68" s="376"/>
      <c r="N68" s="330"/>
      <c r="O68" s="330"/>
      <c r="P68" s="324"/>
      <c r="Q68" s="325"/>
      <c r="R68" s="297"/>
      <c r="S68" s="297"/>
    </row>
    <row r="69" spans="1:19" ht="12.75">
      <c r="A69" s="395" t="s">
        <v>318</v>
      </c>
      <c r="B69" s="322"/>
      <c r="C69" s="330"/>
      <c r="D69" s="322"/>
      <c r="E69" s="357"/>
      <c r="F69" s="330"/>
      <c r="G69" s="330"/>
      <c r="H69" s="322"/>
      <c r="I69" s="330"/>
      <c r="J69" s="322"/>
      <c r="K69" s="330"/>
      <c r="L69" s="375"/>
      <c r="M69" s="376"/>
      <c r="N69" s="330"/>
      <c r="O69" s="330"/>
      <c r="P69" s="324"/>
      <c r="Q69" s="325"/>
      <c r="R69" s="297"/>
      <c r="S69" s="297"/>
    </row>
    <row r="70" spans="1:19" ht="12.75">
      <c r="A70" s="396" t="s">
        <v>319</v>
      </c>
      <c r="B70" s="322">
        <v>0</v>
      </c>
      <c r="C70" s="330">
        <v>411946</v>
      </c>
      <c r="D70" s="375">
        <v>0</v>
      </c>
      <c r="E70" s="356">
        <v>0</v>
      </c>
      <c r="F70" s="330">
        <v>0</v>
      </c>
      <c r="G70" s="330">
        <v>0</v>
      </c>
      <c r="H70" s="322">
        <f>SUM(B70)</f>
        <v>0</v>
      </c>
      <c r="I70" s="330">
        <f>SUM(C70,E70,F70,G70)</f>
        <v>411946</v>
      </c>
      <c r="J70" s="322">
        <v>0</v>
      </c>
      <c r="K70" s="330">
        <v>41583</v>
      </c>
      <c r="L70" s="375">
        <v>4</v>
      </c>
      <c r="M70" s="376">
        <v>6983</v>
      </c>
      <c r="N70" s="330">
        <v>0</v>
      </c>
      <c r="O70" s="330">
        <v>0</v>
      </c>
      <c r="P70" s="324">
        <f>SUM(H70,J70,L70)</f>
        <v>4</v>
      </c>
      <c r="Q70" s="325">
        <f>SUM(K70,M70,N70,O70,I70)</f>
        <v>460512</v>
      </c>
      <c r="R70" s="297"/>
      <c r="S70" s="297"/>
    </row>
    <row r="71" spans="1:19" ht="12.75">
      <c r="A71" s="396"/>
      <c r="B71" s="322"/>
      <c r="C71" s="330"/>
      <c r="D71" s="375"/>
      <c r="E71" s="356"/>
      <c r="F71" s="330"/>
      <c r="G71" s="330"/>
      <c r="H71" s="322"/>
      <c r="I71" s="330"/>
      <c r="J71" s="322"/>
      <c r="K71" s="330"/>
      <c r="L71" s="375"/>
      <c r="M71" s="376"/>
      <c r="N71" s="330"/>
      <c r="O71" s="330"/>
      <c r="P71" s="324"/>
      <c r="Q71" s="325"/>
      <c r="R71" s="297"/>
      <c r="S71" s="297"/>
    </row>
    <row r="72" spans="1:26" ht="12.75">
      <c r="A72" s="275" t="s">
        <v>320</v>
      </c>
      <c r="B72" s="322">
        <v>0</v>
      </c>
      <c r="C72" s="330">
        <v>-1397232</v>
      </c>
      <c r="D72" s="322">
        <v>0</v>
      </c>
      <c r="E72" s="361">
        <v>0</v>
      </c>
      <c r="F72" s="330">
        <v>0</v>
      </c>
      <c r="G72" s="349">
        <v>0</v>
      </c>
      <c r="H72" s="322">
        <f>SUM(B72)</f>
        <v>0</v>
      </c>
      <c r="I72" s="330">
        <f>SUM(C72,E72,F72,G72)</f>
        <v>-1397232</v>
      </c>
      <c r="J72" s="322">
        <v>0</v>
      </c>
      <c r="K72" s="330">
        <v>-202812</v>
      </c>
      <c r="L72" s="375">
        <v>0</v>
      </c>
      <c r="M72" s="376">
        <v>-20149</v>
      </c>
      <c r="N72" s="330">
        <v>0</v>
      </c>
      <c r="O72" s="330">
        <v>0</v>
      </c>
      <c r="P72" s="324">
        <f>SUM(H72,J72,L72)</f>
        <v>0</v>
      </c>
      <c r="Q72" s="325">
        <f>SUM(K72,M72,N72,O72,I72)</f>
        <v>-1620193</v>
      </c>
      <c r="R72" s="297"/>
      <c r="S72" s="297"/>
      <c r="U72" s="297"/>
      <c r="V72" s="324"/>
      <c r="W72" s="297"/>
      <c r="X72" s="297"/>
      <c r="Z72" s="297"/>
    </row>
    <row r="73" spans="2:26" ht="12.75">
      <c r="B73" s="332"/>
      <c r="C73" s="357"/>
      <c r="D73" s="378"/>
      <c r="E73" s="379"/>
      <c r="F73" s="379"/>
      <c r="G73" s="379"/>
      <c r="H73" s="338"/>
      <c r="I73" s="379"/>
      <c r="J73" s="378"/>
      <c r="K73" s="379"/>
      <c r="L73" s="366"/>
      <c r="M73" s="380"/>
      <c r="N73" s="379"/>
      <c r="O73" s="379"/>
      <c r="P73" s="381"/>
      <c r="Q73" s="382"/>
      <c r="R73" s="297"/>
      <c r="S73" s="297"/>
      <c r="U73" s="297"/>
      <c r="V73" s="297"/>
      <c r="W73" s="297"/>
      <c r="X73" s="297"/>
      <c r="Z73" s="297"/>
    </row>
    <row r="74" spans="1:26" ht="12.75">
      <c r="A74" s="377" t="s">
        <v>321</v>
      </c>
      <c r="B74" s="397">
        <v>0</v>
      </c>
      <c r="C74" s="351">
        <f>SUM(C70:C72)</f>
        <v>-985286</v>
      </c>
      <c r="D74" s="352">
        <f>SUM(D70:D72)</f>
        <v>0</v>
      </c>
      <c r="E74" s="330">
        <v>0</v>
      </c>
      <c r="F74" s="330">
        <v>0</v>
      </c>
      <c r="G74" s="398">
        <v>0</v>
      </c>
      <c r="H74" s="322">
        <f>SUM(B74)</f>
        <v>0</v>
      </c>
      <c r="I74" s="330">
        <f>SUM(C74,E74,F74,G74)</f>
        <v>-985286</v>
      </c>
      <c r="J74" s="322">
        <v>0</v>
      </c>
      <c r="K74" s="351">
        <f>SUM(K70:K72)</f>
        <v>-161229</v>
      </c>
      <c r="L74" s="350">
        <f>SUM(L70:L72)</f>
        <v>4</v>
      </c>
      <c r="M74" s="351">
        <f>SUM(M70:M72)</f>
        <v>-13166</v>
      </c>
      <c r="N74" s="351">
        <f>SUM(N70:N72)</f>
        <v>0</v>
      </c>
      <c r="O74" s="351">
        <f>SUM(O70:O72)</f>
        <v>0</v>
      </c>
      <c r="P74" s="324">
        <f>SUM(H74,J74,L74)</f>
        <v>4</v>
      </c>
      <c r="Q74" s="325">
        <f>SUM(K74,M74,N74,O74,I74)</f>
        <v>-1159681</v>
      </c>
      <c r="R74" s="297"/>
      <c r="S74" s="297"/>
      <c r="U74" s="297"/>
      <c r="V74" s="324"/>
      <c r="W74" s="297"/>
      <c r="X74" s="297"/>
      <c r="Z74" s="297"/>
    </row>
    <row r="75" spans="1:26" ht="13.5" thickBot="1">
      <c r="A75" s="377"/>
      <c r="B75" s="399"/>
      <c r="C75" s="400"/>
      <c r="D75" s="401"/>
      <c r="E75" s="402"/>
      <c r="F75" s="402"/>
      <c r="G75" s="403"/>
      <c r="H75" s="404"/>
      <c r="I75" s="405"/>
      <c r="J75" s="406"/>
      <c r="K75" s="407"/>
      <c r="L75" s="399"/>
      <c r="M75" s="400"/>
      <c r="N75" s="403"/>
      <c r="O75" s="403"/>
      <c r="P75" s="407"/>
      <c r="Q75" s="408"/>
      <c r="R75" s="297"/>
      <c r="S75" s="297"/>
      <c r="U75" s="297"/>
      <c r="V75" s="297"/>
      <c r="W75" s="297"/>
      <c r="X75" s="297"/>
      <c r="Z75" s="297"/>
    </row>
    <row r="76" spans="1:27" s="420" customFormat="1" ht="12.75">
      <c r="A76" s="409" t="s">
        <v>322</v>
      </c>
      <c r="B76" s="410">
        <v>655</v>
      </c>
      <c r="C76" s="411">
        <f>SUM(C64,C74)</f>
        <v>1083686</v>
      </c>
      <c r="D76" s="412">
        <f>SUM(D64,D74)</f>
        <v>0</v>
      </c>
      <c r="E76" s="413">
        <v>0</v>
      </c>
      <c r="F76" s="414">
        <v>0</v>
      </c>
      <c r="G76" s="415">
        <v>0</v>
      </c>
      <c r="H76" s="322">
        <f>SUM(B76)</f>
        <v>655</v>
      </c>
      <c r="I76" s="330">
        <f>SUM(C76,E76,F76,G76)</f>
        <v>1083686</v>
      </c>
      <c r="J76" s="416">
        <v>202</v>
      </c>
      <c r="K76" s="411">
        <f>SUM(K64,K74)</f>
        <v>102096</v>
      </c>
      <c r="L76" s="417">
        <f>SUM(L64,L74)</f>
        <v>48</v>
      </c>
      <c r="M76" s="418">
        <f>SUM(M64,M74)</f>
        <v>347013</v>
      </c>
      <c r="N76" s="414">
        <v>0</v>
      </c>
      <c r="O76" s="411">
        <f>SUM(O64,O74)</f>
        <v>625000</v>
      </c>
      <c r="P76" s="324">
        <f>SUM(H76,J76,L76)</f>
        <v>905</v>
      </c>
      <c r="Q76" s="325">
        <f>SUM(K76,M76,N76,O76,I76)</f>
        <v>2157795</v>
      </c>
      <c r="R76" s="419"/>
      <c r="S76" s="419"/>
      <c r="U76" s="419"/>
      <c r="V76" s="421"/>
      <c r="W76" s="419"/>
      <c r="X76" s="419"/>
      <c r="Z76" s="419"/>
      <c r="AA76" s="419"/>
    </row>
    <row r="77" spans="1:27" ht="12.75">
      <c r="A77" s="292" t="s">
        <v>323</v>
      </c>
      <c r="B77" s="422">
        <v>0</v>
      </c>
      <c r="C77" s="423">
        <f>+C31</f>
        <v>788632</v>
      </c>
      <c r="D77" s="366">
        <f>D31</f>
        <v>0</v>
      </c>
      <c r="E77" s="393">
        <f>+E31</f>
        <v>-1139062</v>
      </c>
      <c r="F77" s="378">
        <v>-48569</v>
      </c>
      <c r="G77" s="366">
        <v>-303467</v>
      </c>
      <c r="H77" s="339">
        <f>SUM(B77)</f>
        <v>0</v>
      </c>
      <c r="I77" s="340">
        <f>SUM(C77,E77,F77,G77)</f>
        <v>-702466</v>
      </c>
      <c r="J77" s="368">
        <v>0</v>
      </c>
      <c r="K77" s="381">
        <v>-411095</v>
      </c>
      <c r="L77" s="424">
        <v>4</v>
      </c>
      <c r="M77" s="379">
        <v>-34553</v>
      </c>
      <c r="N77" s="378">
        <v>-66536</v>
      </c>
      <c r="O77" s="425">
        <v>0</v>
      </c>
      <c r="P77" s="368">
        <f>SUM(H77,J77,L77)</f>
        <v>4</v>
      </c>
      <c r="Q77" s="341">
        <f>SUM(K77,M77,N77,O77,I77)</f>
        <v>-1214650</v>
      </c>
      <c r="R77" s="297"/>
      <c r="S77" s="297"/>
      <c r="U77" s="297"/>
      <c r="V77" s="297"/>
      <c r="W77" s="297"/>
      <c r="X77" s="297"/>
      <c r="Z77" s="297"/>
      <c r="AA77" s="297"/>
    </row>
    <row r="78" spans="1:27" ht="12.75">
      <c r="A78" s="426" t="s">
        <v>324</v>
      </c>
      <c r="B78" s="344"/>
      <c r="C78" s="361"/>
      <c r="D78" s="322"/>
      <c r="E78" s="361"/>
      <c r="F78" s="330"/>
      <c r="G78" s="349"/>
      <c r="H78" s="331"/>
      <c r="I78" s="356"/>
      <c r="J78" s="352"/>
      <c r="K78" s="330"/>
      <c r="L78" s="375"/>
      <c r="M78" s="376"/>
      <c r="N78" s="330"/>
      <c r="O78" s="330"/>
      <c r="P78" s="353"/>
      <c r="Q78" s="354"/>
      <c r="R78" s="297"/>
      <c r="S78" s="297"/>
      <c r="U78" s="297"/>
      <c r="V78" s="297"/>
      <c r="W78" s="297"/>
      <c r="X78" s="297"/>
      <c r="Z78" s="297"/>
      <c r="AA78" s="297"/>
    </row>
    <row r="79" spans="1:27" ht="12.75">
      <c r="A79" s="377" t="s">
        <v>325</v>
      </c>
      <c r="B79" s="427" t="s">
        <v>326</v>
      </c>
      <c r="C79" s="428"/>
      <c r="D79" s="322"/>
      <c r="E79" s="330"/>
      <c r="F79" s="330"/>
      <c r="G79" s="349"/>
      <c r="H79" s="331"/>
      <c r="I79" s="356"/>
      <c r="J79" s="352"/>
      <c r="K79" s="330"/>
      <c r="L79" s="375"/>
      <c r="M79" s="376"/>
      <c r="N79" s="330"/>
      <c r="O79" s="330"/>
      <c r="P79" s="324"/>
      <c r="Q79" s="325"/>
      <c r="R79" s="297"/>
      <c r="S79" s="297"/>
      <c r="U79" s="297"/>
      <c r="V79" s="297"/>
      <c r="W79" s="297"/>
      <c r="X79" s="297"/>
      <c r="Z79" s="297"/>
      <c r="AA79" s="297"/>
    </row>
    <row r="80" spans="1:27" ht="12.75">
      <c r="A80" s="377" t="s">
        <v>327</v>
      </c>
      <c r="B80" s="427">
        <v>0</v>
      </c>
      <c r="C80" s="357">
        <v>-127500</v>
      </c>
      <c r="D80" s="322"/>
      <c r="E80" s="357">
        <v>0</v>
      </c>
      <c r="F80" s="330">
        <v>0</v>
      </c>
      <c r="G80" s="349">
        <v>0</v>
      </c>
      <c r="H80" s="322">
        <f>SUM(B80)</f>
        <v>0</v>
      </c>
      <c r="I80" s="330">
        <f>SUM(C80,E80,F80,G80)</f>
        <v>-127500</v>
      </c>
      <c r="J80" s="358">
        <v>0</v>
      </c>
      <c r="K80" s="357">
        <v>-127500</v>
      </c>
      <c r="L80" s="429">
        <v>0</v>
      </c>
      <c r="M80" s="394">
        <v>0</v>
      </c>
      <c r="N80" s="330">
        <v>0</v>
      </c>
      <c r="O80" s="330">
        <v>-1255000</v>
      </c>
      <c r="P80" s="324">
        <f>SUM(H80,J80,L80)</f>
        <v>0</v>
      </c>
      <c r="Q80" s="325">
        <f>SUM(K80,M80,N80,O80,I80)</f>
        <v>-1510000</v>
      </c>
      <c r="R80" s="297"/>
      <c r="S80" s="297"/>
      <c r="U80" s="297"/>
      <c r="V80" s="324"/>
      <c r="W80" s="297"/>
      <c r="X80" s="297"/>
      <c r="Z80" s="297"/>
      <c r="AA80" s="297"/>
    </row>
    <row r="81" spans="1:27" ht="12.75">
      <c r="A81" s="377" t="s">
        <v>328</v>
      </c>
      <c r="B81" s="427">
        <v>655</v>
      </c>
      <c r="C81" s="356">
        <f>1033952-127500</f>
        <v>906452</v>
      </c>
      <c r="D81" s="375"/>
      <c r="E81" s="356">
        <v>0</v>
      </c>
      <c r="F81" s="430">
        <v>0</v>
      </c>
      <c r="G81" s="331">
        <v>0</v>
      </c>
      <c r="H81" s="322">
        <f>SUM(B81)</f>
        <v>655</v>
      </c>
      <c r="I81" s="330">
        <f>SUM(C81,E81,F81,G81)</f>
        <v>906452</v>
      </c>
      <c r="J81" s="431">
        <v>202</v>
      </c>
      <c r="K81" s="356">
        <v>-25404</v>
      </c>
      <c r="L81" s="331">
        <v>48</v>
      </c>
      <c r="M81" s="356">
        <v>347013</v>
      </c>
      <c r="N81" s="430">
        <v>0</v>
      </c>
      <c r="O81" s="430">
        <v>0</v>
      </c>
      <c r="P81" s="324">
        <f>SUM(H81,J81,L81)</f>
        <v>905</v>
      </c>
      <c r="Q81" s="325">
        <f>SUM(K81,M81,N81,O81,I81)</f>
        <v>1228061</v>
      </c>
      <c r="R81" s="297"/>
      <c r="S81" s="297"/>
      <c r="U81" s="297"/>
      <c r="V81" s="297"/>
      <c r="W81" s="297"/>
      <c r="X81" s="297"/>
      <c r="Z81" s="297"/>
      <c r="AA81" s="297"/>
    </row>
    <row r="82" spans="1:27" ht="12.75">
      <c r="A82" s="377" t="s">
        <v>329</v>
      </c>
      <c r="B82" s="339">
        <v>0</v>
      </c>
      <c r="C82" s="391">
        <v>49734</v>
      </c>
      <c r="D82" s="378"/>
      <c r="E82" s="391">
        <v>0</v>
      </c>
      <c r="F82" s="379">
        <v>0</v>
      </c>
      <c r="G82" s="386">
        <v>0</v>
      </c>
      <c r="H82" s="339">
        <f>SUM(B82)</f>
        <v>0</v>
      </c>
      <c r="I82" s="340">
        <f>SUM(C82,E82,F82,G82)</f>
        <v>49734</v>
      </c>
      <c r="J82" s="432">
        <v>0</v>
      </c>
      <c r="K82" s="391">
        <v>0</v>
      </c>
      <c r="L82" s="424">
        <v>0</v>
      </c>
      <c r="M82" s="380">
        <v>0</v>
      </c>
      <c r="N82" s="379">
        <v>0</v>
      </c>
      <c r="O82" s="379">
        <f>+O76</f>
        <v>625000</v>
      </c>
      <c r="P82" s="339">
        <f>SUM(H82,J82,L82)</f>
        <v>0</v>
      </c>
      <c r="Q82" s="341">
        <f>SUM(K82,M82,N82,O82,I82)</f>
        <v>674734</v>
      </c>
      <c r="R82" s="297"/>
      <c r="S82" s="297"/>
      <c r="U82" s="297"/>
      <c r="V82" s="297"/>
      <c r="W82" s="297"/>
      <c r="X82" s="297"/>
      <c r="Z82" s="297"/>
      <c r="AA82" s="297"/>
    </row>
    <row r="83" spans="2:27" ht="12.75">
      <c r="B83" s="324"/>
      <c r="C83" s="324"/>
      <c r="D83" s="324"/>
      <c r="E83" s="324"/>
      <c r="F83" s="324"/>
      <c r="G83" s="324"/>
      <c r="H83" s="353"/>
      <c r="I83" s="353"/>
      <c r="J83" s="324"/>
      <c r="K83" s="324"/>
      <c r="L83" s="324"/>
      <c r="M83" s="324"/>
      <c r="N83" s="324"/>
      <c r="O83" s="324"/>
      <c r="P83" s="353"/>
      <c r="Q83" s="433"/>
      <c r="R83" s="297"/>
      <c r="S83" s="297"/>
      <c r="U83" s="297"/>
      <c r="V83" s="297"/>
      <c r="W83" s="297"/>
      <c r="X83" s="297"/>
      <c r="Z83" s="297"/>
      <c r="AA83" s="297"/>
    </row>
    <row r="84" spans="2:19" ht="12.75">
      <c r="B84" s="297"/>
      <c r="C84" s="297"/>
      <c r="E84" s="297"/>
      <c r="F84" s="297"/>
      <c r="G84" s="297"/>
      <c r="H84" s="297"/>
      <c r="I84" s="297"/>
      <c r="J84" s="297"/>
      <c r="K84" s="297"/>
      <c r="N84" s="297"/>
      <c r="O84" s="297"/>
      <c r="P84" s="297"/>
      <c r="R84" s="297"/>
      <c r="S84" s="297"/>
    </row>
    <row r="85" spans="2:19" ht="12.75">
      <c r="B85" s="297"/>
      <c r="C85" s="297"/>
      <c r="E85" s="297"/>
      <c r="F85" s="297"/>
      <c r="G85" s="297"/>
      <c r="I85" s="297"/>
      <c r="J85" s="297"/>
      <c r="K85" s="297"/>
      <c r="N85" s="297"/>
      <c r="O85" s="297"/>
      <c r="P85" s="297"/>
      <c r="R85" s="297"/>
      <c r="S85" s="297"/>
    </row>
    <row r="86" spans="2:19" ht="12.75">
      <c r="B86" s="273"/>
      <c r="C86" s="273"/>
      <c r="D86" s="273"/>
      <c r="E86" s="273"/>
      <c r="F86" s="273"/>
      <c r="G86" s="273"/>
      <c r="H86" s="273"/>
      <c r="I86" s="273"/>
      <c r="J86" s="273"/>
      <c r="K86" s="273"/>
      <c r="L86" s="273"/>
      <c r="M86" s="273"/>
      <c r="N86" s="273"/>
      <c r="O86" s="273"/>
      <c r="P86" s="273"/>
      <c r="R86" s="273"/>
      <c r="S86" s="297"/>
    </row>
    <row r="87" spans="2:19" ht="12.75">
      <c r="B87" s="297"/>
      <c r="C87" s="297"/>
      <c r="E87" s="297"/>
      <c r="F87" s="297"/>
      <c r="G87" s="297"/>
      <c r="I87" s="297"/>
      <c r="J87" s="297"/>
      <c r="K87" s="297"/>
      <c r="N87" s="297"/>
      <c r="O87" s="297"/>
      <c r="P87" s="297"/>
      <c r="R87" s="297"/>
      <c r="S87" s="297"/>
    </row>
    <row r="88" spans="2:19" ht="12.75">
      <c r="B88" s="297"/>
      <c r="C88" s="297"/>
      <c r="E88" s="297"/>
      <c r="F88" s="297"/>
      <c r="G88" s="297"/>
      <c r="I88" s="297"/>
      <c r="J88" s="297"/>
      <c r="K88" s="297"/>
      <c r="N88" s="297"/>
      <c r="O88" s="297"/>
      <c r="P88" s="297"/>
      <c r="R88" s="297"/>
      <c r="S88" s="297"/>
    </row>
    <row r="89" spans="2:19" ht="12.75">
      <c r="B89" s="297"/>
      <c r="C89" s="297"/>
      <c r="E89" s="297"/>
      <c r="F89" s="297"/>
      <c r="G89" s="297"/>
      <c r="I89" s="297"/>
      <c r="J89" s="297"/>
      <c r="K89" s="297"/>
      <c r="N89" s="297"/>
      <c r="O89" s="297"/>
      <c r="P89" s="297"/>
      <c r="R89" s="297"/>
      <c r="S89" s="297"/>
    </row>
    <row r="91" spans="2:19" ht="12.75">
      <c r="B91" s="297"/>
      <c r="C91" s="297"/>
      <c r="E91" s="297"/>
      <c r="F91" s="297"/>
      <c r="G91" s="297"/>
      <c r="I91" s="297"/>
      <c r="J91" s="297"/>
      <c r="K91" s="297"/>
      <c r="N91" s="297"/>
      <c r="O91" s="297"/>
      <c r="P91" s="297"/>
      <c r="R91" s="297"/>
      <c r="S91" s="297"/>
    </row>
    <row r="92" spans="2:19" ht="12.75">
      <c r="B92" s="297"/>
      <c r="C92" s="297"/>
      <c r="E92" s="297"/>
      <c r="F92" s="297"/>
      <c r="G92" s="297"/>
      <c r="I92" s="297"/>
      <c r="J92" s="297"/>
      <c r="K92" s="297"/>
      <c r="N92" s="297"/>
      <c r="O92" s="297"/>
      <c r="P92" s="297"/>
      <c r="R92" s="297"/>
      <c r="S92" s="297"/>
    </row>
    <row r="93" spans="1:19" ht="12.75">
      <c r="A93" s="276"/>
      <c r="B93" s="273"/>
      <c r="C93" s="273"/>
      <c r="E93" s="273"/>
      <c r="F93" s="273"/>
      <c r="G93" s="273"/>
      <c r="H93" s="276"/>
      <c r="I93" s="273"/>
      <c r="J93" s="273"/>
      <c r="K93" s="273"/>
      <c r="N93" s="273"/>
      <c r="O93" s="273"/>
      <c r="P93" s="273"/>
      <c r="Q93" s="274"/>
      <c r="R93" s="273"/>
      <c r="S93" s="273"/>
    </row>
    <row r="94" spans="2:19" ht="12.75">
      <c r="B94" s="297"/>
      <c r="C94" s="297"/>
      <c r="E94" s="297"/>
      <c r="F94" s="297"/>
      <c r="G94" s="297"/>
      <c r="I94" s="297"/>
      <c r="J94" s="297"/>
      <c r="K94" s="297"/>
      <c r="N94" s="297"/>
      <c r="O94" s="297"/>
      <c r="P94" s="297"/>
      <c r="R94" s="297"/>
      <c r="S94" s="297"/>
    </row>
    <row r="96" spans="2:19" ht="12.75">
      <c r="B96" s="297"/>
      <c r="C96" s="297"/>
      <c r="E96" s="297"/>
      <c r="F96" s="297"/>
      <c r="G96" s="297"/>
      <c r="I96" s="297"/>
      <c r="J96" s="297"/>
      <c r="K96" s="297"/>
      <c r="N96" s="297"/>
      <c r="O96" s="297"/>
      <c r="P96" s="297"/>
      <c r="R96" s="297"/>
      <c r="S96" s="297"/>
    </row>
    <row r="97" spans="2:19" ht="12.75">
      <c r="B97" s="297"/>
      <c r="C97" s="297"/>
      <c r="E97" s="297"/>
      <c r="F97" s="297"/>
      <c r="G97" s="297"/>
      <c r="I97" s="297"/>
      <c r="J97" s="297"/>
      <c r="K97" s="297"/>
      <c r="N97" s="297"/>
      <c r="O97" s="297"/>
      <c r="P97" s="297"/>
      <c r="R97" s="297"/>
      <c r="S97" s="297"/>
    </row>
    <row r="98" spans="2:19" ht="12.75">
      <c r="B98" s="297"/>
      <c r="C98" s="297"/>
      <c r="E98" s="297"/>
      <c r="F98" s="297"/>
      <c r="G98" s="297"/>
      <c r="I98" s="297"/>
      <c r="J98" s="297"/>
      <c r="K98" s="297"/>
      <c r="N98" s="297"/>
      <c r="O98" s="297"/>
      <c r="P98" s="297"/>
      <c r="R98" s="297"/>
      <c r="S98" s="297"/>
    </row>
    <row r="99" spans="2:19" ht="12.75">
      <c r="B99" s="297"/>
      <c r="C99" s="297"/>
      <c r="E99" s="297"/>
      <c r="F99" s="297"/>
      <c r="G99" s="297"/>
      <c r="I99" s="297"/>
      <c r="J99" s="297"/>
      <c r="K99" s="297"/>
      <c r="N99" s="297"/>
      <c r="O99" s="297"/>
      <c r="P99" s="297"/>
      <c r="R99" s="297"/>
      <c r="S99" s="297"/>
    </row>
    <row r="100" spans="2:19" ht="12.75">
      <c r="B100" s="297"/>
      <c r="C100" s="297"/>
      <c r="E100" s="297"/>
      <c r="F100" s="297"/>
      <c r="G100" s="297"/>
      <c r="I100" s="297"/>
      <c r="J100" s="297"/>
      <c r="K100" s="297"/>
      <c r="N100" s="297"/>
      <c r="O100" s="297"/>
      <c r="P100" s="297"/>
      <c r="R100" s="297"/>
      <c r="S100" s="297"/>
    </row>
    <row r="101" spans="2:19" ht="12.75">
      <c r="B101" s="297"/>
      <c r="C101" s="297"/>
      <c r="E101" s="297"/>
      <c r="F101" s="297"/>
      <c r="G101" s="297"/>
      <c r="I101" s="297"/>
      <c r="J101" s="297"/>
      <c r="K101" s="297"/>
      <c r="N101" s="297"/>
      <c r="O101" s="297"/>
      <c r="P101" s="297"/>
      <c r="R101" s="297"/>
      <c r="S101" s="297"/>
    </row>
    <row r="102" spans="2:19" ht="12.75">
      <c r="B102" s="297"/>
      <c r="C102" s="297"/>
      <c r="E102" s="297"/>
      <c r="F102" s="297"/>
      <c r="G102" s="297"/>
      <c r="I102" s="297"/>
      <c r="J102" s="297"/>
      <c r="K102" s="297"/>
      <c r="N102" s="297"/>
      <c r="O102" s="297"/>
      <c r="P102" s="297"/>
      <c r="R102" s="297"/>
      <c r="S102" s="297"/>
    </row>
    <row r="103" spans="2:19" ht="12.75">
      <c r="B103" s="297"/>
      <c r="C103" s="297"/>
      <c r="E103" s="297"/>
      <c r="F103" s="297"/>
      <c r="G103" s="297"/>
      <c r="I103" s="297"/>
      <c r="J103" s="297"/>
      <c r="K103" s="297"/>
      <c r="N103" s="297"/>
      <c r="O103" s="297"/>
      <c r="P103" s="297"/>
      <c r="R103" s="297"/>
      <c r="S103" s="297"/>
    </row>
    <row r="104" spans="2:19" ht="12.75">
      <c r="B104" s="297"/>
      <c r="C104" s="297"/>
      <c r="E104" s="297"/>
      <c r="F104" s="297"/>
      <c r="G104" s="297"/>
      <c r="I104" s="297"/>
      <c r="J104" s="297"/>
      <c r="K104" s="297"/>
      <c r="N104" s="297"/>
      <c r="O104" s="297"/>
      <c r="P104" s="297"/>
      <c r="R104" s="297"/>
      <c r="S104" s="297"/>
    </row>
    <row r="109" ht="12.75">
      <c r="Y109" s="275" t="s">
        <v>330</v>
      </c>
    </row>
  </sheetData>
  <mergeCells count="11">
    <mergeCell ref="F13:F14"/>
    <mergeCell ref="J11:K11"/>
    <mergeCell ref="J12:K12"/>
    <mergeCell ref="J13:K13"/>
    <mergeCell ref="J14:K14"/>
    <mergeCell ref="P13:Q13"/>
    <mergeCell ref="P14:Q14"/>
    <mergeCell ref="L11:M11"/>
    <mergeCell ref="L12:M12"/>
    <mergeCell ref="L13:M13"/>
    <mergeCell ref="L14:M14"/>
  </mergeCells>
  <printOptions horizontalCentered="1"/>
  <pageMargins left="0.75" right="0.75" top="1" bottom="1" header="0.5" footer="0.5"/>
  <pageSetup fitToHeight="1" fitToWidth="1" horizontalDpi="600" verticalDpi="600" orientation="landscape" scale="44" r:id="rId1"/>
  <rowBreaks count="1" manualBreakCount="1">
    <brk id="83" max="28" man="1"/>
  </rowBreaks>
  <colBreaks count="1" manualBreakCount="1">
    <brk id="19" min="3" max="6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F2646"/>
  <sheetViews>
    <sheetView tabSelected="1" showOutlineSymbols="0" view="pageBreakPreview" zoomScale="70" zoomScaleNormal="75" zoomScaleSheetLayoutView="70" workbookViewId="0" topLeftCell="A1">
      <pane xSplit="5" ySplit="9" topLeftCell="BE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A17" sqref="A17"/>
    </sheetView>
  </sheetViews>
  <sheetFormatPr defaultColWidth="8.88671875" defaultRowHeight="15"/>
  <cols>
    <col min="1" max="1" width="8.88671875" style="1" customWidth="1"/>
    <col min="2" max="4" width="3.6640625" style="1" customWidth="1"/>
    <col min="5" max="5" width="45.10546875" style="1" customWidth="1"/>
    <col min="6" max="6" width="12.3359375" style="1" hidden="1" customWidth="1"/>
    <col min="7" max="7" width="11.10546875" style="1" hidden="1" customWidth="1"/>
    <col min="8" max="8" width="9.88671875" style="1" hidden="1" customWidth="1"/>
    <col min="9" max="9" width="11.4453125" style="1" hidden="1" customWidth="1"/>
    <col min="10" max="10" width="10.77734375" style="1" hidden="1" customWidth="1"/>
    <col min="11" max="13" width="9.6640625" style="1" hidden="1" customWidth="1"/>
    <col min="14" max="14" width="8.5546875" style="1" hidden="1" customWidth="1"/>
    <col min="15" max="15" width="9.21484375" style="1" hidden="1" customWidth="1"/>
    <col min="16" max="17" width="10.99609375" style="1" hidden="1" customWidth="1"/>
    <col min="18" max="22" width="10.77734375" style="1" hidden="1" customWidth="1"/>
    <col min="23" max="24" width="9.88671875" style="1" hidden="1" customWidth="1"/>
    <col min="25" max="27" width="10.77734375" style="1" hidden="1" customWidth="1"/>
    <col min="28" max="35" width="9.6640625" style="1" hidden="1" customWidth="1"/>
    <col min="36" max="36" width="8.5546875" style="1" hidden="1" customWidth="1"/>
    <col min="37" max="49" width="9.6640625" style="1" hidden="1" customWidth="1"/>
    <col min="50" max="50" width="11.21484375" style="1" hidden="1" customWidth="1"/>
    <col min="51" max="55" width="9.6640625" style="1" hidden="1" customWidth="1"/>
    <col min="56" max="56" width="13.4453125" style="1" hidden="1" customWidth="1"/>
    <col min="57" max="57" width="13.4453125" style="1" customWidth="1"/>
    <col min="58" max="58" width="13.4453125" style="1" hidden="1" customWidth="1"/>
    <col min="59" max="61" width="13.4453125" style="1" customWidth="1"/>
    <col min="62" max="63" width="13.4453125" style="1" hidden="1" customWidth="1"/>
    <col min="64" max="64" width="13.4453125" style="1" customWidth="1"/>
    <col min="65" max="65" width="15.21484375" style="1" customWidth="1"/>
    <col min="66" max="16384" width="9.6640625" style="1" customWidth="1"/>
  </cols>
  <sheetData>
    <row r="3" spans="2:65" ht="18">
      <c r="B3" s="29"/>
      <c r="C3" s="72"/>
      <c r="D3" s="72"/>
      <c r="E3" s="76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Y3" s="72"/>
      <c r="AZ3" s="72"/>
      <c r="BA3" s="72"/>
      <c r="BE3" s="72"/>
      <c r="BF3" s="72"/>
      <c r="BG3" s="72"/>
      <c r="BH3" s="72"/>
      <c r="BI3" s="72"/>
      <c r="BJ3" s="72"/>
      <c r="BK3" s="72"/>
      <c r="BL3" s="72"/>
      <c r="BM3" s="72"/>
    </row>
    <row r="4" spans="1:65" ht="18">
      <c r="A4" s="29"/>
      <c r="B4" s="29"/>
      <c r="C4" s="29"/>
      <c r="D4" s="29"/>
      <c r="E4" s="137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Y4" s="29"/>
      <c r="AZ4" s="29"/>
      <c r="BA4" s="29"/>
      <c r="BE4" s="29"/>
      <c r="BF4" s="29"/>
      <c r="BG4" s="29"/>
      <c r="BH4" s="29"/>
      <c r="BI4" s="29"/>
      <c r="BJ4" s="29"/>
      <c r="BK4" s="29"/>
      <c r="BL4" s="29"/>
      <c r="BM4" s="29"/>
    </row>
    <row r="5" spans="2:65" ht="18">
      <c r="B5" s="242" t="s">
        <v>226</v>
      </c>
      <c r="C5" s="243"/>
      <c r="D5" s="243"/>
      <c r="E5" s="242"/>
      <c r="F5" s="243"/>
      <c r="G5" s="243"/>
      <c r="H5" s="243"/>
      <c r="I5" s="243"/>
      <c r="J5" s="243"/>
      <c r="K5" s="243"/>
      <c r="L5" s="243"/>
      <c r="M5" s="243"/>
      <c r="N5" s="243"/>
      <c r="O5" s="243"/>
      <c r="P5" s="243"/>
      <c r="Q5" s="243"/>
      <c r="R5" s="243"/>
      <c r="S5" s="243"/>
      <c r="T5" s="243"/>
      <c r="U5" s="243"/>
      <c r="V5" s="243"/>
      <c r="W5" s="243"/>
      <c r="X5" s="243"/>
      <c r="Y5" s="243"/>
      <c r="Z5" s="243"/>
      <c r="AA5" s="243"/>
      <c r="AB5" s="243"/>
      <c r="AC5" s="243"/>
      <c r="AD5" s="243"/>
      <c r="AE5" s="243"/>
      <c r="AF5" s="243"/>
      <c r="AG5" s="243"/>
      <c r="AH5" s="243"/>
      <c r="AI5" s="243"/>
      <c r="AJ5" s="243"/>
      <c r="AK5" s="243"/>
      <c r="AL5" s="243"/>
      <c r="AM5" s="243"/>
      <c r="AN5" s="243"/>
      <c r="AO5" s="243"/>
      <c r="AP5" s="243"/>
      <c r="AQ5" s="243"/>
      <c r="AR5" s="243"/>
      <c r="AS5" s="243"/>
      <c r="AT5" s="243"/>
      <c r="AU5" s="244"/>
      <c r="AV5" s="244"/>
      <c r="AW5" s="244"/>
      <c r="AX5" s="244"/>
      <c r="AY5" s="243"/>
      <c r="AZ5" s="243"/>
      <c r="BA5" s="243"/>
      <c r="BB5" s="244"/>
      <c r="BC5" s="244"/>
      <c r="BD5" s="244"/>
      <c r="BE5" s="244"/>
      <c r="BF5" s="243"/>
      <c r="BG5" s="243"/>
      <c r="BH5" s="243"/>
      <c r="BI5" s="243"/>
      <c r="BJ5" s="243"/>
      <c r="BK5" s="243"/>
      <c r="BL5" s="243"/>
      <c r="BM5" s="243"/>
    </row>
    <row r="6" spans="1:65" ht="18">
      <c r="A6" s="29"/>
      <c r="B6" s="72"/>
      <c r="C6" s="72"/>
      <c r="D6" s="72"/>
      <c r="E6" s="76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Y6" s="29"/>
      <c r="AZ6" s="29"/>
      <c r="BA6" s="29"/>
      <c r="BE6" s="29"/>
      <c r="BF6" s="29"/>
      <c r="BG6" s="29"/>
      <c r="BH6" s="29"/>
      <c r="BI6" s="29"/>
      <c r="BJ6" s="29"/>
      <c r="BK6" s="29"/>
      <c r="BL6" s="29"/>
      <c r="BM6" s="29"/>
    </row>
    <row r="7" spans="1:65" ht="15">
      <c r="A7" s="138"/>
      <c r="B7" s="29"/>
      <c r="C7" s="70"/>
      <c r="D7" s="70"/>
      <c r="E7" s="230"/>
      <c r="F7" s="47" t="s">
        <v>149</v>
      </c>
      <c r="G7" s="53" t="s">
        <v>150</v>
      </c>
      <c r="H7" s="53" t="s">
        <v>151</v>
      </c>
      <c r="I7" s="53" t="s">
        <v>152</v>
      </c>
      <c r="J7" s="53">
        <v>1998</v>
      </c>
      <c r="K7" s="53">
        <v>1999</v>
      </c>
      <c r="L7" s="53">
        <v>2000</v>
      </c>
      <c r="M7" s="53">
        <v>2001</v>
      </c>
      <c r="N7" s="53">
        <v>2002</v>
      </c>
      <c r="O7" s="53">
        <v>2003</v>
      </c>
      <c r="P7" s="53" t="s">
        <v>136</v>
      </c>
      <c r="Q7" s="34"/>
      <c r="R7" s="35" t="s">
        <v>94</v>
      </c>
      <c r="S7" s="35"/>
      <c r="T7" s="35"/>
      <c r="U7" s="35"/>
      <c r="V7" s="36" t="s">
        <v>183</v>
      </c>
      <c r="W7" s="40"/>
      <c r="X7" s="74"/>
      <c r="Y7" s="75"/>
      <c r="Z7" s="35"/>
      <c r="AA7" s="35"/>
      <c r="AB7" s="34"/>
      <c r="AC7" s="34"/>
      <c r="AD7" s="34"/>
      <c r="AE7" s="34" t="s">
        <v>105</v>
      </c>
      <c r="AF7" s="34"/>
      <c r="AG7" s="34"/>
      <c r="AH7" s="34"/>
      <c r="AI7" s="42" t="s">
        <v>107</v>
      </c>
      <c r="AJ7" s="42"/>
      <c r="AK7" s="33"/>
      <c r="AL7" s="1" t="s">
        <v>87</v>
      </c>
      <c r="AM7" s="45"/>
      <c r="AN7" s="45"/>
      <c r="AO7" s="43"/>
      <c r="AP7" s="77"/>
      <c r="AQ7" s="97" t="s">
        <v>190</v>
      </c>
      <c r="AR7" s="79" t="s">
        <v>190</v>
      </c>
      <c r="AS7" s="96" t="s">
        <v>190</v>
      </c>
      <c r="AT7" s="97" t="s">
        <v>190</v>
      </c>
      <c r="AU7" s="79" t="s">
        <v>190</v>
      </c>
      <c r="AV7" s="79" t="s">
        <v>146</v>
      </c>
      <c r="AW7" s="79" t="s">
        <v>146</v>
      </c>
      <c r="AX7" s="80" t="s">
        <v>200</v>
      </c>
      <c r="AY7" s="80" t="s">
        <v>200</v>
      </c>
      <c r="AZ7" s="81" t="s">
        <v>200</v>
      </c>
      <c r="BA7" s="80" t="s">
        <v>201</v>
      </c>
      <c r="BB7" s="82" t="s">
        <v>207</v>
      </c>
      <c r="BC7" s="99">
        <v>0.01</v>
      </c>
      <c r="BD7" s="82">
        <v>2006</v>
      </c>
      <c r="BE7" s="231" t="s">
        <v>221</v>
      </c>
      <c r="BF7" s="232"/>
      <c r="BG7" s="231" t="s">
        <v>130</v>
      </c>
      <c r="BH7" s="449" t="s">
        <v>239</v>
      </c>
      <c r="BI7" s="449" t="s">
        <v>240</v>
      </c>
      <c r="BJ7" s="233">
        <v>0.01</v>
      </c>
      <c r="BK7" s="232" t="s">
        <v>216</v>
      </c>
      <c r="BL7" s="452" t="s">
        <v>241</v>
      </c>
      <c r="BM7" s="234" t="s">
        <v>223</v>
      </c>
    </row>
    <row r="8" spans="1:65" ht="15">
      <c r="A8" s="29"/>
      <c r="B8" s="37"/>
      <c r="C8" s="44"/>
      <c r="D8" s="44"/>
      <c r="E8" s="54" t="s">
        <v>133</v>
      </c>
      <c r="F8" s="33" t="s">
        <v>129</v>
      </c>
      <c r="G8" s="33" t="s">
        <v>129</v>
      </c>
      <c r="H8" s="33" t="s">
        <v>129</v>
      </c>
      <c r="I8" s="33" t="s">
        <v>129</v>
      </c>
      <c r="J8" s="33" t="s">
        <v>129</v>
      </c>
      <c r="K8" s="33" t="s">
        <v>129</v>
      </c>
      <c r="L8" s="33" t="s">
        <v>129</v>
      </c>
      <c r="M8" s="33" t="s">
        <v>129</v>
      </c>
      <c r="N8" s="33" t="s">
        <v>129</v>
      </c>
      <c r="O8" s="33" t="s">
        <v>129</v>
      </c>
      <c r="P8" s="33" t="s">
        <v>129</v>
      </c>
      <c r="Q8" s="38"/>
      <c r="R8" s="39" t="s">
        <v>96</v>
      </c>
      <c r="S8" s="39" t="s">
        <v>115</v>
      </c>
      <c r="T8" s="39" t="s">
        <v>117</v>
      </c>
      <c r="U8" s="39" t="s">
        <v>116</v>
      </c>
      <c r="V8" s="36" t="s">
        <v>142</v>
      </c>
      <c r="W8" s="40" t="s">
        <v>130</v>
      </c>
      <c r="X8" s="40" t="s">
        <v>123</v>
      </c>
      <c r="Y8" s="40" t="s">
        <v>132</v>
      </c>
      <c r="Z8" s="39"/>
      <c r="AA8" s="39"/>
      <c r="AB8" s="38" t="s">
        <v>89</v>
      </c>
      <c r="AC8" s="34"/>
      <c r="AD8" s="34"/>
      <c r="AE8" s="34" t="s">
        <v>101</v>
      </c>
      <c r="AF8" s="34"/>
      <c r="AG8" s="34" t="s">
        <v>106</v>
      </c>
      <c r="AH8" s="34"/>
      <c r="AI8" s="34" t="s">
        <v>112</v>
      </c>
      <c r="AJ8" s="41" t="s">
        <v>123</v>
      </c>
      <c r="AK8" s="33">
        <v>2005</v>
      </c>
      <c r="AL8" s="28" t="s">
        <v>108</v>
      </c>
      <c r="AM8" s="69" t="s">
        <v>135</v>
      </c>
      <c r="AN8" s="69" t="s">
        <v>135</v>
      </c>
      <c r="AO8" s="47" t="s">
        <v>146</v>
      </c>
      <c r="AP8" s="95" t="s">
        <v>146</v>
      </c>
      <c r="AQ8" s="94" t="s">
        <v>130</v>
      </c>
      <c r="AR8" s="83" t="s">
        <v>123</v>
      </c>
      <c r="AS8" s="91" t="s">
        <v>189</v>
      </c>
      <c r="AT8" s="94" t="s">
        <v>123</v>
      </c>
      <c r="AU8" s="83" t="s">
        <v>97</v>
      </c>
      <c r="AV8" s="83" t="s">
        <v>200</v>
      </c>
      <c r="AW8" s="83" t="s">
        <v>200</v>
      </c>
      <c r="AX8" s="84" t="s">
        <v>196</v>
      </c>
      <c r="AY8" s="83" t="s">
        <v>197</v>
      </c>
      <c r="AZ8" s="85" t="s">
        <v>198</v>
      </c>
      <c r="BA8" s="83" t="s">
        <v>199</v>
      </c>
      <c r="BB8" s="83"/>
      <c r="BC8" s="83" t="s">
        <v>95</v>
      </c>
      <c r="BD8" s="83" t="s">
        <v>211</v>
      </c>
      <c r="BE8" s="235" t="s">
        <v>222</v>
      </c>
      <c r="BF8" s="236"/>
      <c r="BG8" s="235" t="s">
        <v>213</v>
      </c>
      <c r="BH8" s="450"/>
      <c r="BI8" s="450"/>
      <c r="BJ8" s="236" t="s">
        <v>214</v>
      </c>
      <c r="BK8" s="236" t="s">
        <v>123</v>
      </c>
      <c r="BL8" s="453"/>
      <c r="BM8" s="237" t="s">
        <v>224</v>
      </c>
    </row>
    <row r="9" spans="1:65" ht="15">
      <c r="A9" s="30"/>
      <c r="B9" s="60"/>
      <c r="C9" s="71"/>
      <c r="D9" s="71"/>
      <c r="E9" s="67"/>
      <c r="F9" s="61" t="s">
        <v>80</v>
      </c>
      <c r="G9" s="61" t="s">
        <v>80</v>
      </c>
      <c r="H9" s="61" t="s">
        <v>80</v>
      </c>
      <c r="I9" s="61" t="s">
        <v>80</v>
      </c>
      <c r="J9" s="61" t="s">
        <v>80</v>
      </c>
      <c r="K9" s="61" t="s">
        <v>80</v>
      </c>
      <c r="L9" s="61" t="s">
        <v>80</v>
      </c>
      <c r="M9" s="61" t="s">
        <v>80</v>
      </c>
      <c r="N9" s="61" t="s">
        <v>80</v>
      </c>
      <c r="O9" s="61" t="s">
        <v>80</v>
      </c>
      <c r="P9" s="61" t="s">
        <v>80</v>
      </c>
      <c r="Q9" s="62" t="s">
        <v>87</v>
      </c>
      <c r="R9" s="62" t="s">
        <v>80</v>
      </c>
      <c r="S9" s="62"/>
      <c r="T9" s="63" t="s">
        <v>118</v>
      </c>
      <c r="U9" s="62"/>
      <c r="V9" s="61" t="s">
        <v>95</v>
      </c>
      <c r="W9" s="64" t="s">
        <v>131</v>
      </c>
      <c r="X9" s="65" t="s">
        <v>124</v>
      </c>
      <c r="Y9" s="64" t="s">
        <v>88</v>
      </c>
      <c r="Z9" s="62" t="s">
        <v>90</v>
      </c>
      <c r="AA9" s="62" t="s">
        <v>93</v>
      </c>
      <c r="AB9" s="62" t="s">
        <v>97</v>
      </c>
      <c r="AC9" s="62" t="s">
        <v>87</v>
      </c>
      <c r="AD9" s="62" t="s">
        <v>102</v>
      </c>
      <c r="AE9" s="62" t="s">
        <v>100</v>
      </c>
      <c r="AF9" s="66"/>
      <c r="AG9" s="62" t="s">
        <v>100</v>
      </c>
      <c r="AH9" s="62"/>
      <c r="AI9" s="62" t="s">
        <v>113</v>
      </c>
      <c r="AJ9" s="58" t="s">
        <v>90</v>
      </c>
      <c r="AK9" s="73" t="s">
        <v>80</v>
      </c>
      <c r="AL9" s="25" t="s">
        <v>109</v>
      </c>
      <c r="AM9" s="51" t="s">
        <v>147</v>
      </c>
      <c r="AN9" s="59" t="s">
        <v>148</v>
      </c>
      <c r="AO9" s="58" t="s">
        <v>97</v>
      </c>
      <c r="AP9" s="92" t="s">
        <v>97</v>
      </c>
      <c r="AQ9" s="94" t="s">
        <v>188</v>
      </c>
      <c r="AR9" s="83" t="s">
        <v>124</v>
      </c>
      <c r="AS9" s="93" t="s">
        <v>88</v>
      </c>
      <c r="AT9" s="94" t="s">
        <v>90</v>
      </c>
      <c r="AU9" s="83" t="s">
        <v>104</v>
      </c>
      <c r="AV9" s="86" t="s">
        <v>195</v>
      </c>
      <c r="AW9" s="86" t="s">
        <v>204</v>
      </c>
      <c r="AX9" s="87" t="s">
        <v>87</v>
      </c>
      <c r="AY9" s="86" t="s">
        <v>87</v>
      </c>
      <c r="AZ9" s="88" t="s">
        <v>97</v>
      </c>
      <c r="BA9" s="86" t="s">
        <v>97</v>
      </c>
      <c r="BB9" s="83"/>
      <c r="BC9" s="83"/>
      <c r="BD9" s="83" t="s">
        <v>210</v>
      </c>
      <c r="BE9" s="238" t="s">
        <v>242</v>
      </c>
      <c r="BF9" s="239"/>
      <c r="BG9" s="240" t="s">
        <v>88</v>
      </c>
      <c r="BH9" s="451"/>
      <c r="BI9" s="451"/>
      <c r="BJ9" s="239" t="s">
        <v>215</v>
      </c>
      <c r="BK9" s="239" t="s">
        <v>217</v>
      </c>
      <c r="BL9" s="454"/>
      <c r="BM9" s="241" t="s">
        <v>225</v>
      </c>
    </row>
    <row r="10" spans="1:75" ht="15">
      <c r="A10" s="30"/>
      <c r="B10" s="32" t="s">
        <v>185</v>
      </c>
      <c r="C10" s="141"/>
      <c r="D10" s="141"/>
      <c r="E10" s="142"/>
      <c r="F10" s="143">
        <v>0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47727</v>
      </c>
      <c r="N10" s="143">
        <v>44427</v>
      </c>
      <c r="O10" s="119">
        <v>37753</v>
      </c>
      <c r="P10" s="119">
        <v>35000</v>
      </c>
      <c r="Q10" s="120">
        <f>SUM(R10-P10)</f>
        <v>2816</v>
      </c>
      <c r="R10" s="120">
        <v>37816</v>
      </c>
      <c r="S10" s="120">
        <v>-163</v>
      </c>
      <c r="T10" s="120">
        <f>SUM(P10,S10)</f>
        <v>34837</v>
      </c>
      <c r="U10" s="120">
        <v>-206</v>
      </c>
      <c r="V10" s="119">
        <v>34632</v>
      </c>
      <c r="W10" s="121">
        <f>SUM(Y10-X10-V10)</f>
        <v>-1</v>
      </c>
      <c r="X10" s="121">
        <v>-34631</v>
      </c>
      <c r="Y10" s="121">
        <v>0</v>
      </c>
      <c r="Z10" s="120">
        <f>SUM(AA10-Y10)</f>
        <v>0</v>
      </c>
      <c r="AA10" s="120"/>
      <c r="AB10" s="120">
        <v>0</v>
      </c>
      <c r="AC10" s="120">
        <f>SUM(AA10-AB10)</f>
        <v>0</v>
      </c>
      <c r="AD10" s="120"/>
      <c r="AE10" s="122"/>
      <c r="AF10" s="120">
        <v>0</v>
      </c>
      <c r="AG10" s="120">
        <f>SUM(AA10,AE10)</f>
        <v>0</v>
      </c>
      <c r="AH10" s="120"/>
      <c r="AI10" s="120"/>
      <c r="AJ10" s="120" t="e">
        <f>SUM(#REF!-Y10)</f>
        <v>#REF!</v>
      </c>
      <c r="AK10" s="119">
        <v>34533</v>
      </c>
      <c r="AL10" s="103" t="e">
        <f>SUM(#REF!-P10)</f>
        <v>#REF!</v>
      </c>
      <c r="AM10" s="143">
        <v>38000</v>
      </c>
      <c r="AN10" s="143">
        <v>25000</v>
      </c>
      <c r="AO10" s="143">
        <v>0</v>
      </c>
      <c r="AP10" s="144">
        <v>0</v>
      </c>
      <c r="AQ10" s="145">
        <v>0</v>
      </c>
      <c r="AR10" s="145">
        <v>0</v>
      </c>
      <c r="AS10" s="144">
        <f>SUM(AP10:AR10)</f>
        <v>0</v>
      </c>
      <c r="AT10" s="144">
        <v>0</v>
      </c>
      <c r="AU10" s="145">
        <f>SUM(AS10:AT10)</f>
        <v>0</v>
      </c>
      <c r="AV10" s="89">
        <v>35000</v>
      </c>
      <c r="AW10" s="89">
        <v>34902</v>
      </c>
      <c r="AX10" s="89">
        <f>SUM(AW10-AU10)</f>
        <v>34902</v>
      </c>
      <c r="AY10" s="89">
        <f>SUM(AW10-AP10)</f>
        <v>34902</v>
      </c>
      <c r="AZ10" s="146">
        <f>IF(AY10&gt;0,AY10)</f>
        <v>34902</v>
      </c>
      <c r="BA10" s="89" t="b">
        <f>IF(AZ10&lt;0,AZ10)</f>
        <v>0</v>
      </c>
      <c r="BB10" s="103">
        <v>34902</v>
      </c>
      <c r="BC10" s="103">
        <f>SUM(AW10*0.01)</f>
        <v>349.02</v>
      </c>
      <c r="BD10" s="103">
        <f>SUM(AW10-BC10)</f>
        <v>34552.98</v>
      </c>
      <c r="BE10" s="128">
        <v>34553</v>
      </c>
      <c r="BF10" s="103">
        <f>SUM(AW10-BE10)</f>
        <v>349</v>
      </c>
      <c r="BG10" s="128">
        <v>0</v>
      </c>
      <c r="BH10" s="89">
        <f>SUM(BI10-BG10-BE10)</f>
        <v>-34553</v>
      </c>
      <c r="BI10" s="89">
        <v>0</v>
      </c>
      <c r="BJ10" s="103"/>
      <c r="BK10" s="103">
        <f>SUM(BL10-BJ10)</f>
        <v>0</v>
      </c>
      <c r="BL10" s="128">
        <v>0</v>
      </c>
      <c r="BM10" s="89">
        <v>0</v>
      </c>
      <c r="BN10" s="20"/>
      <c r="BO10" s="20"/>
      <c r="BP10" s="20"/>
      <c r="BQ10" s="20"/>
      <c r="BR10" s="20"/>
      <c r="BS10" s="20"/>
      <c r="BT10" s="20"/>
      <c r="BU10" s="20"/>
      <c r="BV10" s="20"/>
      <c r="BW10" s="20"/>
    </row>
    <row r="11" spans="1:75" ht="15">
      <c r="A11" s="29"/>
      <c r="B11" s="32"/>
      <c r="C11" s="141"/>
      <c r="D11" s="141"/>
      <c r="E11" s="142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22"/>
      <c r="R11" s="120"/>
      <c r="S11" s="120"/>
      <c r="T11" s="120"/>
      <c r="U11" s="120"/>
      <c r="V11" s="119"/>
      <c r="W11" s="121"/>
      <c r="X11" s="121"/>
      <c r="Y11" s="147"/>
      <c r="Z11" s="122"/>
      <c r="AA11" s="120"/>
      <c r="AB11" s="120"/>
      <c r="AC11" s="122"/>
      <c r="AD11" s="120"/>
      <c r="AE11" s="120"/>
      <c r="AF11" s="120"/>
      <c r="AG11" s="120"/>
      <c r="AH11" s="120"/>
      <c r="AI11" s="120"/>
      <c r="AJ11" s="120"/>
      <c r="AK11" s="123"/>
      <c r="AL11" s="124"/>
      <c r="AM11" s="119"/>
      <c r="AN11" s="119"/>
      <c r="AO11" s="119"/>
      <c r="AP11" s="128"/>
      <c r="AQ11" s="128"/>
      <c r="AR11" s="89"/>
      <c r="AS11" s="128"/>
      <c r="AT11" s="128"/>
      <c r="AU11" s="89"/>
      <c r="AV11" s="89"/>
      <c r="AW11" s="89"/>
      <c r="AX11" s="89"/>
      <c r="AY11" s="89"/>
      <c r="AZ11" s="146"/>
      <c r="BA11" s="89"/>
      <c r="BB11" s="103"/>
      <c r="BC11" s="103"/>
      <c r="BD11" s="103"/>
      <c r="BE11" s="128"/>
      <c r="BF11" s="103"/>
      <c r="BG11" s="128"/>
      <c r="BH11" s="89"/>
      <c r="BI11" s="89"/>
      <c r="BJ11" s="103"/>
      <c r="BK11" s="103"/>
      <c r="BL11" s="128"/>
      <c r="BM11" s="89"/>
      <c r="BN11" s="20"/>
      <c r="BO11" s="20"/>
      <c r="BP11" s="20"/>
      <c r="BQ11" s="20"/>
      <c r="BR11" s="20"/>
      <c r="BS11" s="20"/>
      <c r="BT11" s="20"/>
      <c r="BU11" s="20"/>
      <c r="BV11" s="20"/>
      <c r="BW11" s="20"/>
    </row>
    <row r="12" spans="1:75" ht="15">
      <c r="A12" s="29"/>
      <c r="B12" s="32" t="s">
        <v>1</v>
      </c>
      <c r="C12" s="141"/>
      <c r="D12" s="141"/>
      <c r="E12" s="118"/>
      <c r="F12" s="119">
        <v>0</v>
      </c>
      <c r="G12" s="119">
        <v>0</v>
      </c>
      <c r="H12" s="119">
        <v>0</v>
      </c>
      <c r="I12" s="119">
        <v>0</v>
      </c>
      <c r="J12" s="119">
        <v>0</v>
      </c>
      <c r="K12" s="119">
        <v>0</v>
      </c>
      <c r="L12" s="119">
        <v>0</v>
      </c>
      <c r="M12" s="119">
        <v>0</v>
      </c>
      <c r="N12" s="119">
        <v>0</v>
      </c>
      <c r="O12" s="119"/>
      <c r="P12" s="119"/>
      <c r="Q12" s="122"/>
      <c r="R12" s="120"/>
      <c r="S12" s="120">
        <v>0</v>
      </c>
      <c r="T12" s="120">
        <f aca="true" t="shared" si="0" ref="T12:T41">SUM(P12,S12)</f>
        <v>0</v>
      </c>
      <c r="U12" s="120">
        <v>0</v>
      </c>
      <c r="V12" s="119">
        <f>SUM(T12,U12)</f>
        <v>0</v>
      </c>
      <c r="W12" s="121"/>
      <c r="X12" s="121"/>
      <c r="Y12" s="147"/>
      <c r="Z12" s="122"/>
      <c r="AA12" s="120"/>
      <c r="AB12" s="120"/>
      <c r="AC12" s="122"/>
      <c r="AD12" s="120"/>
      <c r="AE12" s="120"/>
      <c r="AF12" s="120"/>
      <c r="AG12" s="120">
        <f aca="true" t="shared" si="1" ref="AG12:AG41">SUM(AA12,AE12)</f>
        <v>0</v>
      </c>
      <c r="AH12" s="120"/>
      <c r="AI12" s="120"/>
      <c r="AJ12" s="119">
        <f aca="true" t="shared" si="2" ref="AJ12:AJ41">SUM(AK12-Y12)</f>
        <v>0</v>
      </c>
      <c r="AK12" s="123"/>
      <c r="AL12" s="124"/>
      <c r="AM12" s="119">
        <v>0</v>
      </c>
      <c r="AN12" s="119">
        <v>0</v>
      </c>
      <c r="AO12" s="119">
        <v>0</v>
      </c>
      <c r="AP12" s="128">
        <v>0</v>
      </c>
      <c r="AQ12" s="128">
        <v>0</v>
      </c>
      <c r="AR12" s="89">
        <v>0</v>
      </c>
      <c r="AS12" s="128">
        <f aca="true" t="shared" si="3" ref="AS12:AS41">SUM(AP12:AR12)</f>
        <v>0</v>
      </c>
      <c r="AT12" s="128">
        <v>0</v>
      </c>
      <c r="AU12" s="89">
        <f aca="true" t="shared" si="4" ref="AU12:AU41">SUM(AS12:AT12)</f>
        <v>0</v>
      </c>
      <c r="AV12" s="89"/>
      <c r="AW12" s="89"/>
      <c r="AX12" s="89">
        <f aca="true" t="shared" si="5" ref="AX12:AX40">SUM(AW12-AU12)</f>
        <v>0</v>
      </c>
      <c r="AY12" s="89">
        <f aca="true" t="shared" si="6" ref="AY12:AY40">SUM(AW12-AP12)</f>
        <v>0</v>
      </c>
      <c r="AZ12" s="146" t="b">
        <f aca="true" t="shared" si="7" ref="AZ12:AZ40">IF(AY12&gt;0,AY12)</f>
        <v>0</v>
      </c>
      <c r="BA12" s="89" t="b">
        <f aca="true" t="shared" si="8" ref="BA12:BA40">IF(AY12&lt;0,AY12)</f>
        <v>0</v>
      </c>
      <c r="BB12" s="103"/>
      <c r="BC12" s="103"/>
      <c r="BD12" s="103"/>
      <c r="BE12" s="128"/>
      <c r="BF12" s="103"/>
      <c r="BG12" s="128"/>
      <c r="BH12" s="89"/>
      <c r="BI12" s="89"/>
      <c r="BJ12" s="103"/>
      <c r="BK12" s="103"/>
      <c r="BL12" s="128"/>
      <c r="BM12" s="89"/>
      <c r="BN12" s="20"/>
      <c r="BO12" s="20"/>
      <c r="BP12" s="20"/>
      <c r="BQ12" s="20"/>
      <c r="BR12" s="20"/>
      <c r="BS12" s="20"/>
      <c r="BT12" s="20"/>
      <c r="BU12" s="20"/>
      <c r="BV12" s="20"/>
      <c r="BW12" s="20"/>
    </row>
    <row r="13" spans="1:75" ht="15" hidden="1">
      <c r="A13" s="29"/>
      <c r="B13" s="31" t="s">
        <v>2</v>
      </c>
      <c r="C13" s="117"/>
      <c r="D13" s="117"/>
      <c r="E13" s="118"/>
      <c r="F13" s="119">
        <v>0</v>
      </c>
      <c r="G13" s="119">
        <v>0</v>
      </c>
      <c r="H13" s="119">
        <v>0</v>
      </c>
      <c r="I13" s="119">
        <v>0</v>
      </c>
      <c r="J13" s="119">
        <v>0</v>
      </c>
      <c r="K13" s="119">
        <v>0</v>
      </c>
      <c r="L13" s="119">
        <v>0</v>
      </c>
      <c r="M13" s="119">
        <v>521849</v>
      </c>
      <c r="N13" s="119">
        <v>400000</v>
      </c>
      <c r="O13" s="119">
        <v>381227</v>
      </c>
      <c r="P13" s="119">
        <v>225000</v>
      </c>
      <c r="Q13" s="120">
        <f aca="true" t="shared" si="9" ref="Q13:Q51">SUM(R13-P13)</f>
        <v>47500</v>
      </c>
      <c r="R13" s="120">
        <f>275000-2500</f>
        <v>272500</v>
      </c>
      <c r="S13" s="120">
        <v>-1029</v>
      </c>
      <c r="T13" s="120">
        <f t="shared" si="0"/>
        <v>223971</v>
      </c>
      <c r="U13" s="120">
        <v>-1299</v>
      </c>
      <c r="V13" s="119">
        <v>222632</v>
      </c>
      <c r="W13" s="121">
        <f aca="true" t="shared" si="10" ref="W13:W41">SUM(Y13-X13-V13)</f>
        <v>713</v>
      </c>
      <c r="X13" s="121">
        <v>-3758</v>
      </c>
      <c r="Y13" s="121">
        <v>219587</v>
      </c>
      <c r="Z13" s="120">
        <f aca="true" t="shared" si="11" ref="Z13:Z51">SUM(AA13-Y13)</f>
        <v>-219587</v>
      </c>
      <c r="AA13" s="120"/>
      <c r="AB13" s="120">
        <v>0</v>
      </c>
      <c r="AC13" s="120">
        <f aca="true" t="shared" si="12" ref="AC13:AC41">SUM(AA13-AB13)</f>
        <v>0</v>
      </c>
      <c r="AD13" s="120"/>
      <c r="AE13" s="120"/>
      <c r="AF13" s="120">
        <v>-275000</v>
      </c>
      <c r="AG13" s="120">
        <f t="shared" si="1"/>
        <v>0</v>
      </c>
      <c r="AH13" s="120"/>
      <c r="AI13" s="120"/>
      <c r="AJ13" s="119">
        <f t="shared" si="2"/>
        <v>-219587</v>
      </c>
      <c r="AK13" s="119">
        <v>0</v>
      </c>
      <c r="AL13" s="103">
        <f aca="true" t="shared" si="13" ref="AL13:AL41">SUM(AK13-P13)</f>
        <v>-225000</v>
      </c>
      <c r="AM13" s="119">
        <v>0</v>
      </c>
      <c r="AN13" s="119">
        <v>55000</v>
      </c>
      <c r="AO13" s="119">
        <v>0</v>
      </c>
      <c r="AP13" s="128">
        <v>0</v>
      </c>
      <c r="AQ13" s="128">
        <v>0</v>
      </c>
      <c r="AR13" s="89">
        <v>0</v>
      </c>
      <c r="AS13" s="128">
        <f t="shared" si="3"/>
        <v>0</v>
      </c>
      <c r="AT13" s="128">
        <v>0</v>
      </c>
      <c r="AU13" s="89">
        <f t="shared" si="4"/>
        <v>0</v>
      </c>
      <c r="AV13" s="89"/>
      <c r="AW13" s="89"/>
      <c r="AX13" s="89">
        <f t="shared" si="5"/>
        <v>0</v>
      </c>
      <c r="AY13" s="89">
        <f t="shared" si="6"/>
        <v>0</v>
      </c>
      <c r="AZ13" s="146" t="b">
        <f t="shared" si="7"/>
        <v>0</v>
      </c>
      <c r="BA13" s="89" t="b">
        <f t="shared" si="8"/>
        <v>0</v>
      </c>
      <c r="BB13" s="103"/>
      <c r="BC13" s="103">
        <f aca="true" t="shared" si="14" ref="BC13:BC41">SUM(AW13*0.01)</f>
        <v>0</v>
      </c>
      <c r="BD13" s="103">
        <f aca="true" t="shared" si="15" ref="BD13:BE41">SUM(AW13-BC13)</f>
        <v>0</v>
      </c>
      <c r="BE13" s="128">
        <f t="shared" si="15"/>
        <v>0</v>
      </c>
      <c r="BF13" s="103">
        <f aca="true" t="shared" si="16" ref="BF13:BF41">SUM(AW13-BE13)</f>
        <v>0</v>
      </c>
      <c r="BG13" s="128"/>
      <c r="BH13" s="89">
        <f>SUM(BI13-BG13-BE13)</f>
        <v>0</v>
      </c>
      <c r="BI13" s="89">
        <v>0</v>
      </c>
      <c r="BJ13" s="103"/>
      <c r="BK13" s="103">
        <f aca="true" t="shared" si="17" ref="BK13:BK24">SUM(BL13-BJ13)</f>
        <v>0</v>
      </c>
      <c r="BL13" s="128">
        <f aca="true" t="shared" si="18" ref="BL13:BL41">SUM(BM13-BI13)</f>
        <v>0</v>
      </c>
      <c r="BM13" s="89"/>
      <c r="BN13" s="20"/>
      <c r="BO13" s="20"/>
      <c r="BP13" s="20"/>
      <c r="BQ13" s="20"/>
      <c r="BR13" s="20"/>
      <c r="BS13" s="20"/>
      <c r="BT13" s="20"/>
      <c r="BU13" s="20"/>
      <c r="BV13" s="20"/>
      <c r="BW13" s="20"/>
    </row>
    <row r="14" spans="1:75" ht="15" hidden="1">
      <c r="A14" s="29"/>
      <c r="B14" s="31"/>
      <c r="C14" s="117"/>
      <c r="D14" s="117"/>
      <c r="E14" s="118" t="s">
        <v>64</v>
      </c>
      <c r="F14" s="119">
        <v>0</v>
      </c>
      <c r="G14" s="119">
        <v>0</v>
      </c>
      <c r="H14" s="119">
        <v>0</v>
      </c>
      <c r="I14" s="119">
        <v>0</v>
      </c>
      <c r="J14" s="119">
        <v>0</v>
      </c>
      <c r="K14" s="119">
        <v>0</v>
      </c>
      <c r="L14" s="119">
        <v>0</v>
      </c>
      <c r="M14" s="119">
        <v>0</v>
      </c>
      <c r="N14" s="119">
        <v>0</v>
      </c>
      <c r="O14" s="152"/>
      <c r="P14" s="152" t="s">
        <v>137</v>
      </c>
      <c r="Q14" s="153" t="e">
        <f t="shared" si="9"/>
        <v>#VALUE!</v>
      </c>
      <c r="R14" s="153"/>
      <c r="S14" s="153">
        <v>0</v>
      </c>
      <c r="T14" s="153">
        <f t="shared" si="0"/>
        <v>0</v>
      </c>
      <c r="U14" s="153">
        <v>0</v>
      </c>
      <c r="V14" s="152">
        <v>0</v>
      </c>
      <c r="W14" s="121">
        <f t="shared" si="10"/>
        <v>0</v>
      </c>
      <c r="X14" s="121"/>
      <c r="Y14" s="121">
        <v>0</v>
      </c>
      <c r="Z14" s="120">
        <f t="shared" si="11"/>
        <v>0</v>
      </c>
      <c r="AA14" s="120"/>
      <c r="AB14" s="120">
        <v>0</v>
      </c>
      <c r="AC14" s="120">
        <f t="shared" si="12"/>
        <v>0</v>
      </c>
      <c r="AD14" s="120"/>
      <c r="AE14" s="120"/>
      <c r="AF14" s="120">
        <v>0</v>
      </c>
      <c r="AG14" s="120">
        <f t="shared" si="1"/>
        <v>0</v>
      </c>
      <c r="AH14" s="120"/>
      <c r="AI14" s="120"/>
      <c r="AJ14" s="119">
        <f t="shared" si="2"/>
        <v>0</v>
      </c>
      <c r="AK14" s="119">
        <v>0</v>
      </c>
      <c r="AL14" s="103" t="e">
        <f t="shared" si="13"/>
        <v>#VALUE!</v>
      </c>
      <c r="AM14" s="119">
        <v>0</v>
      </c>
      <c r="AN14" s="119">
        <v>85000</v>
      </c>
      <c r="AO14" s="119">
        <v>0</v>
      </c>
      <c r="AP14" s="128">
        <v>0</v>
      </c>
      <c r="AQ14" s="128">
        <v>0</v>
      </c>
      <c r="AR14" s="89">
        <v>0</v>
      </c>
      <c r="AS14" s="128">
        <f t="shared" si="3"/>
        <v>0</v>
      </c>
      <c r="AT14" s="128">
        <v>0</v>
      </c>
      <c r="AU14" s="89">
        <f t="shared" si="4"/>
        <v>0</v>
      </c>
      <c r="AV14" s="89"/>
      <c r="AW14" s="89"/>
      <c r="AX14" s="89">
        <f t="shared" si="5"/>
        <v>0</v>
      </c>
      <c r="AY14" s="89">
        <f t="shared" si="6"/>
        <v>0</v>
      </c>
      <c r="AZ14" s="146" t="b">
        <f t="shared" si="7"/>
        <v>0</v>
      </c>
      <c r="BA14" s="89" t="b">
        <f t="shared" si="8"/>
        <v>0</v>
      </c>
      <c r="BB14" s="103"/>
      <c r="BC14" s="103">
        <f t="shared" si="14"/>
        <v>0</v>
      </c>
      <c r="BD14" s="103">
        <f t="shared" si="15"/>
        <v>0</v>
      </c>
      <c r="BE14" s="128">
        <f t="shared" si="15"/>
        <v>0</v>
      </c>
      <c r="BF14" s="103">
        <f t="shared" si="16"/>
        <v>0</v>
      </c>
      <c r="BG14" s="128"/>
      <c r="BH14" s="89">
        <f aca="true" t="shared" si="19" ref="BH14:BH40">SUM(BI14-BG14-BE14)</f>
        <v>0</v>
      </c>
      <c r="BI14" s="89">
        <v>0</v>
      </c>
      <c r="BJ14" s="103"/>
      <c r="BK14" s="103">
        <f t="shared" si="17"/>
        <v>0</v>
      </c>
      <c r="BL14" s="128">
        <f t="shared" si="18"/>
        <v>0</v>
      </c>
      <c r="BM14" s="89"/>
      <c r="BN14" s="20"/>
      <c r="BO14" s="20"/>
      <c r="BP14" s="20"/>
      <c r="BQ14" s="20"/>
      <c r="BR14" s="20"/>
      <c r="BS14" s="20"/>
      <c r="BT14" s="20"/>
      <c r="BU14" s="20"/>
      <c r="BV14" s="20"/>
      <c r="BW14" s="20"/>
    </row>
    <row r="15" spans="1:75" ht="15" hidden="1">
      <c r="A15" s="29"/>
      <c r="B15" s="31"/>
      <c r="C15" s="117"/>
      <c r="D15" s="117"/>
      <c r="E15" s="118" t="s">
        <v>65</v>
      </c>
      <c r="F15" s="119">
        <v>0</v>
      </c>
      <c r="G15" s="119">
        <v>0</v>
      </c>
      <c r="H15" s="119">
        <v>0</v>
      </c>
      <c r="I15" s="119">
        <v>0</v>
      </c>
      <c r="J15" s="119">
        <v>0</v>
      </c>
      <c r="K15" s="119">
        <v>0</v>
      </c>
      <c r="L15" s="119">
        <v>0</v>
      </c>
      <c r="M15" s="119">
        <v>0</v>
      </c>
      <c r="N15" s="119">
        <v>0</v>
      </c>
      <c r="O15" s="152"/>
      <c r="P15" s="152" t="s">
        <v>79</v>
      </c>
      <c r="Q15" s="153" t="e">
        <f t="shared" si="9"/>
        <v>#VALUE!</v>
      </c>
      <c r="R15" s="153"/>
      <c r="S15" s="153">
        <v>0</v>
      </c>
      <c r="T15" s="153">
        <f t="shared" si="0"/>
        <v>0</v>
      </c>
      <c r="U15" s="153">
        <v>0</v>
      </c>
      <c r="V15" s="152">
        <v>0</v>
      </c>
      <c r="W15" s="121">
        <f t="shared" si="10"/>
        <v>0</v>
      </c>
      <c r="X15" s="121"/>
      <c r="Y15" s="121">
        <v>0</v>
      </c>
      <c r="Z15" s="120">
        <f t="shared" si="11"/>
        <v>0</v>
      </c>
      <c r="AA15" s="120"/>
      <c r="AB15" s="120">
        <v>0</v>
      </c>
      <c r="AC15" s="120">
        <f t="shared" si="12"/>
        <v>0</v>
      </c>
      <c r="AD15" s="120"/>
      <c r="AE15" s="120"/>
      <c r="AF15" s="120">
        <v>0</v>
      </c>
      <c r="AG15" s="120">
        <f t="shared" si="1"/>
        <v>0</v>
      </c>
      <c r="AH15" s="120"/>
      <c r="AI15" s="120"/>
      <c r="AJ15" s="119">
        <f t="shared" si="2"/>
        <v>0</v>
      </c>
      <c r="AK15" s="119">
        <v>0</v>
      </c>
      <c r="AL15" s="103" t="e">
        <f t="shared" si="13"/>
        <v>#VALUE!</v>
      </c>
      <c r="AM15" s="119">
        <v>0</v>
      </c>
      <c r="AN15" s="119">
        <v>10000</v>
      </c>
      <c r="AO15" s="119">
        <v>0</v>
      </c>
      <c r="AP15" s="128">
        <v>0</v>
      </c>
      <c r="AQ15" s="128">
        <v>0</v>
      </c>
      <c r="AR15" s="89">
        <v>0</v>
      </c>
      <c r="AS15" s="128">
        <f t="shared" si="3"/>
        <v>0</v>
      </c>
      <c r="AT15" s="128">
        <v>0</v>
      </c>
      <c r="AU15" s="89">
        <f t="shared" si="4"/>
        <v>0</v>
      </c>
      <c r="AV15" s="89"/>
      <c r="AW15" s="89"/>
      <c r="AX15" s="89">
        <f t="shared" si="5"/>
        <v>0</v>
      </c>
      <c r="AY15" s="89">
        <f t="shared" si="6"/>
        <v>0</v>
      </c>
      <c r="AZ15" s="146" t="b">
        <f t="shared" si="7"/>
        <v>0</v>
      </c>
      <c r="BA15" s="89" t="b">
        <f t="shared" si="8"/>
        <v>0</v>
      </c>
      <c r="BB15" s="103"/>
      <c r="BC15" s="103">
        <f t="shared" si="14"/>
        <v>0</v>
      </c>
      <c r="BD15" s="103">
        <f t="shared" si="15"/>
        <v>0</v>
      </c>
      <c r="BE15" s="128">
        <f t="shared" si="15"/>
        <v>0</v>
      </c>
      <c r="BF15" s="103">
        <f t="shared" si="16"/>
        <v>0</v>
      </c>
      <c r="BG15" s="128"/>
      <c r="BH15" s="89">
        <f t="shared" si="19"/>
        <v>0</v>
      </c>
      <c r="BI15" s="89">
        <v>0</v>
      </c>
      <c r="BJ15" s="103"/>
      <c r="BK15" s="103">
        <f t="shared" si="17"/>
        <v>0</v>
      </c>
      <c r="BL15" s="128">
        <f t="shared" si="18"/>
        <v>0</v>
      </c>
      <c r="BM15" s="89"/>
      <c r="BN15" s="20"/>
      <c r="BO15" s="20"/>
      <c r="BP15" s="20"/>
      <c r="BQ15" s="20"/>
      <c r="BR15" s="20"/>
      <c r="BS15" s="20"/>
      <c r="BT15" s="20"/>
      <c r="BU15" s="20"/>
      <c r="BV15" s="20"/>
      <c r="BW15" s="20"/>
    </row>
    <row r="16" spans="1:75" ht="15" hidden="1">
      <c r="A16" s="29"/>
      <c r="B16" s="31" t="s">
        <v>209</v>
      </c>
      <c r="C16" s="117"/>
      <c r="D16" s="117"/>
      <c r="E16" s="118"/>
      <c r="F16" s="119"/>
      <c r="G16" s="119"/>
      <c r="H16" s="119"/>
      <c r="I16" s="119"/>
      <c r="J16" s="119"/>
      <c r="K16" s="119"/>
      <c r="L16" s="119"/>
      <c r="M16" s="119"/>
      <c r="N16" s="119"/>
      <c r="O16" s="152"/>
      <c r="P16" s="152"/>
      <c r="Q16" s="153"/>
      <c r="R16" s="153"/>
      <c r="S16" s="153"/>
      <c r="T16" s="153"/>
      <c r="U16" s="153"/>
      <c r="V16" s="152"/>
      <c r="W16" s="121"/>
      <c r="X16" s="121"/>
      <c r="Y16" s="121"/>
      <c r="Z16" s="120"/>
      <c r="AA16" s="120"/>
      <c r="AB16" s="120"/>
      <c r="AC16" s="120"/>
      <c r="AD16" s="120"/>
      <c r="AE16" s="120"/>
      <c r="AF16" s="120"/>
      <c r="AG16" s="120"/>
      <c r="AH16" s="120"/>
      <c r="AI16" s="120"/>
      <c r="AJ16" s="119"/>
      <c r="AK16" s="119"/>
      <c r="AL16" s="103"/>
      <c r="AM16" s="119"/>
      <c r="AN16" s="119"/>
      <c r="AO16" s="119"/>
      <c r="AP16" s="128"/>
      <c r="AQ16" s="128"/>
      <c r="AR16" s="89"/>
      <c r="AS16" s="128"/>
      <c r="AT16" s="128"/>
      <c r="AU16" s="89"/>
      <c r="AV16" s="89"/>
      <c r="AW16" s="89"/>
      <c r="AX16" s="89"/>
      <c r="AY16" s="89"/>
      <c r="AZ16" s="146"/>
      <c r="BA16" s="89"/>
      <c r="BB16" s="103"/>
      <c r="BC16" s="103">
        <f t="shared" si="14"/>
        <v>0</v>
      </c>
      <c r="BD16" s="103">
        <f t="shared" si="15"/>
        <v>0</v>
      </c>
      <c r="BE16" s="128">
        <f t="shared" si="15"/>
        <v>0</v>
      </c>
      <c r="BF16" s="103">
        <f t="shared" si="16"/>
        <v>0</v>
      </c>
      <c r="BG16" s="128"/>
      <c r="BH16" s="89">
        <f t="shared" si="19"/>
        <v>0</v>
      </c>
      <c r="BI16" s="89">
        <v>0</v>
      </c>
      <c r="BJ16" s="103"/>
      <c r="BK16" s="103">
        <f t="shared" si="17"/>
        <v>0</v>
      </c>
      <c r="BL16" s="128">
        <f t="shared" si="18"/>
        <v>0</v>
      </c>
      <c r="BM16" s="89"/>
      <c r="BN16" s="20"/>
      <c r="BO16" s="20"/>
      <c r="BP16" s="20"/>
      <c r="BQ16" s="20"/>
      <c r="BR16" s="20"/>
      <c r="BS16" s="20"/>
      <c r="BT16" s="20"/>
      <c r="BU16" s="20"/>
      <c r="BV16" s="20"/>
      <c r="BW16" s="20"/>
    </row>
    <row r="17" spans="1:75" ht="15">
      <c r="A17" s="29"/>
      <c r="B17" s="31" t="s">
        <v>3</v>
      </c>
      <c r="C17" s="117"/>
      <c r="D17" s="117"/>
      <c r="E17" s="118"/>
      <c r="F17" s="119">
        <v>0</v>
      </c>
      <c r="G17" s="119">
        <v>0</v>
      </c>
      <c r="H17" s="119">
        <v>0</v>
      </c>
      <c r="I17" s="119">
        <v>0</v>
      </c>
      <c r="J17" s="119">
        <v>0</v>
      </c>
      <c r="K17" s="119">
        <v>0</v>
      </c>
      <c r="L17" s="119">
        <v>0</v>
      </c>
      <c r="M17" s="119">
        <v>563757</v>
      </c>
      <c r="N17" s="119">
        <v>565000</v>
      </c>
      <c r="O17" s="119">
        <v>248375</v>
      </c>
      <c r="P17" s="119">
        <v>300000</v>
      </c>
      <c r="Q17" s="120">
        <f t="shared" si="9"/>
        <v>25000</v>
      </c>
      <c r="R17" s="120">
        <v>325000</v>
      </c>
      <c r="S17" s="120">
        <v>-1372</v>
      </c>
      <c r="T17" s="120">
        <f t="shared" si="0"/>
        <v>298628</v>
      </c>
      <c r="U17" s="120">
        <v>-1732</v>
      </c>
      <c r="V17" s="119">
        <v>296843</v>
      </c>
      <c r="W17" s="121">
        <f t="shared" si="10"/>
        <v>69</v>
      </c>
      <c r="X17" s="121">
        <v>-11846</v>
      </c>
      <c r="Y17" s="121">
        <v>285066</v>
      </c>
      <c r="Z17" s="120">
        <f t="shared" si="11"/>
        <v>-285066</v>
      </c>
      <c r="AA17" s="120"/>
      <c r="AB17" s="120">
        <v>0</v>
      </c>
      <c r="AC17" s="120">
        <f t="shared" si="12"/>
        <v>0</v>
      </c>
      <c r="AD17" s="120"/>
      <c r="AE17" s="120"/>
      <c r="AF17" s="120">
        <v>-325000</v>
      </c>
      <c r="AG17" s="120">
        <f t="shared" si="1"/>
        <v>0</v>
      </c>
      <c r="AH17" s="120"/>
      <c r="AI17" s="120"/>
      <c r="AJ17" s="119">
        <f t="shared" si="2"/>
        <v>15860</v>
      </c>
      <c r="AK17" s="119">
        <v>300926</v>
      </c>
      <c r="AL17" s="103">
        <f t="shared" si="13"/>
        <v>926</v>
      </c>
      <c r="AM17" s="119">
        <v>325000</v>
      </c>
      <c r="AN17" s="119">
        <v>220000</v>
      </c>
      <c r="AO17" s="119">
        <v>0</v>
      </c>
      <c r="AP17" s="128">
        <v>0</v>
      </c>
      <c r="AQ17" s="128">
        <v>0</v>
      </c>
      <c r="AR17" s="89">
        <v>0</v>
      </c>
      <c r="AS17" s="128">
        <f t="shared" si="3"/>
        <v>0</v>
      </c>
      <c r="AT17" s="128">
        <v>0</v>
      </c>
      <c r="AU17" s="89">
        <f t="shared" si="4"/>
        <v>0</v>
      </c>
      <c r="AV17" s="89">
        <v>405000</v>
      </c>
      <c r="AW17" s="89">
        <v>403866</v>
      </c>
      <c r="AX17" s="89">
        <f t="shared" si="5"/>
        <v>403866</v>
      </c>
      <c r="AY17" s="89">
        <f t="shared" si="6"/>
        <v>403866</v>
      </c>
      <c r="AZ17" s="146">
        <f t="shared" si="7"/>
        <v>403866</v>
      </c>
      <c r="BA17" s="89" t="b">
        <f t="shared" si="8"/>
        <v>0</v>
      </c>
      <c r="BB17" s="103"/>
      <c r="BC17" s="103">
        <f t="shared" si="14"/>
        <v>4038.6600000000003</v>
      </c>
      <c r="BD17" s="103">
        <f>SUM(AW17-BC17)</f>
        <v>399827.34</v>
      </c>
      <c r="BE17" s="128">
        <v>399828</v>
      </c>
      <c r="BF17" s="103">
        <f t="shared" si="16"/>
        <v>4038</v>
      </c>
      <c r="BG17" s="128">
        <v>0</v>
      </c>
      <c r="BH17" s="89">
        <f t="shared" si="19"/>
        <v>-18872</v>
      </c>
      <c r="BI17" s="89">
        <v>380956</v>
      </c>
      <c r="BJ17" s="103"/>
      <c r="BK17" s="103">
        <f t="shared" si="17"/>
        <v>-380956</v>
      </c>
      <c r="BL17" s="128">
        <f t="shared" si="18"/>
        <v>-380956</v>
      </c>
      <c r="BM17" s="89">
        <v>0</v>
      </c>
      <c r="BN17" s="20"/>
      <c r="BO17" s="20"/>
      <c r="BP17" s="20"/>
      <c r="BQ17" s="20"/>
      <c r="BR17" s="20"/>
      <c r="BS17" s="20"/>
      <c r="BT17" s="20"/>
      <c r="BU17" s="20"/>
      <c r="BV17" s="20"/>
      <c r="BW17" s="20"/>
    </row>
    <row r="18" spans="1:75" ht="15">
      <c r="A18" s="29"/>
      <c r="B18" s="31" t="s">
        <v>212</v>
      </c>
      <c r="C18" s="117"/>
      <c r="D18" s="117"/>
      <c r="E18" s="118"/>
      <c r="F18" s="119"/>
      <c r="G18" s="119"/>
      <c r="H18" s="119"/>
      <c r="I18" s="119"/>
      <c r="J18" s="119"/>
      <c r="K18" s="119"/>
      <c r="L18" s="119"/>
      <c r="M18" s="119"/>
      <c r="N18" s="119"/>
      <c r="O18" s="119"/>
      <c r="P18" s="119"/>
      <c r="Q18" s="120"/>
      <c r="R18" s="120"/>
      <c r="S18" s="120"/>
      <c r="T18" s="120"/>
      <c r="U18" s="120"/>
      <c r="V18" s="119"/>
      <c r="W18" s="121"/>
      <c r="X18" s="121"/>
      <c r="Y18" s="121"/>
      <c r="Z18" s="120"/>
      <c r="AA18" s="120"/>
      <c r="AB18" s="120"/>
      <c r="AC18" s="120"/>
      <c r="AD18" s="120"/>
      <c r="AE18" s="120"/>
      <c r="AF18" s="120"/>
      <c r="AG18" s="120"/>
      <c r="AH18" s="120"/>
      <c r="AI18" s="120"/>
      <c r="AJ18" s="119"/>
      <c r="AK18" s="119"/>
      <c r="AL18" s="103"/>
      <c r="AM18" s="119"/>
      <c r="AN18" s="119"/>
      <c r="AO18" s="119"/>
      <c r="AP18" s="128"/>
      <c r="AQ18" s="128"/>
      <c r="AR18" s="89"/>
      <c r="AS18" s="128"/>
      <c r="AT18" s="128"/>
      <c r="AU18" s="89"/>
      <c r="AV18" s="89"/>
      <c r="AW18" s="89"/>
      <c r="AX18" s="89"/>
      <c r="AY18" s="89"/>
      <c r="AZ18" s="146"/>
      <c r="BA18" s="89"/>
      <c r="BB18" s="103"/>
      <c r="BC18" s="103"/>
      <c r="BD18" s="103"/>
      <c r="BE18" s="128">
        <v>0</v>
      </c>
      <c r="BF18" s="103">
        <f t="shared" si="16"/>
        <v>0</v>
      </c>
      <c r="BG18" s="128">
        <v>0</v>
      </c>
      <c r="BH18" s="89">
        <f t="shared" si="19"/>
        <v>0</v>
      </c>
      <c r="BI18" s="89">
        <v>0</v>
      </c>
      <c r="BJ18" s="103"/>
      <c r="BK18" s="103">
        <f t="shared" si="17"/>
        <v>20000</v>
      </c>
      <c r="BL18" s="128">
        <f t="shared" si="18"/>
        <v>20000</v>
      </c>
      <c r="BM18" s="89">
        <v>20000</v>
      </c>
      <c r="BN18" s="20"/>
      <c r="BO18" s="20"/>
      <c r="BP18" s="20"/>
      <c r="BQ18" s="20"/>
      <c r="BR18" s="20"/>
      <c r="BS18" s="20"/>
      <c r="BT18" s="20"/>
      <c r="BU18" s="20"/>
      <c r="BV18" s="20"/>
      <c r="BW18" s="20"/>
    </row>
    <row r="19" spans="1:75" ht="15" hidden="1">
      <c r="A19" s="29"/>
      <c r="B19" s="31" t="s">
        <v>4</v>
      </c>
      <c r="C19" s="117"/>
      <c r="D19" s="117"/>
      <c r="E19" s="118"/>
      <c r="F19" s="119">
        <v>0</v>
      </c>
      <c r="G19" s="119">
        <v>0</v>
      </c>
      <c r="H19" s="119">
        <v>0</v>
      </c>
      <c r="I19" s="119">
        <v>0</v>
      </c>
      <c r="J19" s="119">
        <v>0</v>
      </c>
      <c r="K19" s="119">
        <v>0</v>
      </c>
      <c r="L19" s="119">
        <v>0</v>
      </c>
      <c r="M19" s="119">
        <v>0</v>
      </c>
      <c r="N19" s="119">
        <v>20000</v>
      </c>
      <c r="O19" s="119">
        <v>4967</v>
      </c>
      <c r="P19" s="119">
        <v>2000</v>
      </c>
      <c r="Q19" s="120">
        <f t="shared" si="9"/>
        <v>-750</v>
      </c>
      <c r="R19" s="120">
        <v>1250</v>
      </c>
      <c r="S19" s="120">
        <v>-9</v>
      </c>
      <c r="T19" s="120">
        <f t="shared" si="0"/>
        <v>1991</v>
      </c>
      <c r="U19" s="120">
        <v>-12</v>
      </c>
      <c r="V19" s="119">
        <v>1979</v>
      </c>
      <c r="W19" s="121">
        <f t="shared" si="10"/>
        <v>0</v>
      </c>
      <c r="X19" s="121">
        <v>0</v>
      </c>
      <c r="Y19" s="121">
        <v>1979</v>
      </c>
      <c r="Z19" s="120">
        <f t="shared" si="11"/>
        <v>-1979</v>
      </c>
      <c r="AA19" s="120"/>
      <c r="AB19" s="120">
        <v>0</v>
      </c>
      <c r="AC19" s="120">
        <f t="shared" si="12"/>
        <v>0</v>
      </c>
      <c r="AD19" s="120"/>
      <c r="AE19" s="120"/>
      <c r="AF19" s="120">
        <v>0</v>
      </c>
      <c r="AG19" s="120">
        <f t="shared" si="1"/>
        <v>0</v>
      </c>
      <c r="AH19" s="120"/>
      <c r="AI19" s="120"/>
      <c r="AJ19" s="119">
        <f t="shared" si="2"/>
        <v>-1979</v>
      </c>
      <c r="AK19" s="119">
        <v>0</v>
      </c>
      <c r="AL19" s="103">
        <f t="shared" si="13"/>
        <v>-2000</v>
      </c>
      <c r="AM19" s="119">
        <v>0</v>
      </c>
      <c r="AN19" s="119">
        <v>0</v>
      </c>
      <c r="AO19" s="119">
        <v>0</v>
      </c>
      <c r="AP19" s="128">
        <v>0</v>
      </c>
      <c r="AQ19" s="128">
        <v>0</v>
      </c>
      <c r="AR19" s="89">
        <v>0</v>
      </c>
      <c r="AS19" s="128">
        <f t="shared" si="3"/>
        <v>0</v>
      </c>
      <c r="AT19" s="128">
        <v>0</v>
      </c>
      <c r="AU19" s="89">
        <f t="shared" si="4"/>
        <v>0</v>
      </c>
      <c r="AV19" s="89">
        <v>0</v>
      </c>
      <c r="AW19" s="89">
        <v>0</v>
      </c>
      <c r="AX19" s="89">
        <f t="shared" si="5"/>
        <v>0</v>
      </c>
      <c r="AY19" s="89">
        <f t="shared" si="6"/>
        <v>0</v>
      </c>
      <c r="AZ19" s="146" t="b">
        <f t="shared" si="7"/>
        <v>0</v>
      </c>
      <c r="BA19" s="89" t="b">
        <f t="shared" si="8"/>
        <v>0</v>
      </c>
      <c r="BB19" s="103">
        <v>403866</v>
      </c>
      <c r="BC19" s="103">
        <f t="shared" si="14"/>
        <v>0</v>
      </c>
      <c r="BD19" s="103">
        <f t="shared" si="15"/>
        <v>0</v>
      </c>
      <c r="BE19" s="128">
        <f t="shared" si="15"/>
        <v>0</v>
      </c>
      <c r="BF19" s="103">
        <f t="shared" si="16"/>
        <v>0</v>
      </c>
      <c r="BG19" s="128"/>
      <c r="BH19" s="89">
        <f t="shared" si="19"/>
        <v>0</v>
      </c>
      <c r="BI19" s="89">
        <v>0</v>
      </c>
      <c r="BJ19" s="103"/>
      <c r="BK19" s="103">
        <f t="shared" si="17"/>
        <v>0</v>
      </c>
      <c r="BL19" s="128">
        <f t="shared" si="18"/>
        <v>0</v>
      </c>
      <c r="BM19" s="89"/>
      <c r="BN19" s="20"/>
      <c r="BO19" s="20"/>
      <c r="BP19" s="20"/>
      <c r="BQ19" s="20"/>
      <c r="BR19" s="20"/>
      <c r="BS19" s="20"/>
      <c r="BT19" s="20"/>
      <c r="BU19" s="20"/>
      <c r="BV19" s="20"/>
      <c r="BW19" s="20"/>
    </row>
    <row r="20" spans="1:75" ht="15" hidden="1">
      <c r="A20" s="29"/>
      <c r="B20" s="31" t="s">
        <v>170</v>
      </c>
      <c r="C20" s="117"/>
      <c r="D20" s="117"/>
      <c r="E20" s="118"/>
      <c r="F20" s="119"/>
      <c r="G20" s="119"/>
      <c r="H20" s="119"/>
      <c r="I20" s="119"/>
      <c r="J20" s="119"/>
      <c r="K20" s="119"/>
      <c r="L20" s="119"/>
      <c r="M20" s="119"/>
      <c r="N20" s="119"/>
      <c r="O20" s="119"/>
      <c r="P20" s="119"/>
      <c r="Q20" s="120"/>
      <c r="R20" s="120"/>
      <c r="S20" s="120"/>
      <c r="T20" s="120"/>
      <c r="U20" s="120"/>
      <c r="V20" s="119"/>
      <c r="W20" s="121"/>
      <c r="X20" s="121"/>
      <c r="Y20" s="121"/>
      <c r="Z20" s="120"/>
      <c r="AA20" s="120"/>
      <c r="AB20" s="120"/>
      <c r="AC20" s="120"/>
      <c r="AD20" s="120"/>
      <c r="AE20" s="120"/>
      <c r="AF20" s="120"/>
      <c r="AG20" s="120"/>
      <c r="AH20" s="120"/>
      <c r="AI20" s="120"/>
      <c r="AJ20" s="119"/>
      <c r="AK20" s="119"/>
      <c r="AL20" s="103"/>
      <c r="AM20" s="119"/>
      <c r="AN20" s="119"/>
      <c r="AO20" s="119"/>
      <c r="AP20" s="128"/>
      <c r="AQ20" s="128">
        <v>0</v>
      </c>
      <c r="AR20" s="89">
        <v>0</v>
      </c>
      <c r="AS20" s="128">
        <f t="shared" si="3"/>
        <v>0</v>
      </c>
      <c r="AT20" s="128">
        <v>0</v>
      </c>
      <c r="AU20" s="89">
        <f t="shared" si="4"/>
        <v>0</v>
      </c>
      <c r="AV20" s="89"/>
      <c r="AW20" s="89">
        <v>0</v>
      </c>
      <c r="AX20" s="89">
        <f t="shared" si="5"/>
        <v>0</v>
      </c>
      <c r="AY20" s="89">
        <f t="shared" si="6"/>
        <v>0</v>
      </c>
      <c r="AZ20" s="146" t="b">
        <f t="shared" si="7"/>
        <v>0</v>
      </c>
      <c r="BA20" s="89" t="b">
        <f t="shared" si="8"/>
        <v>0</v>
      </c>
      <c r="BB20" s="103">
        <v>0</v>
      </c>
      <c r="BC20" s="103">
        <f t="shared" si="14"/>
        <v>0</v>
      </c>
      <c r="BD20" s="103">
        <f t="shared" si="15"/>
        <v>0</v>
      </c>
      <c r="BE20" s="128">
        <f t="shared" si="15"/>
        <v>0</v>
      </c>
      <c r="BF20" s="103">
        <f t="shared" si="16"/>
        <v>0</v>
      </c>
      <c r="BG20" s="128"/>
      <c r="BH20" s="89">
        <f t="shared" si="19"/>
        <v>0</v>
      </c>
      <c r="BI20" s="89">
        <v>0</v>
      </c>
      <c r="BJ20" s="103"/>
      <c r="BK20" s="103">
        <f t="shared" si="17"/>
        <v>0</v>
      </c>
      <c r="BL20" s="128">
        <f t="shared" si="18"/>
        <v>0</v>
      </c>
      <c r="BM20" s="89"/>
      <c r="BN20" s="20"/>
      <c r="BO20" s="20"/>
      <c r="BP20" s="20"/>
      <c r="BQ20" s="20"/>
      <c r="BR20" s="20"/>
      <c r="BS20" s="20"/>
      <c r="BT20" s="20"/>
      <c r="BU20" s="20"/>
      <c r="BV20" s="20"/>
      <c r="BW20" s="20"/>
    </row>
    <row r="21" spans="1:75" ht="15">
      <c r="A21" s="29"/>
      <c r="B21" s="31" t="s">
        <v>5</v>
      </c>
      <c r="C21" s="117"/>
      <c r="D21" s="117"/>
      <c r="E21" s="119"/>
      <c r="F21" s="119">
        <v>0</v>
      </c>
      <c r="G21" s="119">
        <v>0</v>
      </c>
      <c r="H21" s="119">
        <v>0</v>
      </c>
      <c r="I21" s="119">
        <v>0</v>
      </c>
      <c r="J21" s="119">
        <v>0</v>
      </c>
      <c r="K21" s="119">
        <v>0</v>
      </c>
      <c r="L21" s="119">
        <v>0</v>
      </c>
      <c r="M21" s="119">
        <v>515353</v>
      </c>
      <c r="N21" s="119">
        <v>35191</v>
      </c>
      <c r="O21" s="119">
        <v>4967</v>
      </c>
      <c r="P21" s="119">
        <v>2000</v>
      </c>
      <c r="Q21" s="120">
        <f t="shared" si="9"/>
        <v>-2000</v>
      </c>
      <c r="R21" s="120"/>
      <c r="S21" s="120">
        <v>-9</v>
      </c>
      <c r="T21" s="120">
        <f t="shared" si="0"/>
        <v>1991</v>
      </c>
      <c r="U21" s="120">
        <v>-12</v>
      </c>
      <c r="V21" s="119">
        <v>1979</v>
      </c>
      <c r="W21" s="121">
        <f t="shared" si="10"/>
        <v>16</v>
      </c>
      <c r="X21" s="121">
        <v>462</v>
      </c>
      <c r="Y21" s="121">
        <v>2457</v>
      </c>
      <c r="Z21" s="120">
        <f t="shared" si="11"/>
        <v>-2457</v>
      </c>
      <c r="AA21" s="120"/>
      <c r="AB21" s="120">
        <v>0</v>
      </c>
      <c r="AC21" s="120">
        <f t="shared" si="12"/>
        <v>0</v>
      </c>
      <c r="AD21" s="120"/>
      <c r="AE21" s="120"/>
      <c r="AF21" s="120">
        <v>0</v>
      </c>
      <c r="AG21" s="120">
        <f t="shared" si="1"/>
        <v>0</v>
      </c>
      <c r="AH21" s="120"/>
      <c r="AI21" s="120"/>
      <c r="AJ21" s="119">
        <f t="shared" si="2"/>
        <v>2476</v>
      </c>
      <c r="AK21" s="119">
        <v>4933</v>
      </c>
      <c r="AL21" s="103">
        <f t="shared" si="13"/>
        <v>2933</v>
      </c>
      <c r="AM21" s="119">
        <v>2000</v>
      </c>
      <c r="AN21" s="119">
        <v>0</v>
      </c>
      <c r="AO21" s="119">
        <v>0</v>
      </c>
      <c r="AP21" s="128">
        <v>0</v>
      </c>
      <c r="AQ21" s="128">
        <v>0</v>
      </c>
      <c r="AR21" s="89">
        <v>0</v>
      </c>
      <c r="AS21" s="128">
        <f t="shared" si="3"/>
        <v>0</v>
      </c>
      <c r="AT21" s="128">
        <v>0</v>
      </c>
      <c r="AU21" s="89">
        <f t="shared" si="4"/>
        <v>0</v>
      </c>
      <c r="AV21" s="89">
        <v>9000</v>
      </c>
      <c r="AW21" s="89">
        <v>8975</v>
      </c>
      <c r="AX21" s="89">
        <f t="shared" si="5"/>
        <v>8975</v>
      </c>
      <c r="AY21" s="89">
        <f t="shared" si="6"/>
        <v>8975</v>
      </c>
      <c r="AZ21" s="146">
        <f t="shared" si="7"/>
        <v>8975</v>
      </c>
      <c r="BA21" s="89" t="b">
        <f t="shared" si="8"/>
        <v>0</v>
      </c>
      <c r="BB21" s="103">
        <v>8974.8</v>
      </c>
      <c r="BC21" s="103">
        <f t="shared" si="14"/>
        <v>89.75</v>
      </c>
      <c r="BD21" s="103">
        <f t="shared" si="15"/>
        <v>8885.25</v>
      </c>
      <c r="BE21" s="128">
        <v>8885</v>
      </c>
      <c r="BF21" s="103">
        <f t="shared" si="16"/>
        <v>90</v>
      </c>
      <c r="BG21" s="128">
        <v>12</v>
      </c>
      <c r="BH21" s="89">
        <f t="shared" si="19"/>
        <v>-252</v>
      </c>
      <c r="BI21" s="89">
        <v>8645</v>
      </c>
      <c r="BJ21" s="103"/>
      <c r="BK21" s="103">
        <f t="shared" si="17"/>
        <v>-8645</v>
      </c>
      <c r="BL21" s="128">
        <f t="shared" si="18"/>
        <v>-8645</v>
      </c>
      <c r="BM21" s="89">
        <v>0</v>
      </c>
      <c r="BN21" s="20"/>
      <c r="BO21" s="20"/>
      <c r="BP21" s="20"/>
      <c r="BQ21" s="20"/>
      <c r="BR21" s="20"/>
      <c r="BS21" s="20"/>
      <c r="BT21" s="20"/>
      <c r="BU21" s="20"/>
      <c r="BV21" s="20"/>
      <c r="BW21" s="20"/>
    </row>
    <row r="22" spans="1:75" ht="15">
      <c r="A22" s="29"/>
      <c r="B22" s="31" t="s">
        <v>6</v>
      </c>
      <c r="C22" s="117"/>
      <c r="D22" s="117"/>
      <c r="E22" s="119"/>
      <c r="F22" s="119">
        <v>0</v>
      </c>
      <c r="G22" s="119">
        <v>0</v>
      </c>
      <c r="H22" s="119">
        <v>0</v>
      </c>
      <c r="I22" s="119">
        <v>0</v>
      </c>
      <c r="J22" s="119">
        <v>0</v>
      </c>
      <c r="K22" s="119">
        <v>0</v>
      </c>
      <c r="L22" s="119">
        <v>0</v>
      </c>
      <c r="M22" s="119">
        <v>7982</v>
      </c>
      <c r="N22" s="119">
        <v>7982</v>
      </c>
      <c r="O22" s="119">
        <v>7948</v>
      </c>
      <c r="P22" s="119">
        <v>8000</v>
      </c>
      <c r="Q22" s="120">
        <f t="shared" si="9"/>
        <v>1774</v>
      </c>
      <c r="R22" s="120">
        <v>9774</v>
      </c>
      <c r="S22" s="120">
        <v>-37</v>
      </c>
      <c r="T22" s="120">
        <f t="shared" si="0"/>
        <v>7963</v>
      </c>
      <c r="U22" s="120">
        <v>-46</v>
      </c>
      <c r="V22" s="119">
        <v>7916</v>
      </c>
      <c r="W22" s="121">
        <f t="shared" si="10"/>
        <v>1</v>
      </c>
      <c r="X22" s="121">
        <v>-331</v>
      </c>
      <c r="Y22" s="121">
        <v>7586</v>
      </c>
      <c r="Z22" s="120">
        <f t="shared" si="11"/>
        <v>-7586</v>
      </c>
      <c r="AA22" s="120"/>
      <c r="AB22" s="120">
        <v>0</v>
      </c>
      <c r="AC22" s="120">
        <f t="shared" si="12"/>
        <v>0</v>
      </c>
      <c r="AD22" s="120"/>
      <c r="AE22" s="120"/>
      <c r="AF22" s="120">
        <v>-9774</v>
      </c>
      <c r="AG22" s="120">
        <f t="shared" si="1"/>
        <v>0</v>
      </c>
      <c r="AH22" s="120"/>
      <c r="AI22" s="120"/>
      <c r="AJ22" s="119">
        <f t="shared" si="2"/>
        <v>307</v>
      </c>
      <c r="AK22" s="119">
        <v>7893</v>
      </c>
      <c r="AL22" s="103">
        <f t="shared" si="13"/>
        <v>-107</v>
      </c>
      <c r="AM22" s="119">
        <v>8000</v>
      </c>
      <c r="AN22" s="119">
        <v>0</v>
      </c>
      <c r="AO22" s="119">
        <v>0</v>
      </c>
      <c r="AP22" s="128">
        <v>0</v>
      </c>
      <c r="AQ22" s="128">
        <v>0</v>
      </c>
      <c r="AR22" s="89">
        <v>0</v>
      </c>
      <c r="AS22" s="128">
        <f t="shared" si="3"/>
        <v>0</v>
      </c>
      <c r="AT22" s="128">
        <v>0</v>
      </c>
      <c r="AU22" s="89">
        <f t="shared" si="4"/>
        <v>0</v>
      </c>
      <c r="AV22" s="89">
        <v>8000</v>
      </c>
      <c r="AW22" s="89">
        <v>7978</v>
      </c>
      <c r="AX22" s="89">
        <f t="shared" si="5"/>
        <v>7978</v>
      </c>
      <c r="AY22" s="89">
        <f t="shared" si="6"/>
        <v>7978</v>
      </c>
      <c r="AZ22" s="146">
        <f t="shared" si="7"/>
        <v>7978</v>
      </c>
      <c r="BA22" s="89" t="b">
        <f t="shared" si="8"/>
        <v>0</v>
      </c>
      <c r="BB22" s="103">
        <v>7977.6</v>
      </c>
      <c r="BC22" s="103">
        <f t="shared" si="14"/>
        <v>79.78</v>
      </c>
      <c r="BD22" s="103">
        <f t="shared" si="15"/>
        <v>7898.22</v>
      </c>
      <c r="BE22" s="128">
        <v>7898</v>
      </c>
      <c r="BF22" s="103">
        <f t="shared" si="16"/>
        <v>80</v>
      </c>
      <c r="BG22" s="128">
        <v>12</v>
      </c>
      <c r="BH22" s="89">
        <f t="shared" si="19"/>
        <v>-205</v>
      </c>
      <c r="BI22" s="89">
        <v>7705</v>
      </c>
      <c r="BJ22" s="103"/>
      <c r="BK22" s="103">
        <f t="shared" si="17"/>
        <v>-7705</v>
      </c>
      <c r="BL22" s="128">
        <f t="shared" si="18"/>
        <v>-7705</v>
      </c>
      <c r="BM22" s="89">
        <v>0</v>
      </c>
      <c r="BN22" s="20"/>
      <c r="BO22" s="20"/>
      <c r="BP22" s="20"/>
      <c r="BQ22" s="20"/>
      <c r="BR22" s="20"/>
      <c r="BS22" s="20"/>
      <c r="BT22" s="20"/>
      <c r="BU22" s="20"/>
      <c r="BV22" s="20"/>
      <c r="BW22" s="20"/>
    </row>
    <row r="23" spans="1:75" ht="15" hidden="1">
      <c r="A23" s="29"/>
      <c r="B23" s="31" t="s">
        <v>7</v>
      </c>
      <c r="C23" s="117"/>
      <c r="D23" s="117"/>
      <c r="E23" s="118"/>
      <c r="F23" s="119">
        <v>0</v>
      </c>
      <c r="G23" s="119">
        <v>0</v>
      </c>
      <c r="H23" s="119">
        <v>0</v>
      </c>
      <c r="I23" s="119">
        <v>0</v>
      </c>
      <c r="J23" s="119">
        <v>0</v>
      </c>
      <c r="K23" s="119">
        <v>0</v>
      </c>
      <c r="L23" s="119">
        <v>0</v>
      </c>
      <c r="M23" s="119">
        <v>498900</v>
      </c>
      <c r="N23" s="119">
        <v>500000</v>
      </c>
      <c r="O23" s="119">
        <v>496750</v>
      </c>
      <c r="P23" s="119">
        <v>500000</v>
      </c>
      <c r="Q23" s="120">
        <f t="shared" si="9"/>
        <v>101788</v>
      </c>
      <c r="R23" s="120">
        <v>601788</v>
      </c>
      <c r="S23" s="120">
        <v>-2286</v>
      </c>
      <c r="T23" s="120">
        <f t="shared" si="0"/>
        <v>497714</v>
      </c>
      <c r="U23" s="120">
        <v>-2887</v>
      </c>
      <c r="V23" s="119">
        <v>494739</v>
      </c>
      <c r="W23" s="121">
        <f t="shared" si="10"/>
        <v>180</v>
      </c>
      <c r="X23" s="121">
        <v>-17507</v>
      </c>
      <c r="Y23" s="121">
        <v>477412</v>
      </c>
      <c r="Z23" s="120">
        <f t="shared" si="11"/>
        <v>-477412</v>
      </c>
      <c r="AA23" s="120"/>
      <c r="AB23" s="120">
        <v>0</v>
      </c>
      <c r="AC23" s="120">
        <f t="shared" si="12"/>
        <v>0</v>
      </c>
      <c r="AD23" s="120"/>
      <c r="AE23" s="120"/>
      <c r="AF23" s="120">
        <v>-601788</v>
      </c>
      <c r="AG23" s="120">
        <f t="shared" si="1"/>
        <v>0</v>
      </c>
      <c r="AH23" s="120"/>
      <c r="AI23" s="120"/>
      <c r="AJ23" s="119">
        <f t="shared" si="2"/>
        <v>-477412</v>
      </c>
      <c r="AK23" s="119">
        <v>0</v>
      </c>
      <c r="AL23" s="103">
        <f t="shared" si="13"/>
        <v>-500000</v>
      </c>
      <c r="AM23" s="119">
        <v>0</v>
      </c>
      <c r="AN23" s="119">
        <v>500000</v>
      </c>
      <c r="AO23" s="119">
        <v>0</v>
      </c>
      <c r="AP23" s="128">
        <v>0</v>
      </c>
      <c r="AQ23" s="128">
        <v>0</v>
      </c>
      <c r="AR23" s="89">
        <v>0</v>
      </c>
      <c r="AS23" s="128">
        <f t="shared" si="3"/>
        <v>0</v>
      </c>
      <c r="AT23" s="128">
        <v>0</v>
      </c>
      <c r="AU23" s="89">
        <f t="shared" si="4"/>
        <v>0</v>
      </c>
      <c r="AV23" s="89"/>
      <c r="AW23" s="89">
        <v>0</v>
      </c>
      <c r="AX23" s="89">
        <f t="shared" si="5"/>
        <v>0</v>
      </c>
      <c r="AY23" s="89">
        <f t="shared" si="6"/>
        <v>0</v>
      </c>
      <c r="AZ23" s="146" t="b">
        <f t="shared" si="7"/>
        <v>0</v>
      </c>
      <c r="BA23" s="89" t="b">
        <f t="shared" si="8"/>
        <v>0</v>
      </c>
      <c r="BB23" s="103">
        <v>0</v>
      </c>
      <c r="BC23" s="103">
        <f t="shared" si="14"/>
        <v>0</v>
      </c>
      <c r="BD23" s="103">
        <f t="shared" si="15"/>
        <v>0</v>
      </c>
      <c r="BE23" s="128">
        <f t="shared" si="15"/>
        <v>0</v>
      </c>
      <c r="BF23" s="103">
        <f t="shared" si="16"/>
        <v>0</v>
      </c>
      <c r="BG23" s="128"/>
      <c r="BH23" s="89">
        <f t="shared" si="19"/>
        <v>0</v>
      </c>
      <c r="BI23" s="89">
        <v>0</v>
      </c>
      <c r="BJ23" s="103"/>
      <c r="BK23" s="103">
        <f t="shared" si="17"/>
        <v>0</v>
      </c>
      <c r="BL23" s="128">
        <f t="shared" si="18"/>
        <v>0</v>
      </c>
      <c r="BM23" s="89"/>
      <c r="BN23" s="20"/>
      <c r="BO23" s="20"/>
      <c r="BP23" s="20"/>
      <c r="BQ23" s="20"/>
      <c r="BR23" s="20"/>
      <c r="BS23" s="20"/>
      <c r="BT23" s="20"/>
      <c r="BU23" s="20"/>
      <c r="BV23" s="20"/>
      <c r="BW23" s="20"/>
    </row>
    <row r="24" spans="1:75" ht="15">
      <c r="A24" s="29"/>
      <c r="B24" s="31" t="s">
        <v>8</v>
      </c>
      <c r="C24" s="117"/>
      <c r="D24" s="117"/>
      <c r="E24" s="118"/>
      <c r="F24" s="119">
        <v>0</v>
      </c>
      <c r="G24" s="119">
        <v>0</v>
      </c>
      <c r="H24" s="119">
        <v>0</v>
      </c>
      <c r="I24" s="119">
        <v>0</v>
      </c>
      <c r="J24" s="119">
        <v>0</v>
      </c>
      <c r="K24" s="119">
        <v>0</v>
      </c>
      <c r="L24" s="119">
        <v>0</v>
      </c>
      <c r="M24" s="119">
        <v>78377</v>
      </c>
      <c r="N24" s="119">
        <v>94489</v>
      </c>
      <c r="O24" s="119">
        <v>149933</v>
      </c>
      <c r="P24" s="119">
        <v>159117</v>
      </c>
      <c r="Q24" s="120">
        <f t="shared" si="9"/>
        <v>-159117</v>
      </c>
      <c r="R24" s="120"/>
      <c r="S24" s="120">
        <v>-728</v>
      </c>
      <c r="T24" s="120">
        <f t="shared" si="0"/>
        <v>158389</v>
      </c>
      <c r="U24" s="120">
        <v>-919</v>
      </c>
      <c r="V24" s="119">
        <v>157443</v>
      </c>
      <c r="W24" s="121">
        <f t="shared" si="10"/>
        <v>191</v>
      </c>
      <c r="X24" s="121">
        <v>5591</v>
      </c>
      <c r="Y24" s="121">
        <v>163225</v>
      </c>
      <c r="Z24" s="120">
        <f t="shared" si="11"/>
        <v>-163225</v>
      </c>
      <c r="AA24" s="120"/>
      <c r="AB24" s="120">
        <v>0</v>
      </c>
      <c r="AC24" s="120">
        <f t="shared" si="12"/>
        <v>0</v>
      </c>
      <c r="AD24" s="120"/>
      <c r="AE24" s="120"/>
      <c r="AF24" s="120">
        <v>0</v>
      </c>
      <c r="AG24" s="120">
        <f t="shared" si="1"/>
        <v>0</v>
      </c>
      <c r="AH24" s="120"/>
      <c r="AI24" s="120"/>
      <c r="AJ24" s="119">
        <f t="shared" si="2"/>
        <v>4531</v>
      </c>
      <c r="AK24" s="119">
        <v>167756</v>
      </c>
      <c r="AL24" s="103">
        <f t="shared" si="13"/>
        <v>8639</v>
      </c>
      <c r="AM24" s="119">
        <v>110000</v>
      </c>
      <c r="AN24" s="119">
        <v>117969</v>
      </c>
      <c r="AO24" s="119">
        <v>0</v>
      </c>
      <c r="AP24" s="128">
        <v>0</v>
      </c>
      <c r="AQ24" s="128">
        <v>0</v>
      </c>
      <c r="AR24" s="89">
        <v>0</v>
      </c>
      <c r="AS24" s="128">
        <f t="shared" si="3"/>
        <v>0</v>
      </c>
      <c r="AT24" s="128">
        <v>0</v>
      </c>
      <c r="AU24" s="89">
        <f t="shared" si="4"/>
        <v>0</v>
      </c>
      <c r="AV24" s="89">
        <v>191704</v>
      </c>
      <c r="AW24" s="89">
        <v>191167</v>
      </c>
      <c r="AX24" s="89">
        <f t="shared" si="5"/>
        <v>191167</v>
      </c>
      <c r="AY24" s="89">
        <f t="shared" si="6"/>
        <v>191167</v>
      </c>
      <c r="AZ24" s="146">
        <f t="shared" si="7"/>
        <v>191167</v>
      </c>
      <c r="BA24" s="89" t="b">
        <f t="shared" si="8"/>
        <v>0</v>
      </c>
      <c r="BB24" s="103">
        <v>191167.22879999998</v>
      </c>
      <c r="BC24" s="103">
        <f t="shared" si="14"/>
        <v>1911.67</v>
      </c>
      <c r="BD24" s="103">
        <f t="shared" si="15"/>
        <v>189255.33</v>
      </c>
      <c r="BE24" s="128">
        <v>189256</v>
      </c>
      <c r="BF24" s="103">
        <f t="shared" si="16"/>
        <v>1911</v>
      </c>
      <c r="BG24" s="128">
        <v>485</v>
      </c>
      <c r="BH24" s="89">
        <f t="shared" si="19"/>
        <v>8453</v>
      </c>
      <c r="BI24" s="89">
        <v>198194</v>
      </c>
      <c r="BJ24" s="103"/>
      <c r="BK24" s="103">
        <f t="shared" si="17"/>
        <v>-198194</v>
      </c>
      <c r="BL24" s="128">
        <f t="shared" si="18"/>
        <v>-198194</v>
      </c>
      <c r="BM24" s="89">
        <v>0</v>
      </c>
      <c r="BN24" s="20"/>
      <c r="BO24" s="20"/>
      <c r="BP24" s="20"/>
      <c r="BQ24" s="20"/>
      <c r="BR24" s="20"/>
      <c r="BS24" s="20"/>
      <c r="BT24" s="20"/>
      <c r="BU24" s="20"/>
      <c r="BV24" s="20"/>
      <c r="BW24" s="20"/>
    </row>
    <row r="25" spans="1:75" ht="15">
      <c r="A25" s="29"/>
      <c r="B25" s="31" t="s">
        <v>9</v>
      </c>
      <c r="C25" s="117"/>
      <c r="D25" s="117"/>
      <c r="E25" s="119"/>
      <c r="F25" s="119">
        <v>0</v>
      </c>
      <c r="G25" s="119">
        <v>0</v>
      </c>
      <c r="H25" s="119">
        <v>0</v>
      </c>
      <c r="I25" s="119">
        <v>0</v>
      </c>
      <c r="J25" s="119">
        <v>0</v>
      </c>
      <c r="K25" s="119">
        <v>0</v>
      </c>
      <c r="L25" s="119">
        <v>0</v>
      </c>
      <c r="M25" s="119">
        <v>25444</v>
      </c>
      <c r="N25" s="119">
        <v>25444</v>
      </c>
      <c r="O25" s="119">
        <v>25279</v>
      </c>
      <c r="P25" s="119">
        <v>25000</v>
      </c>
      <c r="Q25" s="120">
        <f t="shared" si="9"/>
        <v>0</v>
      </c>
      <c r="R25" s="120">
        <v>25000</v>
      </c>
      <c r="S25" s="120">
        <v>-115</v>
      </c>
      <c r="T25" s="120">
        <f t="shared" si="0"/>
        <v>24885</v>
      </c>
      <c r="U25" s="120">
        <v>-146</v>
      </c>
      <c r="V25" s="119">
        <v>24737</v>
      </c>
      <c r="W25" s="121">
        <f t="shared" si="10"/>
        <v>10</v>
      </c>
      <c r="X25" s="121">
        <v>272</v>
      </c>
      <c r="Y25" s="121">
        <v>25019</v>
      </c>
      <c r="Z25" s="120">
        <f t="shared" si="11"/>
        <v>-25019</v>
      </c>
      <c r="AA25" s="120">
        <v>0</v>
      </c>
      <c r="AB25" s="120">
        <v>25123</v>
      </c>
      <c r="AC25" s="120">
        <f t="shared" si="12"/>
        <v>-25123</v>
      </c>
      <c r="AD25" s="120"/>
      <c r="AE25" s="120">
        <v>25123</v>
      </c>
      <c r="AF25" s="120">
        <v>-25003</v>
      </c>
      <c r="AG25" s="120">
        <f t="shared" si="1"/>
        <v>25123</v>
      </c>
      <c r="AH25" s="120"/>
      <c r="AI25" s="120"/>
      <c r="AJ25" s="119">
        <f t="shared" si="2"/>
        <v>-353</v>
      </c>
      <c r="AK25" s="119">
        <v>24666</v>
      </c>
      <c r="AL25" s="103">
        <f t="shared" si="13"/>
        <v>-334</v>
      </c>
      <c r="AM25" s="119">
        <v>25000</v>
      </c>
      <c r="AN25" s="119">
        <v>25000</v>
      </c>
      <c r="AO25" s="119">
        <v>29939</v>
      </c>
      <c r="AP25" s="128">
        <v>29939</v>
      </c>
      <c r="AQ25" s="128">
        <v>40</v>
      </c>
      <c r="AR25" s="89">
        <v>0</v>
      </c>
      <c r="AS25" s="128">
        <f t="shared" si="3"/>
        <v>29979</v>
      </c>
      <c r="AT25" s="128">
        <v>0</v>
      </c>
      <c r="AU25" s="89">
        <f t="shared" si="4"/>
        <v>29979</v>
      </c>
      <c r="AV25" s="89">
        <v>30000</v>
      </c>
      <c r="AW25" s="89">
        <v>29916</v>
      </c>
      <c r="AX25" s="89">
        <f t="shared" si="5"/>
        <v>-63</v>
      </c>
      <c r="AY25" s="89">
        <f t="shared" si="6"/>
        <v>-23</v>
      </c>
      <c r="AZ25" s="146" t="b">
        <f t="shared" si="7"/>
        <v>0</v>
      </c>
      <c r="BA25" s="89">
        <f t="shared" si="8"/>
        <v>-23</v>
      </c>
      <c r="BB25" s="103">
        <v>29916</v>
      </c>
      <c r="BC25" s="103">
        <f t="shared" si="14"/>
        <v>299.16</v>
      </c>
      <c r="BD25" s="103">
        <f t="shared" si="15"/>
        <v>29616.84</v>
      </c>
      <c r="BE25" s="128">
        <v>29617</v>
      </c>
      <c r="BF25" s="103">
        <f t="shared" si="16"/>
        <v>299</v>
      </c>
      <c r="BG25" s="128">
        <v>25</v>
      </c>
      <c r="BH25" s="89">
        <f t="shared" si="19"/>
        <v>-1062</v>
      </c>
      <c r="BI25" s="89">
        <v>28580</v>
      </c>
      <c r="BJ25" s="103">
        <v>-80</v>
      </c>
      <c r="BK25" s="103">
        <f>SUM(BL25-BJ25)</f>
        <v>-18680</v>
      </c>
      <c r="BL25" s="128">
        <f t="shared" si="18"/>
        <v>-18760</v>
      </c>
      <c r="BM25" s="89">
        <v>9820</v>
      </c>
      <c r="BN25" s="20"/>
      <c r="BO25" s="20"/>
      <c r="BP25" s="20"/>
      <c r="BQ25" s="20"/>
      <c r="BR25" s="20"/>
      <c r="BS25" s="20"/>
      <c r="BT25" s="20"/>
      <c r="BU25" s="20"/>
      <c r="BV25" s="20"/>
      <c r="BW25" s="20"/>
    </row>
    <row r="26" spans="1:75" ht="15">
      <c r="A26" s="29"/>
      <c r="B26" s="31" t="s">
        <v>10</v>
      </c>
      <c r="C26" s="117"/>
      <c r="D26" s="117"/>
      <c r="E26" s="119"/>
      <c r="F26" s="119">
        <v>0</v>
      </c>
      <c r="G26" s="119">
        <v>0</v>
      </c>
      <c r="H26" s="119">
        <v>0</v>
      </c>
      <c r="I26" s="119">
        <v>0</v>
      </c>
      <c r="J26" s="119">
        <v>0</v>
      </c>
      <c r="K26" s="119">
        <v>0</v>
      </c>
      <c r="L26" s="119">
        <v>0</v>
      </c>
      <c r="M26" s="119">
        <v>998</v>
      </c>
      <c r="N26" s="119">
        <v>998</v>
      </c>
      <c r="O26" s="119">
        <v>992</v>
      </c>
      <c r="P26" s="119">
        <v>994</v>
      </c>
      <c r="Q26" s="120">
        <f t="shared" si="9"/>
        <v>41</v>
      </c>
      <c r="R26" s="120">
        <v>1035</v>
      </c>
      <c r="S26" s="120">
        <v>-5</v>
      </c>
      <c r="T26" s="120">
        <f t="shared" si="0"/>
        <v>989</v>
      </c>
      <c r="U26" s="120">
        <v>-6</v>
      </c>
      <c r="V26" s="119">
        <v>983</v>
      </c>
      <c r="W26" s="121">
        <f t="shared" si="10"/>
        <v>0</v>
      </c>
      <c r="X26" s="121">
        <v>0</v>
      </c>
      <c r="Y26" s="121">
        <v>983</v>
      </c>
      <c r="Z26" s="120">
        <f t="shared" si="11"/>
        <v>3</v>
      </c>
      <c r="AA26" s="120">
        <v>986</v>
      </c>
      <c r="AB26" s="120">
        <v>986</v>
      </c>
      <c r="AC26" s="120">
        <f t="shared" si="12"/>
        <v>0</v>
      </c>
      <c r="AD26" s="120"/>
      <c r="AE26" s="120"/>
      <c r="AF26" s="120">
        <v>-49</v>
      </c>
      <c r="AG26" s="120">
        <f t="shared" si="1"/>
        <v>986</v>
      </c>
      <c r="AH26" s="120"/>
      <c r="AI26" s="120"/>
      <c r="AJ26" s="119">
        <f t="shared" si="2"/>
        <v>-13</v>
      </c>
      <c r="AK26" s="119">
        <v>970</v>
      </c>
      <c r="AL26" s="103">
        <f t="shared" si="13"/>
        <v>-24</v>
      </c>
      <c r="AM26" s="119">
        <v>983</v>
      </c>
      <c r="AN26" s="119">
        <v>994</v>
      </c>
      <c r="AO26" s="119">
        <v>986</v>
      </c>
      <c r="AP26" s="128">
        <v>986</v>
      </c>
      <c r="AQ26" s="128">
        <v>0</v>
      </c>
      <c r="AR26" s="89">
        <v>0</v>
      </c>
      <c r="AS26" s="128">
        <f t="shared" si="3"/>
        <v>986</v>
      </c>
      <c r="AT26" s="128">
        <v>0</v>
      </c>
      <c r="AU26" s="89">
        <f t="shared" si="4"/>
        <v>986</v>
      </c>
      <c r="AV26" s="89">
        <v>986</v>
      </c>
      <c r="AW26" s="89">
        <v>983</v>
      </c>
      <c r="AX26" s="89">
        <f t="shared" si="5"/>
        <v>-3</v>
      </c>
      <c r="AY26" s="89">
        <f t="shared" si="6"/>
        <v>-3</v>
      </c>
      <c r="AZ26" s="146" t="b">
        <f t="shared" si="7"/>
        <v>0</v>
      </c>
      <c r="BA26" s="89">
        <f t="shared" si="8"/>
        <v>-3</v>
      </c>
      <c r="BB26" s="103">
        <v>983.2392</v>
      </c>
      <c r="BC26" s="103">
        <f t="shared" si="14"/>
        <v>9.83</v>
      </c>
      <c r="BD26" s="103">
        <f t="shared" si="15"/>
        <v>973.17</v>
      </c>
      <c r="BE26" s="128">
        <v>973</v>
      </c>
      <c r="BF26" s="103">
        <f t="shared" si="16"/>
        <v>10</v>
      </c>
      <c r="BG26" s="128">
        <v>0</v>
      </c>
      <c r="BH26" s="89">
        <f t="shared" si="19"/>
        <v>-46</v>
      </c>
      <c r="BI26" s="89">
        <v>927</v>
      </c>
      <c r="BJ26" s="103"/>
      <c r="BK26" s="103">
        <f aca="true" t="shared" si="20" ref="BK26:BK41">SUM(BL26-BJ26)</f>
        <v>-927</v>
      </c>
      <c r="BL26" s="128">
        <f t="shared" si="18"/>
        <v>-927</v>
      </c>
      <c r="BM26" s="89">
        <v>0</v>
      </c>
      <c r="BN26" s="20"/>
      <c r="BO26" s="20"/>
      <c r="BP26" s="20"/>
      <c r="BQ26" s="20"/>
      <c r="BR26" s="20"/>
      <c r="BS26" s="20"/>
      <c r="BT26" s="20"/>
      <c r="BU26" s="20"/>
      <c r="BV26" s="20"/>
      <c r="BW26" s="20"/>
    </row>
    <row r="27" spans="1:75" ht="15">
      <c r="A27" s="29"/>
      <c r="B27" s="31" t="s">
        <v>11</v>
      </c>
      <c r="C27" s="117"/>
      <c r="D27" s="117"/>
      <c r="E27" s="119"/>
      <c r="F27" s="119">
        <v>0</v>
      </c>
      <c r="G27" s="119">
        <v>0</v>
      </c>
      <c r="H27" s="119">
        <v>0</v>
      </c>
      <c r="I27" s="119">
        <v>0</v>
      </c>
      <c r="J27" s="119">
        <v>0</v>
      </c>
      <c r="K27" s="119">
        <v>0</v>
      </c>
      <c r="L27" s="119">
        <v>0</v>
      </c>
      <c r="M27" s="119">
        <v>0</v>
      </c>
      <c r="N27" s="119">
        <v>0</v>
      </c>
      <c r="O27" s="119"/>
      <c r="P27" s="119"/>
      <c r="Q27" s="120">
        <f t="shared" si="9"/>
        <v>0</v>
      </c>
      <c r="R27" s="120"/>
      <c r="S27" s="120">
        <v>0</v>
      </c>
      <c r="T27" s="120">
        <f t="shared" si="0"/>
        <v>0</v>
      </c>
      <c r="U27" s="120">
        <v>0</v>
      </c>
      <c r="V27" s="119">
        <v>0</v>
      </c>
      <c r="W27" s="121">
        <f t="shared" si="10"/>
        <v>0</v>
      </c>
      <c r="X27" s="121">
        <v>0</v>
      </c>
      <c r="Y27" s="121">
        <v>0</v>
      </c>
      <c r="Z27" s="120">
        <f t="shared" si="11"/>
        <v>600000</v>
      </c>
      <c r="AA27" s="120">
        <v>600000</v>
      </c>
      <c r="AB27" s="120">
        <v>625184</v>
      </c>
      <c r="AC27" s="120">
        <f t="shared" si="12"/>
        <v>-25184</v>
      </c>
      <c r="AD27" s="120">
        <v>599691</v>
      </c>
      <c r="AE27" s="120">
        <v>0</v>
      </c>
      <c r="AF27" s="120">
        <v>599691</v>
      </c>
      <c r="AG27" s="120">
        <f t="shared" si="1"/>
        <v>600000</v>
      </c>
      <c r="AH27" s="120"/>
      <c r="AI27" s="120">
        <v>-72000</v>
      </c>
      <c r="AJ27" s="119">
        <f t="shared" si="2"/>
        <v>625532</v>
      </c>
      <c r="AK27" s="119">
        <v>625532</v>
      </c>
      <c r="AL27" s="103">
        <f t="shared" si="13"/>
        <v>625532</v>
      </c>
      <c r="AM27" s="119">
        <v>634000</v>
      </c>
      <c r="AN27" s="119">
        <v>0</v>
      </c>
      <c r="AO27" s="119">
        <v>60000</v>
      </c>
      <c r="AP27" s="128">
        <v>60000</v>
      </c>
      <c r="AQ27" s="128">
        <v>20</v>
      </c>
      <c r="AR27" s="89">
        <v>0</v>
      </c>
      <c r="AS27" s="128">
        <f t="shared" si="3"/>
        <v>60020</v>
      </c>
      <c r="AT27" s="128">
        <v>0</v>
      </c>
      <c r="AU27" s="89">
        <f t="shared" si="4"/>
        <v>60020</v>
      </c>
      <c r="AV27" s="89">
        <v>416478</v>
      </c>
      <c r="AW27" s="89">
        <v>415312</v>
      </c>
      <c r="AX27" s="89">
        <f t="shared" si="5"/>
        <v>355292</v>
      </c>
      <c r="AY27" s="89">
        <f t="shared" si="6"/>
        <v>355312</v>
      </c>
      <c r="AZ27" s="146">
        <f t="shared" si="7"/>
        <v>355312</v>
      </c>
      <c r="BA27" s="89" t="b">
        <f t="shared" si="8"/>
        <v>0</v>
      </c>
      <c r="BB27" s="103">
        <v>415311.8616</v>
      </c>
      <c r="BC27" s="103">
        <f t="shared" si="14"/>
        <v>4153.12</v>
      </c>
      <c r="BD27" s="103">
        <f t="shared" si="15"/>
        <v>411158.88</v>
      </c>
      <c r="BE27" s="128">
        <v>327245</v>
      </c>
      <c r="BF27" s="103">
        <f t="shared" si="16"/>
        <v>88067</v>
      </c>
      <c r="BG27" s="128">
        <v>684</v>
      </c>
      <c r="BH27" s="89">
        <f t="shared" si="19"/>
        <v>73733</v>
      </c>
      <c r="BI27" s="89">
        <v>401662</v>
      </c>
      <c r="BJ27" s="103"/>
      <c r="BK27" s="103">
        <f t="shared" si="20"/>
        <v>-401662</v>
      </c>
      <c r="BL27" s="128">
        <f t="shared" si="18"/>
        <v>-401662</v>
      </c>
      <c r="BM27" s="89">
        <v>0</v>
      </c>
      <c r="BN27" s="20"/>
      <c r="BO27" s="20"/>
      <c r="BP27" s="20"/>
      <c r="BQ27" s="20"/>
      <c r="BR27" s="20"/>
      <c r="BS27" s="20"/>
      <c r="BT27" s="20"/>
      <c r="BU27" s="20"/>
      <c r="BV27" s="20"/>
      <c r="BW27" s="20"/>
    </row>
    <row r="28" spans="1:75" ht="15" hidden="1">
      <c r="A28" s="29"/>
      <c r="B28" s="31"/>
      <c r="C28" s="117"/>
      <c r="D28" s="117"/>
      <c r="E28" s="118" t="s">
        <v>119</v>
      </c>
      <c r="F28" s="119">
        <v>0</v>
      </c>
      <c r="G28" s="119">
        <v>0</v>
      </c>
      <c r="H28" s="119">
        <v>0</v>
      </c>
      <c r="I28" s="119">
        <v>0</v>
      </c>
      <c r="J28" s="119">
        <v>0</v>
      </c>
      <c r="K28" s="119">
        <v>0</v>
      </c>
      <c r="L28" s="119">
        <v>0</v>
      </c>
      <c r="M28" s="119">
        <v>0</v>
      </c>
      <c r="N28" s="119">
        <v>0</v>
      </c>
      <c r="O28" s="119"/>
      <c r="P28" s="119"/>
      <c r="Q28" s="120">
        <f t="shared" si="9"/>
        <v>0</v>
      </c>
      <c r="R28" s="120"/>
      <c r="S28" s="120">
        <v>0</v>
      </c>
      <c r="T28" s="120">
        <f t="shared" si="0"/>
        <v>0</v>
      </c>
      <c r="U28" s="120">
        <v>0</v>
      </c>
      <c r="V28" s="119">
        <v>0</v>
      </c>
      <c r="W28" s="121">
        <f t="shared" si="10"/>
        <v>0</v>
      </c>
      <c r="X28" s="121"/>
      <c r="Y28" s="121">
        <v>0</v>
      </c>
      <c r="Z28" s="120">
        <f t="shared" si="11"/>
        <v>0</v>
      </c>
      <c r="AA28" s="120"/>
      <c r="AB28" s="120">
        <v>0</v>
      </c>
      <c r="AC28" s="120">
        <f t="shared" si="12"/>
        <v>0</v>
      </c>
      <c r="AD28" s="120"/>
      <c r="AE28" s="120"/>
      <c r="AF28" s="120">
        <v>0</v>
      </c>
      <c r="AG28" s="120">
        <f t="shared" si="1"/>
        <v>0</v>
      </c>
      <c r="AH28" s="120"/>
      <c r="AI28" s="120"/>
      <c r="AJ28" s="119">
        <f t="shared" si="2"/>
        <v>0</v>
      </c>
      <c r="AK28" s="152">
        <v>0</v>
      </c>
      <c r="AL28" s="103">
        <f t="shared" si="13"/>
        <v>0</v>
      </c>
      <c r="AM28" s="119">
        <v>0</v>
      </c>
      <c r="AN28" s="119">
        <v>0</v>
      </c>
      <c r="AO28" s="119">
        <v>0</v>
      </c>
      <c r="AP28" s="128">
        <v>0</v>
      </c>
      <c r="AQ28" s="128">
        <v>0</v>
      </c>
      <c r="AR28" s="89">
        <v>0</v>
      </c>
      <c r="AS28" s="128">
        <f t="shared" si="3"/>
        <v>0</v>
      </c>
      <c r="AT28" s="128">
        <v>0</v>
      </c>
      <c r="AU28" s="89">
        <f t="shared" si="4"/>
        <v>0</v>
      </c>
      <c r="AV28" s="89"/>
      <c r="AW28" s="89">
        <v>0</v>
      </c>
      <c r="AX28" s="89">
        <f t="shared" si="5"/>
        <v>0</v>
      </c>
      <c r="AY28" s="89">
        <f t="shared" si="6"/>
        <v>0</v>
      </c>
      <c r="AZ28" s="146" t="b">
        <f t="shared" si="7"/>
        <v>0</v>
      </c>
      <c r="BA28" s="89" t="b">
        <f t="shared" si="8"/>
        <v>0</v>
      </c>
      <c r="BB28" s="103">
        <v>0</v>
      </c>
      <c r="BC28" s="103">
        <f t="shared" si="14"/>
        <v>0</v>
      </c>
      <c r="BD28" s="103">
        <f t="shared" si="15"/>
        <v>0</v>
      </c>
      <c r="BE28" s="128">
        <v>0</v>
      </c>
      <c r="BF28" s="103">
        <f t="shared" si="16"/>
        <v>0</v>
      </c>
      <c r="BG28" s="128"/>
      <c r="BH28" s="89">
        <f t="shared" si="19"/>
        <v>0</v>
      </c>
      <c r="BI28" s="89">
        <v>0</v>
      </c>
      <c r="BJ28" s="103"/>
      <c r="BK28" s="103">
        <f t="shared" si="20"/>
        <v>0</v>
      </c>
      <c r="BL28" s="128">
        <f t="shared" si="18"/>
        <v>0</v>
      </c>
      <c r="BM28" s="89"/>
      <c r="BN28" s="20"/>
      <c r="BO28" s="20"/>
      <c r="BP28" s="20"/>
      <c r="BQ28" s="20"/>
      <c r="BR28" s="20"/>
      <c r="BS28" s="20"/>
      <c r="BT28" s="20"/>
      <c r="BU28" s="20"/>
      <c r="BV28" s="20"/>
      <c r="BW28" s="20"/>
    </row>
    <row r="29" spans="1:75" ht="15" hidden="1">
      <c r="A29" s="29"/>
      <c r="B29" s="31"/>
      <c r="C29" s="117"/>
      <c r="D29" s="117"/>
      <c r="E29" s="118" t="s">
        <v>66</v>
      </c>
      <c r="F29" s="119">
        <v>0</v>
      </c>
      <c r="G29" s="119">
        <v>0</v>
      </c>
      <c r="H29" s="119">
        <v>0</v>
      </c>
      <c r="I29" s="119">
        <v>0</v>
      </c>
      <c r="J29" s="119">
        <v>0</v>
      </c>
      <c r="K29" s="119">
        <v>0</v>
      </c>
      <c r="L29" s="119">
        <v>0</v>
      </c>
      <c r="M29" s="119">
        <v>0</v>
      </c>
      <c r="N29" s="119">
        <v>0</v>
      </c>
      <c r="O29" s="119"/>
      <c r="P29" s="119"/>
      <c r="Q29" s="120">
        <f t="shared" si="9"/>
        <v>0</v>
      </c>
      <c r="R29" s="120"/>
      <c r="S29" s="120">
        <v>0</v>
      </c>
      <c r="T29" s="120">
        <f t="shared" si="0"/>
        <v>0</v>
      </c>
      <c r="U29" s="120">
        <v>0</v>
      </c>
      <c r="V29" s="119">
        <v>0</v>
      </c>
      <c r="W29" s="121">
        <f t="shared" si="10"/>
        <v>0</v>
      </c>
      <c r="X29" s="121"/>
      <c r="Y29" s="121">
        <v>0</v>
      </c>
      <c r="Z29" s="120">
        <f t="shared" si="11"/>
        <v>0</v>
      </c>
      <c r="AA29" s="120"/>
      <c r="AB29" s="120">
        <v>0</v>
      </c>
      <c r="AC29" s="120">
        <f t="shared" si="12"/>
        <v>0</v>
      </c>
      <c r="AD29" s="120"/>
      <c r="AE29" s="120"/>
      <c r="AF29" s="120">
        <v>0</v>
      </c>
      <c r="AG29" s="120">
        <f t="shared" si="1"/>
        <v>0</v>
      </c>
      <c r="AH29" s="120"/>
      <c r="AI29" s="120"/>
      <c r="AJ29" s="119"/>
      <c r="AK29" s="152" t="s">
        <v>176</v>
      </c>
      <c r="AL29" s="103"/>
      <c r="AM29" s="154" t="s">
        <v>155</v>
      </c>
      <c r="AN29" s="119">
        <v>0</v>
      </c>
      <c r="AO29" s="119">
        <v>0</v>
      </c>
      <c r="AP29" s="128">
        <v>0</v>
      </c>
      <c r="AQ29" s="128">
        <v>0</v>
      </c>
      <c r="AR29" s="89">
        <v>0</v>
      </c>
      <c r="AS29" s="128">
        <f t="shared" si="3"/>
        <v>0</v>
      </c>
      <c r="AT29" s="128">
        <v>0</v>
      </c>
      <c r="AU29" s="89">
        <f t="shared" si="4"/>
        <v>0</v>
      </c>
      <c r="AV29" s="89"/>
      <c r="AW29" s="89">
        <v>0</v>
      </c>
      <c r="AX29" s="89">
        <f t="shared" si="5"/>
        <v>0</v>
      </c>
      <c r="AY29" s="89">
        <f t="shared" si="6"/>
        <v>0</v>
      </c>
      <c r="AZ29" s="146" t="b">
        <f t="shared" si="7"/>
        <v>0</v>
      </c>
      <c r="BA29" s="89" t="b">
        <f t="shared" si="8"/>
        <v>0</v>
      </c>
      <c r="BB29" s="103">
        <v>0</v>
      </c>
      <c r="BC29" s="103">
        <f t="shared" si="14"/>
        <v>0</v>
      </c>
      <c r="BD29" s="103">
        <f t="shared" si="15"/>
        <v>0</v>
      </c>
      <c r="BE29" s="128">
        <v>0</v>
      </c>
      <c r="BF29" s="103">
        <f t="shared" si="16"/>
        <v>0</v>
      </c>
      <c r="BG29" s="128"/>
      <c r="BH29" s="89">
        <f t="shared" si="19"/>
        <v>0</v>
      </c>
      <c r="BI29" s="89">
        <v>0</v>
      </c>
      <c r="BJ29" s="103"/>
      <c r="BK29" s="103">
        <f t="shared" si="20"/>
        <v>0</v>
      </c>
      <c r="BL29" s="128">
        <f t="shared" si="18"/>
        <v>0</v>
      </c>
      <c r="BM29" s="89"/>
      <c r="BN29" s="20"/>
      <c r="BO29" s="20"/>
      <c r="BP29" s="20"/>
      <c r="BQ29" s="20"/>
      <c r="BR29" s="20"/>
      <c r="BS29" s="20"/>
      <c r="BT29" s="20"/>
      <c r="BU29" s="20"/>
      <c r="BV29" s="20"/>
      <c r="BW29" s="20"/>
    </row>
    <row r="30" spans="1:75" ht="15">
      <c r="A30" s="29"/>
      <c r="B30" s="31"/>
      <c r="C30" s="117"/>
      <c r="D30" s="117"/>
      <c r="E30" s="118" t="s">
        <v>67</v>
      </c>
      <c r="F30" s="119">
        <v>0</v>
      </c>
      <c r="G30" s="119">
        <v>0</v>
      </c>
      <c r="H30" s="119">
        <v>0</v>
      </c>
      <c r="I30" s="119">
        <v>0</v>
      </c>
      <c r="J30" s="119">
        <v>0</v>
      </c>
      <c r="K30" s="119">
        <v>0</v>
      </c>
      <c r="L30" s="119">
        <v>0</v>
      </c>
      <c r="M30" s="119">
        <v>0</v>
      </c>
      <c r="N30" s="119">
        <v>0</v>
      </c>
      <c r="O30" s="119"/>
      <c r="P30" s="119"/>
      <c r="Q30" s="120">
        <f t="shared" si="9"/>
        <v>0</v>
      </c>
      <c r="R30" s="120"/>
      <c r="S30" s="120">
        <v>0</v>
      </c>
      <c r="T30" s="120">
        <f t="shared" si="0"/>
        <v>0</v>
      </c>
      <c r="U30" s="120">
        <v>0</v>
      </c>
      <c r="V30" s="119">
        <v>0</v>
      </c>
      <c r="W30" s="121">
        <f t="shared" si="10"/>
        <v>0</v>
      </c>
      <c r="X30" s="121"/>
      <c r="Y30" s="121">
        <v>0</v>
      </c>
      <c r="Z30" s="120">
        <f t="shared" si="11"/>
        <v>0</v>
      </c>
      <c r="AA30" s="120"/>
      <c r="AB30" s="120">
        <v>0</v>
      </c>
      <c r="AC30" s="120">
        <f t="shared" si="12"/>
        <v>0</v>
      </c>
      <c r="AD30" s="120"/>
      <c r="AE30" s="120"/>
      <c r="AF30" s="120">
        <v>0</v>
      </c>
      <c r="AG30" s="120">
        <f t="shared" si="1"/>
        <v>0</v>
      </c>
      <c r="AH30" s="120"/>
      <c r="AI30" s="120"/>
      <c r="AJ30" s="119"/>
      <c r="AK30" s="152" t="s">
        <v>177</v>
      </c>
      <c r="AL30" s="103"/>
      <c r="AM30" s="152" t="s">
        <v>137</v>
      </c>
      <c r="AN30" s="119">
        <v>0</v>
      </c>
      <c r="AO30" s="152" t="s">
        <v>120</v>
      </c>
      <c r="AP30" s="155" t="s">
        <v>120</v>
      </c>
      <c r="AQ30" s="128">
        <v>0</v>
      </c>
      <c r="AR30" s="89">
        <v>0</v>
      </c>
      <c r="AS30" s="128">
        <f t="shared" si="3"/>
        <v>0</v>
      </c>
      <c r="AT30" s="128">
        <v>0</v>
      </c>
      <c r="AU30" s="89">
        <f t="shared" si="4"/>
        <v>0</v>
      </c>
      <c r="AV30" s="89"/>
      <c r="AW30" s="89">
        <v>0</v>
      </c>
      <c r="AX30" s="89">
        <f t="shared" si="5"/>
        <v>0</v>
      </c>
      <c r="AY30" s="89">
        <v>0</v>
      </c>
      <c r="AZ30" s="146" t="b">
        <f t="shared" si="7"/>
        <v>0</v>
      </c>
      <c r="BA30" s="89" t="b">
        <f t="shared" si="8"/>
        <v>0</v>
      </c>
      <c r="BB30" s="103">
        <v>0</v>
      </c>
      <c r="BC30" s="103">
        <f t="shared" si="14"/>
        <v>0</v>
      </c>
      <c r="BD30" s="103">
        <f t="shared" si="15"/>
        <v>0</v>
      </c>
      <c r="BE30" s="128">
        <v>83914</v>
      </c>
      <c r="BF30" s="103">
        <f t="shared" si="16"/>
        <v>-83914</v>
      </c>
      <c r="BG30" s="128">
        <v>0</v>
      </c>
      <c r="BH30" s="89">
        <f t="shared" si="19"/>
        <v>-83914</v>
      </c>
      <c r="BI30" s="89">
        <v>0</v>
      </c>
      <c r="BJ30" s="103">
        <v>-488</v>
      </c>
      <c r="BK30" s="103">
        <f t="shared" si="20"/>
        <v>60000</v>
      </c>
      <c r="BL30" s="128">
        <f t="shared" si="18"/>
        <v>59512</v>
      </c>
      <c r="BM30" s="89">
        <v>59512</v>
      </c>
      <c r="BN30" s="20"/>
      <c r="BO30" s="20"/>
      <c r="BP30" s="20"/>
      <c r="BQ30" s="20"/>
      <c r="BR30" s="20"/>
      <c r="BS30" s="20"/>
      <c r="BT30" s="20"/>
      <c r="BU30" s="20"/>
      <c r="BV30" s="20"/>
      <c r="BW30" s="20"/>
    </row>
    <row r="31" spans="1:75" ht="15" hidden="1">
      <c r="A31" s="29"/>
      <c r="B31" s="31"/>
      <c r="C31" s="117"/>
      <c r="D31" s="117"/>
      <c r="E31" s="118" t="s">
        <v>12</v>
      </c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  <c r="R31" s="120"/>
      <c r="S31" s="120"/>
      <c r="T31" s="120"/>
      <c r="U31" s="120"/>
      <c r="V31" s="119"/>
      <c r="W31" s="121"/>
      <c r="X31" s="121"/>
      <c r="Y31" s="121"/>
      <c r="Z31" s="120"/>
      <c r="AA31" s="120"/>
      <c r="AB31" s="120"/>
      <c r="AC31" s="120"/>
      <c r="AD31" s="120"/>
      <c r="AE31" s="120"/>
      <c r="AF31" s="120"/>
      <c r="AG31" s="120"/>
      <c r="AH31" s="120"/>
      <c r="AI31" s="120"/>
      <c r="AJ31" s="119"/>
      <c r="AK31" s="152" t="s">
        <v>178</v>
      </c>
      <c r="AL31" s="103"/>
      <c r="AM31" s="152" t="s">
        <v>156</v>
      </c>
      <c r="AN31" s="119"/>
      <c r="AO31" s="119"/>
      <c r="AP31" s="128"/>
      <c r="AQ31" s="128">
        <v>0</v>
      </c>
      <c r="AR31" s="89">
        <v>0</v>
      </c>
      <c r="AS31" s="128">
        <f t="shared" si="3"/>
        <v>0</v>
      </c>
      <c r="AT31" s="128">
        <v>0</v>
      </c>
      <c r="AU31" s="89">
        <f t="shared" si="4"/>
        <v>0</v>
      </c>
      <c r="AV31" s="89"/>
      <c r="AW31" s="89">
        <v>0</v>
      </c>
      <c r="AX31" s="89">
        <f t="shared" si="5"/>
        <v>0</v>
      </c>
      <c r="AY31" s="89">
        <f t="shared" si="6"/>
        <v>0</v>
      </c>
      <c r="AZ31" s="146" t="b">
        <f t="shared" si="7"/>
        <v>0</v>
      </c>
      <c r="BA31" s="89" t="b">
        <f t="shared" si="8"/>
        <v>0</v>
      </c>
      <c r="BB31" s="103">
        <v>0</v>
      </c>
      <c r="BC31" s="103">
        <f t="shared" si="14"/>
        <v>0</v>
      </c>
      <c r="BD31" s="103">
        <f t="shared" si="15"/>
        <v>0</v>
      </c>
      <c r="BE31" s="128">
        <v>0</v>
      </c>
      <c r="BF31" s="103">
        <f t="shared" si="16"/>
        <v>0</v>
      </c>
      <c r="BG31" s="128"/>
      <c r="BH31" s="89">
        <f t="shared" si="19"/>
        <v>0</v>
      </c>
      <c r="BI31" s="89">
        <v>0</v>
      </c>
      <c r="BJ31" s="103"/>
      <c r="BK31" s="103">
        <f t="shared" si="20"/>
        <v>0</v>
      </c>
      <c r="BL31" s="128">
        <f t="shared" si="18"/>
        <v>0</v>
      </c>
      <c r="BM31" s="89"/>
      <c r="BN31" s="20"/>
      <c r="BO31" s="20"/>
      <c r="BP31" s="20"/>
      <c r="BQ31" s="20"/>
      <c r="BR31" s="20"/>
      <c r="BS31" s="20"/>
      <c r="BT31" s="20"/>
      <c r="BU31" s="20"/>
      <c r="BV31" s="20"/>
      <c r="BW31" s="20"/>
    </row>
    <row r="32" spans="1:75" ht="15" hidden="1">
      <c r="A32" s="29"/>
      <c r="B32" s="31" t="s">
        <v>191</v>
      </c>
      <c r="C32" s="117"/>
      <c r="D32" s="117"/>
      <c r="E32" s="118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20"/>
      <c r="R32" s="120"/>
      <c r="S32" s="120"/>
      <c r="T32" s="120"/>
      <c r="U32" s="120"/>
      <c r="V32" s="119"/>
      <c r="W32" s="121"/>
      <c r="X32" s="121"/>
      <c r="Y32" s="121"/>
      <c r="Z32" s="120"/>
      <c r="AA32" s="120"/>
      <c r="AB32" s="120"/>
      <c r="AC32" s="120"/>
      <c r="AD32" s="120"/>
      <c r="AE32" s="120"/>
      <c r="AF32" s="120"/>
      <c r="AG32" s="120"/>
      <c r="AH32" s="120"/>
      <c r="AI32" s="120"/>
      <c r="AJ32" s="119"/>
      <c r="AK32" s="152"/>
      <c r="AL32" s="103"/>
      <c r="AM32" s="152"/>
      <c r="AN32" s="119"/>
      <c r="AO32" s="119"/>
      <c r="AP32" s="128"/>
      <c r="AQ32" s="128"/>
      <c r="AR32" s="89"/>
      <c r="AS32" s="128"/>
      <c r="AT32" s="128">
        <v>300000</v>
      </c>
      <c r="AU32" s="89">
        <f t="shared" si="4"/>
        <v>300000</v>
      </c>
      <c r="AV32" s="89"/>
      <c r="AW32" s="89">
        <v>0</v>
      </c>
      <c r="AX32" s="89">
        <f t="shared" si="5"/>
        <v>-300000</v>
      </c>
      <c r="AY32" s="89">
        <f t="shared" si="6"/>
        <v>0</v>
      </c>
      <c r="AZ32" s="146" t="b">
        <f t="shared" si="7"/>
        <v>0</v>
      </c>
      <c r="BA32" s="89" t="b">
        <f t="shared" si="8"/>
        <v>0</v>
      </c>
      <c r="BB32" s="103">
        <v>0</v>
      </c>
      <c r="BC32" s="103">
        <f t="shared" si="14"/>
        <v>0</v>
      </c>
      <c r="BD32" s="103">
        <f t="shared" si="15"/>
        <v>0</v>
      </c>
      <c r="BE32" s="128">
        <v>0</v>
      </c>
      <c r="BF32" s="103">
        <f t="shared" si="16"/>
        <v>0</v>
      </c>
      <c r="BG32" s="128"/>
      <c r="BH32" s="89">
        <f t="shared" si="19"/>
        <v>0</v>
      </c>
      <c r="BI32" s="89">
        <v>0</v>
      </c>
      <c r="BJ32" s="103"/>
      <c r="BK32" s="103">
        <f t="shared" si="20"/>
        <v>0</v>
      </c>
      <c r="BL32" s="128">
        <f t="shared" si="18"/>
        <v>0</v>
      </c>
      <c r="BM32" s="89"/>
      <c r="BN32" s="20"/>
      <c r="BO32" s="20"/>
      <c r="BP32" s="20"/>
      <c r="BQ32" s="20"/>
      <c r="BR32" s="20"/>
      <c r="BS32" s="20"/>
      <c r="BT32" s="20"/>
      <c r="BU32" s="20"/>
      <c r="BV32" s="20"/>
      <c r="BW32" s="20"/>
    </row>
    <row r="33" spans="1:75" ht="15">
      <c r="A33" s="29"/>
      <c r="B33" s="31" t="s">
        <v>192</v>
      </c>
      <c r="C33" s="117"/>
      <c r="D33" s="117"/>
      <c r="E33" s="118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20"/>
      <c r="R33" s="120"/>
      <c r="S33" s="120"/>
      <c r="T33" s="120"/>
      <c r="U33" s="120"/>
      <c r="V33" s="119"/>
      <c r="W33" s="121"/>
      <c r="X33" s="121"/>
      <c r="Y33" s="121"/>
      <c r="Z33" s="120"/>
      <c r="AA33" s="120"/>
      <c r="AB33" s="120"/>
      <c r="AC33" s="120"/>
      <c r="AD33" s="120"/>
      <c r="AE33" s="120"/>
      <c r="AF33" s="120"/>
      <c r="AG33" s="120"/>
      <c r="AH33" s="120"/>
      <c r="AI33" s="120"/>
      <c r="AJ33" s="119"/>
      <c r="AK33" s="152"/>
      <c r="AL33" s="103"/>
      <c r="AM33" s="152"/>
      <c r="AN33" s="119"/>
      <c r="AO33" s="119"/>
      <c r="AP33" s="128"/>
      <c r="AQ33" s="128"/>
      <c r="AR33" s="89"/>
      <c r="AS33" s="128"/>
      <c r="AT33" s="128">
        <v>8000</v>
      </c>
      <c r="AU33" s="89">
        <f t="shared" si="4"/>
        <v>8000</v>
      </c>
      <c r="AV33" s="89"/>
      <c r="AW33" s="89">
        <v>0</v>
      </c>
      <c r="AX33" s="89">
        <f t="shared" si="5"/>
        <v>-8000</v>
      </c>
      <c r="AY33" s="89">
        <f t="shared" si="6"/>
        <v>0</v>
      </c>
      <c r="AZ33" s="146" t="b">
        <f t="shared" si="7"/>
        <v>0</v>
      </c>
      <c r="BA33" s="89" t="b">
        <f t="shared" si="8"/>
        <v>0</v>
      </c>
      <c r="BB33" s="103">
        <v>0</v>
      </c>
      <c r="BC33" s="103">
        <f t="shared" si="14"/>
        <v>0</v>
      </c>
      <c r="BD33" s="103">
        <f t="shared" si="15"/>
        <v>0</v>
      </c>
      <c r="BE33" s="128">
        <v>0</v>
      </c>
      <c r="BF33" s="103">
        <f t="shared" si="16"/>
        <v>0</v>
      </c>
      <c r="BG33" s="128">
        <v>0</v>
      </c>
      <c r="BH33" s="89">
        <f t="shared" si="19"/>
        <v>0</v>
      </c>
      <c r="BI33" s="89">
        <v>0</v>
      </c>
      <c r="BJ33" s="103">
        <v>-121</v>
      </c>
      <c r="BK33" s="103">
        <f t="shared" si="20"/>
        <v>15000</v>
      </c>
      <c r="BL33" s="128">
        <f t="shared" si="18"/>
        <v>14879</v>
      </c>
      <c r="BM33" s="89">
        <v>14879</v>
      </c>
      <c r="BN33" s="20"/>
      <c r="BO33" s="20"/>
      <c r="BP33" s="20"/>
      <c r="BQ33" s="20"/>
      <c r="BR33" s="20"/>
      <c r="BS33" s="20"/>
      <c r="BT33" s="20"/>
      <c r="BU33" s="20"/>
      <c r="BV33" s="20"/>
      <c r="BW33" s="20"/>
    </row>
    <row r="34" spans="1:75" ht="15">
      <c r="A34" s="29"/>
      <c r="B34" s="31" t="s">
        <v>218</v>
      </c>
      <c r="C34" s="117"/>
      <c r="D34" s="117"/>
      <c r="E34" s="118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20"/>
      <c r="R34" s="120"/>
      <c r="S34" s="120"/>
      <c r="T34" s="120"/>
      <c r="U34" s="120"/>
      <c r="V34" s="119"/>
      <c r="W34" s="121"/>
      <c r="X34" s="121"/>
      <c r="Y34" s="121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19"/>
      <c r="AK34" s="152"/>
      <c r="AL34" s="103"/>
      <c r="AM34" s="152"/>
      <c r="AN34" s="119"/>
      <c r="AO34" s="119"/>
      <c r="AP34" s="128"/>
      <c r="AQ34" s="128"/>
      <c r="AR34" s="89"/>
      <c r="AS34" s="128"/>
      <c r="AT34" s="128"/>
      <c r="AU34" s="89"/>
      <c r="AV34" s="89"/>
      <c r="AW34" s="89">
        <v>0</v>
      </c>
      <c r="AX34" s="89">
        <f>SUM(AW34-AU34)</f>
        <v>0</v>
      </c>
      <c r="AY34" s="89">
        <f>SUM(AW34-AP34)</f>
        <v>0</v>
      </c>
      <c r="AZ34" s="146" t="b">
        <f t="shared" si="7"/>
        <v>0</v>
      </c>
      <c r="BA34" s="89" t="b">
        <f>IF(AY34&lt;0,AY34)</f>
        <v>0</v>
      </c>
      <c r="BB34" s="103">
        <v>0</v>
      </c>
      <c r="BC34" s="103">
        <f>SUM(AW34*0.01)</f>
        <v>0</v>
      </c>
      <c r="BD34" s="103">
        <f>SUM(AW34-BC34)</f>
        <v>0</v>
      </c>
      <c r="BE34" s="128">
        <v>125000</v>
      </c>
      <c r="BF34" s="103">
        <v>0</v>
      </c>
      <c r="BG34" s="128">
        <v>-125000</v>
      </c>
      <c r="BH34" s="89">
        <f t="shared" si="19"/>
        <v>0</v>
      </c>
      <c r="BI34" s="89">
        <v>0</v>
      </c>
      <c r="BJ34" s="103"/>
      <c r="BK34" s="103">
        <f t="shared" si="20"/>
        <v>0</v>
      </c>
      <c r="BL34" s="128">
        <f t="shared" si="18"/>
        <v>0</v>
      </c>
      <c r="BM34" s="89">
        <v>0</v>
      </c>
      <c r="BN34" s="20"/>
      <c r="BO34" s="20"/>
      <c r="BP34" s="20"/>
      <c r="BQ34" s="20"/>
      <c r="BR34" s="20"/>
      <c r="BS34" s="20"/>
      <c r="BT34" s="20"/>
      <c r="BU34" s="20"/>
      <c r="BV34" s="20"/>
      <c r="BW34" s="20"/>
    </row>
    <row r="35" spans="1:75" ht="15">
      <c r="A35" s="29"/>
      <c r="B35" s="31" t="s">
        <v>12</v>
      </c>
      <c r="C35" s="117"/>
      <c r="D35" s="117"/>
      <c r="E35" s="119"/>
      <c r="F35" s="119">
        <v>0</v>
      </c>
      <c r="G35" s="119">
        <v>0</v>
      </c>
      <c r="H35" s="119">
        <v>0</v>
      </c>
      <c r="I35" s="119">
        <v>0</v>
      </c>
      <c r="J35" s="119">
        <v>0</v>
      </c>
      <c r="K35" s="119">
        <v>0</v>
      </c>
      <c r="L35" s="119">
        <v>0</v>
      </c>
      <c r="M35" s="119">
        <v>0</v>
      </c>
      <c r="N35" s="119">
        <v>0</v>
      </c>
      <c r="O35" s="119"/>
      <c r="P35" s="119"/>
      <c r="Q35" s="120">
        <f t="shared" si="9"/>
        <v>2500</v>
      </c>
      <c r="R35" s="120">
        <v>2500</v>
      </c>
      <c r="S35" s="120">
        <v>0</v>
      </c>
      <c r="T35" s="120">
        <f t="shared" si="0"/>
        <v>0</v>
      </c>
      <c r="U35" s="120">
        <v>0</v>
      </c>
      <c r="V35" s="119">
        <v>0</v>
      </c>
      <c r="W35" s="121">
        <f t="shared" si="10"/>
        <v>0</v>
      </c>
      <c r="X35" s="121">
        <v>0</v>
      </c>
      <c r="Y35" s="121">
        <v>0</v>
      </c>
      <c r="Z35" s="120">
        <f t="shared" si="11"/>
        <v>16000</v>
      </c>
      <c r="AA35" s="120">
        <v>16000</v>
      </c>
      <c r="AB35" s="120">
        <v>15008</v>
      </c>
      <c r="AC35" s="120">
        <f t="shared" si="12"/>
        <v>992</v>
      </c>
      <c r="AD35" s="120">
        <v>13495</v>
      </c>
      <c r="AE35" s="156"/>
      <c r="AF35" s="120">
        <v>13495</v>
      </c>
      <c r="AG35" s="120">
        <f t="shared" si="1"/>
        <v>16000</v>
      </c>
      <c r="AH35" s="120"/>
      <c r="AI35" s="120"/>
      <c r="AJ35" s="119">
        <f t="shared" si="2"/>
        <v>0</v>
      </c>
      <c r="AK35" s="119">
        <v>0</v>
      </c>
      <c r="AL35" s="103">
        <f t="shared" si="13"/>
        <v>0</v>
      </c>
      <c r="AM35" s="119">
        <v>0</v>
      </c>
      <c r="AN35" s="119">
        <v>0</v>
      </c>
      <c r="AO35" s="119">
        <v>16016</v>
      </c>
      <c r="AP35" s="128">
        <v>16016</v>
      </c>
      <c r="AQ35" s="128">
        <v>40</v>
      </c>
      <c r="AR35" s="89">
        <v>0</v>
      </c>
      <c r="AS35" s="128">
        <f t="shared" si="3"/>
        <v>16056</v>
      </c>
      <c r="AT35" s="128">
        <v>0</v>
      </c>
      <c r="AU35" s="89">
        <f t="shared" si="4"/>
        <v>16056</v>
      </c>
      <c r="AV35" s="89"/>
      <c r="AW35" s="89">
        <v>0</v>
      </c>
      <c r="AX35" s="89">
        <f t="shared" si="5"/>
        <v>-16056</v>
      </c>
      <c r="AY35" s="89">
        <f t="shared" si="6"/>
        <v>-16016</v>
      </c>
      <c r="AZ35" s="146" t="b">
        <f t="shared" si="7"/>
        <v>0</v>
      </c>
      <c r="BA35" s="89">
        <f t="shared" si="8"/>
        <v>-16016</v>
      </c>
      <c r="BB35" s="103">
        <v>0</v>
      </c>
      <c r="BC35" s="103">
        <f t="shared" si="14"/>
        <v>0</v>
      </c>
      <c r="BD35" s="103">
        <f t="shared" si="15"/>
        <v>0</v>
      </c>
      <c r="BE35" s="128">
        <v>0</v>
      </c>
      <c r="BF35" s="103">
        <f t="shared" si="16"/>
        <v>0</v>
      </c>
      <c r="BG35" s="128"/>
      <c r="BH35" s="89">
        <f t="shared" si="19"/>
        <v>0</v>
      </c>
      <c r="BI35" s="89">
        <v>0</v>
      </c>
      <c r="BJ35" s="103">
        <v>-40</v>
      </c>
      <c r="BK35" s="103">
        <f t="shared" si="20"/>
        <v>5000</v>
      </c>
      <c r="BL35" s="128">
        <f t="shared" si="18"/>
        <v>4960</v>
      </c>
      <c r="BM35" s="89">
        <v>4960</v>
      </c>
      <c r="BN35" s="20"/>
      <c r="BO35" s="20"/>
      <c r="BP35" s="20"/>
      <c r="BQ35" s="20"/>
      <c r="BR35" s="20"/>
      <c r="BS35" s="20"/>
      <c r="BT35" s="20"/>
      <c r="BU35" s="20"/>
      <c r="BV35" s="20"/>
      <c r="BW35" s="20"/>
    </row>
    <row r="36" spans="1:75" ht="15">
      <c r="A36" s="29"/>
      <c r="B36" s="31" t="s">
        <v>13</v>
      </c>
      <c r="C36" s="117"/>
      <c r="D36" s="117"/>
      <c r="E36" s="119"/>
      <c r="F36" s="119">
        <v>0</v>
      </c>
      <c r="G36" s="119">
        <v>0</v>
      </c>
      <c r="H36" s="119">
        <v>0</v>
      </c>
      <c r="I36" s="119">
        <v>0</v>
      </c>
      <c r="J36" s="119">
        <v>0</v>
      </c>
      <c r="K36" s="119">
        <v>0</v>
      </c>
      <c r="L36" s="119">
        <v>0</v>
      </c>
      <c r="M36" s="152" t="s">
        <v>156</v>
      </c>
      <c r="N36" s="152" t="s">
        <v>156</v>
      </c>
      <c r="O36" s="119"/>
      <c r="P36" s="119">
        <v>5000</v>
      </c>
      <c r="Q36" s="120">
        <f t="shared" si="9"/>
        <v>7500</v>
      </c>
      <c r="R36" s="120">
        <v>12500</v>
      </c>
      <c r="S36" s="120">
        <v>-22</v>
      </c>
      <c r="T36" s="120">
        <f t="shared" si="0"/>
        <v>4978</v>
      </c>
      <c r="U36" s="120">
        <v>-28</v>
      </c>
      <c r="V36" s="119">
        <v>4947</v>
      </c>
      <c r="W36" s="121">
        <f t="shared" si="10"/>
        <v>3</v>
      </c>
      <c r="X36" s="121">
        <v>-139</v>
      </c>
      <c r="Y36" s="121">
        <v>4811</v>
      </c>
      <c r="Z36" s="120">
        <f t="shared" si="11"/>
        <v>28939</v>
      </c>
      <c r="AA36" s="120">
        <v>33750</v>
      </c>
      <c r="AB36" s="120">
        <v>50000</v>
      </c>
      <c r="AC36" s="120">
        <f t="shared" si="12"/>
        <v>-16250</v>
      </c>
      <c r="AD36" s="120">
        <v>21250</v>
      </c>
      <c r="AE36" s="120"/>
      <c r="AF36" s="120">
        <v>21250</v>
      </c>
      <c r="AG36" s="120">
        <f t="shared" si="1"/>
        <v>33750</v>
      </c>
      <c r="AH36" s="120"/>
      <c r="AI36" s="120"/>
      <c r="AJ36" s="119">
        <f t="shared" si="2"/>
        <v>122</v>
      </c>
      <c r="AK36" s="119">
        <v>4933</v>
      </c>
      <c r="AL36" s="103">
        <f t="shared" si="13"/>
        <v>-67</v>
      </c>
      <c r="AM36" s="119">
        <v>10000</v>
      </c>
      <c r="AN36" s="119">
        <v>5000</v>
      </c>
      <c r="AO36" s="119">
        <v>33750</v>
      </c>
      <c r="AP36" s="128">
        <v>33750</v>
      </c>
      <c r="AQ36" s="128">
        <v>60</v>
      </c>
      <c r="AR36" s="89">
        <v>0</v>
      </c>
      <c r="AS36" s="128">
        <f t="shared" si="3"/>
        <v>33810</v>
      </c>
      <c r="AT36" s="128">
        <v>0</v>
      </c>
      <c r="AU36" s="89">
        <f t="shared" si="4"/>
        <v>33810</v>
      </c>
      <c r="AV36" s="89">
        <v>1000</v>
      </c>
      <c r="AW36" s="89">
        <v>997</v>
      </c>
      <c r="AX36" s="89">
        <f t="shared" si="5"/>
        <v>-32813</v>
      </c>
      <c r="AY36" s="89">
        <f t="shared" si="6"/>
        <v>-32753</v>
      </c>
      <c r="AZ36" s="146" t="b">
        <f t="shared" si="7"/>
        <v>0</v>
      </c>
      <c r="BA36" s="89">
        <f t="shared" si="8"/>
        <v>-32753</v>
      </c>
      <c r="BB36" s="103">
        <v>997.2</v>
      </c>
      <c r="BC36" s="103">
        <f t="shared" si="14"/>
        <v>9.97</v>
      </c>
      <c r="BD36" s="103">
        <f t="shared" si="15"/>
        <v>987.03</v>
      </c>
      <c r="BE36" s="128">
        <v>987</v>
      </c>
      <c r="BF36" s="103">
        <f t="shared" si="16"/>
        <v>10</v>
      </c>
      <c r="BG36" s="128">
        <v>37</v>
      </c>
      <c r="BH36" s="89">
        <f t="shared" si="19"/>
        <v>454</v>
      </c>
      <c r="BI36" s="89">
        <v>1478</v>
      </c>
      <c r="BJ36" s="103">
        <v>-8</v>
      </c>
      <c r="BK36" s="103">
        <f t="shared" si="20"/>
        <v>-478</v>
      </c>
      <c r="BL36" s="128">
        <f t="shared" si="18"/>
        <v>-486</v>
      </c>
      <c r="BM36" s="89">
        <v>992</v>
      </c>
      <c r="BN36" s="20"/>
      <c r="BO36" s="20"/>
      <c r="BP36" s="20"/>
      <c r="BQ36" s="20"/>
      <c r="BR36" s="20"/>
      <c r="BS36" s="20"/>
      <c r="BT36" s="20"/>
      <c r="BU36" s="20"/>
      <c r="BV36" s="20"/>
      <c r="BW36" s="20"/>
    </row>
    <row r="37" spans="1:75" ht="15">
      <c r="A37" s="29"/>
      <c r="B37" s="31" t="s">
        <v>238</v>
      </c>
      <c r="C37" s="117"/>
      <c r="D37" s="117"/>
      <c r="E37" s="119"/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9230</v>
      </c>
      <c r="N37" s="119">
        <v>9230</v>
      </c>
      <c r="O37" s="119">
        <v>9170</v>
      </c>
      <c r="P37" s="119">
        <v>9000</v>
      </c>
      <c r="Q37" s="120">
        <f t="shared" si="9"/>
        <v>-6750</v>
      </c>
      <c r="R37" s="120">
        <v>2250</v>
      </c>
      <c r="S37" s="120">
        <v>-42</v>
      </c>
      <c r="T37" s="120">
        <f t="shared" si="0"/>
        <v>8958</v>
      </c>
      <c r="U37" s="120">
        <v>-53</v>
      </c>
      <c r="V37" s="119">
        <v>8905</v>
      </c>
      <c r="W37" s="121">
        <f t="shared" si="10"/>
        <v>8</v>
      </c>
      <c r="X37" s="121">
        <v>272</v>
      </c>
      <c r="Y37" s="121">
        <v>9185</v>
      </c>
      <c r="Z37" s="120">
        <f t="shared" si="11"/>
        <v>-9185</v>
      </c>
      <c r="AA37" s="120">
        <v>0</v>
      </c>
      <c r="AB37" s="120">
        <v>4846</v>
      </c>
      <c r="AC37" s="120">
        <f t="shared" si="12"/>
        <v>-4846</v>
      </c>
      <c r="AD37" s="120"/>
      <c r="AE37" s="120">
        <v>4846</v>
      </c>
      <c r="AF37" s="120">
        <v>-2250</v>
      </c>
      <c r="AG37" s="120">
        <f t="shared" si="1"/>
        <v>4846</v>
      </c>
      <c r="AH37" s="120"/>
      <c r="AI37" s="120"/>
      <c r="AJ37" s="119">
        <f t="shared" si="2"/>
        <v>-305</v>
      </c>
      <c r="AK37" s="119">
        <v>8880</v>
      </c>
      <c r="AL37" s="103">
        <f t="shared" si="13"/>
        <v>-120</v>
      </c>
      <c r="AM37" s="119">
        <v>9000</v>
      </c>
      <c r="AN37" s="119">
        <v>0</v>
      </c>
      <c r="AO37" s="119">
        <v>3171</v>
      </c>
      <c r="AP37" s="128">
        <v>3171</v>
      </c>
      <c r="AQ37" s="128">
        <v>0</v>
      </c>
      <c r="AR37" s="89">
        <v>0</v>
      </c>
      <c r="AS37" s="128">
        <f t="shared" si="3"/>
        <v>3171</v>
      </c>
      <c r="AT37" s="128">
        <v>0</v>
      </c>
      <c r="AU37" s="89">
        <f t="shared" si="4"/>
        <v>3171</v>
      </c>
      <c r="AV37" s="89">
        <v>9000</v>
      </c>
      <c r="AW37" s="89">
        <v>8975</v>
      </c>
      <c r="AX37" s="89">
        <f t="shared" si="5"/>
        <v>5804</v>
      </c>
      <c r="AY37" s="89">
        <f t="shared" si="6"/>
        <v>5804</v>
      </c>
      <c r="AZ37" s="146">
        <f t="shared" si="7"/>
        <v>5804</v>
      </c>
      <c r="BA37" s="89" t="b">
        <f t="shared" si="8"/>
        <v>0</v>
      </c>
      <c r="BB37" s="103">
        <v>8974.8</v>
      </c>
      <c r="BC37" s="103">
        <f t="shared" si="14"/>
        <v>89.75</v>
      </c>
      <c r="BD37" s="103">
        <f t="shared" si="15"/>
        <v>8885.25</v>
      </c>
      <c r="BE37" s="128">
        <v>8885</v>
      </c>
      <c r="BF37" s="103">
        <f t="shared" si="16"/>
        <v>90</v>
      </c>
      <c r="BG37" s="128">
        <v>37</v>
      </c>
      <c r="BH37" s="89">
        <f t="shared" si="19"/>
        <v>593</v>
      </c>
      <c r="BI37" s="89">
        <v>9515</v>
      </c>
      <c r="BJ37" s="103"/>
      <c r="BK37" s="103">
        <f t="shared" si="20"/>
        <v>-9515</v>
      </c>
      <c r="BL37" s="128">
        <f t="shared" si="18"/>
        <v>-9515</v>
      </c>
      <c r="BM37" s="89">
        <v>0</v>
      </c>
      <c r="BN37" s="20"/>
      <c r="BO37" s="20"/>
      <c r="BP37" s="20"/>
      <c r="BQ37" s="20"/>
      <c r="BR37" s="20"/>
      <c r="BS37" s="20"/>
      <c r="BT37" s="20"/>
      <c r="BU37" s="20"/>
      <c r="BV37" s="20"/>
      <c r="BW37" s="20"/>
    </row>
    <row r="38" spans="1:75" ht="15">
      <c r="A38" s="29"/>
      <c r="B38" s="31" t="s">
        <v>14</v>
      </c>
      <c r="C38" s="117"/>
      <c r="D38" s="117"/>
      <c r="E38" s="119"/>
      <c r="F38" s="119">
        <v>0</v>
      </c>
      <c r="G38" s="119">
        <v>0</v>
      </c>
      <c r="H38" s="119">
        <v>0</v>
      </c>
      <c r="I38" s="119">
        <v>0</v>
      </c>
      <c r="J38" s="119">
        <v>0</v>
      </c>
      <c r="K38" s="119">
        <v>0</v>
      </c>
      <c r="L38" s="119">
        <v>0</v>
      </c>
      <c r="M38" s="119">
        <v>29435</v>
      </c>
      <c r="N38" s="119">
        <v>14435</v>
      </c>
      <c r="O38" s="119">
        <v>14902</v>
      </c>
      <c r="P38" s="119">
        <v>15000</v>
      </c>
      <c r="Q38" s="120">
        <f t="shared" si="9"/>
        <v>6658</v>
      </c>
      <c r="R38" s="120">
        <v>21658</v>
      </c>
      <c r="S38" s="120">
        <v>-69</v>
      </c>
      <c r="T38" s="120">
        <f t="shared" si="0"/>
        <v>14931</v>
      </c>
      <c r="U38" s="120">
        <v>-87</v>
      </c>
      <c r="V38" s="119">
        <v>14842</v>
      </c>
      <c r="W38" s="121">
        <f t="shared" si="10"/>
        <v>50</v>
      </c>
      <c r="X38" s="121">
        <v>1635</v>
      </c>
      <c r="Y38" s="121">
        <v>16527</v>
      </c>
      <c r="Z38" s="120">
        <f t="shared" si="11"/>
        <v>13129</v>
      </c>
      <c r="AA38" s="120">
        <v>29656</v>
      </c>
      <c r="AB38" s="120">
        <v>29656</v>
      </c>
      <c r="AC38" s="120">
        <f t="shared" si="12"/>
        <v>0</v>
      </c>
      <c r="AD38" s="120">
        <v>7966</v>
      </c>
      <c r="AE38" s="120"/>
      <c r="AF38" s="120">
        <v>7966</v>
      </c>
      <c r="AG38" s="120">
        <f t="shared" si="1"/>
        <v>29656</v>
      </c>
      <c r="AH38" s="120"/>
      <c r="AI38" s="120"/>
      <c r="AJ38" s="119">
        <f t="shared" si="2"/>
        <v>-1727</v>
      </c>
      <c r="AK38" s="119">
        <v>14800</v>
      </c>
      <c r="AL38" s="103">
        <f t="shared" si="13"/>
        <v>-200</v>
      </c>
      <c r="AM38" s="119">
        <v>20000</v>
      </c>
      <c r="AN38" s="119">
        <v>15000</v>
      </c>
      <c r="AO38" s="119">
        <v>0</v>
      </c>
      <c r="AP38" s="128">
        <v>0</v>
      </c>
      <c r="AQ38" s="128">
        <v>0</v>
      </c>
      <c r="AR38" s="89">
        <v>0</v>
      </c>
      <c r="AS38" s="128">
        <f t="shared" si="3"/>
        <v>0</v>
      </c>
      <c r="AT38" s="128">
        <v>0</v>
      </c>
      <c r="AU38" s="89">
        <f t="shared" si="4"/>
        <v>0</v>
      </c>
      <c r="AV38" s="89"/>
      <c r="AW38" s="89">
        <v>0</v>
      </c>
      <c r="AX38" s="89">
        <f t="shared" si="5"/>
        <v>0</v>
      </c>
      <c r="AY38" s="89">
        <f t="shared" si="6"/>
        <v>0</v>
      </c>
      <c r="AZ38" s="146" t="b">
        <f t="shared" si="7"/>
        <v>0</v>
      </c>
      <c r="BA38" s="89" t="b">
        <f t="shared" si="8"/>
        <v>0</v>
      </c>
      <c r="BB38" s="103">
        <v>0</v>
      </c>
      <c r="BC38" s="103">
        <f t="shared" si="14"/>
        <v>0</v>
      </c>
      <c r="BD38" s="103">
        <f t="shared" si="15"/>
        <v>0</v>
      </c>
      <c r="BE38" s="128">
        <v>0</v>
      </c>
      <c r="BF38" s="103">
        <f t="shared" si="16"/>
        <v>0</v>
      </c>
      <c r="BG38" s="128">
        <v>87</v>
      </c>
      <c r="BH38" s="89">
        <f t="shared" si="19"/>
        <v>1175</v>
      </c>
      <c r="BI38" s="89">
        <v>1262</v>
      </c>
      <c r="BJ38" s="103"/>
      <c r="BK38" s="103">
        <f t="shared" si="20"/>
        <v>-1262</v>
      </c>
      <c r="BL38" s="128">
        <f t="shared" si="18"/>
        <v>-1262</v>
      </c>
      <c r="BM38" s="89">
        <v>0</v>
      </c>
      <c r="BN38" s="20"/>
      <c r="BO38" s="20"/>
      <c r="BP38" s="20"/>
      <c r="BQ38" s="20"/>
      <c r="BR38" s="20"/>
      <c r="BS38" s="20"/>
      <c r="BT38" s="20"/>
      <c r="BU38" s="20"/>
      <c r="BV38" s="20"/>
      <c r="BW38" s="20"/>
    </row>
    <row r="39" spans="1:75" ht="15">
      <c r="A39" s="29"/>
      <c r="B39" s="31" t="s">
        <v>179</v>
      </c>
      <c r="C39" s="117"/>
      <c r="D39" s="117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20"/>
      <c r="R39" s="120"/>
      <c r="S39" s="120"/>
      <c r="T39" s="120"/>
      <c r="U39" s="120"/>
      <c r="V39" s="119"/>
      <c r="W39" s="121"/>
      <c r="X39" s="121"/>
      <c r="Y39" s="121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19"/>
      <c r="AK39" s="119"/>
      <c r="AL39" s="103"/>
      <c r="AM39" s="119"/>
      <c r="AN39" s="119"/>
      <c r="AO39" s="119">
        <v>20000</v>
      </c>
      <c r="AP39" s="128">
        <v>20000</v>
      </c>
      <c r="AQ39" s="128">
        <v>0</v>
      </c>
      <c r="AR39" s="89">
        <v>0</v>
      </c>
      <c r="AS39" s="128">
        <f t="shared" si="3"/>
        <v>20000</v>
      </c>
      <c r="AT39" s="128">
        <v>-5000</v>
      </c>
      <c r="AU39" s="89">
        <f t="shared" si="4"/>
        <v>15000</v>
      </c>
      <c r="AV39" s="89">
        <v>1000</v>
      </c>
      <c r="AW39" s="89">
        <v>997</v>
      </c>
      <c r="AX39" s="89">
        <f t="shared" si="5"/>
        <v>-14003</v>
      </c>
      <c r="AY39" s="89">
        <f t="shared" si="6"/>
        <v>-19003</v>
      </c>
      <c r="AZ39" s="146" t="b">
        <f t="shared" si="7"/>
        <v>0</v>
      </c>
      <c r="BA39" s="89">
        <f t="shared" si="8"/>
        <v>-19003</v>
      </c>
      <c r="BB39" s="103">
        <v>997.2</v>
      </c>
      <c r="BC39" s="103">
        <f t="shared" si="14"/>
        <v>9.97</v>
      </c>
      <c r="BD39" s="103">
        <f t="shared" si="15"/>
        <v>987.03</v>
      </c>
      <c r="BE39" s="128">
        <v>987</v>
      </c>
      <c r="BF39" s="103">
        <f t="shared" si="16"/>
        <v>10</v>
      </c>
      <c r="BG39" s="128">
        <v>37</v>
      </c>
      <c r="BH39" s="89">
        <f t="shared" si="19"/>
        <v>278</v>
      </c>
      <c r="BI39" s="89">
        <v>1302</v>
      </c>
      <c r="BJ39" s="103">
        <v>-121</v>
      </c>
      <c r="BK39" s="103">
        <f t="shared" si="20"/>
        <v>13698</v>
      </c>
      <c r="BL39" s="128">
        <f t="shared" si="18"/>
        <v>13577</v>
      </c>
      <c r="BM39" s="89">
        <v>14879</v>
      </c>
      <c r="BN39" s="20"/>
      <c r="BO39" s="20"/>
      <c r="BP39" s="20"/>
      <c r="BQ39" s="20"/>
      <c r="BR39" s="20"/>
      <c r="BS39" s="20"/>
      <c r="BT39" s="20"/>
      <c r="BU39" s="20"/>
      <c r="BV39" s="20"/>
      <c r="BW39" s="20"/>
    </row>
    <row r="40" spans="1:75" ht="15">
      <c r="A40" s="29"/>
      <c r="B40" s="31" t="s">
        <v>15</v>
      </c>
      <c r="C40" s="117"/>
      <c r="D40" s="117"/>
      <c r="E40" s="119"/>
      <c r="F40" s="119">
        <v>0</v>
      </c>
      <c r="G40" s="119">
        <v>0</v>
      </c>
      <c r="H40" s="119">
        <v>0</v>
      </c>
      <c r="I40" s="119">
        <v>0</v>
      </c>
      <c r="J40" s="119">
        <v>0</v>
      </c>
      <c r="K40" s="119">
        <v>0</v>
      </c>
      <c r="L40" s="119">
        <v>0</v>
      </c>
      <c r="M40" s="119">
        <v>29934</v>
      </c>
      <c r="N40" s="119">
        <v>14934</v>
      </c>
      <c r="O40" s="119">
        <v>14837</v>
      </c>
      <c r="P40" s="119">
        <v>5000</v>
      </c>
      <c r="Q40" s="120">
        <f t="shared" si="9"/>
        <v>4252</v>
      </c>
      <c r="R40" s="120">
        <v>9252</v>
      </c>
      <c r="S40" s="120">
        <v>-23</v>
      </c>
      <c r="T40" s="120">
        <f t="shared" si="0"/>
        <v>4977</v>
      </c>
      <c r="U40" s="120">
        <v>-29</v>
      </c>
      <c r="V40" s="119">
        <v>4948</v>
      </c>
      <c r="W40" s="121">
        <f t="shared" si="10"/>
        <v>0</v>
      </c>
      <c r="X40" s="121">
        <v>0</v>
      </c>
      <c r="Y40" s="121">
        <v>4948</v>
      </c>
      <c r="Z40" s="120">
        <f t="shared" si="11"/>
        <v>10052</v>
      </c>
      <c r="AA40" s="120">
        <v>15000</v>
      </c>
      <c r="AB40" s="120">
        <v>2083</v>
      </c>
      <c r="AC40" s="120">
        <f t="shared" si="12"/>
        <v>12917</v>
      </c>
      <c r="AD40" s="120">
        <v>5726</v>
      </c>
      <c r="AE40" s="120"/>
      <c r="AF40" s="120">
        <v>5726</v>
      </c>
      <c r="AG40" s="120">
        <f t="shared" si="1"/>
        <v>15000</v>
      </c>
      <c r="AH40" s="120"/>
      <c r="AI40" s="120"/>
      <c r="AJ40" s="119">
        <f t="shared" si="2"/>
        <v>4918</v>
      </c>
      <c r="AK40" s="119">
        <v>9866</v>
      </c>
      <c r="AL40" s="103">
        <f t="shared" si="13"/>
        <v>4866</v>
      </c>
      <c r="AM40" s="119">
        <v>15000</v>
      </c>
      <c r="AN40" s="119">
        <v>5000</v>
      </c>
      <c r="AO40" s="119">
        <v>15000</v>
      </c>
      <c r="AP40" s="128">
        <v>15000</v>
      </c>
      <c r="AQ40" s="128">
        <v>40</v>
      </c>
      <c r="AR40" s="89">
        <v>0</v>
      </c>
      <c r="AS40" s="128">
        <f t="shared" si="3"/>
        <v>15040</v>
      </c>
      <c r="AT40" s="128">
        <v>0</v>
      </c>
      <c r="AU40" s="89">
        <f t="shared" si="4"/>
        <v>15040</v>
      </c>
      <c r="AV40" s="89">
        <v>5000</v>
      </c>
      <c r="AW40" s="89">
        <v>4986</v>
      </c>
      <c r="AX40" s="89">
        <f t="shared" si="5"/>
        <v>-10054</v>
      </c>
      <c r="AY40" s="89">
        <f t="shared" si="6"/>
        <v>-10014</v>
      </c>
      <c r="AZ40" s="146" t="b">
        <f t="shared" si="7"/>
        <v>0</v>
      </c>
      <c r="BA40" s="89">
        <f t="shared" si="8"/>
        <v>-10014</v>
      </c>
      <c r="BB40" s="103">
        <v>4986</v>
      </c>
      <c r="BC40" s="103">
        <f t="shared" si="14"/>
        <v>49.86</v>
      </c>
      <c r="BD40" s="103">
        <f t="shared" si="15"/>
        <v>4936.14</v>
      </c>
      <c r="BE40" s="128">
        <v>4936</v>
      </c>
      <c r="BF40" s="103">
        <f t="shared" si="16"/>
        <v>50</v>
      </c>
      <c r="BG40" s="128">
        <v>25</v>
      </c>
      <c r="BH40" s="89">
        <f t="shared" si="19"/>
        <v>465</v>
      </c>
      <c r="BI40" s="89">
        <v>5426</v>
      </c>
      <c r="BJ40" s="103">
        <v>-121</v>
      </c>
      <c r="BK40" s="103">
        <f t="shared" si="20"/>
        <v>9574</v>
      </c>
      <c r="BL40" s="128">
        <f t="shared" si="18"/>
        <v>9453</v>
      </c>
      <c r="BM40" s="89">
        <v>14879</v>
      </c>
      <c r="BN40" s="20"/>
      <c r="BO40" s="20"/>
      <c r="BP40" s="20"/>
      <c r="BQ40" s="20"/>
      <c r="BR40" s="20"/>
      <c r="BS40" s="20"/>
      <c r="BT40" s="20"/>
      <c r="BU40" s="20"/>
      <c r="BV40" s="20"/>
      <c r="BW40" s="20"/>
    </row>
    <row r="41" spans="1:75" ht="15" hidden="1">
      <c r="A41" s="29"/>
      <c r="B41" s="57" t="s">
        <v>16</v>
      </c>
      <c r="C41" s="130"/>
      <c r="D41" s="130"/>
      <c r="E41" s="125"/>
      <c r="F41" s="125">
        <v>0</v>
      </c>
      <c r="G41" s="125">
        <v>0</v>
      </c>
      <c r="H41" s="125">
        <v>0</v>
      </c>
      <c r="I41" s="125">
        <v>0</v>
      </c>
      <c r="J41" s="125">
        <v>0</v>
      </c>
      <c r="K41" s="125">
        <v>0</v>
      </c>
      <c r="L41" s="125">
        <v>0</v>
      </c>
      <c r="M41" s="125">
        <v>0</v>
      </c>
      <c r="N41" s="125">
        <v>14967</v>
      </c>
      <c r="O41" s="125">
        <v>9935</v>
      </c>
      <c r="P41" s="125">
        <v>15000</v>
      </c>
      <c r="Q41" s="132">
        <f t="shared" si="9"/>
        <v>0</v>
      </c>
      <c r="R41" s="132">
        <v>15000</v>
      </c>
      <c r="S41" s="132">
        <v>-67</v>
      </c>
      <c r="T41" s="132">
        <f t="shared" si="0"/>
        <v>14933</v>
      </c>
      <c r="U41" s="132">
        <v>-84</v>
      </c>
      <c r="V41" s="125">
        <v>14842</v>
      </c>
      <c r="W41" s="133">
        <f t="shared" si="10"/>
        <v>19</v>
      </c>
      <c r="X41" s="133">
        <v>-8</v>
      </c>
      <c r="Y41" s="133">
        <v>14853</v>
      </c>
      <c r="Z41" s="132">
        <f t="shared" si="11"/>
        <v>4962</v>
      </c>
      <c r="AA41" s="132">
        <v>19815</v>
      </c>
      <c r="AB41" s="132">
        <v>19819</v>
      </c>
      <c r="AC41" s="132">
        <f t="shared" si="12"/>
        <v>-4</v>
      </c>
      <c r="AD41" s="132">
        <v>4810</v>
      </c>
      <c r="AE41" s="132"/>
      <c r="AF41" s="132">
        <v>4810</v>
      </c>
      <c r="AG41" s="132">
        <f t="shared" si="1"/>
        <v>19815</v>
      </c>
      <c r="AH41" s="132"/>
      <c r="AI41" s="132"/>
      <c r="AJ41" s="125">
        <f t="shared" si="2"/>
        <v>-14853</v>
      </c>
      <c r="AK41" s="125">
        <v>0</v>
      </c>
      <c r="AL41" s="113">
        <f t="shared" si="13"/>
        <v>-15000</v>
      </c>
      <c r="AM41" s="125">
        <v>10650</v>
      </c>
      <c r="AN41" s="125">
        <v>15000</v>
      </c>
      <c r="AO41" s="125">
        <v>0</v>
      </c>
      <c r="AP41" s="126">
        <v>0</v>
      </c>
      <c r="AQ41" s="126">
        <v>0</v>
      </c>
      <c r="AR41" s="127">
        <v>0</v>
      </c>
      <c r="AS41" s="126">
        <f t="shared" si="3"/>
        <v>0</v>
      </c>
      <c r="AT41" s="126">
        <v>0</v>
      </c>
      <c r="AU41" s="127">
        <f t="shared" si="4"/>
        <v>0</v>
      </c>
      <c r="AV41" s="127"/>
      <c r="AW41" s="127"/>
      <c r="AX41" s="127"/>
      <c r="AY41" s="127"/>
      <c r="AZ41" s="148"/>
      <c r="BA41" s="127"/>
      <c r="BB41" s="103">
        <v>0</v>
      </c>
      <c r="BC41" s="103">
        <f t="shared" si="14"/>
        <v>0</v>
      </c>
      <c r="BD41" s="103">
        <f t="shared" si="15"/>
        <v>0</v>
      </c>
      <c r="BE41" s="128">
        <v>0</v>
      </c>
      <c r="BF41" s="103">
        <f t="shared" si="16"/>
        <v>0</v>
      </c>
      <c r="BG41" s="128"/>
      <c r="BH41" s="89"/>
      <c r="BI41" s="89">
        <v>0</v>
      </c>
      <c r="BJ41" s="103"/>
      <c r="BK41" s="103">
        <f t="shared" si="20"/>
        <v>0</v>
      </c>
      <c r="BL41" s="128">
        <f t="shared" si="18"/>
        <v>0</v>
      </c>
      <c r="BM41" s="89"/>
      <c r="BN41" s="20"/>
      <c r="BO41" s="20"/>
      <c r="BP41" s="20"/>
      <c r="BQ41" s="20"/>
      <c r="BR41" s="20"/>
      <c r="BS41" s="20"/>
      <c r="BT41" s="20"/>
      <c r="BU41" s="20"/>
      <c r="BV41" s="20"/>
      <c r="BW41" s="20"/>
    </row>
    <row r="42" spans="2:75" ht="15">
      <c r="B42" s="31" t="s">
        <v>17</v>
      </c>
      <c r="C42" s="117"/>
      <c r="D42" s="117"/>
      <c r="E42" s="119"/>
      <c r="F42" s="119">
        <v>0</v>
      </c>
      <c r="G42" s="119">
        <v>0</v>
      </c>
      <c r="H42" s="119">
        <v>0</v>
      </c>
      <c r="I42" s="119">
        <v>0</v>
      </c>
      <c r="J42" s="119">
        <v>0</v>
      </c>
      <c r="K42" s="119">
        <v>0</v>
      </c>
      <c r="L42" s="119">
        <v>0</v>
      </c>
      <c r="M42" s="119">
        <v>24945</v>
      </c>
      <c r="N42" s="119">
        <v>28278</v>
      </c>
      <c r="O42" s="119">
        <v>28812</v>
      </c>
      <c r="P42" s="119">
        <v>30000</v>
      </c>
      <c r="Q42" s="120">
        <f t="shared" si="9"/>
        <v>2000</v>
      </c>
      <c r="R42" s="120">
        <v>32000</v>
      </c>
      <c r="S42" s="120">
        <v>-140</v>
      </c>
      <c r="T42" s="120">
        <f aca="true" t="shared" si="21" ref="T42:T51">SUM(P42,S42)</f>
        <v>29860</v>
      </c>
      <c r="U42" s="120">
        <v>-176</v>
      </c>
      <c r="V42" s="119">
        <v>29684</v>
      </c>
      <c r="W42" s="121">
        <f aca="true" t="shared" si="22" ref="W42:W57">SUM(Y42-X42-V42)</f>
        <v>24</v>
      </c>
      <c r="X42" s="121">
        <v>816</v>
      </c>
      <c r="Y42" s="121">
        <v>30524</v>
      </c>
      <c r="Z42" s="120">
        <f t="shared" si="11"/>
        <v>14476</v>
      </c>
      <c r="AA42" s="120">
        <v>45000</v>
      </c>
      <c r="AB42" s="120">
        <v>41325</v>
      </c>
      <c r="AC42" s="120">
        <f aca="true" t="shared" si="23" ref="AC42:AC51">SUM(AA42-AB42)</f>
        <v>3675</v>
      </c>
      <c r="AD42" s="120">
        <v>12984</v>
      </c>
      <c r="AE42" s="120"/>
      <c r="AF42" s="120">
        <v>12984</v>
      </c>
      <c r="AG42" s="120">
        <f aca="true" t="shared" si="24" ref="AG42:AG51">SUM(AA42,AE42)</f>
        <v>45000</v>
      </c>
      <c r="AH42" s="120"/>
      <c r="AI42" s="120"/>
      <c r="AJ42" s="119">
        <f>SUM(AK42-Y42)</f>
        <v>8942</v>
      </c>
      <c r="AK42" s="119">
        <v>39466</v>
      </c>
      <c r="AL42" s="103">
        <f aca="true" t="shared" si="25" ref="AL42:AL51">SUM(AK42-P42)</f>
        <v>9466</v>
      </c>
      <c r="AM42" s="119">
        <v>40000</v>
      </c>
      <c r="AN42" s="119">
        <v>40000</v>
      </c>
      <c r="AO42" s="119">
        <v>45049</v>
      </c>
      <c r="AP42" s="128">
        <v>45049</v>
      </c>
      <c r="AQ42" s="89">
        <v>121</v>
      </c>
      <c r="AR42" s="89">
        <v>0</v>
      </c>
      <c r="AS42" s="89">
        <f aca="true" t="shared" si="26" ref="AS42:AS57">SUM(AP42:AR42)</f>
        <v>45170</v>
      </c>
      <c r="AT42" s="89">
        <v>0</v>
      </c>
      <c r="AU42" s="89">
        <f aca="true" t="shared" si="27" ref="AU42:AU57">SUM(AS42:AT42)</f>
        <v>45170</v>
      </c>
      <c r="AV42" s="89">
        <v>40233</v>
      </c>
      <c r="AW42" s="89">
        <v>40120</v>
      </c>
      <c r="AX42" s="128">
        <f aca="true" t="shared" si="28" ref="AX42:AX57">SUM(AW42-AU42)</f>
        <v>-5050</v>
      </c>
      <c r="AY42" s="89">
        <f aca="true" t="shared" si="29" ref="AY42:AY57">SUM(AW42-AP42)</f>
        <v>-4929</v>
      </c>
      <c r="AZ42" s="146" t="b">
        <f aca="true" t="shared" si="30" ref="AZ42:AZ57">IF(AY42&gt;0,AY42)</f>
        <v>0</v>
      </c>
      <c r="BA42" s="89">
        <f aca="true" t="shared" si="31" ref="BA42:BA57">IF(AY42&lt;0,AY42)</f>
        <v>-4929</v>
      </c>
      <c r="BB42" s="103">
        <v>40120.3476</v>
      </c>
      <c r="BC42" s="103">
        <f aca="true" t="shared" si="32" ref="BC42:BC57">SUM(AW42*0.01)</f>
        <v>401.2</v>
      </c>
      <c r="BD42" s="103">
        <f aca="true" t="shared" si="33" ref="BD42:BD57">SUM(AW42-BC42)</f>
        <v>39718.8</v>
      </c>
      <c r="BE42" s="128">
        <v>39719</v>
      </c>
      <c r="BF42" s="103">
        <f aca="true" t="shared" si="34" ref="BF42:BF57">SUM(AW42-BE42)</f>
        <v>401</v>
      </c>
      <c r="BG42" s="128">
        <v>100</v>
      </c>
      <c r="BH42" s="89">
        <f aca="true" t="shared" si="35" ref="BH42:BH57">SUM(BI42-BG42-BE42)</f>
        <v>1743</v>
      </c>
      <c r="BI42" s="89">
        <v>41562</v>
      </c>
      <c r="BJ42" s="103">
        <v>-324</v>
      </c>
      <c r="BK42" s="103">
        <f aca="true" t="shared" si="36" ref="BK42:BK57">SUM(BL42-BJ42)</f>
        <v>-1562</v>
      </c>
      <c r="BL42" s="128">
        <f aca="true" t="shared" si="37" ref="BL42:BL57">SUM(BM42-BI42)</f>
        <v>-1886</v>
      </c>
      <c r="BM42" s="89">
        <v>39676</v>
      </c>
      <c r="BN42" s="20"/>
      <c r="BO42" s="20"/>
      <c r="BP42" s="20"/>
      <c r="BQ42" s="20"/>
      <c r="BR42" s="20"/>
      <c r="BS42" s="20"/>
      <c r="BT42" s="20"/>
      <c r="BU42" s="20"/>
      <c r="BV42" s="20"/>
      <c r="BW42" s="20"/>
    </row>
    <row r="43" spans="2:75" ht="15">
      <c r="B43" s="31" t="s">
        <v>18</v>
      </c>
      <c r="C43" s="117"/>
      <c r="D43" s="117"/>
      <c r="E43" s="119"/>
      <c r="F43" s="119">
        <v>0</v>
      </c>
      <c r="G43" s="119">
        <v>0</v>
      </c>
      <c r="H43" s="119">
        <v>0</v>
      </c>
      <c r="I43" s="119">
        <v>0</v>
      </c>
      <c r="J43" s="119">
        <v>0</v>
      </c>
      <c r="K43" s="119">
        <v>0</v>
      </c>
      <c r="L43" s="119">
        <v>0</v>
      </c>
      <c r="M43" s="119">
        <v>74835</v>
      </c>
      <c r="N43" s="119">
        <v>49780</v>
      </c>
      <c r="O43" s="119">
        <v>44707</v>
      </c>
      <c r="P43" s="119">
        <v>30000</v>
      </c>
      <c r="Q43" s="120">
        <f t="shared" si="9"/>
        <v>0</v>
      </c>
      <c r="R43" s="120">
        <v>30000</v>
      </c>
      <c r="S43" s="120">
        <v>-138</v>
      </c>
      <c r="T43" s="120">
        <f t="shared" si="21"/>
        <v>29862</v>
      </c>
      <c r="U43" s="120">
        <v>-175</v>
      </c>
      <c r="V43" s="119">
        <v>29684</v>
      </c>
      <c r="W43" s="121">
        <f t="shared" si="22"/>
        <v>111</v>
      </c>
      <c r="X43" s="121">
        <v>3687</v>
      </c>
      <c r="Y43" s="121">
        <v>33482</v>
      </c>
      <c r="Z43" s="120">
        <f t="shared" si="11"/>
        <v>15751</v>
      </c>
      <c r="AA43" s="120">
        <v>49233</v>
      </c>
      <c r="AB43" s="120">
        <v>49233</v>
      </c>
      <c r="AC43" s="120">
        <f t="shared" si="23"/>
        <v>0</v>
      </c>
      <c r="AD43" s="120">
        <v>19169</v>
      </c>
      <c r="AE43" s="122"/>
      <c r="AF43" s="120">
        <v>19169</v>
      </c>
      <c r="AG43" s="120">
        <f t="shared" si="24"/>
        <v>49233</v>
      </c>
      <c r="AH43" s="120"/>
      <c r="AI43" s="120"/>
      <c r="AJ43" s="119">
        <f>SUM(AK43-Y43)</f>
        <v>-33482</v>
      </c>
      <c r="AK43" s="119">
        <v>0</v>
      </c>
      <c r="AL43" s="103">
        <f t="shared" si="25"/>
        <v>-30000</v>
      </c>
      <c r="AM43" s="119">
        <v>30000</v>
      </c>
      <c r="AN43" s="119">
        <v>15000</v>
      </c>
      <c r="AO43" s="119">
        <v>73792</v>
      </c>
      <c r="AP43" s="128">
        <v>73792</v>
      </c>
      <c r="AQ43" s="89">
        <v>222</v>
      </c>
      <c r="AR43" s="89">
        <v>0</v>
      </c>
      <c r="AS43" s="89">
        <f t="shared" si="26"/>
        <v>74014</v>
      </c>
      <c r="AT43" s="89">
        <v>0</v>
      </c>
      <c r="AU43" s="89">
        <f t="shared" si="27"/>
        <v>74014</v>
      </c>
      <c r="AV43" s="89">
        <v>15000</v>
      </c>
      <c r="AW43" s="89">
        <v>14958</v>
      </c>
      <c r="AX43" s="128">
        <f t="shared" si="28"/>
        <v>-59056</v>
      </c>
      <c r="AY43" s="89">
        <f t="shared" si="29"/>
        <v>-58834</v>
      </c>
      <c r="AZ43" s="146" t="b">
        <f t="shared" si="30"/>
        <v>0</v>
      </c>
      <c r="BA43" s="89">
        <f t="shared" si="31"/>
        <v>-58834</v>
      </c>
      <c r="BB43" s="103">
        <v>14958</v>
      </c>
      <c r="BC43" s="103">
        <f t="shared" si="32"/>
        <v>149.58</v>
      </c>
      <c r="BD43" s="103">
        <f t="shared" si="33"/>
        <v>14808.42</v>
      </c>
      <c r="BE43" s="128">
        <v>14808</v>
      </c>
      <c r="BF43" s="103">
        <f t="shared" si="34"/>
        <v>150</v>
      </c>
      <c r="BG43" s="128">
        <v>150</v>
      </c>
      <c r="BH43" s="89">
        <f t="shared" si="35"/>
        <v>1312</v>
      </c>
      <c r="BI43" s="89">
        <v>16270</v>
      </c>
      <c r="BJ43" s="103">
        <v>-477</v>
      </c>
      <c r="BK43" s="103">
        <f t="shared" si="36"/>
        <v>42730</v>
      </c>
      <c r="BL43" s="128">
        <f t="shared" si="37"/>
        <v>42253</v>
      </c>
      <c r="BM43" s="89">
        <v>58523</v>
      </c>
      <c r="BN43" s="20"/>
      <c r="BO43" s="20"/>
      <c r="BP43" s="20"/>
      <c r="BQ43" s="20"/>
      <c r="BR43" s="20"/>
      <c r="BS43" s="20"/>
      <c r="BT43" s="20"/>
      <c r="BU43" s="20"/>
      <c r="BV43" s="20"/>
      <c r="BW43" s="20"/>
    </row>
    <row r="44" spans="2:75" ht="15" hidden="1">
      <c r="B44" s="31" t="s">
        <v>163</v>
      </c>
      <c r="C44" s="117"/>
      <c r="D44" s="117"/>
      <c r="E44" s="119"/>
      <c r="F44" s="119">
        <v>0</v>
      </c>
      <c r="G44" s="119">
        <v>0</v>
      </c>
      <c r="H44" s="119">
        <v>0</v>
      </c>
      <c r="I44" s="119">
        <v>0</v>
      </c>
      <c r="J44" s="119">
        <v>0</v>
      </c>
      <c r="K44" s="119">
        <v>0</v>
      </c>
      <c r="L44" s="119">
        <v>0</v>
      </c>
      <c r="M44" s="119">
        <v>0</v>
      </c>
      <c r="N44" s="119">
        <v>0</v>
      </c>
      <c r="O44" s="119"/>
      <c r="P44" s="119"/>
      <c r="Q44" s="120">
        <f t="shared" si="9"/>
        <v>0</v>
      </c>
      <c r="R44" s="120"/>
      <c r="S44" s="120">
        <v>0</v>
      </c>
      <c r="T44" s="120">
        <f t="shared" si="21"/>
        <v>0</v>
      </c>
      <c r="U44" s="120">
        <v>0</v>
      </c>
      <c r="V44" s="119">
        <v>0</v>
      </c>
      <c r="W44" s="121">
        <f t="shared" si="22"/>
        <v>0</v>
      </c>
      <c r="X44" s="121"/>
      <c r="Y44" s="121">
        <v>0</v>
      </c>
      <c r="Z44" s="120">
        <f t="shared" si="11"/>
        <v>15000</v>
      </c>
      <c r="AA44" s="120">
        <v>15000</v>
      </c>
      <c r="AB44" s="120">
        <v>6246</v>
      </c>
      <c r="AC44" s="120">
        <f t="shared" si="23"/>
        <v>8754</v>
      </c>
      <c r="AD44" s="120">
        <v>14995</v>
      </c>
      <c r="AE44" s="120">
        <v>0</v>
      </c>
      <c r="AF44" s="120">
        <v>14995</v>
      </c>
      <c r="AG44" s="120">
        <f t="shared" si="24"/>
        <v>15000</v>
      </c>
      <c r="AH44" s="120"/>
      <c r="AI44" s="120">
        <v>-4000</v>
      </c>
      <c r="AJ44" s="119">
        <f>SUM(AK44-Y44)</f>
        <v>0</v>
      </c>
      <c r="AK44" s="119">
        <v>0</v>
      </c>
      <c r="AL44" s="103">
        <f t="shared" si="25"/>
        <v>0</v>
      </c>
      <c r="AM44" s="119">
        <v>0</v>
      </c>
      <c r="AN44" s="119">
        <v>11000</v>
      </c>
      <c r="AO44" s="119">
        <v>14016</v>
      </c>
      <c r="AP44" s="128">
        <v>14016</v>
      </c>
      <c r="AQ44" s="89">
        <v>40</v>
      </c>
      <c r="AR44" s="89">
        <v>0</v>
      </c>
      <c r="AS44" s="89">
        <f t="shared" si="26"/>
        <v>14056</v>
      </c>
      <c r="AT44" s="89">
        <v>0</v>
      </c>
      <c r="AU44" s="89">
        <f t="shared" si="27"/>
        <v>14056</v>
      </c>
      <c r="AV44" s="89"/>
      <c r="AW44" s="89">
        <v>0</v>
      </c>
      <c r="AX44" s="128">
        <f t="shared" si="28"/>
        <v>-14056</v>
      </c>
      <c r="AY44" s="89">
        <f t="shared" si="29"/>
        <v>-14016</v>
      </c>
      <c r="AZ44" s="146" t="b">
        <f t="shared" si="30"/>
        <v>0</v>
      </c>
      <c r="BA44" s="89">
        <f t="shared" si="31"/>
        <v>-14016</v>
      </c>
      <c r="BB44" s="103">
        <v>0</v>
      </c>
      <c r="BC44" s="103">
        <f t="shared" si="32"/>
        <v>0</v>
      </c>
      <c r="BD44" s="103">
        <f t="shared" si="33"/>
        <v>0</v>
      </c>
      <c r="BE44" s="128">
        <v>0</v>
      </c>
      <c r="BF44" s="103">
        <f t="shared" si="34"/>
        <v>0</v>
      </c>
      <c r="BG44" s="128"/>
      <c r="BH44" s="89">
        <f t="shared" si="35"/>
        <v>0</v>
      </c>
      <c r="BI44" s="89">
        <v>0</v>
      </c>
      <c r="BJ44" s="103"/>
      <c r="BK44" s="103">
        <f t="shared" si="36"/>
        <v>0</v>
      </c>
      <c r="BL44" s="128">
        <f t="shared" si="37"/>
        <v>0</v>
      </c>
      <c r="BM44" s="89">
        <v>0</v>
      </c>
      <c r="BN44" s="20"/>
      <c r="BO44" s="20"/>
      <c r="BP44" s="20"/>
      <c r="BQ44" s="20"/>
      <c r="BR44" s="20"/>
      <c r="BS44" s="20"/>
      <c r="BT44" s="20"/>
      <c r="BU44" s="20"/>
      <c r="BV44" s="20"/>
      <c r="BW44" s="20"/>
    </row>
    <row r="45" spans="2:75" ht="15" hidden="1">
      <c r="B45" s="31" t="s">
        <v>98</v>
      </c>
      <c r="C45" s="117"/>
      <c r="D45" s="117"/>
      <c r="E45" s="119"/>
      <c r="F45" s="119">
        <v>0</v>
      </c>
      <c r="G45" s="119">
        <v>0</v>
      </c>
      <c r="H45" s="119">
        <v>0</v>
      </c>
      <c r="I45" s="119">
        <v>0</v>
      </c>
      <c r="J45" s="119">
        <v>0</v>
      </c>
      <c r="K45" s="119">
        <v>0</v>
      </c>
      <c r="L45" s="119">
        <v>0</v>
      </c>
      <c r="M45" s="119">
        <v>0</v>
      </c>
      <c r="N45" s="119">
        <v>0</v>
      </c>
      <c r="O45" s="119"/>
      <c r="P45" s="119">
        <v>1000</v>
      </c>
      <c r="Q45" s="120">
        <f t="shared" si="9"/>
        <v>-500</v>
      </c>
      <c r="R45" s="120">
        <v>500</v>
      </c>
      <c r="S45" s="120">
        <v>-4</v>
      </c>
      <c r="T45" s="120">
        <f t="shared" si="21"/>
        <v>996</v>
      </c>
      <c r="U45" s="120">
        <v>-6</v>
      </c>
      <c r="V45" s="119">
        <v>989</v>
      </c>
      <c r="W45" s="121">
        <f t="shared" si="22"/>
        <v>9</v>
      </c>
      <c r="X45" s="121">
        <v>231</v>
      </c>
      <c r="Y45" s="121">
        <v>1229</v>
      </c>
      <c r="Z45" s="120">
        <f t="shared" si="11"/>
        <v>-1229</v>
      </c>
      <c r="AA45" s="120">
        <v>0</v>
      </c>
      <c r="AB45" s="120">
        <v>0</v>
      </c>
      <c r="AC45" s="120">
        <f t="shared" si="23"/>
        <v>0</v>
      </c>
      <c r="AD45" s="120"/>
      <c r="AE45" s="120"/>
      <c r="AF45" s="120"/>
      <c r="AG45" s="120">
        <f t="shared" si="24"/>
        <v>0</v>
      </c>
      <c r="AH45" s="120"/>
      <c r="AI45" s="120">
        <v>1000</v>
      </c>
      <c r="AJ45" s="119">
        <f aca="true" t="shared" si="38" ref="AJ45:AJ51">SUM(AK45-Y45)</f>
        <v>-242</v>
      </c>
      <c r="AK45" s="119">
        <v>987</v>
      </c>
      <c r="AL45" s="103">
        <f t="shared" si="25"/>
        <v>-13</v>
      </c>
      <c r="AM45" s="119">
        <v>1000</v>
      </c>
      <c r="AN45" s="119">
        <v>1000</v>
      </c>
      <c r="AO45" s="119">
        <v>0</v>
      </c>
      <c r="AP45" s="128">
        <v>0</v>
      </c>
      <c r="AQ45" s="89">
        <v>0</v>
      </c>
      <c r="AR45" s="89">
        <v>0</v>
      </c>
      <c r="AS45" s="89">
        <f t="shared" si="26"/>
        <v>0</v>
      </c>
      <c r="AT45" s="89">
        <v>0</v>
      </c>
      <c r="AU45" s="89">
        <f t="shared" si="27"/>
        <v>0</v>
      </c>
      <c r="AV45" s="89"/>
      <c r="AW45" s="89">
        <v>0</v>
      </c>
      <c r="AX45" s="128">
        <f t="shared" si="28"/>
        <v>0</v>
      </c>
      <c r="AY45" s="89">
        <f t="shared" si="29"/>
        <v>0</v>
      </c>
      <c r="AZ45" s="146" t="b">
        <f t="shared" si="30"/>
        <v>0</v>
      </c>
      <c r="BA45" s="89" t="b">
        <f t="shared" si="31"/>
        <v>0</v>
      </c>
      <c r="BB45" s="103">
        <v>0</v>
      </c>
      <c r="BC45" s="103">
        <f t="shared" si="32"/>
        <v>0</v>
      </c>
      <c r="BD45" s="103">
        <f t="shared" si="33"/>
        <v>0</v>
      </c>
      <c r="BE45" s="128">
        <v>0</v>
      </c>
      <c r="BF45" s="103">
        <f t="shared" si="34"/>
        <v>0</v>
      </c>
      <c r="BG45" s="128"/>
      <c r="BH45" s="89">
        <f t="shared" si="35"/>
        <v>0</v>
      </c>
      <c r="BI45" s="89">
        <v>0</v>
      </c>
      <c r="BJ45" s="103"/>
      <c r="BK45" s="103">
        <f t="shared" si="36"/>
        <v>0</v>
      </c>
      <c r="BL45" s="128">
        <f t="shared" si="37"/>
        <v>0</v>
      </c>
      <c r="BM45" s="89"/>
      <c r="BN45" s="20"/>
      <c r="BO45" s="20"/>
      <c r="BP45" s="20"/>
      <c r="BQ45" s="20"/>
      <c r="BR45" s="20"/>
      <c r="BS45" s="20"/>
      <c r="BT45" s="20"/>
      <c r="BU45" s="20"/>
      <c r="BV45" s="20"/>
      <c r="BW45" s="20"/>
    </row>
    <row r="46" spans="2:75" ht="15">
      <c r="B46" s="31" t="s">
        <v>208</v>
      </c>
      <c r="C46" s="117"/>
      <c r="D46" s="117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20"/>
      <c r="R46" s="120"/>
      <c r="S46" s="120"/>
      <c r="T46" s="120"/>
      <c r="U46" s="120"/>
      <c r="V46" s="119"/>
      <c r="W46" s="121"/>
      <c r="X46" s="121"/>
      <c r="Y46" s="121"/>
      <c r="Z46" s="120"/>
      <c r="AA46" s="120"/>
      <c r="AB46" s="120"/>
      <c r="AC46" s="120"/>
      <c r="AD46" s="120"/>
      <c r="AE46" s="120"/>
      <c r="AF46" s="120"/>
      <c r="AG46" s="120"/>
      <c r="AH46" s="120"/>
      <c r="AI46" s="120"/>
      <c r="AJ46" s="119"/>
      <c r="AK46" s="119"/>
      <c r="AL46" s="103"/>
      <c r="AM46" s="119"/>
      <c r="AN46" s="119"/>
      <c r="AO46" s="119"/>
      <c r="AP46" s="128"/>
      <c r="AQ46" s="89"/>
      <c r="AR46" s="89"/>
      <c r="AS46" s="89"/>
      <c r="AT46" s="89"/>
      <c r="AU46" s="89"/>
      <c r="AV46" s="89"/>
      <c r="AW46" s="89"/>
      <c r="AX46" s="128"/>
      <c r="AY46" s="89"/>
      <c r="AZ46" s="146"/>
      <c r="BA46" s="89"/>
      <c r="BB46" s="103"/>
      <c r="BC46" s="103">
        <f t="shared" si="32"/>
        <v>0</v>
      </c>
      <c r="BD46" s="103">
        <f t="shared" si="33"/>
        <v>0</v>
      </c>
      <c r="BE46" s="128">
        <v>0</v>
      </c>
      <c r="BF46" s="103">
        <f t="shared" si="34"/>
        <v>0</v>
      </c>
      <c r="BG46" s="128"/>
      <c r="BH46" s="89">
        <f t="shared" si="35"/>
        <v>0</v>
      </c>
      <c r="BI46" s="89">
        <v>0</v>
      </c>
      <c r="BJ46" s="103">
        <v>-8</v>
      </c>
      <c r="BK46" s="103">
        <f t="shared" si="36"/>
        <v>1000</v>
      </c>
      <c r="BL46" s="128">
        <f t="shared" si="37"/>
        <v>992</v>
      </c>
      <c r="BM46" s="89">
        <v>992</v>
      </c>
      <c r="BN46" s="20"/>
      <c r="BO46" s="20"/>
      <c r="BP46" s="20"/>
      <c r="BQ46" s="20"/>
      <c r="BR46" s="20"/>
      <c r="BS46" s="20"/>
      <c r="BT46" s="20"/>
      <c r="BU46" s="20"/>
      <c r="BV46" s="20"/>
      <c r="BW46" s="20"/>
    </row>
    <row r="47" spans="2:75" ht="15">
      <c r="B47" s="31" t="s">
        <v>19</v>
      </c>
      <c r="C47" s="117"/>
      <c r="D47" s="117"/>
      <c r="E47" s="119"/>
      <c r="F47" s="119">
        <v>0</v>
      </c>
      <c r="G47" s="119">
        <v>0</v>
      </c>
      <c r="H47" s="119">
        <v>0</v>
      </c>
      <c r="I47" s="119">
        <v>0</v>
      </c>
      <c r="J47" s="119">
        <v>0</v>
      </c>
      <c r="K47" s="119">
        <v>0</v>
      </c>
      <c r="L47" s="119">
        <v>0</v>
      </c>
      <c r="M47" s="119">
        <v>0</v>
      </c>
      <c r="N47" s="119">
        <v>50000</v>
      </c>
      <c r="O47" s="119">
        <v>39740</v>
      </c>
      <c r="P47" s="119">
        <v>30000</v>
      </c>
      <c r="Q47" s="120">
        <f t="shared" si="9"/>
        <v>-2500</v>
      </c>
      <c r="R47" s="120">
        <v>27500</v>
      </c>
      <c r="S47" s="120">
        <v>-138</v>
      </c>
      <c r="T47" s="120">
        <f t="shared" si="21"/>
        <v>29862</v>
      </c>
      <c r="U47" s="120">
        <v>-175</v>
      </c>
      <c r="V47" s="119">
        <v>29684</v>
      </c>
      <c r="W47" s="121">
        <f t="shared" si="22"/>
        <v>23</v>
      </c>
      <c r="X47" s="121">
        <v>680</v>
      </c>
      <c r="Y47" s="121">
        <v>30387</v>
      </c>
      <c r="Z47" s="120">
        <f t="shared" si="11"/>
        <v>17990</v>
      </c>
      <c r="AA47" s="120">
        <v>48377</v>
      </c>
      <c r="AB47" s="120">
        <v>48377</v>
      </c>
      <c r="AC47" s="120">
        <f t="shared" si="23"/>
        <v>0</v>
      </c>
      <c r="AD47" s="120">
        <v>20872</v>
      </c>
      <c r="AE47" s="120"/>
      <c r="AF47" s="120">
        <v>20872</v>
      </c>
      <c r="AG47" s="120">
        <f t="shared" si="24"/>
        <v>48377</v>
      </c>
      <c r="AH47" s="120"/>
      <c r="AI47" s="120"/>
      <c r="AJ47" s="119">
        <f t="shared" si="38"/>
        <v>-788</v>
      </c>
      <c r="AK47" s="119">
        <v>29599</v>
      </c>
      <c r="AL47" s="103">
        <f t="shared" si="25"/>
        <v>-401</v>
      </c>
      <c r="AM47" s="119">
        <v>40000</v>
      </c>
      <c r="AN47" s="119">
        <v>30000</v>
      </c>
      <c r="AO47" s="119">
        <v>48418</v>
      </c>
      <c r="AP47" s="128">
        <v>48418</v>
      </c>
      <c r="AQ47" s="89">
        <v>141</v>
      </c>
      <c r="AR47" s="89">
        <v>0</v>
      </c>
      <c r="AS47" s="89">
        <f t="shared" si="26"/>
        <v>48559</v>
      </c>
      <c r="AT47" s="89">
        <v>0</v>
      </c>
      <c r="AU47" s="89">
        <f t="shared" si="27"/>
        <v>48559</v>
      </c>
      <c r="AV47" s="89">
        <v>30000</v>
      </c>
      <c r="AW47" s="89">
        <v>29916</v>
      </c>
      <c r="AX47" s="128">
        <f t="shared" si="28"/>
        <v>-18643</v>
      </c>
      <c r="AY47" s="89">
        <f t="shared" si="29"/>
        <v>-18502</v>
      </c>
      <c r="AZ47" s="146" t="b">
        <f t="shared" si="30"/>
        <v>0</v>
      </c>
      <c r="BA47" s="89">
        <f t="shared" si="31"/>
        <v>-18502</v>
      </c>
      <c r="BB47" s="103">
        <v>29916</v>
      </c>
      <c r="BC47" s="103">
        <f t="shared" si="32"/>
        <v>299.16</v>
      </c>
      <c r="BD47" s="103">
        <f t="shared" si="33"/>
        <v>29616.84</v>
      </c>
      <c r="BE47" s="128">
        <v>29617</v>
      </c>
      <c r="BF47" s="103">
        <f t="shared" si="34"/>
        <v>299</v>
      </c>
      <c r="BG47" s="128">
        <v>100</v>
      </c>
      <c r="BH47" s="89">
        <f t="shared" si="35"/>
        <v>-56</v>
      </c>
      <c r="BI47" s="89">
        <v>29661</v>
      </c>
      <c r="BJ47" s="103">
        <v>-243</v>
      </c>
      <c r="BK47" s="103">
        <f t="shared" si="36"/>
        <v>339</v>
      </c>
      <c r="BL47" s="128">
        <f t="shared" si="37"/>
        <v>96</v>
      </c>
      <c r="BM47" s="89">
        <v>29757</v>
      </c>
      <c r="BN47" s="20"/>
      <c r="BO47" s="20"/>
      <c r="BP47" s="20"/>
      <c r="BQ47" s="20"/>
      <c r="BR47" s="20"/>
      <c r="BS47" s="20"/>
      <c r="BT47" s="20"/>
      <c r="BU47" s="20"/>
      <c r="BV47" s="20"/>
      <c r="BW47" s="20"/>
    </row>
    <row r="48" spans="2:75" ht="15">
      <c r="B48" s="31" t="s">
        <v>23</v>
      </c>
      <c r="C48" s="117"/>
      <c r="D48" s="117"/>
      <c r="E48" s="118"/>
      <c r="F48" s="119">
        <v>0</v>
      </c>
      <c r="G48" s="119">
        <v>0</v>
      </c>
      <c r="H48" s="119">
        <v>0</v>
      </c>
      <c r="I48" s="119">
        <v>0</v>
      </c>
      <c r="J48" s="119">
        <v>0</v>
      </c>
      <c r="K48" s="119">
        <v>0</v>
      </c>
      <c r="L48" s="119">
        <v>0</v>
      </c>
      <c r="M48" s="119">
        <v>4989</v>
      </c>
      <c r="N48" s="119">
        <v>4989</v>
      </c>
      <c r="O48" s="119">
        <v>4957</v>
      </c>
      <c r="P48" s="119">
        <v>4957</v>
      </c>
      <c r="Q48" s="120">
        <f t="shared" si="9"/>
        <v>206</v>
      </c>
      <c r="R48" s="120">
        <v>5163</v>
      </c>
      <c r="S48" s="120">
        <v>-23</v>
      </c>
      <c r="T48" s="120">
        <f t="shared" si="21"/>
        <v>4934</v>
      </c>
      <c r="U48" s="120">
        <v>-29</v>
      </c>
      <c r="V48" s="119">
        <v>4905</v>
      </c>
      <c r="W48" s="121">
        <f t="shared" si="22"/>
        <v>12</v>
      </c>
      <c r="X48" s="121">
        <v>408</v>
      </c>
      <c r="Y48" s="121">
        <v>5325</v>
      </c>
      <c r="Z48" s="120">
        <f t="shared" si="11"/>
        <v>-391</v>
      </c>
      <c r="AA48" s="120">
        <v>4934</v>
      </c>
      <c r="AB48" s="120">
        <v>4934</v>
      </c>
      <c r="AC48" s="120">
        <f t="shared" si="23"/>
        <v>0</v>
      </c>
      <c r="AD48" s="120"/>
      <c r="AE48" s="120"/>
      <c r="AF48" s="120">
        <v>-237</v>
      </c>
      <c r="AG48" s="120">
        <f t="shared" si="24"/>
        <v>4934</v>
      </c>
      <c r="AH48" s="120"/>
      <c r="AI48" s="120"/>
      <c r="AJ48" s="119">
        <f t="shared" si="38"/>
        <v>-969</v>
      </c>
      <c r="AK48" s="119">
        <v>4356</v>
      </c>
      <c r="AL48" s="103">
        <f t="shared" si="25"/>
        <v>-601</v>
      </c>
      <c r="AM48" s="119">
        <v>4415</v>
      </c>
      <c r="AN48" s="119">
        <v>4957</v>
      </c>
      <c r="AO48" s="119">
        <v>4958</v>
      </c>
      <c r="AP48" s="128">
        <v>4958</v>
      </c>
      <c r="AQ48" s="89">
        <v>60</v>
      </c>
      <c r="AR48" s="89">
        <v>0</v>
      </c>
      <c r="AS48" s="89">
        <f t="shared" si="26"/>
        <v>5018</v>
      </c>
      <c r="AT48" s="89">
        <v>0</v>
      </c>
      <c r="AU48" s="89">
        <f t="shared" si="27"/>
        <v>5018</v>
      </c>
      <c r="AV48" s="89">
        <v>4958</v>
      </c>
      <c r="AW48" s="89">
        <v>4944</v>
      </c>
      <c r="AX48" s="128">
        <f t="shared" si="28"/>
        <v>-74</v>
      </c>
      <c r="AY48" s="89">
        <f t="shared" si="29"/>
        <v>-14</v>
      </c>
      <c r="AZ48" s="146" t="b">
        <f t="shared" si="30"/>
        <v>0</v>
      </c>
      <c r="BA48" s="89">
        <f t="shared" si="31"/>
        <v>-14</v>
      </c>
      <c r="BB48" s="103">
        <v>4944.1176</v>
      </c>
      <c r="BC48" s="103">
        <f t="shared" si="32"/>
        <v>49.44</v>
      </c>
      <c r="BD48" s="103">
        <f t="shared" si="33"/>
        <v>4894.56</v>
      </c>
      <c r="BE48" s="128">
        <v>4895</v>
      </c>
      <c r="BF48" s="103">
        <f t="shared" si="34"/>
        <v>49</v>
      </c>
      <c r="BG48" s="128">
        <v>37</v>
      </c>
      <c r="BH48" s="89">
        <f t="shared" si="35"/>
        <v>272</v>
      </c>
      <c r="BI48" s="89">
        <v>5204</v>
      </c>
      <c r="BJ48" s="103">
        <v>-40</v>
      </c>
      <c r="BK48" s="103">
        <f t="shared" si="36"/>
        <v>-246</v>
      </c>
      <c r="BL48" s="128">
        <f t="shared" si="37"/>
        <v>-286</v>
      </c>
      <c r="BM48" s="89">
        <v>4918</v>
      </c>
      <c r="BN48" s="20"/>
      <c r="BO48" s="20"/>
      <c r="BP48" s="20"/>
      <c r="BQ48" s="20"/>
      <c r="BR48" s="20"/>
      <c r="BS48" s="20"/>
      <c r="BT48" s="20"/>
      <c r="BU48" s="20"/>
      <c r="BV48" s="20"/>
      <c r="BW48" s="20"/>
    </row>
    <row r="49" spans="2:75" ht="15">
      <c r="B49" s="31" t="s">
        <v>24</v>
      </c>
      <c r="C49" s="117"/>
      <c r="D49" s="117"/>
      <c r="E49" s="118"/>
      <c r="F49" s="119">
        <v>0</v>
      </c>
      <c r="G49" s="119">
        <v>0</v>
      </c>
      <c r="H49" s="119">
        <v>0</v>
      </c>
      <c r="I49" s="119">
        <v>0</v>
      </c>
      <c r="J49" s="119">
        <v>0</v>
      </c>
      <c r="K49" s="119">
        <v>0</v>
      </c>
      <c r="L49" s="119">
        <v>0</v>
      </c>
      <c r="M49" s="119">
        <v>0</v>
      </c>
      <c r="N49" s="119">
        <v>0</v>
      </c>
      <c r="O49" s="119">
        <v>7451</v>
      </c>
      <c r="P49" s="119">
        <v>7000</v>
      </c>
      <c r="Q49" s="120">
        <f t="shared" si="9"/>
        <v>-2000</v>
      </c>
      <c r="R49" s="120">
        <v>5000</v>
      </c>
      <c r="S49" s="120">
        <v>-32</v>
      </c>
      <c r="T49" s="120">
        <f t="shared" si="21"/>
        <v>6968</v>
      </c>
      <c r="U49" s="120">
        <v>-40</v>
      </c>
      <c r="V49" s="119">
        <v>6926</v>
      </c>
      <c r="W49" s="121">
        <f t="shared" si="22"/>
        <v>2</v>
      </c>
      <c r="X49" s="121">
        <v>-289</v>
      </c>
      <c r="Y49" s="121">
        <v>6639</v>
      </c>
      <c r="Z49" s="120">
        <f t="shared" si="11"/>
        <v>-6639</v>
      </c>
      <c r="AA49" s="120">
        <v>0</v>
      </c>
      <c r="AB49" s="120">
        <v>7624</v>
      </c>
      <c r="AC49" s="120">
        <f t="shared" si="23"/>
        <v>-7624</v>
      </c>
      <c r="AD49" s="120"/>
      <c r="AE49" s="120"/>
      <c r="AF49" s="120">
        <v>-5003</v>
      </c>
      <c r="AG49" s="120">
        <f t="shared" si="24"/>
        <v>0</v>
      </c>
      <c r="AH49" s="120"/>
      <c r="AI49" s="120"/>
      <c r="AJ49" s="119">
        <f t="shared" si="38"/>
        <v>3227</v>
      </c>
      <c r="AK49" s="119">
        <v>9866</v>
      </c>
      <c r="AL49" s="103">
        <f t="shared" si="25"/>
        <v>2866</v>
      </c>
      <c r="AM49" s="119">
        <v>10000</v>
      </c>
      <c r="AN49" s="119">
        <v>0</v>
      </c>
      <c r="AO49" s="119">
        <v>5000</v>
      </c>
      <c r="AP49" s="128">
        <v>5000</v>
      </c>
      <c r="AQ49" s="89">
        <v>20</v>
      </c>
      <c r="AR49" s="89">
        <v>0</v>
      </c>
      <c r="AS49" s="89">
        <f t="shared" si="26"/>
        <v>5020</v>
      </c>
      <c r="AT49" s="89">
        <v>0</v>
      </c>
      <c r="AU49" s="89">
        <f t="shared" si="27"/>
        <v>5020</v>
      </c>
      <c r="AV49" s="89">
        <v>7500</v>
      </c>
      <c r="AW49" s="89">
        <v>7479</v>
      </c>
      <c r="AX49" s="128">
        <f t="shared" si="28"/>
        <v>2459</v>
      </c>
      <c r="AY49" s="89">
        <f t="shared" si="29"/>
        <v>2479</v>
      </c>
      <c r="AZ49" s="146">
        <f t="shared" si="30"/>
        <v>2479</v>
      </c>
      <c r="BA49" s="89" t="b">
        <f t="shared" si="31"/>
        <v>0</v>
      </c>
      <c r="BB49" s="103">
        <v>7479</v>
      </c>
      <c r="BC49" s="103">
        <f t="shared" si="32"/>
        <v>74.79</v>
      </c>
      <c r="BD49" s="103">
        <f t="shared" si="33"/>
        <v>7404.21</v>
      </c>
      <c r="BE49" s="128">
        <v>7404</v>
      </c>
      <c r="BF49" s="103">
        <f t="shared" si="34"/>
        <v>75</v>
      </c>
      <c r="BG49" s="128">
        <v>12</v>
      </c>
      <c r="BH49" s="89">
        <f t="shared" si="35"/>
        <v>-181</v>
      </c>
      <c r="BI49" s="89">
        <v>7235</v>
      </c>
      <c r="BJ49" s="103">
        <v>-81</v>
      </c>
      <c r="BK49" s="103">
        <f t="shared" si="36"/>
        <v>2765</v>
      </c>
      <c r="BL49" s="128">
        <f t="shared" si="37"/>
        <v>2684</v>
      </c>
      <c r="BM49" s="89">
        <v>9919</v>
      </c>
      <c r="BN49" s="20"/>
      <c r="BO49" s="20"/>
      <c r="BP49" s="20"/>
      <c r="BQ49" s="20"/>
      <c r="BR49" s="20"/>
      <c r="BS49" s="20"/>
      <c r="BT49" s="20"/>
      <c r="BU49" s="20"/>
      <c r="BV49" s="20"/>
      <c r="BW49" s="20"/>
    </row>
    <row r="50" spans="2:75" ht="15">
      <c r="B50" s="31" t="s">
        <v>25</v>
      </c>
      <c r="C50" s="117"/>
      <c r="D50" s="117"/>
      <c r="E50" s="118"/>
      <c r="F50" s="119">
        <v>0</v>
      </c>
      <c r="G50" s="119">
        <v>0</v>
      </c>
      <c r="H50" s="119">
        <v>0</v>
      </c>
      <c r="I50" s="119">
        <v>0</v>
      </c>
      <c r="J50" s="119">
        <v>0</v>
      </c>
      <c r="K50" s="119">
        <v>0</v>
      </c>
      <c r="L50" s="119">
        <v>0</v>
      </c>
      <c r="M50" s="119">
        <v>0</v>
      </c>
      <c r="N50" s="119">
        <v>0</v>
      </c>
      <c r="O50" s="119">
        <v>12915</v>
      </c>
      <c r="P50" s="119">
        <v>37175</v>
      </c>
      <c r="Q50" s="120">
        <f t="shared" si="9"/>
        <v>-7175</v>
      </c>
      <c r="R50" s="120">
        <v>30000</v>
      </c>
      <c r="S50" s="120">
        <v>-170</v>
      </c>
      <c r="T50" s="120">
        <f t="shared" si="21"/>
        <v>37005</v>
      </c>
      <c r="U50" s="120">
        <v>-215</v>
      </c>
      <c r="V50" s="119">
        <v>36784</v>
      </c>
      <c r="W50" s="121">
        <f t="shared" si="22"/>
        <v>10</v>
      </c>
      <c r="X50" s="121">
        <v>-1399</v>
      </c>
      <c r="Y50" s="121">
        <v>35395</v>
      </c>
      <c r="Z50" s="120">
        <f t="shared" si="11"/>
        <v>-30395</v>
      </c>
      <c r="AA50" s="120">
        <v>5000</v>
      </c>
      <c r="AB50" s="120">
        <v>13261</v>
      </c>
      <c r="AC50" s="120">
        <f t="shared" si="23"/>
        <v>-8261</v>
      </c>
      <c r="AD50" s="120"/>
      <c r="AE50" s="120"/>
      <c r="AF50" s="120">
        <v>-25005</v>
      </c>
      <c r="AG50" s="120">
        <f t="shared" si="24"/>
        <v>5000</v>
      </c>
      <c r="AH50" s="120"/>
      <c r="AI50" s="120">
        <v>3000</v>
      </c>
      <c r="AJ50" s="119">
        <f t="shared" si="38"/>
        <v>1111</v>
      </c>
      <c r="AK50" s="119">
        <v>36506</v>
      </c>
      <c r="AL50" s="103">
        <f t="shared" si="25"/>
        <v>-669</v>
      </c>
      <c r="AM50" s="119">
        <v>52175</v>
      </c>
      <c r="AN50" s="119">
        <v>0</v>
      </c>
      <c r="AO50" s="119">
        <v>10175</v>
      </c>
      <c r="AP50" s="128">
        <v>10175</v>
      </c>
      <c r="AQ50" s="89">
        <v>81</v>
      </c>
      <c r="AR50" s="89">
        <v>0</v>
      </c>
      <c r="AS50" s="89">
        <f t="shared" si="26"/>
        <v>10256</v>
      </c>
      <c r="AT50" s="89">
        <v>3000</v>
      </c>
      <c r="AU50" s="89">
        <f t="shared" si="27"/>
        <v>13256</v>
      </c>
      <c r="AV50" s="89">
        <v>18175</v>
      </c>
      <c r="AW50" s="89">
        <v>18124</v>
      </c>
      <c r="AX50" s="128">
        <f t="shared" si="28"/>
        <v>4868</v>
      </c>
      <c r="AY50" s="89">
        <f t="shared" si="29"/>
        <v>7949</v>
      </c>
      <c r="AZ50" s="146">
        <f t="shared" si="30"/>
        <v>7949</v>
      </c>
      <c r="BA50" s="89" t="b">
        <f t="shared" si="31"/>
        <v>0</v>
      </c>
      <c r="BB50" s="103">
        <v>18124.11</v>
      </c>
      <c r="BC50" s="103">
        <f t="shared" si="32"/>
        <v>181.24</v>
      </c>
      <c r="BD50" s="103">
        <f t="shared" si="33"/>
        <v>17942.76</v>
      </c>
      <c r="BE50" s="128">
        <v>17943</v>
      </c>
      <c r="BF50" s="103">
        <f t="shared" si="34"/>
        <v>181</v>
      </c>
      <c r="BG50" s="128">
        <v>87</v>
      </c>
      <c r="BH50" s="89">
        <f t="shared" si="35"/>
        <v>328</v>
      </c>
      <c r="BI50" s="89">
        <v>18358</v>
      </c>
      <c r="BJ50" s="103">
        <v>-16</v>
      </c>
      <c r="BK50" s="103">
        <f t="shared" si="36"/>
        <v>-16358</v>
      </c>
      <c r="BL50" s="128">
        <f t="shared" si="37"/>
        <v>-16374</v>
      </c>
      <c r="BM50" s="89">
        <v>1984</v>
      </c>
      <c r="BN50" s="20"/>
      <c r="BO50" s="20"/>
      <c r="BP50" s="20"/>
      <c r="BQ50" s="20"/>
      <c r="BR50" s="20"/>
      <c r="BS50" s="20"/>
      <c r="BT50" s="20"/>
      <c r="BU50" s="20"/>
      <c r="BV50" s="20"/>
      <c r="BW50" s="20"/>
    </row>
    <row r="51" spans="2:75" ht="15">
      <c r="B51" s="31" t="s">
        <v>26</v>
      </c>
      <c r="C51" s="117"/>
      <c r="D51" s="117"/>
      <c r="E51" s="119"/>
      <c r="F51" s="119">
        <v>0</v>
      </c>
      <c r="G51" s="119">
        <v>0</v>
      </c>
      <c r="H51" s="119">
        <v>0</v>
      </c>
      <c r="I51" s="119">
        <v>0</v>
      </c>
      <c r="J51" s="119">
        <v>0</v>
      </c>
      <c r="K51" s="119">
        <v>0</v>
      </c>
      <c r="L51" s="119">
        <v>0</v>
      </c>
      <c r="M51" s="119">
        <v>33925</v>
      </c>
      <c r="N51" s="119">
        <v>58925</v>
      </c>
      <c r="O51" s="119">
        <v>58542</v>
      </c>
      <c r="P51" s="119">
        <v>58542</v>
      </c>
      <c r="Q51" s="120">
        <f t="shared" si="9"/>
        <v>-3365</v>
      </c>
      <c r="R51" s="120">
        <v>55177</v>
      </c>
      <c r="S51" s="120">
        <v>-272</v>
      </c>
      <c r="T51" s="120">
        <f t="shared" si="21"/>
        <v>58270</v>
      </c>
      <c r="U51" s="120">
        <v>-344</v>
      </c>
      <c r="V51" s="119">
        <v>57926</v>
      </c>
      <c r="W51" s="121">
        <f t="shared" si="22"/>
        <v>164</v>
      </c>
      <c r="X51" s="121">
        <v>5591</v>
      </c>
      <c r="Y51" s="121">
        <v>63681</v>
      </c>
      <c r="Z51" s="120">
        <f t="shared" si="11"/>
        <v>-5416</v>
      </c>
      <c r="AA51" s="120">
        <v>58265</v>
      </c>
      <c r="AB51" s="120">
        <v>60301</v>
      </c>
      <c r="AC51" s="120">
        <f t="shared" si="23"/>
        <v>-2036</v>
      </c>
      <c r="AD51" s="120">
        <v>2978</v>
      </c>
      <c r="AE51" s="120">
        <v>0</v>
      </c>
      <c r="AF51" s="120">
        <v>2978</v>
      </c>
      <c r="AG51" s="120">
        <f t="shared" si="24"/>
        <v>58265</v>
      </c>
      <c r="AH51" s="120"/>
      <c r="AI51" s="120"/>
      <c r="AJ51" s="119">
        <f t="shared" si="38"/>
        <v>-2509</v>
      </c>
      <c r="AK51" s="119">
        <v>61172</v>
      </c>
      <c r="AL51" s="103">
        <f t="shared" si="25"/>
        <v>2630</v>
      </c>
      <c r="AM51" s="119">
        <v>0</v>
      </c>
      <c r="AN51" s="119">
        <v>62000</v>
      </c>
      <c r="AO51" s="119">
        <v>59599</v>
      </c>
      <c r="AP51" s="128">
        <v>59599</v>
      </c>
      <c r="AQ51" s="89">
        <v>826</v>
      </c>
      <c r="AR51" s="89">
        <v>0</v>
      </c>
      <c r="AS51" s="89">
        <f t="shared" si="26"/>
        <v>60425</v>
      </c>
      <c r="AT51" s="89"/>
      <c r="AU51" s="89">
        <f t="shared" si="27"/>
        <v>60425</v>
      </c>
      <c r="AV51" s="89">
        <v>50000</v>
      </c>
      <c r="AW51" s="89">
        <v>49860</v>
      </c>
      <c r="AX51" s="128">
        <f t="shared" si="28"/>
        <v>-10565</v>
      </c>
      <c r="AY51" s="89">
        <f t="shared" si="29"/>
        <v>-9739</v>
      </c>
      <c r="AZ51" s="146" t="b">
        <f t="shared" si="30"/>
        <v>0</v>
      </c>
      <c r="BA51" s="89">
        <f t="shared" si="31"/>
        <v>-9739</v>
      </c>
      <c r="BB51" s="103">
        <v>49860</v>
      </c>
      <c r="BC51" s="103">
        <f t="shared" si="32"/>
        <v>498.6</v>
      </c>
      <c r="BD51" s="103">
        <f t="shared" si="33"/>
        <v>49361.4</v>
      </c>
      <c r="BE51" s="128">
        <v>49361</v>
      </c>
      <c r="BF51" s="103">
        <f t="shared" si="34"/>
        <v>499</v>
      </c>
      <c r="BG51" s="128">
        <v>510</v>
      </c>
      <c r="BH51" s="89">
        <f t="shared" si="35"/>
        <v>7375</v>
      </c>
      <c r="BI51" s="89">
        <v>57246</v>
      </c>
      <c r="BJ51" s="103">
        <v>-402</v>
      </c>
      <c r="BK51" s="103">
        <f t="shared" si="36"/>
        <v>-7496</v>
      </c>
      <c r="BL51" s="128">
        <f t="shared" si="37"/>
        <v>-7898</v>
      </c>
      <c r="BM51" s="89">
        <v>49348</v>
      </c>
      <c r="BN51" s="20"/>
      <c r="BO51" s="20"/>
      <c r="BP51" s="20"/>
      <c r="BQ51" s="20"/>
      <c r="BR51" s="20"/>
      <c r="BS51" s="20"/>
      <c r="BT51" s="20"/>
      <c r="BU51" s="20"/>
      <c r="BV51" s="20"/>
      <c r="BW51" s="20"/>
    </row>
    <row r="52" spans="2:75" ht="15">
      <c r="B52" s="31" t="s">
        <v>153</v>
      </c>
      <c r="C52" s="117"/>
      <c r="D52" s="117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20"/>
      <c r="R52" s="120"/>
      <c r="S52" s="120"/>
      <c r="T52" s="120"/>
      <c r="U52" s="120"/>
      <c r="V52" s="119"/>
      <c r="W52" s="121"/>
      <c r="X52" s="121"/>
      <c r="Y52" s="121"/>
      <c r="Z52" s="120"/>
      <c r="AA52" s="120"/>
      <c r="AB52" s="120"/>
      <c r="AC52" s="120"/>
      <c r="AD52" s="120"/>
      <c r="AE52" s="120"/>
      <c r="AF52" s="120"/>
      <c r="AG52" s="120"/>
      <c r="AH52" s="120"/>
      <c r="AI52" s="120"/>
      <c r="AJ52" s="119"/>
      <c r="AK52" s="119">
        <v>10360</v>
      </c>
      <c r="AL52" s="103"/>
      <c r="AM52" s="119">
        <v>10000</v>
      </c>
      <c r="AN52" s="119"/>
      <c r="AO52" s="119">
        <v>6232</v>
      </c>
      <c r="AP52" s="128">
        <v>6232</v>
      </c>
      <c r="AQ52" s="89">
        <v>40</v>
      </c>
      <c r="AR52" s="89">
        <v>0</v>
      </c>
      <c r="AS52" s="89">
        <f t="shared" si="26"/>
        <v>6272</v>
      </c>
      <c r="AT52" s="89">
        <v>0</v>
      </c>
      <c r="AU52" s="89">
        <f t="shared" si="27"/>
        <v>6272</v>
      </c>
      <c r="AV52" s="89">
        <v>10000</v>
      </c>
      <c r="AW52" s="89">
        <v>9972</v>
      </c>
      <c r="AX52" s="128">
        <f t="shared" si="28"/>
        <v>3700</v>
      </c>
      <c r="AY52" s="89">
        <f t="shared" si="29"/>
        <v>3740</v>
      </c>
      <c r="AZ52" s="146">
        <f t="shared" si="30"/>
        <v>3740</v>
      </c>
      <c r="BA52" s="89" t="b">
        <f t="shared" si="31"/>
        <v>0</v>
      </c>
      <c r="BB52" s="103">
        <v>9972</v>
      </c>
      <c r="BC52" s="103">
        <f t="shared" si="32"/>
        <v>99.72</v>
      </c>
      <c r="BD52" s="103">
        <f t="shared" si="33"/>
        <v>9872.28</v>
      </c>
      <c r="BE52" s="128">
        <v>9872</v>
      </c>
      <c r="BF52" s="103">
        <f t="shared" si="34"/>
        <v>100</v>
      </c>
      <c r="BG52" s="128">
        <v>25</v>
      </c>
      <c r="BH52" s="89">
        <f t="shared" si="35"/>
        <v>-130</v>
      </c>
      <c r="BI52" s="89">
        <v>9767</v>
      </c>
      <c r="BJ52" s="103"/>
      <c r="BK52" s="103">
        <f t="shared" si="36"/>
        <v>-9767</v>
      </c>
      <c r="BL52" s="128">
        <f t="shared" si="37"/>
        <v>-9767</v>
      </c>
      <c r="BM52" s="89">
        <v>0</v>
      </c>
      <c r="BN52" s="20"/>
      <c r="BO52" s="20"/>
      <c r="BP52" s="20"/>
      <c r="BQ52" s="20"/>
      <c r="BR52" s="20"/>
      <c r="BS52" s="20"/>
      <c r="BT52" s="20"/>
      <c r="BU52" s="20"/>
      <c r="BV52" s="20"/>
      <c r="BW52" s="20"/>
    </row>
    <row r="53" spans="2:75" ht="15" hidden="1">
      <c r="B53" s="31" t="s">
        <v>160</v>
      </c>
      <c r="C53" s="117"/>
      <c r="D53" s="117"/>
      <c r="E53" s="119"/>
      <c r="F53" s="119"/>
      <c r="G53" s="119"/>
      <c r="H53" s="119"/>
      <c r="I53" s="119"/>
      <c r="J53" s="119"/>
      <c r="K53" s="119"/>
      <c r="L53" s="119"/>
      <c r="M53" s="119">
        <v>1298</v>
      </c>
      <c r="N53" s="119">
        <v>1298</v>
      </c>
      <c r="O53" s="119">
        <v>1292</v>
      </c>
      <c r="P53" s="119"/>
      <c r="Q53" s="120"/>
      <c r="R53" s="120"/>
      <c r="S53" s="120"/>
      <c r="T53" s="120"/>
      <c r="U53" s="120"/>
      <c r="V53" s="119"/>
      <c r="W53" s="121"/>
      <c r="X53" s="121"/>
      <c r="Y53" s="121"/>
      <c r="Z53" s="120"/>
      <c r="AA53" s="120"/>
      <c r="AB53" s="120"/>
      <c r="AC53" s="120"/>
      <c r="AD53" s="120"/>
      <c r="AE53" s="120"/>
      <c r="AF53" s="120"/>
      <c r="AG53" s="120"/>
      <c r="AH53" s="120"/>
      <c r="AI53" s="120"/>
      <c r="AJ53" s="119"/>
      <c r="AK53" s="119">
        <v>99</v>
      </c>
      <c r="AL53" s="103"/>
      <c r="AM53" s="119"/>
      <c r="AN53" s="119">
        <v>100</v>
      </c>
      <c r="AO53" s="119"/>
      <c r="AP53" s="128"/>
      <c r="AQ53" s="89">
        <v>0</v>
      </c>
      <c r="AR53" s="89">
        <v>0</v>
      </c>
      <c r="AS53" s="89">
        <f t="shared" si="26"/>
        <v>0</v>
      </c>
      <c r="AT53" s="89">
        <v>0</v>
      </c>
      <c r="AU53" s="89">
        <f t="shared" si="27"/>
        <v>0</v>
      </c>
      <c r="AV53" s="89"/>
      <c r="AW53" s="89">
        <v>0</v>
      </c>
      <c r="AX53" s="128">
        <f t="shared" si="28"/>
        <v>0</v>
      </c>
      <c r="AY53" s="89">
        <f t="shared" si="29"/>
        <v>0</v>
      </c>
      <c r="AZ53" s="146" t="b">
        <f t="shared" si="30"/>
        <v>0</v>
      </c>
      <c r="BA53" s="89" t="b">
        <f t="shared" si="31"/>
        <v>0</v>
      </c>
      <c r="BB53" s="103">
        <v>0</v>
      </c>
      <c r="BC53" s="103">
        <f t="shared" si="32"/>
        <v>0</v>
      </c>
      <c r="BD53" s="103">
        <f t="shared" si="33"/>
        <v>0</v>
      </c>
      <c r="BE53" s="128">
        <v>0</v>
      </c>
      <c r="BF53" s="103">
        <f t="shared" si="34"/>
        <v>0</v>
      </c>
      <c r="BG53" s="128"/>
      <c r="BH53" s="89">
        <f t="shared" si="35"/>
        <v>0</v>
      </c>
      <c r="BI53" s="89">
        <v>0</v>
      </c>
      <c r="BJ53" s="103"/>
      <c r="BK53" s="103">
        <f t="shared" si="36"/>
        <v>0</v>
      </c>
      <c r="BL53" s="128">
        <f t="shared" si="37"/>
        <v>0</v>
      </c>
      <c r="BM53" s="89"/>
      <c r="BN53" s="20"/>
      <c r="BO53" s="20"/>
      <c r="BP53" s="20"/>
      <c r="BQ53" s="20"/>
      <c r="BR53" s="20"/>
      <c r="BS53" s="20"/>
      <c r="BT53" s="20"/>
      <c r="BU53" s="20"/>
      <c r="BV53" s="20"/>
      <c r="BW53" s="20"/>
    </row>
    <row r="54" spans="2:75" ht="15">
      <c r="B54" s="31" t="s">
        <v>30</v>
      </c>
      <c r="C54" s="117"/>
      <c r="D54" s="117"/>
      <c r="E54" s="119"/>
      <c r="F54" s="125">
        <v>0</v>
      </c>
      <c r="G54" s="125">
        <v>0</v>
      </c>
      <c r="H54" s="125">
        <v>0</v>
      </c>
      <c r="I54" s="125">
        <v>0</v>
      </c>
      <c r="J54" s="125">
        <v>0</v>
      </c>
      <c r="K54" s="125">
        <v>0</v>
      </c>
      <c r="L54" s="125">
        <v>0</v>
      </c>
      <c r="M54" s="125">
        <v>0</v>
      </c>
      <c r="N54" s="125">
        <v>3000</v>
      </c>
      <c r="O54" s="125">
        <v>2981</v>
      </c>
      <c r="P54" s="125">
        <v>2981</v>
      </c>
      <c r="Q54" s="132">
        <f>SUM(R54-P54)</f>
        <v>123</v>
      </c>
      <c r="R54" s="132">
        <v>3104</v>
      </c>
      <c r="S54" s="132">
        <v>-14</v>
      </c>
      <c r="T54" s="132">
        <f>SUM(P54,S54)</f>
        <v>2967</v>
      </c>
      <c r="U54" s="132">
        <v>-17</v>
      </c>
      <c r="V54" s="125">
        <v>2950</v>
      </c>
      <c r="W54" s="121">
        <f>SUM(Y54-X54-V54)</f>
        <v>0</v>
      </c>
      <c r="X54" s="133">
        <v>0</v>
      </c>
      <c r="Y54" s="133">
        <v>2950</v>
      </c>
      <c r="Z54" s="132">
        <f>SUM(AA54-Y54)</f>
        <v>12</v>
      </c>
      <c r="AA54" s="132">
        <v>2962</v>
      </c>
      <c r="AB54" s="132">
        <v>2962</v>
      </c>
      <c r="AC54" s="132">
        <f>SUM(AA54-AB54)</f>
        <v>0</v>
      </c>
      <c r="AD54" s="132"/>
      <c r="AE54" s="132"/>
      <c r="AF54" s="132">
        <v>-142</v>
      </c>
      <c r="AG54" s="132">
        <f>SUM(AA54,AE54)</f>
        <v>2962</v>
      </c>
      <c r="AH54" s="132"/>
      <c r="AI54" s="132"/>
      <c r="AJ54" s="125">
        <f>SUM(AK54-Y54)</f>
        <v>-39</v>
      </c>
      <c r="AK54" s="125">
        <v>2911</v>
      </c>
      <c r="AL54" s="103">
        <f>SUM(AK54-P54)</f>
        <v>-70</v>
      </c>
      <c r="AM54" s="125">
        <v>2950</v>
      </c>
      <c r="AN54" s="125">
        <v>2981</v>
      </c>
      <c r="AO54" s="125">
        <v>2962</v>
      </c>
      <c r="AP54" s="126">
        <v>2962</v>
      </c>
      <c r="AQ54" s="127">
        <v>0</v>
      </c>
      <c r="AR54" s="127">
        <v>0</v>
      </c>
      <c r="AS54" s="127">
        <f>SUM(AP54:AR54)</f>
        <v>2962</v>
      </c>
      <c r="AT54" s="127">
        <v>0</v>
      </c>
      <c r="AU54" s="127">
        <f>SUM(AS54:AT54)</f>
        <v>2962</v>
      </c>
      <c r="AV54" s="127">
        <v>2962</v>
      </c>
      <c r="AW54" s="127">
        <v>2954</v>
      </c>
      <c r="AX54" s="126">
        <f>SUM(AW54-AU54)</f>
        <v>-8</v>
      </c>
      <c r="AY54" s="127">
        <f>SUM(AW54-AP54)</f>
        <v>-8</v>
      </c>
      <c r="AZ54" s="148" t="b">
        <f>IF(AY54&gt;0,AY54)</f>
        <v>0</v>
      </c>
      <c r="BA54" s="127">
        <f>IF(AY54&lt;0,AY54)</f>
        <v>-8</v>
      </c>
      <c r="BB54" s="113">
        <v>2953.7064</v>
      </c>
      <c r="BC54" s="103">
        <f>SUM(AW54*0.01)</f>
        <v>29.54</v>
      </c>
      <c r="BD54" s="103">
        <f t="shared" si="33"/>
        <v>2924.46</v>
      </c>
      <c r="BE54" s="128">
        <v>2924</v>
      </c>
      <c r="BF54" s="103">
        <f>SUM(AW54-BE54)</f>
        <v>30</v>
      </c>
      <c r="BG54" s="128">
        <v>25</v>
      </c>
      <c r="BH54" s="89">
        <f>SUM(BI54-BG54-BE54)</f>
        <v>198</v>
      </c>
      <c r="BI54" s="89">
        <v>3147</v>
      </c>
      <c r="BJ54" s="103">
        <v>-24</v>
      </c>
      <c r="BK54" s="103">
        <f>SUM(BL54-BJ54)</f>
        <v>-185</v>
      </c>
      <c r="BL54" s="128">
        <f>SUM(BM54-BI54)</f>
        <v>-209</v>
      </c>
      <c r="BM54" s="89">
        <v>2938</v>
      </c>
      <c r="BN54" s="20"/>
      <c r="BO54" s="20"/>
      <c r="BP54" s="20"/>
      <c r="BQ54" s="20"/>
      <c r="BR54" s="20"/>
      <c r="BS54" s="20"/>
      <c r="BT54" s="20"/>
      <c r="BU54" s="20"/>
      <c r="BV54" s="20"/>
      <c r="BW54" s="20"/>
    </row>
    <row r="55" spans="2:75" ht="15">
      <c r="B55" s="31" t="s">
        <v>34</v>
      </c>
      <c r="C55" s="117"/>
      <c r="D55" s="117"/>
      <c r="E55" s="118"/>
      <c r="F55" s="125">
        <v>0</v>
      </c>
      <c r="G55" s="125">
        <v>0</v>
      </c>
      <c r="H55" s="125">
        <v>0</v>
      </c>
      <c r="I55" s="125">
        <v>0</v>
      </c>
      <c r="J55" s="125">
        <v>0</v>
      </c>
      <c r="K55" s="125">
        <v>0</v>
      </c>
      <c r="L55" s="125">
        <v>0</v>
      </c>
      <c r="M55" s="157" t="s">
        <v>173</v>
      </c>
      <c r="N55" s="125">
        <v>35000</v>
      </c>
      <c r="O55" s="125">
        <v>39740</v>
      </c>
      <c r="P55" s="125">
        <v>30000</v>
      </c>
      <c r="Q55" s="132">
        <f>SUM(R55-P55)</f>
        <v>11775</v>
      </c>
      <c r="R55" s="132">
        <v>41775</v>
      </c>
      <c r="S55" s="132">
        <v>-138</v>
      </c>
      <c r="T55" s="132">
        <f>SUM(P55,S55)</f>
        <v>29862</v>
      </c>
      <c r="U55" s="132">
        <v>-175</v>
      </c>
      <c r="V55" s="125">
        <v>29684</v>
      </c>
      <c r="W55" s="121">
        <f>SUM(Y55-X55-V55)</f>
        <v>47</v>
      </c>
      <c r="X55" s="133">
        <v>1496</v>
      </c>
      <c r="Y55" s="133">
        <v>31227</v>
      </c>
      <c r="Z55" s="132">
        <f>SUM(AA55-Y55)</f>
        <v>26863</v>
      </c>
      <c r="AA55" s="132">
        <v>58090</v>
      </c>
      <c r="AB55" s="132">
        <v>58103</v>
      </c>
      <c r="AC55" s="132">
        <f>SUM(AA55-AB55)</f>
        <v>-13</v>
      </c>
      <c r="AD55" s="132">
        <v>16286</v>
      </c>
      <c r="AE55" s="132"/>
      <c r="AF55" s="132">
        <v>16286</v>
      </c>
      <c r="AG55" s="132">
        <f>SUM(AA55,AE55)</f>
        <v>58090</v>
      </c>
      <c r="AH55" s="132"/>
      <c r="AI55" s="132"/>
      <c r="AJ55" s="125">
        <f>SUM(AK55-Y55)</f>
        <v>-6561</v>
      </c>
      <c r="AK55" s="125">
        <v>24666</v>
      </c>
      <c r="AL55" s="103">
        <f>SUM(AK55-P55)</f>
        <v>-5334</v>
      </c>
      <c r="AM55" s="125">
        <v>50000</v>
      </c>
      <c r="AN55" s="125">
        <v>0</v>
      </c>
      <c r="AO55" s="125">
        <v>58180</v>
      </c>
      <c r="AP55" s="126">
        <v>58180</v>
      </c>
      <c r="AQ55" s="127">
        <v>222</v>
      </c>
      <c r="AR55" s="127">
        <v>0</v>
      </c>
      <c r="AS55" s="127">
        <f>SUM(AP55:AR55)</f>
        <v>58402</v>
      </c>
      <c r="AT55" s="127">
        <v>0</v>
      </c>
      <c r="AU55" s="127">
        <f>SUM(AS55:AT55)</f>
        <v>58402</v>
      </c>
      <c r="AV55" s="127">
        <v>10000</v>
      </c>
      <c r="AW55" s="127">
        <f>9972+1</f>
        <v>9973</v>
      </c>
      <c r="AX55" s="126">
        <f>SUM(AW55-AU55)</f>
        <v>-48429</v>
      </c>
      <c r="AY55" s="127">
        <f>SUM(AW55-AP55)</f>
        <v>-48207</v>
      </c>
      <c r="AZ55" s="148" t="b">
        <f>IF(AY55&gt;0,AY55)</f>
        <v>0</v>
      </c>
      <c r="BA55" s="127">
        <f>IF(AY55&lt;0,AY55)</f>
        <v>-48207</v>
      </c>
      <c r="BB55" s="113">
        <v>9972</v>
      </c>
      <c r="BC55" s="103">
        <f>SUM(AW55*0.01)</f>
        <v>99.73</v>
      </c>
      <c r="BD55" s="103">
        <f t="shared" si="33"/>
        <v>9873.27</v>
      </c>
      <c r="BE55" s="128">
        <v>9873</v>
      </c>
      <c r="BF55" s="103">
        <f>SUM(AW55-BE55)</f>
        <v>100</v>
      </c>
      <c r="BG55" s="128">
        <v>124</v>
      </c>
      <c r="BH55" s="89">
        <f>SUM(BI55-BG55-BE55)</f>
        <v>1321</v>
      </c>
      <c r="BI55" s="89">
        <v>11318</v>
      </c>
      <c r="BJ55" s="103">
        <v>-320</v>
      </c>
      <c r="BK55" s="103">
        <f>SUM(BL55-BJ55)</f>
        <v>28182</v>
      </c>
      <c r="BL55" s="128">
        <f>SUM(BM55-BI55)</f>
        <v>27862</v>
      </c>
      <c r="BM55" s="89">
        <v>39180</v>
      </c>
      <c r="BN55" s="20"/>
      <c r="BO55" s="20"/>
      <c r="BP55" s="20"/>
      <c r="BQ55" s="20"/>
      <c r="BR55" s="20"/>
      <c r="BS55" s="20"/>
      <c r="BT55" s="20"/>
      <c r="BU55" s="20"/>
      <c r="BV55" s="20"/>
      <c r="BW55" s="20"/>
    </row>
    <row r="56" spans="2:75" ht="15">
      <c r="B56" s="31" t="s">
        <v>228</v>
      </c>
      <c r="C56" s="117"/>
      <c r="D56" s="117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  <c r="R56" s="120"/>
      <c r="S56" s="120"/>
      <c r="T56" s="120"/>
      <c r="U56" s="120"/>
      <c r="V56" s="119"/>
      <c r="W56" s="121"/>
      <c r="X56" s="121"/>
      <c r="Y56" s="121"/>
      <c r="Z56" s="120"/>
      <c r="AA56" s="120"/>
      <c r="AB56" s="120"/>
      <c r="AC56" s="120"/>
      <c r="AD56" s="120"/>
      <c r="AE56" s="120"/>
      <c r="AF56" s="120"/>
      <c r="AG56" s="120"/>
      <c r="AH56" s="120"/>
      <c r="AI56" s="120"/>
      <c r="AJ56" s="119"/>
      <c r="AK56" s="119"/>
      <c r="AL56" s="103"/>
      <c r="AM56" s="119"/>
      <c r="AN56" s="119"/>
      <c r="AO56" s="119"/>
      <c r="AP56" s="128"/>
      <c r="AQ56" s="89"/>
      <c r="AR56" s="89"/>
      <c r="AS56" s="89"/>
      <c r="AT56" s="89"/>
      <c r="AU56" s="89"/>
      <c r="AV56" s="127">
        <v>5000</v>
      </c>
      <c r="AW56" s="127">
        <f>4986+1</f>
        <v>4987</v>
      </c>
      <c r="AX56" s="126"/>
      <c r="AY56" s="127"/>
      <c r="AZ56" s="148"/>
      <c r="BA56" s="127"/>
      <c r="BB56" s="113">
        <v>4986</v>
      </c>
      <c r="BC56" s="113">
        <f t="shared" si="32"/>
        <v>49.870000000000005</v>
      </c>
      <c r="BD56" s="113">
        <f t="shared" si="33"/>
        <v>4937.13</v>
      </c>
      <c r="BE56" s="126">
        <v>4936</v>
      </c>
      <c r="BF56" s="113">
        <f t="shared" si="34"/>
        <v>51</v>
      </c>
      <c r="BG56" s="126">
        <v>0</v>
      </c>
      <c r="BH56" s="127">
        <f t="shared" si="35"/>
        <v>-233</v>
      </c>
      <c r="BI56" s="127">
        <v>4703</v>
      </c>
      <c r="BJ56" s="113"/>
      <c r="BK56" s="113">
        <f t="shared" si="36"/>
        <v>-4703</v>
      </c>
      <c r="BL56" s="126">
        <f t="shared" si="37"/>
        <v>-4703</v>
      </c>
      <c r="BM56" s="127"/>
      <c r="BN56" s="20"/>
      <c r="BO56" s="20"/>
      <c r="BP56" s="20"/>
      <c r="BQ56" s="20"/>
      <c r="BR56" s="20"/>
      <c r="BS56" s="20"/>
      <c r="BT56" s="20"/>
      <c r="BU56" s="20"/>
      <c r="BV56" s="20"/>
      <c r="BW56" s="20"/>
    </row>
    <row r="57" spans="2:75" ht="15" hidden="1">
      <c r="B57" s="31" t="s">
        <v>157</v>
      </c>
      <c r="C57" s="117"/>
      <c r="D57" s="117"/>
      <c r="E57" s="119"/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0</v>
      </c>
      <c r="O57" s="125"/>
      <c r="P57" s="125">
        <v>52800</v>
      </c>
      <c r="Q57" s="132"/>
      <c r="R57" s="132"/>
      <c r="S57" s="132"/>
      <c r="T57" s="132"/>
      <c r="U57" s="132"/>
      <c r="V57" s="125">
        <v>52486</v>
      </c>
      <c r="W57" s="121">
        <f t="shared" si="22"/>
        <v>0</v>
      </c>
      <c r="X57" s="133">
        <v>0</v>
      </c>
      <c r="Y57" s="133">
        <v>52486</v>
      </c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25">
        <v>-52486</v>
      </c>
      <c r="AK57" s="125">
        <v>0</v>
      </c>
      <c r="AL57" s="103"/>
      <c r="AM57" s="125">
        <v>0</v>
      </c>
      <c r="AN57" s="125">
        <v>544</v>
      </c>
      <c r="AO57" s="125">
        <v>0</v>
      </c>
      <c r="AP57" s="126">
        <v>0</v>
      </c>
      <c r="AQ57" s="127">
        <v>0</v>
      </c>
      <c r="AR57" s="127">
        <v>0</v>
      </c>
      <c r="AS57" s="127">
        <f t="shared" si="26"/>
        <v>0</v>
      </c>
      <c r="AT57" s="127">
        <v>0</v>
      </c>
      <c r="AU57" s="127">
        <f t="shared" si="27"/>
        <v>0</v>
      </c>
      <c r="AV57" s="127"/>
      <c r="AW57" s="127">
        <v>0</v>
      </c>
      <c r="AX57" s="126">
        <f t="shared" si="28"/>
        <v>0</v>
      </c>
      <c r="AY57" s="127">
        <f t="shared" si="29"/>
        <v>0</v>
      </c>
      <c r="AZ57" s="148" t="b">
        <f t="shared" si="30"/>
        <v>0</v>
      </c>
      <c r="BA57" s="127" t="b">
        <f t="shared" si="31"/>
        <v>0</v>
      </c>
      <c r="BB57" s="103">
        <v>0</v>
      </c>
      <c r="BC57" s="103">
        <f t="shared" si="32"/>
        <v>0</v>
      </c>
      <c r="BD57" s="103">
        <f t="shared" si="33"/>
        <v>0</v>
      </c>
      <c r="BE57" s="128">
        <f>SUM(AX57-BD57)</f>
        <v>0</v>
      </c>
      <c r="BF57" s="103">
        <f t="shared" si="34"/>
        <v>0</v>
      </c>
      <c r="BG57" s="128"/>
      <c r="BH57" s="89">
        <f t="shared" si="35"/>
        <v>0</v>
      </c>
      <c r="BI57" s="89"/>
      <c r="BJ57" s="103"/>
      <c r="BK57" s="103">
        <f t="shared" si="36"/>
        <v>0</v>
      </c>
      <c r="BL57" s="128">
        <f t="shared" si="37"/>
        <v>0</v>
      </c>
      <c r="BM57" s="89"/>
      <c r="BN57" s="20"/>
      <c r="BO57" s="20"/>
      <c r="BP57" s="20"/>
      <c r="BQ57" s="20"/>
      <c r="BR57" s="20"/>
      <c r="BS57" s="20"/>
      <c r="BT57" s="20"/>
      <c r="BU57" s="20"/>
      <c r="BV57" s="20"/>
      <c r="BW57" s="20"/>
    </row>
    <row r="58" spans="2:75" ht="15">
      <c r="B58" s="31"/>
      <c r="C58" s="117"/>
      <c r="D58" s="117"/>
      <c r="E58" s="118" t="s">
        <v>92</v>
      </c>
      <c r="F58" s="149">
        <f aca="true" t="shared" si="39" ref="F58:O58">SUM(F12:F57)</f>
        <v>0</v>
      </c>
      <c r="G58" s="149">
        <f t="shared" si="39"/>
        <v>0</v>
      </c>
      <c r="H58" s="149">
        <f t="shared" si="39"/>
        <v>0</v>
      </c>
      <c r="I58" s="149">
        <f t="shared" si="39"/>
        <v>0</v>
      </c>
      <c r="J58" s="149">
        <f t="shared" si="39"/>
        <v>0</v>
      </c>
      <c r="K58" s="149">
        <f t="shared" si="39"/>
        <v>0</v>
      </c>
      <c r="L58" s="149">
        <f t="shared" si="39"/>
        <v>0</v>
      </c>
      <c r="M58" s="149">
        <f t="shared" si="39"/>
        <v>2421251</v>
      </c>
      <c r="N58" s="149">
        <f t="shared" si="39"/>
        <v>1933940</v>
      </c>
      <c r="O58" s="149">
        <f t="shared" si="39"/>
        <v>1610419</v>
      </c>
      <c r="P58" s="149">
        <f>SUM(P13:P57)</f>
        <v>1555566</v>
      </c>
      <c r="Q58" s="150" t="e">
        <f>SUM(Q13:Q51)</f>
        <v>#VALUE!</v>
      </c>
      <c r="R58" s="150">
        <f>SUM(R13:R51)</f>
        <v>1484847</v>
      </c>
      <c r="S58" s="150">
        <f>SUM(S13:S51)</f>
        <v>-6730</v>
      </c>
      <c r="T58" s="150">
        <f>SUM(T13:T51)</f>
        <v>1463055</v>
      </c>
      <c r="U58" s="150">
        <f>SUM(U13:U51)</f>
        <v>-8500</v>
      </c>
      <c r="V58" s="149">
        <f aca="true" t="shared" si="40" ref="V58:AK58">SUM(V13:V57)</f>
        <v>1539437</v>
      </c>
      <c r="W58" s="158">
        <f t="shared" si="40"/>
        <v>1662</v>
      </c>
      <c r="X58" s="158">
        <f t="shared" si="40"/>
        <v>-14136</v>
      </c>
      <c r="Y58" s="158">
        <f t="shared" si="40"/>
        <v>1526963</v>
      </c>
      <c r="Z58" s="150">
        <f t="shared" si="40"/>
        <v>-472409</v>
      </c>
      <c r="AA58" s="150">
        <f t="shared" si="40"/>
        <v>1002068</v>
      </c>
      <c r="AB58" s="150">
        <f t="shared" si="40"/>
        <v>1065071</v>
      </c>
      <c r="AC58" s="150">
        <f t="shared" si="40"/>
        <v>-63003</v>
      </c>
      <c r="AD58" s="150">
        <f t="shared" si="40"/>
        <v>740222</v>
      </c>
      <c r="AE58" s="150">
        <f t="shared" si="40"/>
        <v>29969</v>
      </c>
      <c r="AF58" s="150">
        <f t="shared" si="40"/>
        <v>-529029</v>
      </c>
      <c r="AG58" s="150">
        <f t="shared" si="40"/>
        <v>1032037</v>
      </c>
      <c r="AH58" s="150">
        <f t="shared" si="40"/>
        <v>0</v>
      </c>
      <c r="AI58" s="150">
        <f t="shared" si="40"/>
        <v>-72000</v>
      </c>
      <c r="AJ58" s="149">
        <f t="shared" si="40"/>
        <v>-146279</v>
      </c>
      <c r="AK58" s="149">
        <f t="shared" si="40"/>
        <v>1391143</v>
      </c>
      <c r="AL58" s="151" t="e">
        <f>SUM(AL13:AL51)</f>
        <v>#VALUE!</v>
      </c>
      <c r="AM58" s="149">
        <f aca="true" t="shared" si="41" ref="AM58:AR58">SUM(AM12:AM57)</f>
        <v>1410173</v>
      </c>
      <c r="AN58" s="149">
        <f t="shared" si="41"/>
        <v>1221545</v>
      </c>
      <c r="AO58" s="149">
        <f t="shared" si="41"/>
        <v>507243</v>
      </c>
      <c r="AP58" s="104">
        <f t="shared" si="41"/>
        <v>507243</v>
      </c>
      <c r="AQ58" s="105">
        <f t="shared" si="41"/>
        <v>1973</v>
      </c>
      <c r="AR58" s="105">
        <f t="shared" si="41"/>
        <v>0</v>
      </c>
      <c r="AS58" s="105">
        <f aca="true" t="shared" si="42" ref="AS58:AY58">SUM(AS12:AS57)</f>
        <v>509216</v>
      </c>
      <c r="AT58" s="105">
        <f t="shared" si="42"/>
        <v>306000</v>
      </c>
      <c r="AU58" s="105">
        <f t="shared" si="42"/>
        <v>815216</v>
      </c>
      <c r="AV58" s="105">
        <f t="shared" si="42"/>
        <v>1270996</v>
      </c>
      <c r="AW58" s="105">
        <f t="shared" si="42"/>
        <v>1267439</v>
      </c>
      <c r="AX58" s="104">
        <f t="shared" si="42"/>
        <v>447236</v>
      </c>
      <c r="AY58" s="105">
        <f t="shared" si="42"/>
        <v>755209</v>
      </c>
      <c r="AZ58" s="85">
        <f aca="true" t="shared" si="43" ref="AZ58:BM58">SUM(AZ12:AZ57)</f>
        <v>987270</v>
      </c>
      <c r="BA58" s="105">
        <f t="shared" si="43"/>
        <v>-232061</v>
      </c>
      <c r="BB58" s="105">
        <f t="shared" si="43"/>
        <v>1267437.2112</v>
      </c>
      <c r="BC58" s="105">
        <f t="shared" si="43"/>
        <v>12674.390000000001</v>
      </c>
      <c r="BD58" s="105">
        <f t="shared" si="43"/>
        <v>1254764.6099999999</v>
      </c>
      <c r="BE58" s="105">
        <f t="shared" si="43"/>
        <v>1379763</v>
      </c>
      <c r="BF58" s="104">
        <f t="shared" si="43"/>
        <v>12676</v>
      </c>
      <c r="BG58" s="104">
        <f aca="true" t="shared" si="44" ref="BG58:BL58">SUM(BG12:BG57)</f>
        <v>-122389</v>
      </c>
      <c r="BH58" s="105">
        <f t="shared" si="44"/>
        <v>-7251</v>
      </c>
      <c r="BI58" s="105">
        <f t="shared" si="44"/>
        <v>1250123</v>
      </c>
      <c r="BJ58" s="104">
        <f t="shared" si="44"/>
        <v>-2914</v>
      </c>
      <c r="BK58" s="104">
        <f t="shared" si="44"/>
        <v>-870053</v>
      </c>
      <c r="BL58" s="104">
        <f t="shared" si="44"/>
        <v>-872967</v>
      </c>
      <c r="BM58" s="105">
        <f t="shared" si="43"/>
        <v>377156</v>
      </c>
      <c r="BN58" s="20"/>
      <c r="BO58" s="20"/>
      <c r="BP58" s="20"/>
      <c r="BQ58" s="20"/>
      <c r="BR58" s="20"/>
      <c r="BS58" s="20"/>
      <c r="BT58" s="20"/>
      <c r="BU58" s="20"/>
      <c r="BV58" s="20"/>
      <c r="BW58" s="20"/>
    </row>
    <row r="59" spans="2:75" ht="15">
      <c r="B59" s="31"/>
      <c r="C59" s="117"/>
      <c r="D59" s="117"/>
      <c r="E59" s="118"/>
      <c r="F59" s="119"/>
      <c r="G59" s="119"/>
      <c r="H59" s="119"/>
      <c r="I59" s="119"/>
      <c r="J59" s="119"/>
      <c r="K59" s="119"/>
      <c r="L59" s="119"/>
      <c r="M59" s="119"/>
      <c r="N59" s="119"/>
      <c r="O59" s="149"/>
      <c r="P59" s="149"/>
      <c r="Q59" s="150"/>
      <c r="R59" s="150"/>
      <c r="S59" s="150"/>
      <c r="T59" s="150"/>
      <c r="U59" s="150"/>
      <c r="V59" s="149"/>
      <c r="W59" s="158"/>
      <c r="X59" s="158"/>
      <c r="Y59" s="158"/>
      <c r="Z59" s="150"/>
      <c r="AA59" s="150"/>
      <c r="AB59" s="120"/>
      <c r="AC59" s="122"/>
      <c r="AD59" s="120"/>
      <c r="AE59" s="120"/>
      <c r="AF59" s="120"/>
      <c r="AG59" s="122"/>
      <c r="AH59" s="122"/>
      <c r="AI59" s="120"/>
      <c r="AJ59" s="119"/>
      <c r="AK59" s="149"/>
      <c r="AL59" s="124"/>
      <c r="AM59" s="119"/>
      <c r="AN59" s="149"/>
      <c r="AO59" s="149"/>
      <c r="AP59" s="104"/>
      <c r="AQ59" s="105"/>
      <c r="AR59" s="105"/>
      <c r="AS59" s="105"/>
      <c r="AT59" s="105"/>
      <c r="AU59" s="105"/>
      <c r="AV59" s="89"/>
      <c r="AW59" s="89"/>
      <c r="AX59" s="128"/>
      <c r="AY59" s="89"/>
      <c r="AZ59" s="146"/>
      <c r="BA59" s="89"/>
      <c r="BB59" s="103"/>
      <c r="BC59" s="103"/>
      <c r="BD59" s="103"/>
      <c r="BE59" s="128"/>
      <c r="BF59" s="103"/>
      <c r="BG59" s="128"/>
      <c r="BH59" s="89"/>
      <c r="BI59" s="89"/>
      <c r="BJ59" s="103"/>
      <c r="BK59" s="103"/>
      <c r="BL59" s="128"/>
      <c r="BM59" s="89"/>
      <c r="BN59" s="20"/>
      <c r="BO59" s="20"/>
      <c r="BP59" s="20"/>
      <c r="BQ59" s="20"/>
      <c r="BR59" s="20"/>
      <c r="BS59" s="20"/>
      <c r="BT59" s="20"/>
      <c r="BU59" s="20"/>
      <c r="BV59" s="20"/>
      <c r="BW59" s="20"/>
    </row>
    <row r="60" spans="2:75" ht="15">
      <c r="B60" s="32" t="s">
        <v>27</v>
      </c>
      <c r="C60" s="141"/>
      <c r="D60" s="141"/>
      <c r="E60" s="118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20"/>
      <c r="R60" s="120"/>
      <c r="S60" s="120"/>
      <c r="T60" s="120"/>
      <c r="U60" s="120"/>
      <c r="V60" s="119"/>
      <c r="W60" s="121"/>
      <c r="X60" s="121"/>
      <c r="Y60" s="121"/>
      <c r="Z60" s="120"/>
      <c r="AA60" s="120"/>
      <c r="AB60" s="122"/>
      <c r="AC60" s="122"/>
      <c r="AD60" s="120"/>
      <c r="AE60" s="120"/>
      <c r="AF60" s="120"/>
      <c r="AG60" s="122"/>
      <c r="AH60" s="122"/>
      <c r="AI60" s="120"/>
      <c r="AJ60" s="119"/>
      <c r="AK60" s="119"/>
      <c r="AL60" s="124"/>
      <c r="AM60" s="119"/>
      <c r="AN60" s="119"/>
      <c r="AO60" s="119"/>
      <c r="AP60" s="128"/>
      <c r="AQ60" s="89"/>
      <c r="AR60" s="89"/>
      <c r="AS60" s="89"/>
      <c r="AT60" s="89"/>
      <c r="AU60" s="89"/>
      <c r="AV60" s="89"/>
      <c r="AW60" s="89"/>
      <c r="AX60" s="128"/>
      <c r="AY60" s="89"/>
      <c r="AZ60" s="146"/>
      <c r="BA60" s="89"/>
      <c r="BB60" s="103"/>
      <c r="BC60" s="103"/>
      <c r="BD60" s="103"/>
      <c r="BE60" s="128"/>
      <c r="BF60" s="103"/>
      <c r="BG60" s="128"/>
      <c r="BH60" s="89"/>
      <c r="BI60" s="89"/>
      <c r="BJ60" s="103"/>
      <c r="BK60" s="103"/>
      <c r="BL60" s="128"/>
      <c r="BM60" s="89"/>
      <c r="BN60" s="20"/>
      <c r="BO60" s="20"/>
      <c r="BP60" s="20"/>
      <c r="BQ60" s="20"/>
      <c r="BR60" s="20"/>
      <c r="BS60" s="20"/>
      <c r="BT60" s="20"/>
      <c r="BU60" s="20"/>
      <c r="BV60" s="20"/>
      <c r="BW60" s="20"/>
    </row>
    <row r="61" spans="2:75" ht="15">
      <c r="B61" s="31" t="s">
        <v>28</v>
      </c>
      <c r="C61" s="117"/>
      <c r="D61" s="117"/>
      <c r="E61" s="119"/>
      <c r="F61" s="119">
        <v>0</v>
      </c>
      <c r="G61" s="119">
        <v>0</v>
      </c>
      <c r="H61" s="119">
        <v>0</v>
      </c>
      <c r="I61" s="119">
        <v>0</v>
      </c>
      <c r="J61" s="119">
        <v>0</v>
      </c>
      <c r="K61" s="119">
        <v>0</v>
      </c>
      <c r="L61" s="119">
        <v>0</v>
      </c>
      <c r="M61" s="119">
        <v>28991</v>
      </c>
      <c r="N61" s="119">
        <v>32335</v>
      </c>
      <c r="O61" s="119">
        <v>32125</v>
      </c>
      <c r="P61" s="119">
        <v>32125</v>
      </c>
      <c r="Q61" s="120">
        <f>SUM(R61-P61)</f>
        <v>22375</v>
      </c>
      <c r="R61" s="120">
        <v>54500</v>
      </c>
      <c r="S61" s="120">
        <v>-149</v>
      </c>
      <c r="T61" s="120">
        <f>SUM(P61,S61)</f>
        <v>31976</v>
      </c>
      <c r="U61" s="120">
        <v>-189</v>
      </c>
      <c r="V61" s="119">
        <v>31787</v>
      </c>
      <c r="W61" s="121">
        <f>SUM(Y61-X61-V61)</f>
        <v>344</v>
      </c>
      <c r="X61" s="121">
        <v>11711</v>
      </c>
      <c r="Y61" s="121">
        <v>43842</v>
      </c>
      <c r="Z61" s="120">
        <f>SUM(AA61-Y61)</f>
        <v>9760</v>
      </c>
      <c r="AA61" s="120">
        <v>53602</v>
      </c>
      <c r="AB61" s="120">
        <v>53602</v>
      </c>
      <c r="AC61" s="120">
        <f>SUM(AA61-AB61)</f>
        <v>0</v>
      </c>
      <c r="AD61" s="120"/>
      <c r="AE61" s="120">
        <v>0</v>
      </c>
      <c r="AF61" s="120">
        <v>-1741</v>
      </c>
      <c r="AG61" s="120">
        <f>SUM(AA61,AE61)</f>
        <v>53602</v>
      </c>
      <c r="AH61" s="120"/>
      <c r="AI61" s="120"/>
      <c r="AJ61" s="119">
        <f>SUM(AK61-Y61)</f>
        <v>-10296</v>
      </c>
      <c r="AK61" s="119">
        <v>33546</v>
      </c>
      <c r="AL61" s="103">
        <f>SUM(AK61-P61)</f>
        <v>1421</v>
      </c>
      <c r="AM61" s="119">
        <v>55000</v>
      </c>
      <c r="AN61" s="119">
        <v>40125</v>
      </c>
      <c r="AO61" s="119">
        <v>62775</v>
      </c>
      <c r="AP61" s="128">
        <v>62775</v>
      </c>
      <c r="AQ61" s="89">
        <v>1732</v>
      </c>
      <c r="AR61" s="89">
        <v>0</v>
      </c>
      <c r="AS61" s="89">
        <f>SUM(AP61:AR61)</f>
        <v>64507</v>
      </c>
      <c r="AT61" s="89">
        <v>2330</v>
      </c>
      <c r="AU61" s="89">
        <f>SUM(AS61:AT61)</f>
        <v>66837</v>
      </c>
      <c r="AV61" s="89">
        <v>35000</v>
      </c>
      <c r="AW61" s="89">
        <v>34902</v>
      </c>
      <c r="AX61" s="128">
        <f>SUM(AW61-AU61)</f>
        <v>-31935</v>
      </c>
      <c r="AY61" s="89">
        <f>SUM(AW61-AP61)</f>
        <v>-27873</v>
      </c>
      <c r="AZ61" s="146" t="b">
        <f>IF(AY61&gt;0,AY61)</f>
        <v>0</v>
      </c>
      <c r="BA61" s="89">
        <f>IF(AY61&lt;0,AY61)</f>
        <v>-27873</v>
      </c>
      <c r="BB61" s="103">
        <v>34902</v>
      </c>
      <c r="BC61" s="103">
        <f>SUM(AW61*0.01)</f>
        <v>349.02</v>
      </c>
      <c r="BD61" s="103">
        <f>SUM(AW61-BC61)</f>
        <v>34552.98</v>
      </c>
      <c r="BE61" s="128">
        <v>34553</v>
      </c>
      <c r="BF61" s="103">
        <f>SUM(AW61-BE61)</f>
        <v>349</v>
      </c>
      <c r="BG61" s="128">
        <v>971</v>
      </c>
      <c r="BH61" s="89">
        <f>SUM(BI61-BG61-BE61)</f>
        <v>13430</v>
      </c>
      <c r="BI61" s="89">
        <v>48954</v>
      </c>
      <c r="BJ61" s="103">
        <v>-488</v>
      </c>
      <c r="BK61" s="103">
        <f>SUM(BL61-BJ61)</f>
        <v>11346</v>
      </c>
      <c r="BL61" s="128">
        <f>SUM(BM61-BI61)</f>
        <v>10858</v>
      </c>
      <c r="BM61" s="89">
        <v>59812</v>
      </c>
      <c r="BN61" s="20"/>
      <c r="BO61" s="20"/>
      <c r="BP61" s="20"/>
      <c r="BQ61" s="20"/>
      <c r="BR61" s="20"/>
      <c r="BS61" s="20"/>
      <c r="BT61" s="20"/>
      <c r="BU61" s="20"/>
      <c r="BV61" s="20"/>
      <c r="BW61" s="20"/>
    </row>
    <row r="62" spans="2:75" ht="15">
      <c r="B62" s="31" t="s">
        <v>29</v>
      </c>
      <c r="C62" s="117"/>
      <c r="D62" s="117"/>
      <c r="E62" s="119"/>
      <c r="F62" s="119">
        <v>0</v>
      </c>
      <c r="G62" s="119">
        <v>0</v>
      </c>
      <c r="H62" s="119">
        <v>0</v>
      </c>
      <c r="I62" s="119">
        <v>0</v>
      </c>
      <c r="J62" s="119">
        <v>0</v>
      </c>
      <c r="K62" s="119">
        <v>0</v>
      </c>
      <c r="L62" s="119">
        <v>0</v>
      </c>
      <c r="M62" s="119">
        <v>69846</v>
      </c>
      <c r="N62" s="119">
        <v>54879</v>
      </c>
      <c r="O62" s="119">
        <v>59490</v>
      </c>
      <c r="P62" s="119">
        <v>48000</v>
      </c>
      <c r="Q62" s="120">
        <f>SUM(R62-P62)</f>
        <v>-18634</v>
      </c>
      <c r="R62" s="120">
        <v>29366</v>
      </c>
      <c r="S62" s="120">
        <v>-223</v>
      </c>
      <c r="T62" s="120">
        <f>SUM(P62,S62)</f>
        <v>47777</v>
      </c>
      <c r="U62" s="120">
        <v>-282</v>
      </c>
      <c r="V62" s="119">
        <v>47495</v>
      </c>
      <c r="W62" s="121">
        <f>SUM(Y62-X62-V62)</f>
        <v>544</v>
      </c>
      <c r="X62" s="121">
        <v>18511</v>
      </c>
      <c r="Y62" s="121">
        <v>66550</v>
      </c>
      <c r="Z62" s="120">
        <f>SUM(AA62-Y62)</f>
        <v>13547</v>
      </c>
      <c r="AA62" s="120">
        <v>80097</v>
      </c>
      <c r="AB62" s="120">
        <v>80643</v>
      </c>
      <c r="AC62" s="120">
        <f>SUM(AA62-AB62)</f>
        <v>-546</v>
      </c>
      <c r="AD62" s="120">
        <v>50368</v>
      </c>
      <c r="AE62" s="120"/>
      <c r="AF62" s="120">
        <v>50368</v>
      </c>
      <c r="AG62" s="120">
        <f>SUM(AA62,AE62)</f>
        <v>80097</v>
      </c>
      <c r="AH62" s="120"/>
      <c r="AI62" s="120"/>
      <c r="AJ62" s="119">
        <f>SUM(AK62-Y62)</f>
        <v>-12285</v>
      </c>
      <c r="AK62" s="119">
        <v>54265</v>
      </c>
      <c r="AL62" s="103">
        <f>SUM(AK62-P62)</f>
        <v>6265</v>
      </c>
      <c r="AM62" s="119">
        <v>34000</v>
      </c>
      <c r="AN62" s="119">
        <v>63350</v>
      </c>
      <c r="AO62" s="119">
        <v>76705</v>
      </c>
      <c r="AP62" s="128">
        <v>76705</v>
      </c>
      <c r="AQ62" s="89">
        <v>2738</v>
      </c>
      <c r="AR62" s="89">
        <v>0</v>
      </c>
      <c r="AS62" s="89">
        <f>SUM(AP62:AR62)</f>
        <v>79443</v>
      </c>
      <c r="AT62" s="89">
        <v>0</v>
      </c>
      <c r="AU62" s="89">
        <f>SUM(AS62:AT62)</f>
        <v>79443</v>
      </c>
      <c r="AV62" s="89">
        <v>55000</v>
      </c>
      <c r="AW62" s="89">
        <v>54846</v>
      </c>
      <c r="AX62" s="128">
        <f>SUM(AW62-AU62)</f>
        <v>-24597</v>
      </c>
      <c r="AY62" s="89">
        <f>SUM(AW62-AP62)</f>
        <v>-21859</v>
      </c>
      <c r="AZ62" s="146" t="b">
        <f>IF(AY62&gt;0,AY62)</f>
        <v>0</v>
      </c>
      <c r="BA62" s="89">
        <f>IF(AY62&lt;0,AY62)</f>
        <v>-21859</v>
      </c>
      <c r="BB62" s="103">
        <v>54846</v>
      </c>
      <c r="BC62" s="103">
        <f>SUM(AW62*0.01)</f>
        <v>548.46</v>
      </c>
      <c r="BD62" s="103">
        <f>SUM(AW62-BC62)</f>
        <v>54297.54</v>
      </c>
      <c r="BE62" s="128">
        <v>54298</v>
      </c>
      <c r="BF62" s="103">
        <f>SUM(AW62-BE62)</f>
        <v>548</v>
      </c>
      <c r="BG62" s="128">
        <v>0</v>
      </c>
      <c r="BH62" s="89">
        <f>SUM(BI62-BG62-BE62)</f>
        <v>21805</v>
      </c>
      <c r="BI62" s="89">
        <v>76103</v>
      </c>
      <c r="BJ62" s="103">
        <v>-459</v>
      </c>
      <c r="BK62" s="103">
        <f>SUM(BL62-BJ62)</f>
        <v>-19403</v>
      </c>
      <c r="BL62" s="128">
        <f>SUM(BM62-BI62)</f>
        <v>-19862</v>
      </c>
      <c r="BM62" s="89">
        <v>56241</v>
      </c>
      <c r="BN62" s="20"/>
      <c r="BO62" s="20"/>
      <c r="BP62" s="20"/>
      <c r="BQ62" s="20"/>
      <c r="BR62" s="20"/>
      <c r="BS62" s="20"/>
      <c r="BT62" s="20"/>
      <c r="BU62" s="20"/>
      <c r="BV62" s="20"/>
      <c r="BW62" s="20"/>
    </row>
    <row r="63" spans="2:75" ht="15">
      <c r="B63" s="31" t="s">
        <v>159</v>
      </c>
      <c r="C63" s="117"/>
      <c r="D63" s="117"/>
      <c r="E63" s="119"/>
      <c r="F63" s="119"/>
      <c r="G63" s="119"/>
      <c r="H63" s="119"/>
      <c r="I63" s="119"/>
      <c r="J63" s="119"/>
      <c r="K63" s="119"/>
      <c r="L63" s="119"/>
      <c r="M63" s="119">
        <v>1497</v>
      </c>
      <c r="N63" s="119">
        <v>1497</v>
      </c>
      <c r="O63" s="119">
        <v>1487</v>
      </c>
      <c r="P63" s="119"/>
      <c r="Q63" s="120"/>
      <c r="R63" s="120"/>
      <c r="S63" s="120"/>
      <c r="T63" s="120"/>
      <c r="U63" s="120"/>
      <c r="V63" s="119"/>
      <c r="W63" s="121"/>
      <c r="X63" s="121"/>
      <c r="Y63" s="121"/>
      <c r="Z63" s="120"/>
      <c r="AA63" s="120"/>
      <c r="AB63" s="120"/>
      <c r="AC63" s="120"/>
      <c r="AD63" s="120"/>
      <c r="AE63" s="120"/>
      <c r="AF63" s="120"/>
      <c r="AG63" s="120"/>
      <c r="AH63" s="120"/>
      <c r="AI63" s="120"/>
      <c r="AJ63" s="119"/>
      <c r="AK63" s="119">
        <v>1973</v>
      </c>
      <c r="AL63" s="103"/>
      <c r="AM63" s="119"/>
      <c r="AN63" s="119">
        <v>2000</v>
      </c>
      <c r="AO63" s="119">
        <v>0</v>
      </c>
      <c r="AP63" s="128">
        <v>0</v>
      </c>
      <c r="AQ63" s="89">
        <v>0</v>
      </c>
      <c r="AR63" s="89">
        <v>0</v>
      </c>
      <c r="AS63" s="89">
        <f>SUM(AP63:AR63)</f>
        <v>0</v>
      </c>
      <c r="AT63" s="89">
        <v>0</v>
      </c>
      <c r="AU63" s="89">
        <f>SUM(AS63:AT63)</f>
        <v>0</v>
      </c>
      <c r="AV63" s="89"/>
      <c r="AW63" s="89">
        <v>0</v>
      </c>
      <c r="AX63" s="128">
        <f>SUM(AW63-AU63)</f>
        <v>0</v>
      </c>
      <c r="AY63" s="89">
        <f>SUM(AW63-AP63)</f>
        <v>0</v>
      </c>
      <c r="AZ63" s="146" t="b">
        <f>IF(AY63&gt;0,AY63)</f>
        <v>0</v>
      </c>
      <c r="BA63" s="89" t="b">
        <f>IF(AY63&lt;0,AY63)</f>
        <v>0</v>
      </c>
      <c r="BB63" s="103">
        <v>0</v>
      </c>
      <c r="BC63" s="103">
        <f>SUM(AW63*0.01)</f>
        <v>0</v>
      </c>
      <c r="BD63" s="103">
        <f>SUM(AW63-BC63)</f>
        <v>0</v>
      </c>
      <c r="BE63" s="126">
        <v>0</v>
      </c>
      <c r="BF63" s="113">
        <f>SUM(AW63-BE63)</f>
        <v>0</v>
      </c>
      <c r="BG63" s="126">
        <v>1468</v>
      </c>
      <c r="BH63" s="127">
        <f>SUM(BI63-BG63-BE63)</f>
        <v>-1468</v>
      </c>
      <c r="BI63" s="127">
        <v>0</v>
      </c>
      <c r="BJ63" s="113"/>
      <c r="BK63" s="113">
        <f>SUM(BL63-BJ63)</f>
        <v>0</v>
      </c>
      <c r="BL63" s="126">
        <f>SUM(BM63-BI63)</f>
        <v>0</v>
      </c>
      <c r="BM63" s="127">
        <v>0</v>
      </c>
      <c r="BN63" s="20"/>
      <c r="BO63" s="20"/>
      <c r="BP63" s="20"/>
      <c r="BQ63" s="20"/>
      <c r="BR63" s="20"/>
      <c r="BS63" s="20"/>
      <c r="BT63" s="20"/>
      <c r="BU63" s="20"/>
      <c r="BV63" s="20"/>
      <c r="BW63" s="20"/>
    </row>
    <row r="64" spans="2:75" ht="15">
      <c r="B64" s="31"/>
      <c r="C64" s="117"/>
      <c r="D64" s="117"/>
      <c r="E64" s="118" t="s">
        <v>92</v>
      </c>
      <c r="F64" s="149">
        <f aca="true" t="shared" si="45" ref="F64:AE64">SUM(F61:F63)</f>
        <v>0</v>
      </c>
      <c r="G64" s="149">
        <f t="shared" si="45"/>
        <v>0</v>
      </c>
      <c r="H64" s="149">
        <f t="shared" si="45"/>
        <v>0</v>
      </c>
      <c r="I64" s="149">
        <f t="shared" si="45"/>
        <v>0</v>
      </c>
      <c r="J64" s="149">
        <f t="shared" si="45"/>
        <v>0</v>
      </c>
      <c r="K64" s="149">
        <f t="shared" si="45"/>
        <v>0</v>
      </c>
      <c r="L64" s="149">
        <f t="shared" si="45"/>
        <v>0</v>
      </c>
      <c r="M64" s="149">
        <f t="shared" si="45"/>
        <v>100334</v>
      </c>
      <c r="N64" s="149">
        <f t="shared" si="45"/>
        <v>88711</v>
      </c>
      <c r="O64" s="149">
        <f t="shared" si="45"/>
        <v>93102</v>
      </c>
      <c r="P64" s="149">
        <f t="shared" si="45"/>
        <v>80125</v>
      </c>
      <c r="Q64" s="150">
        <f t="shared" si="45"/>
        <v>3741</v>
      </c>
      <c r="R64" s="150">
        <f t="shared" si="45"/>
        <v>83866</v>
      </c>
      <c r="S64" s="150">
        <f t="shared" si="45"/>
        <v>-372</v>
      </c>
      <c r="T64" s="150">
        <f t="shared" si="45"/>
        <v>79753</v>
      </c>
      <c r="U64" s="150">
        <f t="shared" si="45"/>
        <v>-471</v>
      </c>
      <c r="V64" s="149">
        <f t="shared" si="45"/>
        <v>79282</v>
      </c>
      <c r="W64" s="158">
        <f t="shared" si="45"/>
        <v>888</v>
      </c>
      <c r="X64" s="158">
        <f t="shared" si="45"/>
        <v>30222</v>
      </c>
      <c r="Y64" s="158">
        <f t="shared" si="45"/>
        <v>110392</v>
      </c>
      <c r="Z64" s="150">
        <f t="shared" si="45"/>
        <v>23307</v>
      </c>
      <c r="AA64" s="150">
        <f t="shared" si="45"/>
        <v>133699</v>
      </c>
      <c r="AB64" s="150">
        <f t="shared" si="45"/>
        <v>134245</v>
      </c>
      <c r="AC64" s="150">
        <f t="shared" si="45"/>
        <v>-546</v>
      </c>
      <c r="AD64" s="150">
        <f t="shared" si="45"/>
        <v>50368</v>
      </c>
      <c r="AE64" s="150">
        <f t="shared" si="45"/>
        <v>0</v>
      </c>
      <c r="AF64" s="120">
        <v>48485</v>
      </c>
      <c r="AG64" s="150">
        <f>SUM(AG61:AG63)</f>
        <v>133699</v>
      </c>
      <c r="AH64" s="150"/>
      <c r="AI64" s="150">
        <f aca="true" t="shared" si="46" ref="AI64:BM64">SUM(AI61:AI63)</f>
        <v>0</v>
      </c>
      <c r="AJ64" s="149">
        <f t="shared" si="46"/>
        <v>-22581</v>
      </c>
      <c r="AK64" s="149">
        <f t="shared" si="46"/>
        <v>89784</v>
      </c>
      <c r="AL64" s="151">
        <f t="shared" si="46"/>
        <v>7686</v>
      </c>
      <c r="AM64" s="149">
        <f t="shared" si="46"/>
        <v>89000</v>
      </c>
      <c r="AN64" s="149">
        <f t="shared" si="46"/>
        <v>105475</v>
      </c>
      <c r="AO64" s="149">
        <f t="shared" si="46"/>
        <v>139480</v>
      </c>
      <c r="AP64" s="104">
        <f t="shared" si="46"/>
        <v>139480</v>
      </c>
      <c r="AQ64" s="105">
        <f t="shared" si="46"/>
        <v>4470</v>
      </c>
      <c r="AR64" s="105">
        <f t="shared" si="46"/>
        <v>0</v>
      </c>
      <c r="AS64" s="105">
        <f t="shared" si="46"/>
        <v>143950</v>
      </c>
      <c r="AT64" s="105">
        <f t="shared" si="46"/>
        <v>2330</v>
      </c>
      <c r="AU64" s="105">
        <f t="shared" si="46"/>
        <v>146280</v>
      </c>
      <c r="AV64" s="105">
        <f t="shared" si="46"/>
        <v>90000</v>
      </c>
      <c r="AW64" s="105">
        <f t="shared" si="46"/>
        <v>89748</v>
      </c>
      <c r="AX64" s="104">
        <f t="shared" si="46"/>
        <v>-56532</v>
      </c>
      <c r="AY64" s="105">
        <f t="shared" si="46"/>
        <v>-49732</v>
      </c>
      <c r="AZ64" s="85">
        <f t="shared" si="46"/>
        <v>0</v>
      </c>
      <c r="BA64" s="105">
        <f t="shared" si="46"/>
        <v>-49732</v>
      </c>
      <c r="BB64" s="105">
        <f t="shared" si="46"/>
        <v>89748</v>
      </c>
      <c r="BC64" s="105">
        <f t="shared" si="46"/>
        <v>897.48</v>
      </c>
      <c r="BD64" s="105">
        <f t="shared" si="46"/>
        <v>88850.52</v>
      </c>
      <c r="BE64" s="105">
        <f t="shared" si="46"/>
        <v>88851</v>
      </c>
      <c r="BF64" s="104">
        <f t="shared" si="46"/>
        <v>897</v>
      </c>
      <c r="BG64" s="105">
        <f t="shared" si="46"/>
        <v>2439</v>
      </c>
      <c r="BH64" s="105">
        <f t="shared" si="46"/>
        <v>33767</v>
      </c>
      <c r="BI64" s="105">
        <f t="shared" si="46"/>
        <v>125057</v>
      </c>
      <c r="BJ64" s="104">
        <f t="shared" si="46"/>
        <v>-947</v>
      </c>
      <c r="BK64" s="105">
        <f t="shared" si="46"/>
        <v>-8057</v>
      </c>
      <c r="BL64" s="105">
        <f t="shared" si="46"/>
        <v>-9004</v>
      </c>
      <c r="BM64" s="105">
        <f t="shared" si="46"/>
        <v>116053</v>
      </c>
      <c r="BN64" s="20"/>
      <c r="BO64" s="20"/>
      <c r="BP64" s="20"/>
      <c r="BQ64" s="20"/>
      <c r="BR64" s="20"/>
      <c r="BS64" s="20"/>
      <c r="BT64" s="20"/>
      <c r="BU64" s="20"/>
      <c r="BV64" s="20"/>
      <c r="BW64" s="20"/>
    </row>
    <row r="65" spans="2:75" ht="15">
      <c r="B65" s="31"/>
      <c r="C65" s="117"/>
      <c r="D65" s="117"/>
      <c r="E65" s="118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20"/>
      <c r="R65" s="120"/>
      <c r="S65" s="120"/>
      <c r="T65" s="120"/>
      <c r="U65" s="120"/>
      <c r="V65" s="119"/>
      <c r="W65" s="121"/>
      <c r="X65" s="121"/>
      <c r="Y65" s="121"/>
      <c r="Z65" s="120"/>
      <c r="AA65" s="120"/>
      <c r="AB65" s="120"/>
      <c r="AC65" s="122"/>
      <c r="AD65" s="120"/>
      <c r="AE65" s="120"/>
      <c r="AF65" s="120"/>
      <c r="AG65" s="122"/>
      <c r="AH65" s="122"/>
      <c r="AI65" s="120"/>
      <c r="AJ65" s="119"/>
      <c r="AK65" s="119"/>
      <c r="AL65" s="124"/>
      <c r="AM65" s="119"/>
      <c r="AN65" s="119"/>
      <c r="AO65" s="119"/>
      <c r="AP65" s="128"/>
      <c r="AQ65" s="89"/>
      <c r="AR65" s="89"/>
      <c r="AS65" s="89"/>
      <c r="AT65" s="89"/>
      <c r="AU65" s="89"/>
      <c r="AV65" s="89"/>
      <c r="AW65" s="89"/>
      <c r="AX65" s="128"/>
      <c r="AY65" s="89"/>
      <c r="AZ65" s="146"/>
      <c r="BA65" s="89"/>
      <c r="BB65" s="103"/>
      <c r="BC65" s="103"/>
      <c r="BD65" s="103"/>
      <c r="BE65" s="128"/>
      <c r="BF65" s="103"/>
      <c r="BG65" s="128"/>
      <c r="BH65" s="89"/>
      <c r="BI65" s="89"/>
      <c r="BJ65" s="103"/>
      <c r="BK65" s="103"/>
      <c r="BL65" s="128"/>
      <c r="BM65" s="89"/>
      <c r="BN65" s="20"/>
      <c r="BO65" s="20"/>
      <c r="BP65" s="20"/>
      <c r="BQ65" s="20"/>
      <c r="BR65" s="20"/>
      <c r="BS65" s="20"/>
      <c r="BT65" s="20"/>
      <c r="BU65" s="20"/>
      <c r="BV65" s="20"/>
      <c r="BW65" s="20"/>
    </row>
    <row r="66" spans="2:188" ht="15">
      <c r="B66" s="48" t="s">
        <v>31</v>
      </c>
      <c r="C66" s="159"/>
      <c r="D66" s="159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1"/>
      <c r="R66" s="162"/>
      <c r="S66" s="162"/>
      <c r="T66" s="162"/>
      <c r="U66" s="162"/>
      <c r="V66" s="160"/>
      <c r="W66" s="163"/>
      <c r="X66" s="163"/>
      <c r="Y66" s="163"/>
      <c r="Z66" s="161"/>
      <c r="AA66" s="162"/>
      <c r="AB66" s="120"/>
      <c r="AC66" s="164"/>
      <c r="AD66" s="162"/>
      <c r="AE66" s="162"/>
      <c r="AF66" s="162"/>
      <c r="AG66" s="164"/>
      <c r="AH66" s="164"/>
      <c r="AI66" s="162"/>
      <c r="AJ66" s="160"/>
      <c r="AK66" s="165"/>
      <c r="AL66" s="166"/>
      <c r="AM66" s="160"/>
      <c r="AN66" s="165"/>
      <c r="AO66" s="160"/>
      <c r="AP66" s="167"/>
      <c r="AQ66" s="168"/>
      <c r="AR66" s="168"/>
      <c r="AS66" s="168"/>
      <c r="AT66" s="168"/>
      <c r="AU66" s="168"/>
      <c r="AV66" s="168"/>
      <c r="AW66" s="168"/>
      <c r="AX66" s="169"/>
      <c r="AY66" s="168"/>
      <c r="AZ66" s="170"/>
      <c r="BA66" s="168"/>
      <c r="BB66" s="106"/>
      <c r="BC66" s="106"/>
      <c r="BD66" s="106"/>
      <c r="BE66" s="169"/>
      <c r="BF66" s="106"/>
      <c r="BG66" s="169"/>
      <c r="BH66" s="168"/>
      <c r="BI66" s="168"/>
      <c r="BJ66" s="106"/>
      <c r="BK66" s="106"/>
      <c r="BL66" s="169"/>
      <c r="BM66" s="168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6"/>
      <c r="BY66" s="6"/>
      <c r="BZ66" s="6"/>
      <c r="CA66" s="6"/>
      <c r="CB66" s="6"/>
      <c r="CC66" s="6"/>
      <c r="CD66" s="6"/>
      <c r="CE66" s="6"/>
      <c r="CF66" s="6"/>
      <c r="CG66" s="6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6"/>
      <c r="CT66" s="6"/>
      <c r="CU66" s="6"/>
      <c r="CV66" s="6"/>
      <c r="CW66" s="6"/>
      <c r="CX66" s="6"/>
      <c r="CY66" s="6"/>
      <c r="CZ66" s="6"/>
      <c r="DA66" s="6"/>
      <c r="DB66" s="6"/>
      <c r="DC66" s="6"/>
      <c r="DD66" s="6"/>
      <c r="DE66" s="6"/>
      <c r="DF66" s="6"/>
      <c r="DG66" s="6"/>
      <c r="DH66" s="6"/>
      <c r="DI66" s="6"/>
      <c r="DJ66" s="6"/>
      <c r="DK66" s="6"/>
      <c r="DL66" s="6"/>
      <c r="DM66" s="6"/>
      <c r="DN66" s="6"/>
      <c r="DO66" s="6"/>
      <c r="DP66" s="6"/>
      <c r="DQ66" s="6"/>
      <c r="DR66" s="6"/>
      <c r="DS66" s="6"/>
      <c r="DT66" s="6"/>
      <c r="DU66" s="6"/>
      <c r="DV66" s="6"/>
      <c r="DW66" s="6"/>
      <c r="DX66" s="6"/>
      <c r="DY66" s="6"/>
      <c r="DZ66" s="6"/>
      <c r="EA66" s="6"/>
      <c r="EB66" s="6"/>
      <c r="EC66" s="6"/>
      <c r="ED66" s="6"/>
      <c r="EE66" s="6"/>
      <c r="EF66" s="6"/>
      <c r="EG66" s="6"/>
      <c r="EH66" s="6"/>
      <c r="EI66" s="6"/>
      <c r="EJ66" s="6"/>
      <c r="EK66" s="6"/>
      <c r="EL66" s="6"/>
      <c r="EM66" s="6"/>
      <c r="EN66" s="6"/>
      <c r="EO66" s="6"/>
      <c r="EP66" s="6"/>
      <c r="EQ66" s="6"/>
      <c r="ER66" s="6"/>
      <c r="ES66" s="6"/>
      <c r="ET66" s="6"/>
      <c r="EU66" s="6"/>
      <c r="EV66" s="6"/>
      <c r="EW66" s="6"/>
      <c r="EX66" s="6"/>
      <c r="EY66" s="6"/>
      <c r="EZ66" s="6"/>
      <c r="FA66" s="6"/>
      <c r="FB66" s="6"/>
      <c r="FC66" s="6"/>
      <c r="FD66" s="6"/>
      <c r="FE66" s="6"/>
      <c r="FF66" s="6"/>
      <c r="FG66" s="6"/>
      <c r="FH66" s="6"/>
      <c r="FI66" s="6"/>
      <c r="FJ66" s="6"/>
      <c r="FK66" s="6"/>
      <c r="FL66" s="6"/>
      <c r="FM66" s="6"/>
      <c r="FN66" s="6"/>
      <c r="FO66" s="6"/>
      <c r="FP66" s="6"/>
      <c r="FQ66" s="6"/>
      <c r="FR66" s="6"/>
      <c r="FS66" s="6"/>
      <c r="FT66" s="6"/>
      <c r="FU66" s="6"/>
      <c r="FV66" s="6"/>
      <c r="FW66" s="6"/>
      <c r="FX66" s="6"/>
      <c r="FY66" s="6"/>
      <c r="FZ66" s="6"/>
      <c r="GA66" s="6"/>
      <c r="GB66" s="6"/>
      <c r="GC66" s="6"/>
      <c r="GD66" s="6"/>
      <c r="GE66" s="6"/>
      <c r="GF66" s="7"/>
    </row>
    <row r="67" spans="2:188" ht="15">
      <c r="B67" s="49" t="s">
        <v>32</v>
      </c>
      <c r="C67" s="171"/>
      <c r="D67" s="171"/>
      <c r="E67" s="172"/>
      <c r="F67" s="119">
        <v>0</v>
      </c>
      <c r="G67" s="119">
        <v>0</v>
      </c>
      <c r="H67" s="119">
        <v>0</v>
      </c>
      <c r="I67" s="119">
        <v>0</v>
      </c>
      <c r="J67" s="119">
        <v>0</v>
      </c>
      <c r="K67" s="119">
        <v>0</v>
      </c>
      <c r="L67" s="119">
        <v>0</v>
      </c>
      <c r="M67" s="119">
        <v>129714</v>
      </c>
      <c r="N67" s="119">
        <v>87287</v>
      </c>
      <c r="O67" s="173">
        <v>68626</v>
      </c>
      <c r="P67" s="173">
        <v>24226</v>
      </c>
      <c r="Q67" s="120">
        <f>SUM(R67-P67)</f>
        <v>-24226</v>
      </c>
      <c r="R67" s="174"/>
      <c r="S67" s="120">
        <v>-113</v>
      </c>
      <c r="T67" s="120">
        <f>SUM(P67,S67)</f>
        <v>24113</v>
      </c>
      <c r="U67" s="120">
        <v>-141</v>
      </c>
      <c r="V67" s="119">
        <v>23971</v>
      </c>
      <c r="W67" s="121">
        <f>SUM(Y67-X67-V67)</f>
        <v>1</v>
      </c>
      <c r="X67" s="121">
        <v>0</v>
      </c>
      <c r="Y67" s="121">
        <v>23972</v>
      </c>
      <c r="Z67" s="120">
        <f>SUM(AA67-Y67)</f>
        <v>-23972</v>
      </c>
      <c r="AA67" s="174"/>
      <c r="AB67" s="120">
        <v>0</v>
      </c>
      <c r="AC67" s="120">
        <f>SUM(AA67-AB67)</f>
        <v>0</v>
      </c>
      <c r="AD67" s="174">
        <v>0</v>
      </c>
      <c r="AE67" s="174"/>
      <c r="AF67" s="174">
        <v>0</v>
      </c>
      <c r="AG67" s="120">
        <f>SUM(AA67,AE67)</f>
        <v>0</v>
      </c>
      <c r="AH67" s="120"/>
      <c r="AI67" s="174"/>
      <c r="AJ67" s="119">
        <f>SUM(AK67-Y67)</f>
        <v>4098</v>
      </c>
      <c r="AK67" s="119">
        <v>28070</v>
      </c>
      <c r="AL67" s="103">
        <f>SUM(AK67-P67)</f>
        <v>3844</v>
      </c>
      <c r="AM67" s="119">
        <v>0</v>
      </c>
      <c r="AN67" s="119">
        <v>35000</v>
      </c>
      <c r="AO67" s="119">
        <v>0</v>
      </c>
      <c r="AP67" s="128">
        <v>0</v>
      </c>
      <c r="AQ67" s="89">
        <v>0</v>
      </c>
      <c r="AR67" s="89">
        <v>0</v>
      </c>
      <c r="AS67" s="89">
        <f>SUM(AP67:AR67)</f>
        <v>0</v>
      </c>
      <c r="AT67" s="89">
        <v>0</v>
      </c>
      <c r="AU67" s="89">
        <f>SUM(AS67:AT67)</f>
        <v>0</v>
      </c>
      <c r="AV67" s="175">
        <v>28775</v>
      </c>
      <c r="AW67" s="89">
        <v>28694</v>
      </c>
      <c r="AX67" s="128">
        <f>SUM(AW67-AU67)</f>
        <v>28694</v>
      </c>
      <c r="AY67" s="89">
        <f>SUM(AW67-AP67)</f>
        <v>28694</v>
      </c>
      <c r="AZ67" s="146">
        <f>IF(AY67&gt;0,AY67)</f>
        <v>28694</v>
      </c>
      <c r="BA67" s="89" t="b">
        <f>IF(AY67&lt;0,AY67)</f>
        <v>0</v>
      </c>
      <c r="BB67" s="176">
        <v>28694.43</v>
      </c>
      <c r="BC67" s="103">
        <f>SUM(AW67*0.01)</f>
        <v>286.94</v>
      </c>
      <c r="BD67" s="103">
        <f>SUM(AW67-BC67)</f>
        <v>28407.06</v>
      </c>
      <c r="BE67" s="128">
        <v>28407</v>
      </c>
      <c r="BF67" s="103">
        <f>SUM(AW67-BE67)</f>
        <v>287</v>
      </c>
      <c r="BG67" s="128">
        <v>0</v>
      </c>
      <c r="BH67" s="89">
        <f>SUM(BI67-BG67-BE67)</f>
        <v>288</v>
      </c>
      <c r="BI67" s="89">
        <v>28695</v>
      </c>
      <c r="BJ67" s="103"/>
      <c r="BK67" s="103">
        <f>SUM(BL67-BJ67)</f>
        <v>-28695</v>
      </c>
      <c r="BL67" s="128">
        <f>SUM(BM67-BI67)</f>
        <v>-28695</v>
      </c>
      <c r="BM67" s="175">
        <v>0</v>
      </c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  <c r="CN67" s="8"/>
      <c r="CO67" s="8"/>
      <c r="CP67" s="8"/>
      <c r="CQ67" s="8"/>
      <c r="CR67" s="8"/>
      <c r="CS67" s="8"/>
      <c r="CT67" s="8"/>
      <c r="CU67" s="8"/>
      <c r="CV67" s="8"/>
      <c r="CW67" s="8"/>
      <c r="CX67" s="8"/>
      <c r="CY67" s="8"/>
      <c r="CZ67" s="8"/>
      <c r="DA67" s="8"/>
      <c r="DB67" s="8"/>
      <c r="DC67" s="8"/>
      <c r="DD67" s="8"/>
      <c r="DE67" s="8"/>
      <c r="DF67" s="8"/>
      <c r="DG67" s="8"/>
      <c r="DH67" s="8"/>
      <c r="DI67" s="8"/>
      <c r="DJ67" s="8"/>
      <c r="DK67" s="8"/>
      <c r="DL67" s="8"/>
      <c r="DM67" s="8"/>
      <c r="DN67" s="8"/>
      <c r="DO67" s="8"/>
      <c r="DP67" s="8"/>
      <c r="DQ67" s="8"/>
      <c r="DR67" s="8"/>
      <c r="DS67" s="8"/>
      <c r="DT67" s="8"/>
      <c r="DU67" s="8"/>
      <c r="DV67" s="8"/>
      <c r="DW67" s="8"/>
      <c r="DX67" s="8"/>
      <c r="DY67" s="8"/>
      <c r="DZ67" s="8"/>
      <c r="EA67" s="8"/>
      <c r="EB67" s="8"/>
      <c r="EC67" s="8"/>
      <c r="ED67" s="8"/>
      <c r="EE67" s="8"/>
      <c r="EF67" s="8"/>
      <c r="EG67" s="8"/>
      <c r="EH67" s="8"/>
      <c r="EI67" s="8"/>
      <c r="EJ67" s="8"/>
      <c r="EK67" s="8"/>
      <c r="EL67" s="8"/>
      <c r="EM67" s="8"/>
      <c r="EN67" s="8"/>
      <c r="EO67" s="8"/>
      <c r="EP67" s="8"/>
      <c r="EQ67" s="8"/>
      <c r="ER67" s="8"/>
      <c r="ES67" s="8"/>
      <c r="ET67" s="8"/>
      <c r="EU67" s="8"/>
      <c r="EV67" s="8"/>
      <c r="EW67" s="8"/>
      <c r="EX67" s="8"/>
      <c r="EY67" s="8"/>
      <c r="EZ67" s="8"/>
      <c r="FA67" s="8"/>
      <c r="FB67" s="8"/>
      <c r="FC67" s="8"/>
      <c r="FD67" s="8"/>
      <c r="FE67" s="8"/>
      <c r="FF67" s="8"/>
      <c r="FG67" s="8"/>
      <c r="FH67" s="8"/>
      <c r="FI67" s="8"/>
      <c r="FJ67" s="8"/>
      <c r="FK67" s="8"/>
      <c r="FL67" s="8"/>
      <c r="FM67" s="8"/>
      <c r="FN67" s="8"/>
      <c r="FO67" s="8"/>
      <c r="FP67" s="8"/>
      <c r="FQ67" s="8"/>
      <c r="FR67" s="8"/>
      <c r="FS67" s="8"/>
      <c r="FT67" s="8"/>
      <c r="FU67" s="8"/>
      <c r="FV67" s="8"/>
      <c r="FW67" s="8"/>
      <c r="FX67" s="8"/>
      <c r="FY67" s="8"/>
      <c r="FZ67" s="8"/>
      <c r="GA67" s="8"/>
      <c r="GB67" s="8"/>
      <c r="GC67" s="8"/>
      <c r="GD67" s="8"/>
      <c r="GE67" s="8"/>
      <c r="GF67" s="8"/>
    </row>
    <row r="68" spans="2:75" ht="15">
      <c r="B68" s="31" t="s">
        <v>33</v>
      </c>
      <c r="C68" s="117"/>
      <c r="D68" s="117"/>
      <c r="E68" s="118"/>
      <c r="F68" s="119">
        <v>0</v>
      </c>
      <c r="G68" s="119">
        <v>0</v>
      </c>
      <c r="H68" s="119">
        <v>0</v>
      </c>
      <c r="I68" s="119">
        <v>0</v>
      </c>
      <c r="J68" s="119">
        <v>0</v>
      </c>
      <c r="K68" s="119">
        <v>0</v>
      </c>
      <c r="L68" s="119">
        <v>0</v>
      </c>
      <c r="M68" s="152" t="s">
        <v>172</v>
      </c>
      <c r="N68" s="119">
        <v>40000</v>
      </c>
      <c r="O68" s="152">
        <v>81008</v>
      </c>
      <c r="P68" s="152">
        <v>100000</v>
      </c>
      <c r="Q68" s="120">
        <f>SUM(R68-P68)</f>
        <v>-3298</v>
      </c>
      <c r="R68" s="120">
        <v>96702</v>
      </c>
      <c r="S68" s="120">
        <v>-461</v>
      </c>
      <c r="T68" s="120">
        <f>SUM(P68,S68)</f>
        <v>99539</v>
      </c>
      <c r="U68" s="120">
        <v>-582</v>
      </c>
      <c r="V68" s="119">
        <v>98948</v>
      </c>
      <c r="W68" s="121">
        <f>SUM(Y68-X68-V68)</f>
        <v>37</v>
      </c>
      <c r="X68" s="121">
        <v>952</v>
      </c>
      <c r="Y68" s="121">
        <v>99937</v>
      </c>
      <c r="Z68" s="120">
        <f>SUM(AA68-Y68)</f>
        <v>77063</v>
      </c>
      <c r="AA68" s="120">
        <v>177000</v>
      </c>
      <c r="AB68" s="120">
        <v>177028</v>
      </c>
      <c r="AC68" s="120">
        <f>SUM(AA68-AB68)</f>
        <v>-28</v>
      </c>
      <c r="AD68" s="120">
        <v>80279</v>
      </c>
      <c r="AE68" s="120"/>
      <c r="AF68" s="120">
        <v>80279</v>
      </c>
      <c r="AG68" s="120">
        <f>SUM(AA68,AE68)</f>
        <v>177000</v>
      </c>
      <c r="AH68" s="120"/>
      <c r="AI68" s="120"/>
      <c r="AJ68" s="119">
        <f>SUM(AK68-Y68)</f>
        <v>8594</v>
      </c>
      <c r="AK68" s="119">
        <v>108531</v>
      </c>
      <c r="AL68" s="103">
        <f>SUM(AK68-P68)</f>
        <v>8531</v>
      </c>
      <c r="AM68" s="119">
        <v>175788</v>
      </c>
      <c r="AN68" s="119">
        <v>100000</v>
      </c>
      <c r="AO68" s="119">
        <v>177057</v>
      </c>
      <c r="AP68" s="128">
        <v>177057</v>
      </c>
      <c r="AQ68" s="89">
        <v>141</v>
      </c>
      <c r="AR68" s="89">
        <v>0</v>
      </c>
      <c r="AS68" s="89">
        <f>SUM(AP68:AR68)</f>
        <v>177198</v>
      </c>
      <c r="AT68" s="89">
        <v>0</v>
      </c>
      <c r="AU68" s="89">
        <f>SUM(AS68:AT68)</f>
        <v>177198</v>
      </c>
      <c r="AV68" s="89">
        <v>108531</v>
      </c>
      <c r="AW68" s="89">
        <v>108227</v>
      </c>
      <c r="AX68" s="128">
        <f>SUM(AW68-AU68)</f>
        <v>-68971</v>
      </c>
      <c r="AY68" s="89">
        <f>SUM(AW68-AP68)</f>
        <v>-68830</v>
      </c>
      <c r="AZ68" s="146" t="b">
        <f>IF(AY68&gt;0,AY68)</f>
        <v>0</v>
      </c>
      <c r="BA68" s="89">
        <f>IF(AY68&lt;0,AY68)</f>
        <v>-68830</v>
      </c>
      <c r="BB68" s="103">
        <v>108227.11319999999</v>
      </c>
      <c r="BC68" s="103">
        <f>SUM(AW68*0.01)</f>
        <v>1082.27</v>
      </c>
      <c r="BD68" s="103">
        <f>SUM(AW68-BC68)</f>
        <v>107144.73</v>
      </c>
      <c r="BE68" s="128">
        <v>107145</v>
      </c>
      <c r="BF68" s="103">
        <f>SUM(AW68-BE68)</f>
        <v>1082</v>
      </c>
      <c r="BG68" s="128">
        <v>124</v>
      </c>
      <c r="BH68" s="89">
        <f>SUM(BI68-BG68-BE68)</f>
        <v>-3461</v>
      </c>
      <c r="BI68" s="89">
        <v>103808</v>
      </c>
      <c r="BJ68" s="103">
        <v>-1432</v>
      </c>
      <c r="BK68" s="103">
        <f>SUM(BL68-BJ68)</f>
        <v>73192</v>
      </c>
      <c r="BL68" s="128">
        <f>SUM(BM68-BI68)</f>
        <v>71760</v>
      </c>
      <c r="BM68" s="89">
        <v>175568</v>
      </c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2:75" ht="15" hidden="1">
      <c r="B69" s="50" t="s">
        <v>171</v>
      </c>
      <c r="C69" s="177"/>
      <c r="D69" s="177"/>
      <c r="E69" s="118"/>
      <c r="F69" s="119"/>
      <c r="G69" s="119"/>
      <c r="H69" s="119"/>
      <c r="I69" s="119"/>
      <c r="J69" s="119"/>
      <c r="K69" s="119"/>
      <c r="L69" s="119"/>
      <c r="M69" s="152" t="s">
        <v>174</v>
      </c>
      <c r="N69" s="119"/>
      <c r="O69" s="119"/>
      <c r="P69" s="119"/>
      <c r="Q69" s="120"/>
      <c r="R69" s="120"/>
      <c r="S69" s="120"/>
      <c r="T69" s="120"/>
      <c r="U69" s="120"/>
      <c r="V69" s="119"/>
      <c r="W69" s="121"/>
      <c r="X69" s="121"/>
      <c r="Y69" s="121"/>
      <c r="Z69" s="120"/>
      <c r="AA69" s="120"/>
      <c r="AB69" s="177"/>
      <c r="AC69" s="120"/>
      <c r="AD69" s="120"/>
      <c r="AE69" s="120"/>
      <c r="AF69" s="120"/>
      <c r="AG69" s="120"/>
      <c r="AH69" s="120"/>
      <c r="AI69" s="120"/>
      <c r="AJ69" s="119"/>
      <c r="AK69" s="119"/>
      <c r="AL69" s="103"/>
      <c r="AM69" s="119"/>
      <c r="AN69" s="119"/>
      <c r="AO69" s="119"/>
      <c r="AP69" s="128"/>
      <c r="AQ69" s="89">
        <v>0</v>
      </c>
      <c r="AR69" s="89">
        <v>0</v>
      </c>
      <c r="AS69" s="89">
        <f>SUM(AP69:AR69)</f>
        <v>0</v>
      </c>
      <c r="AT69" s="89">
        <v>0</v>
      </c>
      <c r="AU69" s="89">
        <f>SUM(AS69:AT69)</f>
        <v>0</v>
      </c>
      <c r="AV69" s="89"/>
      <c r="AW69" s="89">
        <v>0</v>
      </c>
      <c r="AX69" s="128">
        <f>SUM(AW69-AU69)</f>
        <v>0</v>
      </c>
      <c r="AY69" s="89">
        <f>SUM(AW69-AP69)</f>
        <v>0</v>
      </c>
      <c r="AZ69" s="146" t="b">
        <f>IF(AY69&gt;0,AY69)</f>
        <v>0</v>
      </c>
      <c r="BA69" s="89" t="b">
        <f>IF(AY69&lt;0,AY69)</f>
        <v>0</v>
      </c>
      <c r="BB69" s="103">
        <v>0</v>
      </c>
      <c r="BC69" s="103">
        <f>SUM(AW69*0.01)</f>
        <v>0</v>
      </c>
      <c r="BD69" s="103">
        <f>SUM(AW69-BC69)</f>
        <v>0</v>
      </c>
      <c r="BE69" s="128">
        <f>SUM(AX69-BD69)</f>
        <v>0</v>
      </c>
      <c r="BF69" s="103">
        <f>SUM(AW69-BE69)</f>
        <v>0</v>
      </c>
      <c r="BG69" s="128"/>
      <c r="BH69" s="89">
        <f>SUM(BI69-BG69-BE69)</f>
        <v>0</v>
      </c>
      <c r="BI69" s="89">
        <v>0</v>
      </c>
      <c r="BJ69" s="103"/>
      <c r="BK69" s="103">
        <f>SUM(BL69-BJ69)</f>
        <v>0</v>
      </c>
      <c r="BL69" s="128">
        <f>SUM(BM69-BI69)</f>
        <v>0</v>
      </c>
      <c r="BM69" s="89"/>
      <c r="BN69" s="20"/>
      <c r="BO69" s="20"/>
      <c r="BP69" s="20"/>
      <c r="BQ69" s="20"/>
      <c r="BR69" s="20"/>
      <c r="BS69" s="20"/>
      <c r="BT69" s="20"/>
      <c r="BU69" s="20"/>
      <c r="BV69" s="20"/>
      <c r="BW69" s="20"/>
    </row>
    <row r="70" spans="2:75" ht="15">
      <c r="B70" s="50" t="s">
        <v>99</v>
      </c>
      <c r="C70" s="177"/>
      <c r="D70" s="177"/>
      <c r="E70" s="118"/>
      <c r="F70" s="119">
        <v>0</v>
      </c>
      <c r="G70" s="119">
        <v>0</v>
      </c>
      <c r="H70" s="119">
        <v>0</v>
      </c>
      <c r="I70" s="119">
        <v>0</v>
      </c>
      <c r="J70" s="119">
        <v>0</v>
      </c>
      <c r="K70" s="119">
        <v>0</v>
      </c>
      <c r="L70" s="119">
        <v>0</v>
      </c>
      <c r="M70" s="154">
        <v>0</v>
      </c>
      <c r="N70" s="119">
        <v>0</v>
      </c>
      <c r="O70" s="119"/>
      <c r="P70" s="119">
        <v>10000</v>
      </c>
      <c r="Q70" s="120">
        <f>SUM(R70-P70)</f>
        <v>0</v>
      </c>
      <c r="R70" s="120">
        <v>10000</v>
      </c>
      <c r="S70" s="120">
        <v>-46</v>
      </c>
      <c r="T70" s="120">
        <f>SUM(P70,S70)</f>
        <v>9954</v>
      </c>
      <c r="U70" s="120">
        <v>-58</v>
      </c>
      <c r="V70" s="119">
        <v>9895</v>
      </c>
      <c r="W70" s="121">
        <f>SUM(Y70-X70-V70)</f>
        <v>1</v>
      </c>
      <c r="X70" s="121">
        <v>0</v>
      </c>
      <c r="Y70" s="121">
        <v>9896</v>
      </c>
      <c r="Z70" s="120">
        <f>SUM(AA70-Y70)</f>
        <v>-9896</v>
      </c>
      <c r="AA70" s="120"/>
      <c r="AB70" s="174">
        <v>0</v>
      </c>
      <c r="AC70" s="120">
        <f>SUM(AA70-AB70)</f>
        <v>0</v>
      </c>
      <c r="AD70" s="120">
        <v>0</v>
      </c>
      <c r="AE70" s="120"/>
      <c r="AF70" s="120"/>
      <c r="AG70" s="120">
        <f>SUM(AA70,AE70)</f>
        <v>0</v>
      </c>
      <c r="AH70" s="120"/>
      <c r="AI70" s="120"/>
      <c r="AJ70" s="119">
        <f>SUM(AK70-Y70)</f>
        <v>4904</v>
      </c>
      <c r="AK70" s="119">
        <v>14800</v>
      </c>
      <c r="AL70" s="108">
        <f>SUM(AK70-P70)</f>
        <v>4800</v>
      </c>
      <c r="AM70" s="119">
        <v>0</v>
      </c>
      <c r="AN70" s="119">
        <v>20000</v>
      </c>
      <c r="AO70" s="119">
        <v>0</v>
      </c>
      <c r="AP70" s="128">
        <v>0</v>
      </c>
      <c r="AQ70" s="89">
        <v>0</v>
      </c>
      <c r="AR70" s="89">
        <v>0</v>
      </c>
      <c r="AS70" s="89">
        <f>SUM(AP70:AR70)</f>
        <v>0</v>
      </c>
      <c r="AT70" s="89">
        <v>0</v>
      </c>
      <c r="AU70" s="89">
        <f>SUM(AS70:AT70)</f>
        <v>0</v>
      </c>
      <c r="AV70" s="89">
        <v>18500</v>
      </c>
      <c r="AW70" s="89">
        <v>18448</v>
      </c>
      <c r="AX70" s="128">
        <f>SUM(AW70-AU70)</f>
        <v>18448</v>
      </c>
      <c r="AY70" s="89">
        <f>SUM(AW70-AP70)</f>
        <v>18448</v>
      </c>
      <c r="AZ70" s="146">
        <f>IF(AY70&gt;0,AY70)</f>
        <v>18448</v>
      </c>
      <c r="BA70" s="89" t="b">
        <f>IF(AY70&lt;0,AY70)</f>
        <v>0</v>
      </c>
      <c r="BB70" s="108">
        <v>18448.2</v>
      </c>
      <c r="BC70" s="108">
        <f>SUM(AW70*0.01)</f>
        <v>184.48</v>
      </c>
      <c r="BD70" s="108">
        <f>SUM(AW70-BC70)</f>
        <v>18263.52</v>
      </c>
      <c r="BE70" s="126">
        <v>18264</v>
      </c>
      <c r="BF70" s="113">
        <f>SUM(AW70-BE70)</f>
        <v>184</v>
      </c>
      <c r="BG70" s="126">
        <v>0</v>
      </c>
      <c r="BH70" s="127">
        <f>SUM(BI70-BG70-BE70)</f>
        <v>-863</v>
      </c>
      <c r="BI70" s="127">
        <v>17401</v>
      </c>
      <c r="BJ70" s="113"/>
      <c r="BK70" s="113">
        <f>SUM(BL70-BJ70)</f>
        <v>-17401</v>
      </c>
      <c r="BL70" s="126">
        <f>SUM(BM70-BI70)</f>
        <v>-17401</v>
      </c>
      <c r="BM70" s="127">
        <v>0</v>
      </c>
      <c r="BN70" s="20"/>
      <c r="BO70" s="20"/>
      <c r="BP70" s="20"/>
      <c r="BQ70" s="20"/>
      <c r="BR70" s="20"/>
      <c r="BS70" s="20"/>
      <c r="BT70" s="20"/>
      <c r="BU70" s="20"/>
      <c r="BV70" s="20"/>
      <c r="BW70" s="20"/>
    </row>
    <row r="71" spans="2:75" ht="15">
      <c r="B71" s="57"/>
      <c r="C71" s="130"/>
      <c r="D71" s="130"/>
      <c r="E71" s="131" t="s">
        <v>92</v>
      </c>
      <c r="F71" s="178">
        <f aca="true" t="shared" si="47" ref="F71:N71">SUM(F67:F70)</f>
        <v>0</v>
      </c>
      <c r="G71" s="178">
        <f t="shared" si="47"/>
        <v>0</v>
      </c>
      <c r="H71" s="178">
        <f t="shared" si="47"/>
        <v>0</v>
      </c>
      <c r="I71" s="178">
        <f t="shared" si="47"/>
        <v>0</v>
      </c>
      <c r="J71" s="178">
        <f t="shared" si="47"/>
        <v>0</v>
      </c>
      <c r="K71" s="178">
        <f t="shared" si="47"/>
        <v>0</v>
      </c>
      <c r="L71" s="178">
        <f t="shared" si="47"/>
        <v>0</v>
      </c>
      <c r="M71" s="178">
        <f t="shared" si="47"/>
        <v>129714</v>
      </c>
      <c r="N71" s="178">
        <f t="shared" si="47"/>
        <v>127287</v>
      </c>
      <c r="O71" s="178">
        <f aca="true" t="shared" si="48" ref="O71:AD71">SUM(O67:O70)</f>
        <v>149634</v>
      </c>
      <c r="P71" s="178">
        <f t="shared" si="48"/>
        <v>134226</v>
      </c>
      <c r="Q71" s="179">
        <f t="shared" si="48"/>
        <v>-27524</v>
      </c>
      <c r="R71" s="179">
        <f t="shared" si="48"/>
        <v>106702</v>
      </c>
      <c r="S71" s="179">
        <f>SUM(S67:S70)</f>
        <v>-620</v>
      </c>
      <c r="T71" s="179">
        <f>SUM(T67:T70)</f>
        <v>133606</v>
      </c>
      <c r="U71" s="179">
        <f>SUM(U67:U70)</f>
        <v>-781</v>
      </c>
      <c r="V71" s="178">
        <f>SUM(V67:V70)</f>
        <v>132814</v>
      </c>
      <c r="W71" s="180">
        <f t="shared" si="48"/>
        <v>39</v>
      </c>
      <c r="X71" s="180">
        <f t="shared" si="48"/>
        <v>952</v>
      </c>
      <c r="Y71" s="180">
        <f t="shared" si="48"/>
        <v>133805</v>
      </c>
      <c r="Z71" s="179">
        <f t="shared" si="48"/>
        <v>43195</v>
      </c>
      <c r="AA71" s="179">
        <f t="shared" si="48"/>
        <v>177000</v>
      </c>
      <c r="AB71" s="179">
        <f t="shared" si="48"/>
        <v>177028</v>
      </c>
      <c r="AC71" s="179">
        <f t="shared" si="48"/>
        <v>-28</v>
      </c>
      <c r="AD71" s="179">
        <f t="shared" si="48"/>
        <v>80279</v>
      </c>
      <c r="AE71" s="179">
        <f>SUM(AE67:AE70)</f>
        <v>0</v>
      </c>
      <c r="AF71" s="132">
        <v>96565</v>
      </c>
      <c r="AG71" s="179">
        <f>SUM(AG67:AG70)</f>
        <v>177000</v>
      </c>
      <c r="AH71" s="179"/>
      <c r="AI71" s="179">
        <f aca="true" t="shared" si="49" ref="AI71:AP71">SUM(AI67:AI70)</f>
        <v>0</v>
      </c>
      <c r="AJ71" s="178">
        <f t="shared" si="49"/>
        <v>17596</v>
      </c>
      <c r="AK71" s="178">
        <f t="shared" si="49"/>
        <v>151401</v>
      </c>
      <c r="AL71" s="140">
        <f t="shared" si="49"/>
        <v>17175</v>
      </c>
      <c r="AM71" s="178">
        <f t="shared" si="49"/>
        <v>175788</v>
      </c>
      <c r="AN71" s="178">
        <f t="shared" si="49"/>
        <v>155000</v>
      </c>
      <c r="AO71" s="178">
        <f t="shared" si="49"/>
        <v>177057</v>
      </c>
      <c r="AP71" s="139">
        <f t="shared" si="49"/>
        <v>177057</v>
      </c>
      <c r="AQ71" s="86">
        <f aca="true" t="shared" si="50" ref="AQ71:AY71">SUM(AQ67:AQ70)</f>
        <v>141</v>
      </c>
      <c r="AR71" s="86">
        <f t="shared" si="50"/>
        <v>0</v>
      </c>
      <c r="AS71" s="86">
        <f t="shared" si="50"/>
        <v>177198</v>
      </c>
      <c r="AT71" s="86">
        <f t="shared" si="50"/>
        <v>0</v>
      </c>
      <c r="AU71" s="86">
        <f t="shared" si="50"/>
        <v>177198</v>
      </c>
      <c r="AV71" s="86">
        <f t="shared" si="50"/>
        <v>155806</v>
      </c>
      <c r="AW71" s="86">
        <f t="shared" si="50"/>
        <v>155369</v>
      </c>
      <c r="AX71" s="139">
        <f t="shared" si="50"/>
        <v>-21829</v>
      </c>
      <c r="AY71" s="86">
        <f t="shared" si="50"/>
        <v>-21688</v>
      </c>
      <c r="AZ71" s="88">
        <f aca="true" t="shared" si="51" ref="AZ71:BM71">SUM(AZ67:AZ70)</f>
        <v>47142</v>
      </c>
      <c r="BA71" s="86">
        <f t="shared" si="51"/>
        <v>-68830</v>
      </c>
      <c r="BB71" s="86">
        <f t="shared" si="51"/>
        <v>155369.7432</v>
      </c>
      <c r="BC71" s="86">
        <f t="shared" si="51"/>
        <v>1553.69</v>
      </c>
      <c r="BD71" s="86">
        <f t="shared" si="51"/>
        <v>153815.31</v>
      </c>
      <c r="BE71" s="86">
        <f t="shared" si="51"/>
        <v>153816</v>
      </c>
      <c r="BF71" s="139">
        <f t="shared" si="51"/>
        <v>1553</v>
      </c>
      <c r="BG71" s="139">
        <f aca="true" t="shared" si="52" ref="BG71:BL71">SUM(BG67:BG70)</f>
        <v>124</v>
      </c>
      <c r="BH71" s="86">
        <f t="shared" si="52"/>
        <v>-4036</v>
      </c>
      <c r="BI71" s="86">
        <f t="shared" si="52"/>
        <v>149904</v>
      </c>
      <c r="BJ71" s="139">
        <f t="shared" si="52"/>
        <v>-1432</v>
      </c>
      <c r="BK71" s="139">
        <f t="shared" si="52"/>
        <v>27096</v>
      </c>
      <c r="BL71" s="139">
        <f t="shared" si="52"/>
        <v>25664</v>
      </c>
      <c r="BM71" s="86">
        <f t="shared" si="51"/>
        <v>175568</v>
      </c>
      <c r="BN71" s="20"/>
      <c r="BO71" s="20"/>
      <c r="BP71" s="20"/>
      <c r="BQ71" s="20"/>
      <c r="BR71" s="20"/>
      <c r="BS71" s="20"/>
      <c r="BT71" s="20"/>
      <c r="BU71" s="20"/>
      <c r="BV71" s="20"/>
      <c r="BW71" s="20"/>
    </row>
    <row r="72" spans="2:75" ht="15">
      <c r="B72" s="247"/>
      <c r="C72" s="248"/>
      <c r="D72" s="248"/>
      <c r="E72" s="249" t="s">
        <v>133</v>
      </c>
      <c r="F72" s="152" t="s">
        <v>149</v>
      </c>
      <c r="G72" s="183">
        <v>1995</v>
      </c>
      <c r="H72" s="183">
        <v>1996</v>
      </c>
      <c r="I72" s="183">
        <v>1997</v>
      </c>
      <c r="J72" s="183">
        <v>1998</v>
      </c>
      <c r="K72" s="183">
        <v>1999</v>
      </c>
      <c r="L72" s="183">
        <v>2000</v>
      </c>
      <c r="M72" s="183">
        <v>2001</v>
      </c>
      <c r="N72" s="183">
        <v>2002</v>
      </c>
      <c r="O72" s="183" t="s">
        <v>145</v>
      </c>
      <c r="P72" s="183" t="s">
        <v>136</v>
      </c>
      <c r="Q72" s="184"/>
      <c r="R72" s="185" t="s">
        <v>94</v>
      </c>
      <c r="S72" s="185"/>
      <c r="T72" s="185"/>
      <c r="U72" s="185"/>
      <c r="V72" s="149" t="s">
        <v>183</v>
      </c>
      <c r="W72" s="158"/>
      <c r="X72" s="186"/>
      <c r="Y72" s="187"/>
      <c r="Z72" s="185"/>
      <c r="AA72" s="185"/>
      <c r="AB72" s="184"/>
      <c r="AC72" s="184"/>
      <c r="AD72" s="184"/>
      <c r="AE72" s="184" t="s">
        <v>105</v>
      </c>
      <c r="AF72" s="184"/>
      <c r="AG72" s="184"/>
      <c r="AH72" s="184"/>
      <c r="AI72" s="150" t="s">
        <v>107</v>
      </c>
      <c r="AJ72" s="149"/>
      <c r="AK72" s="188"/>
      <c r="AL72" s="189" t="s">
        <v>87</v>
      </c>
      <c r="AM72" s="121"/>
      <c r="AN72" s="121"/>
      <c r="AO72" s="119"/>
      <c r="AP72" s="128"/>
      <c r="AQ72" s="190" t="s">
        <v>190</v>
      </c>
      <c r="AR72" s="191" t="s">
        <v>190</v>
      </c>
      <c r="AS72" s="155" t="s">
        <v>190</v>
      </c>
      <c r="AT72" s="190" t="s">
        <v>190</v>
      </c>
      <c r="AU72" s="191" t="s">
        <v>190</v>
      </c>
      <c r="AV72" s="191" t="s">
        <v>146</v>
      </c>
      <c r="AW72" s="191" t="s">
        <v>146</v>
      </c>
      <c r="AX72" s="114" t="s">
        <v>200</v>
      </c>
      <c r="AY72" s="114" t="s">
        <v>200</v>
      </c>
      <c r="AZ72" s="192" t="s">
        <v>200</v>
      </c>
      <c r="BA72" s="114" t="s">
        <v>201</v>
      </c>
      <c r="BB72" s="82" t="s">
        <v>97</v>
      </c>
      <c r="BC72" s="99">
        <v>0.01</v>
      </c>
      <c r="BD72" s="100" t="s">
        <v>146</v>
      </c>
      <c r="BE72" s="231" t="s">
        <v>221</v>
      </c>
      <c r="BF72" s="232"/>
      <c r="BG72" s="231" t="s">
        <v>130</v>
      </c>
      <c r="BH72" s="449" t="s">
        <v>239</v>
      </c>
      <c r="BI72" s="449" t="s">
        <v>240</v>
      </c>
      <c r="BJ72" s="233">
        <v>0.01</v>
      </c>
      <c r="BK72" s="232" t="s">
        <v>216</v>
      </c>
      <c r="BL72" s="452" t="s">
        <v>241</v>
      </c>
      <c r="BM72" s="234" t="s">
        <v>223</v>
      </c>
      <c r="BN72" s="20"/>
      <c r="BO72" s="20"/>
      <c r="BP72" s="20"/>
      <c r="BQ72" s="20"/>
      <c r="BR72" s="20"/>
      <c r="BS72" s="20"/>
      <c r="BT72" s="20"/>
      <c r="BU72" s="20"/>
      <c r="BV72" s="20"/>
      <c r="BW72" s="20"/>
    </row>
    <row r="73" spans="2:75" ht="15">
      <c r="B73" s="37"/>
      <c r="C73" s="120"/>
      <c r="D73" s="120"/>
      <c r="E73" s="119"/>
      <c r="F73" s="188" t="s">
        <v>129</v>
      </c>
      <c r="G73" s="188" t="s">
        <v>129</v>
      </c>
      <c r="H73" s="188" t="s">
        <v>129</v>
      </c>
      <c r="I73" s="188" t="s">
        <v>129</v>
      </c>
      <c r="J73" s="188" t="s">
        <v>129</v>
      </c>
      <c r="K73" s="188" t="s">
        <v>129</v>
      </c>
      <c r="L73" s="188" t="s">
        <v>129</v>
      </c>
      <c r="M73" s="188" t="s">
        <v>129</v>
      </c>
      <c r="N73" s="188" t="s">
        <v>129</v>
      </c>
      <c r="O73" s="188" t="s">
        <v>129</v>
      </c>
      <c r="P73" s="188" t="s">
        <v>129</v>
      </c>
      <c r="Q73" s="193"/>
      <c r="R73" s="150" t="s">
        <v>96</v>
      </c>
      <c r="S73" s="150" t="s">
        <v>115</v>
      </c>
      <c r="T73" s="150" t="s">
        <v>117</v>
      </c>
      <c r="U73" s="150" t="s">
        <v>116</v>
      </c>
      <c r="V73" s="149" t="s">
        <v>142</v>
      </c>
      <c r="W73" s="158" t="s">
        <v>130</v>
      </c>
      <c r="X73" s="158" t="s">
        <v>123</v>
      </c>
      <c r="Y73" s="158" t="s">
        <v>132</v>
      </c>
      <c r="Z73" s="150"/>
      <c r="AA73" s="150"/>
      <c r="AB73" s="193" t="s">
        <v>89</v>
      </c>
      <c r="AC73" s="184"/>
      <c r="AD73" s="184"/>
      <c r="AE73" s="184" t="s">
        <v>101</v>
      </c>
      <c r="AF73" s="184"/>
      <c r="AG73" s="184" t="s">
        <v>106</v>
      </c>
      <c r="AH73" s="184"/>
      <c r="AI73" s="184" t="s">
        <v>112</v>
      </c>
      <c r="AJ73" s="149" t="s">
        <v>123</v>
      </c>
      <c r="AK73" s="188">
        <v>2005</v>
      </c>
      <c r="AL73" s="194" t="s">
        <v>108</v>
      </c>
      <c r="AM73" s="195" t="s">
        <v>135</v>
      </c>
      <c r="AN73" s="195" t="s">
        <v>135</v>
      </c>
      <c r="AO73" s="152" t="s">
        <v>146</v>
      </c>
      <c r="AP73" s="155" t="s">
        <v>146</v>
      </c>
      <c r="AQ73" s="83" t="s">
        <v>130</v>
      </c>
      <c r="AR73" s="83" t="s">
        <v>123</v>
      </c>
      <c r="AS73" s="83" t="s">
        <v>189</v>
      </c>
      <c r="AT73" s="98" t="s">
        <v>123</v>
      </c>
      <c r="AU73" s="83" t="s">
        <v>97</v>
      </c>
      <c r="AV73" s="83" t="s">
        <v>200</v>
      </c>
      <c r="AW73" s="83" t="s">
        <v>200</v>
      </c>
      <c r="AX73" s="82" t="s">
        <v>196</v>
      </c>
      <c r="AY73" s="83" t="s">
        <v>197</v>
      </c>
      <c r="AZ73" s="85" t="s">
        <v>198</v>
      </c>
      <c r="BA73" s="83" t="s">
        <v>199</v>
      </c>
      <c r="BB73" s="83" t="s">
        <v>205</v>
      </c>
      <c r="BC73" s="83" t="s">
        <v>95</v>
      </c>
      <c r="BD73" s="83" t="s">
        <v>211</v>
      </c>
      <c r="BE73" s="235" t="s">
        <v>222</v>
      </c>
      <c r="BF73" s="236"/>
      <c r="BG73" s="235" t="s">
        <v>213</v>
      </c>
      <c r="BH73" s="450"/>
      <c r="BI73" s="450"/>
      <c r="BJ73" s="236" t="s">
        <v>214</v>
      </c>
      <c r="BK73" s="236" t="s">
        <v>123</v>
      </c>
      <c r="BL73" s="453"/>
      <c r="BM73" s="237" t="s">
        <v>224</v>
      </c>
      <c r="BN73" s="20"/>
      <c r="BO73" s="20"/>
      <c r="BP73" s="20"/>
      <c r="BQ73" s="20"/>
      <c r="BR73" s="20"/>
      <c r="BS73" s="20"/>
      <c r="BT73" s="20"/>
      <c r="BU73" s="20"/>
      <c r="BV73" s="20"/>
      <c r="BW73" s="20"/>
    </row>
    <row r="74" spans="2:188" ht="15">
      <c r="B74" s="60"/>
      <c r="C74" s="196"/>
      <c r="D74" s="196"/>
      <c r="E74" s="197"/>
      <c r="F74" s="198" t="s">
        <v>80</v>
      </c>
      <c r="G74" s="198" t="s">
        <v>80</v>
      </c>
      <c r="H74" s="198" t="s">
        <v>80</v>
      </c>
      <c r="I74" s="198" t="s">
        <v>80</v>
      </c>
      <c r="J74" s="198" t="s">
        <v>80</v>
      </c>
      <c r="K74" s="198" t="s">
        <v>80</v>
      </c>
      <c r="L74" s="198" t="s">
        <v>80</v>
      </c>
      <c r="M74" s="198" t="s">
        <v>80</v>
      </c>
      <c r="N74" s="198" t="s">
        <v>80</v>
      </c>
      <c r="O74" s="198" t="s">
        <v>80</v>
      </c>
      <c r="P74" s="198" t="s">
        <v>80</v>
      </c>
      <c r="Q74" s="199" t="s">
        <v>87</v>
      </c>
      <c r="R74" s="199" t="s">
        <v>80</v>
      </c>
      <c r="S74" s="199"/>
      <c r="T74" s="200" t="s">
        <v>118</v>
      </c>
      <c r="U74" s="199"/>
      <c r="V74" s="198" t="s">
        <v>95</v>
      </c>
      <c r="W74" s="201" t="s">
        <v>131</v>
      </c>
      <c r="X74" s="201" t="s">
        <v>124</v>
      </c>
      <c r="Y74" s="201" t="s">
        <v>88</v>
      </c>
      <c r="Z74" s="199" t="s">
        <v>90</v>
      </c>
      <c r="AA74" s="199" t="s">
        <v>93</v>
      </c>
      <c r="AB74" s="199" t="s">
        <v>97</v>
      </c>
      <c r="AC74" s="199" t="s">
        <v>87</v>
      </c>
      <c r="AD74" s="199" t="s">
        <v>102</v>
      </c>
      <c r="AE74" s="199" t="s">
        <v>100</v>
      </c>
      <c r="AF74" s="202"/>
      <c r="AG74" s="199" t="s">
        <v>100</v>
      </c>
      <c r="AH74" s="199"/>
      <c r="AI74" s="199" t="s">
        <v>113</v>
      </c>
      <c r="AJ74" s="178" t="s">
        <v>90</v>
      </c>
      <c r="AK74" s="203" t="s">
        <v>80</v>
      </c>
      <c r="AL74" s="204" t="s">
        <v>109</v>
      </c>
      <c r="AM74" s="205" t="s">
        <v>147</v>
      </c>
      <c r="AN74" s="180" t="s">
        <v>148</v>
      </c>
      <c r="AO74" s="178" t="s">
        <v>97</v>
      </c>
      <c r="AP74" s="139" t="s">
        <v>97</v>
      </c>
      <c r="AQ74" s="86" t="s">
        <v>188</v>
      </c>
      <c r="AR74" s="86" t="s">
        <v>124</v>
      </c>
      <c r="AS74" s="86" t="s">
        <v>88</v>
      </c>
      <c r="AT74" s="206" t="s">
        <v>90</v>
      </c>
      <c r="AU74" s="86" t="s">
        <v>104</v>
      </c>
      <c r="AV74" s="86" t="s">
        <v>195</v>
      </c>
      <c r="AW74" s="86" t="s">
        <v>204</v>
      </c>
      <c r="AX74" s="207" t="s">
        <v>87</v>
      </c>
      <c r="AY74" s="86" t="s">
        <v>87</v>
      </c>
      <c r="AZ74" s="88" t="s">
        <v>97</v>
      </c>
      <c r="BA74" s="86" t="s">
        <v>97</v>
      </c>
      <c r="BB74" s="83" t="s">
        <v>206</v>
      </c>
      <c r="BC74" s="83"/>
      <c r="BD74" s="83" t="s">
        <v>210</v>
      </c>
      <c r="BE74" s="238" t="s">
        <v>242</v>
      </c>
      <c r="BF74" s="239"/>
      <c r="BG74" s="240" t="s">
        <v>88</v>
      </c>
      <c r="BH74" s="451"/>
      <c r="BI74" s="451"/>
      <c r="BJ74" s="239" t="s">
        <v>215</v>
      </c>
      <c r="BK74" s="239" t="s">
        <v>217</v>
      </c>
      <c r="BL74" s="454"/>
      <c r="BM74" s="241" t="s">
        <v>225</v>
      </c>
      <c r="BN74" s="23"/>
      <c r="BO74" s="23"/>
      <c r="BP74" s="23"/>
      <c r="BQ74" s="23"/>
      <c r="BR74" s="23"/>
      <c r="BS74" s="23"/>
      <c r="BT74" s="23"/>
      <c r="BU74" s="23"/>
      <c r="BV74" s="23"/>
      <c r="BW74" s="23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</row>
    <row r="75" spans="2:75" ht="15">
      <c r="B75" s="32" t="s">
        <v>35</v>
      </c>
      <c r="C75" s="141"/>
      <c r="D75" s="141"/>
      <c r="E75" s="208"/>
      <c r="F75" s="119"/>
      <c r="G75" s="119"/>
      <c r="H75" s="119"/>
      <c r="I75" s="119"/>
      <c r="J75" s="119"/>
      <c r="K75" s="119"/>
      <c r="L75" s="119"/>
      <c r="M75" s="119"/>
      <c r="N75" s="119"/>
      <c r="O75" s="119"/>
      <c r="P75" s="119"/>
      <c r="Q75" s="120"/>
      <c r="R75" s="120"/>
      <c r="S75" s="120"/>
      <c r="T75" s="120"/>
      <c r="U75" s="120"/>
      <c r="V75" s="119"/>
      <c r="W75" s="121"/>
      <c r="X75" s="121"/>
      <c r="Y75" s="121"/>
      <c r="Z75" s="120"/>
      <c r="AA75" s="120"/>
      <c r="AB75" s="177"/>
      <c r="AC75" s="122"/>
      <c r="AD75" s="120"/>
      <c r="AE75" s="120"/>
      <c r="AF75" s="120"/>
      <c r="AG75" s="122"/>
      <c r="AH75" s="122"/>
      <c r="AI75" s="120"/>
      <c r="AJ75" s="119"/>
      <c r="AK75" s="119"/>
      <c r="AL75" s="124"/>
      <c r="AM75" s="119"/>
      <c r="AN75" s="119"/>
      <c r="AO75" s="119"/>
      <c r="AP75" s="128"/>
      <c r="AQ75" s="89"/>
      <c r="AR75" s="89"/>
      <c r="AS75" s="89"/>
      <c r="AT75" s="89"/>
      <c r="AU75" s="89"/>
      <c r="AV75" s="89"/>
      <c r="AW75" s="89"/>
      <c r="AX75" s="89"/>
      <c r="AY75" s="89"/>
      <c r="AZ75" s="146"/>
      <c r="BA75" s="128"/>
      <c r="BB75" s="103"/>
      <c r="BC75" s="103"/>
      <c r="BD75" s="103"/>
      <c r="BE75" s="128"/>
      <c r="BF75" s="103"/>
      <c r="BG75" s="128"/>
      <c r="BH75" s="89"/>
      <c r="BI75" s="89"/>
      <c r="BJ75" s="103"/>
      <c r="BK75" s="103"/>
      <c r="BL75" s="128"/>
      <c r="BM75" s="89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2:75" ht="15">
      <c r="B76" s="31" t="s">
        <v>36</v>
      </c>
      <c r="C76" s="117"/>
      <c r="D76" s="117"/>
      <c r="E76" s="118"/>
      <c r="F76" s="119">
        <v>0</v>
      </c>
      <c r="G76" s="119">
        <v>0</v>
      </c>
      <c r="H76" s="119">
        <v>0</v>
      </c>
      <c r="I76" s="119">
        <v>0</v>
      </c>
      <c r="J76" s="119">
        <v>0</v>
      </c>
      <c r="K76" s="119">
        <v>0</v>
      </c>
      <c r="L76" s="119">
        <v>0</v>
      </c>
      <c r="M76" s="119">
        <v>200</v>
      </c>
      <c r="N76" s="119">
        <v>200</v>
      </c>
      <c r="O76" s="119">
        <v>6787</v>
      </c>
      <c r="P76" s="119">
        <v>3600</v>
      </c>
      <c r="Q76" s="120">
        <f aca="true" t="shared" si="53" ref="Q76:Q92">SUM(R76-P76)</f>
        <v>-3416</v>
      </c>
      <c r="R76" s="120">
        <v>184</v>
      </c>
      <c r="S76" s="120">
        <v>-16</v>
      </c>
      <c r="T76" s="120">
        <f aca="true" t="shared" si="54" ref="T76:T92">SUM(P76,S76)</f>
        <v>3584</v>
      </c>
      <c r="U76" s="120">
        <v>-20</v>
      </c>
      <c r="V76" s="119">
        <v>3562</v>
      </c>
      <c r="W76" s="121">
        <f aca="true" t="shared" si="55" ref="W76:W92">SUM(Y76-X76-V76)</f>
        <v>10</v>
      </c>
      <c r="X76" s="121">
        <v>-3094</v>
      </c>
      <c r="Y76" s="121">
        <v>478</v>
      </c>
      <c r="Z76" s="120">
        <f aca="true" t="shared" si="56" ref="Z76:Z92">SUM(AA76-Y76)</f>
        <v>218</v>
      </c>
      <c r="AA76" s="120">
        <v>696</v>
      </c>
      <c r="AB76" s="120">
        <v>705</v>
      </c>
      <c r="AC76" s="120">
        <f aca="true" t="shared" si="57" ref="AC76:AC92">SUM(AA76-AB76)</f>
        <v>-9</v>
      </c>
      <c r="AD76" s="120">
        <v>507</v>
      </c>
      <c r="AE76" s="120"/>
      <c r="AF76" s="120">
        <v>507</v>
      </c>
      <c r="AG76" s="120">
        <f aca="true" t="shared" si="58" ref="AG76:AG92">SUM(AA76,AE76)</f>
        <v>696</v>
      </c>
      <c r="AH76" s="120"/>
      <c r="AI76" s="120"/>
      <c r="AJ76" s="119">
        <f>SUM(AK76-Y76)</f>
        <v>2482</v>
      </c>
      <c r="AK76" s="119">
        <v>2960</v>
      </c>
      <c r="AL76" s="103">
        <f>SUM(AK76-P76)</f>
        <v>-640</v>
      </c>
      <c r="AM76" s="119">
        <v>350</v>
      </c>
      <c r="AN76" s="119">
        <v>3000</v>
      </c>
      <c r="AO76" s="119">
        <v>712</v>
      </c>
      <c r="AP76" s="128">
        <v>712</v>
      </c>
      <c r="AQ76" s="89">
        <v>40</v>
      </c>
      <c r="AR76" s="89">
        <v>0</v>
      </c>
      <c r="AS76" s="89">
        <f aca="true" t="shared" si="59" ref="AS76:AS92">SUM(AP76:AR76)</f>
        <v>752</v>
      </c>
      <c r="AT76" s="89">
        <v>0</v>
      </c>
      <c r="AU76" s="89">
        <f aca="true" t="shared" si="60" ref="AU76:AU92">SUM(AS76:AT76)</f>
        <v>752</v>
      </c>
      <c r="AV76" s="89">
        <v>712</v>
      </c>
      <c r="AW76" s="89">
        <v>710</v>
      </c>
      <c r="AX76" s="89">
        <f aca="true" t="shared" si="61" ref="AX76:AX92">SUM(AW76-AU76)</f>
        <v>-42</v>
      </c>
      <c r="AY76" s="89">
        <f aca="true" t="shared" si="62" ref="AY76:AY92">SUM(AW76-AP76)</f>
        <v>-2</v>
      </c>
      <c r="AZ76" s="146" t="b">
        <f aca="true" t="shared" si="63" ref="AZ76:AZ92">IF(AY76&gt;0,AY76)</f>
        <v>0</v>
      </c>
      <c r="BA76" s="128">
        <f aca="true" t="shared" si="64" ref="BA76:BA92">IF(AY76&lt;0,AY76)</f>
        <v>-2</v>
      </c>
      <c r="BB76" s="103">
        <v>710.0064</v>
      </c>
      <c r="BC76" s="103">
        <f aca="true" t="shared" si="65" ref="BC76:BC92">SUM(AW76*0.01)</f>
        <v>7.1000000000000005</v>
      </c>
      <c r="BD76" s="103">
        <f aca="true" t="shared" si="66" ref="BD76:BD92">SUM(AW76-BC76)</f>
        <v>702.9</v>
      </c>
      <c r="BE76" s="128">
        <v>703</v>
      </c>
      <c r="BF76" s="103">
        <f aca="true" t="shared" si="67" ref="BF76:BF92">SUM(AW76-BE76)</f>
        <v>7</v>
      </c>
      <c r="BG76" s="128">
        <v>25</v>
      </c>
      <c r="BH76" s="89">
        <f aca="true" t="shared" si="68" ref="BH76:BH92">SUM(BI76-BG76-BE76)</f>
        <v>343</v>
      </c>
      <c r="BI76" s="89">
        <v>1071</v>
      </c>
      <c r="BJ76" s="103">
        <v>-6</v>
      </c>
      <c r="BK76" s="103">
        <f aca="true" t="shared" si="69" ref="BK76:BK92">SUM(BL76-BJ76)</f>
        <v>-359</v>
      </c>
      <c r="BL76" s="128">
        <f aca="true" t="shared" si="70" ref="BL76:BL92">SUM(BM76-BI76)</f>
        <v>-365</v>
      </c>
      <c r="BM76" s="89">
        <v>706</v>
      </c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2:75" ht="15">
      <c r="B77" s="31" t="s">
        <v>37</v>
      </c>
      <c r="C77" s="117"/>
      <c r="D77" s="117"/>
      <c r="E77" s="118"/>
      <c r="F77" s="119">
        <v>0</v>
      </c>
      <c r="G77" s="119">
        <v>0</v>
      </c>
      <c r="H77" s="119">
        <v>0</v>
      </c>
      <c r="I77" s="119">
        <v>0</v>
      </c>
      <c r="J77" s="119">
        <v>0</v>
      </c>
      <c r="K77" s="119">
        <v>0</v>
      </c>
      <c r="L77" s="119">
        <v>0</v>
      </c>
      <c r="M77" s="119">
        <v>88804</v>
      </c>
      <c r="N77" s="119">
        <v>88804</v>
      </c>
      <c r="O77" s="119">
        <v>83255</v>
      </c>
      <c r="P77" s="119">
        <v>84000</v>
      </c>
      <c r="Q77" s="120">
        <f t="shared" si="53"/>
        <v>11000</v>
      </c>
      <c r="R77" s="120">
        <v>95000</v>
      </c>
      <c r="S77" s="120">
        <v>-373</v>
      </c>
      <c r="T77" s="120">
        <f t="shared" si="54"/>
        <v>83627</v>
      </c>
      <c r="U77" s="120">
        <v>-471</v>
      </c>
      <c r="V77" s="119">
        <v>83116</v>
      </c>
      <c r="W77" s="121">
        <f t="shared" si="55"/>
        <v>128</v>
      </c>
      <c r="X77" s="121">
        <v>677</v>
      </c>
      <c r="Y77" s="121">
        <v>83921</v>
      </c>
      <c r="Z77" s="120">
        <f t="shared" si="56"/>
        <v>9847</v>
      </c>
      <c r="AA77" s="120">
        <v>93768</v>
      </c>
      <c r="AB77" s="120">
        <v>93779</v>
      </c>
      <c r="AC77" s="120">
        <f t="shared" si="57"/>
        <v>-11</v>
      </c>
      <c r="AD77" s="120"/>
      <c r="AE77" s="120"/>
      <c r="AF77" s="120">
        <v>-1290</v>
      </c>
      <c r="AG77" s="120">
        <f t="shared" si="58"/>
        <v>93768</v>
      </c>
      <c r="AH77" s="120"/>
      <c r="AI77" s="120"/>
      <c r="AJ77" s="119">
        <f>SUM(AK77-Y77)</f>
        <v>-1043</v>
      </c>
      <c r="AK77" s="119">
        <v>82878</v>
      </c>
      <c r="AL77" s="103">
        <f>SUM(AK77-P77)</f>
        <v>-1122</v>
      </c>
      <c r="AM77" s="119">
        <v>84000</v>
      </c>
      <c r="AN77" s="119">
        <v>85000</v>
      </c>
      <c r="AO77" s="119">
        <v>93947</v>
      </c>
      <c r="AP77" s="128">
        <v>93947</v>
      </c>
      <c r="AQ77" s="89">
        <v>443</v>
      </c>
      <c r="AR77" s="89">
        <v>0</v>
      </c>
      <c r="AS77" s="89">
        <f t="shared" si="59"/>
        <v>94390</v>
      </c>
      <c r="AT77" s="89">
        <v>0</v>
      </c>
      <c r="AU77" s="89">
        <f t="shared" si="60"/>
        <v>94390</v>
      </c>
      <c r="AV77" s="89">
        <v>80000</v>
      </c>
      <c r="AW77" s="89">
        <v>79776</v>
      </c>
      <c r="AX77" s="89">
        <f t="shared" si="61"/>
        <v>-14614</v>
      </c>
      <c r="AY77" s="89">
        <f t="shared" si="62"/>
        <v>-14171</v>
      </c>
      <c r="AZ77" s="146" t="b">
        <f t="shared" si="63"/>
        <v>0</v>
      </c>
      <c r="BA77" s="128">
        <f t="shared" si="64"/>
        <v>-14171</v>
      </c>
      <c r="BB77" s="103">
        <v>79776</v>
      </c>
      <c r="BC77" s="103">
        <f t="shared" si="65"/>
        <v>797.76</v>
      </c>
      <c r="BD77" s="103">
        <f t="shared" si="66"/>
        <v>78978.24</v>
      </c>
      <c r="BE77" s="128">
        <v>78978</v>
      </c>
      <c r="BF77" s="103">
        <f t="shared" si="67"/>
        <v>798</v>
      </c>
      <c r="BG77" s="128">
        <v>286</v>
      </c>
      <c r="BH77" s="89">
        <f t="shared" si="68"/>
        <v>-16</v>
      </c>
      <c r="BI77" s="89">
        <v>79248</v>
      </c>
      <c r="BJ77" s="103">
        <v>-760</v>
      </c>
      <c r="BK77" s="103">
        <f t="shared" si="69"/>
        <v>14699</v>
      </c>
      <c r="BL77" s="128">
        <f t="shared" si="70"/>
        <v>13939</v>
      </c>
      <c r="BM77" s="89">
        <v>93187</v>
      </c>
      <c r="BN77" s="20"/>
      <c r="BO77" s="20"/>
      <c r="BP77" s="20"/>
      <c r="BQ77" s="20"/>
      <c r="BR77" s="20"/>
      <c r="BS77" s="20"/>
      <c r="BT77" s="20"/>
      <c r="BU77" s="20"/>
      <c r="BV77" s="20"/>
      <c r="BW77" s="20"/>
    </row>
    <row r="78" spans="2:75" ht="15">
      <c r="B78" s="31"/>
      <c r="C78" s="117"/>
      <c r="D78" s="117"/>
      <c r="E78" s="118" t="s">
        <v>70</v>
      </c>
      <c r="F78" s="119">
        <v>0</v>
      </c>
      <c r="G78" s="119">
        <v>0</v>
      </c>
      <c r="H78" s="119">
        <v>0</v>
      </c>
      <c r="I78" s="119">
        <v>0</v>
      </c>
      <c r="J78" s="119">
        <v>0</v>
      </c>
      <c r="K78" s="119">
        <v>0</v>
      </c>
      <c r="L78" s="119">
        <v>0</v>
      </c>
      <c r="M78" s="119">
        <v>0</v>
      </c>
      <c r="N78" s="119">
        <v>0</v>
      </c>
      <c r="O78" s="152"/>
      <c r="P78" s="152" t="s">
        <v>79</v>
      </c>
      <c r="Q78" s="153" t="e">
        <f t="shared" si="53"/>
        <v>#VALUE!</v>
      </c>
      <c r="R78" s="153"/>
      <c r="S78" s="153">
        <v>0</v>
      </c>
      <c r="T78" s="153">
        <f t="shared" si="54"/>
        <v>0</v>
      </c>
      <c r="U78" s="153">
        <v>0</v>
      </c>
      <c r="V78" s="152">
        <v>0</v>
      </c>
      <c r="W78" s="121">
        <f t="shared" si="55"/>
        <v>0</v>
      </c>
      <c r="X78" s="121"/>
      <c r="Y78" s="121">
        <v>0</v>
      </c>
      <c r="Z78" s="120">
        <f t="shared" si="56"/>
        <v>0</v>
      </c>
      <c r="AA78" s="120"/>
      <c r="AB78" s="120" t="s">
        <v>79</v>
      </c>
      <c r="AC78" s="120">
        <v>0</v>
      </c>
      <c r="AD78" s="120">
        <v>0</v>
      </c>
      <c r="AE78" s="120"/>
      <c r="AF78" s="120">
        <v>0</v>
      </c>
      <c r="AG78" s="120">
        <f t="shared" si="58"/>
        <v>0</v>
      </c>
      <c r="AH78" s="120"/>
      <c r="AI78" s="120"/>
      <c r="AJ78" s="119"/>
      <c r="AK78" s="152" t="s">
        <v>79</v>
      </c>
      <c r="AL78" s="103"/>
      <c r="AM78" s="152" t="s">
        <v>79</v>
      </c>
      <c r="AN78" s="119">
        <v>0</v>
      </c>
      <c r="AO78" s="152" t="s">
        <v>79</v>
      </c>
      <c r="AP78" s="155" t="s">
        <v>79</v>
      </c>
      <c r="AQ78" s="89">
        <v>0</v>
      </c>
      <c r="AR78" s="89">
        <v>0</v>
      </c>
      <c r="AS78" s="89">
        <f t="shared" si="59"/>
        <v>0</v>
      </c>
      <c r="AT78" s="89">
        <v>0</v>
      </c>
      <c r="AU78" s="89">
        <f t="shared" si="60"/>
        <v>0</v>
      </c>
      <c r="AV78" s="89"/>
      <c r="AW78" s="89">
        <v>0</v>
      </c>
      <c r="AX78" s="89">
        <f t="shared" si="61"/>
        <v>0</v>
      </c>
      <c r="AY78" s="89">
        <v>0</v>
      </c>
      <c r="AZ78" s="146" t="b">
        <f t="shared" si="63"/>
        <v>0</v>
      </c>
      <c r="BA78" s="128" t="b">
        <f t="shared" si="64"/>
        <v>0</v>
      </c>
      <c r="BB78" s="103">
        <v>0</v>
      </c>
      <c r="BC78" s="103">
        <f t="shared" si="65"/>
        <v>0</v>
      </c>
      <c r="BD78" s="103">
        <f t="shared" si="66"/>
        <v>0</v>
      </c>
      <c r="BE78" s="128">
        <v>0</v>
      </c>
      <c r="BF78" s="103">
        <f t="shared" si="67"/>
        <v>0</v>
      </c>
      <c r="BG78" s="128">
        <v>0</v>
      </c>
      <c r="BH78" s="89">
        <f t="shared" si="68"/>
        <v>0</v>
      </c>
      <c r="BI78" s="89">
        <v>0</v>
      </c>
      <c r="BJ78" s="103"/>
      <c r="BK78" s="103">
        <f t="shared" si="69"/>
        <v>0</v>
      </c>
      <c r="BL78" s="128">
        <v>0</v>
      </c>
      <c r="BM78" s="209" t="s">
        <v>79</v>
      </c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2:75" ht="15">
      <c r="B79" s="31" t="s">
        <v>38</v>
      </c>
      <c r="C79" s="117"/>
      <c r="D79" s="117"/>
      <c r="E79" s="118"/>
      <c r="F79" s="119">
        <v>0</v>
      </c>
      <c r="G79" s="119">
        <v>0</v>
      </c>
      <c r="H79" s="119">
        <v>0</v>
      </c>
      <c r="I79" s="119">
        <v>0</v>
      </c>
      <c r="J79" s="119">
        <v>0</v>
      </c>
      <c r="K79" s="119">
        <v>0</v>
      </c>
      <c r="L79" s="119">
        <v>0</v>
      </c>
      <c r="M79" s="119">
        <v>0</v>
      </c>
      <c r="N79" s="119">
        <v>0</v>
      </c>
      <c r="O79" s="154"/>
      <c r="P79" s="154"/>
      <c r="Q79" s="153">
        <f t="shared" si="53"/>
        <v>20000</v>
      </c>
      <c r="R79" s="153">
        <v>20000</v>
      </c>
      <c r="S79" s="153">
        <v>0</v>
      </c>
      <c r="T79" s="153">
        <f t="shared" si="54"/>
        <v>0</v>
      </c>
      <c r="U79" s="153">
        <v>0</v>
      </c>
      <c r="V79" s="154">
        <f>SUM(T79,U79)</f>
        <v>0</v>
      </c>
      <c r="W79" s="121">
        <f t="shared" si="55"/>
        <v>0</v>
      </c>
      <c r="X79" s="121"/>
      <c r="Y79" s="121">
        <v>0</v>
      </c>
      <c r="Z79" s="120">
        <f t="shared" si="56"/>
        <v>42881</v>
      </c>
      <c r="AA79" s="120">
        <v>42881</v>
      </c>
      <c r="AB79" s="120">
        <v>42968</v>
      </c>
      <c r="AC79" s="120">
        <f t="shared" si="57"/>
        <v>-87</v>
      </c>
      <c r="AD79" s="120">
        <v>22822</v>
      </c>
      <c r="AE79" s="120"/>
      <c r="AF79" s="120">
        <v>22822</v>
      </c>
      <c r="AG79" s="120">
        <f t="shared" si="58"/>
        <v>42881</v>
      </c>
      <c r="AH79" s="120"/>
      <c r="AI79" s="120"/>
      <c r="AJ79" s="119">
        <f>SUM(AK79-Y79)</f>
        <v>0</v>
      </c>
      <c r="AK79" s="119">
        <v>0</v>
      </c>
      <c r="AL79" s="103">
        <f>SUM(AK79-P79)</f>
        <v>0</v>
      </c>
      <c r="AM79" s="119">
        <v>0</v>
      </c>
      <c r="AN79" s="119">
        <v>5000</v>
      </c>
      <c r="AO79" s="119">
        <v>43060</v>
      </c>
      <c r="AP79" s="128">
        <v>43060</v>
      </c>
      <c r="AQ79" s="89">
        <v>242</v>
      </c>
      <c r="AR79" s="89">
        <v>0</v>
      </c>
      <c r="AS79" s="89">
        <f t="shared" si="59"/>
        <v>43302</v>
      </c>
      <c r="AT79" s="89">
        <v>0</v>
      </c>
      <c r="AU79" s="89">
        <f t="shared" si="60"/>
        <v>43302</v>
      </c>
      <c r="AV79" s="89"/>
      <c r="AW79" s="89">
        <v>0</v>
      </c>
      <c r="AX79" s="89">
        <f t="shared" si="61"/>
        <v>-43302</v>
      </c>
      <c r="AY79" s="89">
        <f t="shared" si="62"/>
        <v>-43060</v>
      </c>
      <c r="AZ79" s="146" t="b">
        <f t="shared" si="63"/>
        <v>0</v>
      </c>
      <c r="BA79" s="128">
        <f t="shared" si="64"/>
        <v>-43060</v>
      </c>
      <c r="BB79" s="103">
        <v>0</v>
      </c>
      <c r="BC79" s="103">
        <f t="shared" si="65"/>
        <v>0</v>
      </c>
      <c r="BD79" s="103">
        <f t="shared" si="66"/>
        <v>0</v>
      </c>
      <c r="BE79" s="128">
        <v>0</v>
      </c>
      <c r="BF79" s="103">
        <f t="shared" si="67"/>
        <v>0</v>
      </c>
      <c r="BG79" s="128">
        <v>0</v>
      </c>
      <c r="BH79" s="89">
        <f t="shared" si="68"/>
        <v>0</v>
      </c>
      <c r="BI79" s="89">
        <v>0</v>
      </c>
      <c r="BJ79" s="103">
        <v>-273</v>
      </c>
      <c r="BK79" s="103">
        <f t="shared" si="69"/>
        <v>33725</v>
      </c>
      <c r="BL79" s="128">
        <f t="shared" si="70"/>
        <v>33452</v>
      </c>
      <c r="BM79" s="89">
        <v>33452</v>
      </c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2:75" ht="15" hidden="1">
      <c r="B80" s="31" t="s">
        <v>164</v>
      </c>
      <c r="C80" s="117"/>
      <c r="D80" s="117"/>
      <c r="E80" s="118"/>
      <c r="F80" s="119"/>
      <c r="G80" s="119"/>
      <c r="H80" s="119"/>
      <c r="I80" s="119"/>
      <c r="J80" s="119"/>
      <c r="K80" s="119"/>
      <c r="L80" s="119"/>
      <c r="M80" s="119">
        <v>51137</v>
      </c>
      <c r="N80" s="119">
        <v>58513</v>
      </c>
      <c r="O80" s="154">
        <v>88677</v>
      </c>
      <c r="P80" s="154"/>
      <c r="Q80" s="153"/>
      <c r="R80" s="153"/>
      <c r="S80" s="153"/>
      <c r="T80" s="153"/>
      <c r="U80" s="153"/>
      <c r="V80" s="154"/>
      <c r="W80" s="121"/>
      <c r="X80" s="121"/>
      <c r="Y80" s="121"/>
      <c r="Z80" s="120"/>
      <c r="AA80" s="120"/>
      <c r="AB80" s="120"/>
      <c r="AC80" s="120"/>
      <c r="AD80" s="120"/>
      <c r="AE80" s="120"/>
      <c r="AF80" s="120"/>
      <c r="AG80" s="120"/>
      <c r="AH80" s="120"/>
      <c r="AI80" s="120"/>
      <c r="AJ80" s="119"/>
      <c r="AK80" s="119"/>
      <c r="AL80" s="103"/>
      <c r="AM80" s="119"/>
      <c r="AN80" s="119"/>
      <c r="AO80" s="119"/>
      <c r="AP80" s="128"/>
      <c r="AQ80" s="89">
        <v>0</v>
      </c>
      <c r="AR80" s="89">
        <v>0</v>
      </c>
      <c r="AS80" s="89">
        <f t="shared" si="59"/>
        <v>0</v>
      </c>
      <c r="AT80" s="89">
        <v>0</v>
      </c>
      <c r="AU80" s="89">
        <f t="shared" si="60"/>
        <v>0</v>
      </c>
      <c r="AV80" s="89"/>
      <c r="AW80" s="89">
        <v>0</v>
      </c>
      <c r="AX80" s="89">
        <f t="shared" si="61"/>
        <v>0</v>
      </c>
      <c r="AY80" s="89">
        <f t="shared" si="62"/>
        <v>0</v>
      </c>
      <c r="AZ80" s="146" t="b">
        <f t="shared" si="63"/>
        <v>0</v>
      </c>
      <c r="BA80" s="128" t="b">
        <f t="shared" si="64"/>
        <v>0</v>
      </c>
      <c r="BB80" s="103">
        <v>0</v>
      </c>
      <c r="BC80" s="103">
        <f t="shared" si="65"/>
        <v>0</v>
      </c>
      <c r="BD80" s="103">
        <f t="shared" si="66"/>
        <v>0</v>
      </c>
      <c r="BE80" s="128">
        <v>0</v>
      </c>
      <c r="BF80" s="103">
        <f t="shared" si="67"/>
        <v>0</v>
      </c>
      <c r="BG80" s="128"/>
      <c r="BH80" s="89">
        <f t="shared" si="68"/>
        <v>0</v>
      </c>
      <c r="BI80" s="89">
        <v>0</v>
      </c>
      <c r="BJ80" s="103"/>
      <c r="BK80" s="103">
        <f t="shared" si="69"/>
        <v>0</v>
      </c>
      <c r="BL80" s="128">
        <f t="shared" si="70"/>
        <v>0</v>
      </c>
      <c r="BM80" s="89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2:75" ht="15">
      <c r="B81" s="31" t="s">
        <v>219</v>
      </c>
      <c r="C81" s="117"/>
      <c r="D81" s="117"/>
      <c r="E81" s="118"/>
      <c r="F81" s="119">
        <v>0</v>
      </c>
      <c r="G81" s="119">
        <v>0</v>
      </c>
      <c r="H81" s="119">
        <v>0</v>
      </c>
      <c r="I81" s="119">
        <v>0</v>
      </c>
      <c r="J81" s="119">
        <v>0</v>
      </c>
      <c r="K81" s="119">
        <v>0</v>
      </c>
      <c r="L81" s="119">
        <v>0</v>
      </c>
      <c r="M81" s="119"/>
      <c r="N81" s="119"/>
      <c r="O81" s="154"/>
      <c r="P81" s="154">
        <v>2500</v>
      </c>
      <c r="Q81" s="153">
        <f t="shared" si="53"/>
        <v>1000</v>
      </c>
      <c r="R81" s="153">
        <v>3500</v>
      </c>
      <c r="S81" s="153">
        <v>-11</v>
      </c>
      <c r="T81" s="153">
        <f t="shared" si="54"/>
        <v>2489</v>
      </c>
      <c r="U81" s="153">
        <v>-14</v>
      </c>
      <c r="V81" s="154">
        <v>2474</v>
      </c>
      <c r="W81" s="121">
        <f t="shared" si="55"/>
        <v>69</v>
      </c>
      <c r="X81" s="121">
        <v>2258</v>
      </c>
      <c r="Y81" s="121">
        <v>4801</v>
      </c>
      <c r="Z81" s="120">
        <f t="shared" si="56"/>
        <v>5177</v>
      </c>
      <c r="AA81" s="120">
        <v>9978</v>
      </c>
      <c r="AB81" s="120">
        <v>10046</v>
      </c>
      <c r="AC81" s="120">
        <f t="shared" si="57"/>
        <v>-68</v>
      </c>
      <c r="AD81" s="120">
        <v>6432</v>
      </c>
      <c r="AE81" s="120"/>
      <c r="AF81" s="120">
        <v>6432</v>
      </c>
      <c r="AG81" s="120">
        <f t="shared" si="58"/>
        <v>9978</v>
      </c>
      <c r="AH81" s="120"/>
      <c r="AI81" s="120"/>
      <c r="AJ81" s="119">
        <f>SUM(AK81-Y81)</f>
        <v>5065</v>
      </c>
      <c r="AK81" s="119">
        <v>9866</v>
      </c>
      <c r="AL81" s="103">
        <f>SUM(AK81-P81)</f>
        <v>7366</v>
      </c>
      <c r="AM81" s="119">
        <v>0</v>
      </c>
      <c r="AN81" s="119">
        <v>10000</v>
      </c>
      <c r="AO81" s="119">
        <v>10116</v>
      </c>
      <c r="AP81" s="128">
        <v>10116</v>
      </c>
      <c r="AQ81" s="89">
        <v>343</v>
      </c>
      <c r="AR81" s="89">
        <v>0</v>
      </c>
      <c r="AS81" s="89">
        <f t="shared" si="59"/>
        <v>10459</v>
      </c>
      <c r="AT81" s="89">
        <v>0</v>
      </c>
      <c r="AU81" s="89">
        <f t="shared" si="60"/>
        <v>10459</v>
      </c>
      <c r="AV81" s="89"/>
      <c r="AW81" s="89">
        <v>0</v>
      </c>
      <c r="AX81" s="89">
        <f t="shared" si="61"/>
        <v>-10459</v>
      </c>
      <c r="AY81" s="89">
        <f t="shared" si="62"/>
        <v>-10116</v>
      </c>
      <c r="AZ81" s="146" t="b">
        <f t="shared" si="63"/>
        <v>0</v>
      </c>
      <c r="BA81" s="128">
        <f t="shared" si="64"/>
        <v>-10116</v>
      </c>
      <c r="BB81" s="103">
        <v>0</v>
      </c>
      <c r="BC81" s="103">
        <f t="shared" si="65"/>
        <v>0</v>
      </c>
      <c r="BD81" s="103">
        <f t="shared" si="66"/>
        <v>0</v>
      </c>
      <c r="BE81" s="128">
        <v>0</v>
      </c>
      <c r="BF81" s="103">
        <f t="shared" si="67"/>
        <v>0</v>
      </c>
      <c r="BG81" s="128">
        <v>150</v>
      </c>
      <c r="BH81" s="89">
        <f t="shared" si="68"/>
        <v>2102</v>
      </c>
      <c r="BI81" s="89">
        <v>2252</v>
      </c>
      <c r="BJ81" s="103">
        <v>-82</v>
      </c>
      <c r="BK81" s="103">
        <f t="shared" si="69"/>
        <v>7864</v>
      </c>
      <c r="BL81" s="128">
        <f t="shared" si="70"/>
        <v>7782</v>
      </c>
      <c r="BM81" s="89">
        <v>10034</v>
      </c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2:75" ht="15" hidden="1">
      <c r="B82" s="31" t="s">
        <v>165</v>
      </c>
      <c r="C82" s="117"/>
      <c r="D82" s="117"/>
      <c r="E82" s="118"/>
      <c r="F82" s="119"/>
      <c r="G82" s="119"/>
      <c r="H82" s="119"/>
      <c r="I82" s="119"/>
      <c r="J82" s="119"/>
      <c r="K82" s="119"/>
      <c r="L82" s="119"/>
      <c r="M82" s="119">
        <v>11974</v>
      </c>
      <c r="N82" s="119">
        <v>11974</v>
      </c>
      <c r="O82" s="154">
        <v>11896</v>
      </c>
      <c r="P82" s="154"/>
      <c r="Q82" s="153"/>
      <c r="R82" s="153"/>
      <c r="S82" s="153"/>
      <c r="T82" s="153"/>
      <c r="U82" s="153"/>
      <c r="V82" s="154"/>
      <c r="W82" s="121"/>
      <c r="X82" s="121"/>
      <c r="Y82" s="121"/>
      <c r="Z82" s="120"/>
      <c r="AA82" s="120"/>
      <c r="AB82" s="120"/>
      <c r="AC82" s="120"/>
      <c r="AD82" s="120"/>
      <c r="AE82" s="120"/>
      <c r="AF82" s="120"/>
      <c r="AG82" s="120"/>
      <c r="AH82" s="120"/>
      <c r="AI82" s="120"/>
      <c r="AJ82" s="119"/>
      <c r="AK82" s="119"/>
      <c r="AL82" s="103"/>
      <c r="AM82" s="119"/>
      <c r="AN82" s="119"/>
      <c r="AO82" s="119"/>
      <c r="AP82" s="128"/>
      <c r="AQ82" s="89">
        <v>0</v>
      </c>
      <c r="AR82" s="89">
        <v>0</v>
      </c>
      <c r="AS82" s="89">
        <f t="shared" si="59"/>
        <v>0</v>
      </c>
      <c r="AT82" s="89">
        <v>0</v>
      </c>
      <c r="AU82" s="89">
        <f t="shared" si="60"/>
        <v>0</v>
      </c>
      <c r="AV82" s="89"/>
      <c r="AW82" s="89">
        <v>0</v>
      </c>
      <c r="AX82" s="89">
        <f t="shared" si="61"/>
        <v>0</v>
      </c>
      <c r="AY82" s="89">
        <f t="shared" si="62"/>
        <v>0</v>
      </c>
      <c r="AZ82" s="146" t="b">
        <f t="shared" si="63"/>
        <v>0</v>
      </c>
      <c r="BA82" s="128" t="b">
        <f t="shared" si="64"/>
        <v>0</v>
      </c>
      <c r="BB82" s="103">
        <v>0</v>
      </c>
      <c r="BC82" s="103">
        <f t="shared" si="65"/>
        <v>0</v>
      </c>
      <c r="BD82" s="103">
        <f t="shared" si="66"/>
        <v>0</v>
      </c>
      <c r="BE82" s="128">
        <v>0</v>
      </c>
      <c r="BF82" s="103">
        <f t="shared" si="67"/>
        <v>0</v>
      </c>
      <c r="BG82" s="128"/>
      <c r="BH82" s="89">
        <f t="shared" si="68"/>
        <v>0</v>
      </c>
      <c r="BI82" s="89">
        <v>0</v>
      </c>
      <c r="BJ82" s="103"/>
      <c r="BK82" s="103">
        <f t="shared" si="69"/>
        <v>0</v>
      </c>
      <c r="BL82" s="128">
        <f t="shared" si="70"/>
        <v>0</v>
      </c>
      <c r="BM82" s="89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2:75" ht="15">
      <c r="B83" s="31" t="s">
        <v>220</v>
      </c>
      <c r="C83" s="117"/>
      <c r="D83" s="117"/>
      <c r="E83" s="118"/>
      <c r="F83" s="119">
        <v>0</v>
      </c>
      <c r="G83" s="119">
        <v>0</v>
      </c>
      <c r="H83" s="119">
        <v>0</v>
      </c>
      <c r="I83" s="119">
        <v>0</v>
      </c>
      <c r="J83" s="119">
        <v>0</v>
      </c>
      <c r="K83" s="119">
        <v>0</v>
      </c>
      <c r="L83" s="119">
        <v>0</v>
      </c>
      <c r="M83" s="119">
        <v>9978</v>
      </c>
      <c r="N83" s="119">
        <v>9978</v>
      </c>
      <c r="O83" s="154"/>
      <c r="P83" s="154">
        <v>79600</v>
      </c>
      <c r="Q83" s="153">
        <f t="shared" si="53"/>
        <v>-52100</v>
      </c>
      <c r="R83" s="153">
        <v>27500</v>
      </c>
      <c r="S83" s="153">
        <v>-354</v>
      </c>
      <c r="T83" s="153">
        <f t="shared" si="54"/>
        <v>79246</v>
      </c>
      <c r="U83" s="153">
        <v>-446</v>
      </c>
      <c r="V83" s="154">
        <v>78763</v>
      </c>
      <c r="W83" s="121">
        <f t="shared" si="55"/>
        <v>125</v>
      </c>
      <c r="X83" s="121">
        <v>3007</v>
      </c>
      <c r="Y83" s="121">
        <v>81895</v>
      </c>
      <c r="Z83" s="120">
        <f t="shared" si="56"/>
        <v>-75295</v>
      </c>
      <c r="AA83" s="120">
        <v>6600</v>
      </c>
      <c r="AB83" s="120">
        <v>11827</v>
      </c>
      <c r="AC83" s="120">
        <f t="shared" si="57"/>
        <v>-5227</v>
      </c>
      <c r="AD83" s="120"/>
      <c r="AE83" s="120"/>
      <c r="AF83" s="120">
        <v>-20951</v>
      </c>
      <c r="AG83" s="120">
        <f t="shared" si="58"/>
        <v>6600</v>
      </c>
      <c r="AH83" s="120"/>
      <c r="AI83" s="120"/>
      <c r="AJ83" s="119">
        <f>SUM(AK83-Y83)</f>
        <v>18917</v>
      </c>
      <c r="AK83" s="119">
        <v>100812</v>
      </c>
      <c r="AL83" s="103">
        <f>SUM(AK83-P83)</f>
        <v>21212</v>
      </c>
      <c r="AM83" s="119">
        <v>70000</v>
      </c>
      <c r="AN83" s="119">
        <v>80000</v>
      </c>
      <c r="AO83" s="119">
        <v>6600</v>
      </c>
      <c r="AP83" s="128">
        <v>6600</v>
      </c>
      <c r="AQ83" s="89">
        <v>201</v>
      </c>
      <c r="AR83" s="89">
        <v>0</v>
      </c>
      <c r="AS83" s="89">
        <f t="shared" si="59"/>
        <v>6801</v>
      </c>
      <c r="AT83" s="89">
        <v>0</v>
      </c>
      <c r="AU83" s="89">
        <f t="shared" si="60"/>
        <v>6801</v>
      </c>
      <c r="AV83" s="89">
        <v>106027</v>
      </c>
      <c r="AW83" s="89">
        <f>105730+1</f>
        <v>105731</v>
      </c>
      <c r="AX83" s="89">
        <f t="shared" si="61"/>
        <v>98930</v>
      </c>
      <c r="AY83" s="89">
        <f t="shared" si="62"/>
        <v>99131</v>
      </c>
      <c r="AZ83" s="146">
        <f t="shared" si="63"/>
        <v>99131</v>
      </c>
      <c r="BA83" s="128" t="b">
        <f t="shared" si="64"/>
        <v>0</v>
      </c>
      <c r="BB83" s="103">
        <v>105730.1244</v>
      </c>
      <c r="BC83" s="103">
        <f>SUM(AW83*0.01)+1</f>
        <v>1058.31</v>
      </c>
      <c r="BD83" s="103">
        <f t="shared" si="66"/>
        <v>104672.69</v>
      </c>
      <c r="BE83" s="128">
        <v>104674</v>
      </c>
      <c r="BF83" s="103">
        <f t="shared" si="67"/>
        <v>1057</v>
      </c>
      <c r="BG83" s="128">
        <v>236</v>
      </c>
      <c r="BH83" s="89">
        <f t="shared" si="68"/>
        <v>4243</v>
      </c>
      <c r="BI83" s="89">
        <v>109153</v>
      </c>
      <c r="BJ83" s="103">
        <v>-53</v>
      </c>
      <c r="BK83" s="103">
        <f t="shared" si="69"/>
        <v>-102553</v>
      </c>
      <c r="BL83" s="128">
        <f t="shared" si="70"/>
        <v>-102606</v>
      </c>
      <c r="BM83" s="89">
        <v>6547</v>
      </c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2:75" ht="15" hidden="1">
      <c r="B84" s="31" t="s">
        <v>166</v>
      </c>
      <c r="C84" s="117"/>
      <c r="D84" s="117"/>
      <c r="E84" s="118"/>
      <c r="F84" s="119"/>
      <c r="G84" s="119"/>
      <c r="H84" s="119"/>
      <c r="I84" s="119"/>
      <c r="J84" s="119"/>
      <c r="K84" s="119"/>
      <c r="L84" s="119"/>
      <c r="M84" s="119"/>
      <c r="N84" s="119"/>
      <c r="O84" s="154">
        <v>9913</v>
      </c>
      <c r="P84" s="154"/>
      <c r="Q84" s="153"/>
      <c r="R84" s="153"/>
      <c r="S84" s="153"/>
      <c r="T84" s="153"/>
      <c r="U84" s="153"/>
      <c r="V84" s="154"/>
      <c r="W84" s="121"/>
      <c r="X84" s="121"/>
      <c r="Y84" s="121"/>
      <c r="Z84" s="120"/>
      <c r="AA84" s="120"/>
      <c r="AB84" s="120"/>
      <c r="AC84" s="120"/>
      <c r="AD84" s="120"/>
      <c r="AE84" s="120"/>
      <c r="AF84" s="120"/>
      <c r="AG84" s="120"/>
      <c r="AH84" s="120"/>
      <c r="AI84" s="120"/>
      <c r="AJ84" s="119"/>
      <c r="AK84" s="119"/>
      <c r="AL84" s="103"/>
      <c r="AM84" s="119"/>
      <c r="AN84" s="119"/>
      <c r="AO84" s="119"/>
      <c r="AP84" s="128"/>
      <c r="AQ84" s="89">
        <v>0</v>
      </c>
      <c r="AR84" s="89">
        <v>0</v>
      </c>
      <c r="AS84" s="89">
        <f t="shared" si="59"/>
        <v>0</v>
      </c>
      <c r="AT84" s="89">
        <v>0</v>
      </c>
      <c r="AU84" s="89">
        <f t="shared" si="60"/>
        <v>0</v>
      </c>
      <c r="AV84" s="89"/>
      <c r="AW84" s="89">
        <v>0</v>
      </c>
      <c r="AX84" s="89">
        <f t="shared" si="61"/>
        <v>0</v>
      </c>
      <c r="AY84" s="89">
        <f t="shared" si="62"/>
        <v>0</v>
      </c>
      <c r="AZ84" s="146" t="b">
        <f t="shared" si="63"/>
        <v>0</v>
      </c>
      <c r="BA84" s="128" t="b">
        <f t="shared" si="64"/>
        <v>0</v>
      </c>
      <c r="BB84" s="103">
        <v>0</v>
      </c>
      <c r="BC84" s="103">
        <f t="shared" si="65"/>
        <v>0</v>
      </c>
      <c r="BD84" s="103">
        <f t="shared" si="66"/>
        <v>0</v>
      </c>
      <c r="BE84" s="128">
        <v>0</v>
      </c>
      <c r="BF84" s="103">
        <f t="shared" si="67"/>
        <v>0</v>
      </c>
      <c r="BG84" s="128"/>
      <c r="BH84" s="89">
        <f t="shared" si="68"/>
        <v>0</v>
      </c>
      <c r="BI84" s="89">
        <v>0</v>
      </c>
      <c r="BJ84" s="103"/>
      <c r="BK84" s="103">
        <f t="shared" si="69"/>
        <v>0</v>
      </c>
      <c r="BL84" s="128">
        <f t="shared" si="70"/>
        <v>0</v>
      </c>
      <c r="BM84" s="89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2:75" ht="15">
      <c r="B85" s="31" t="s">
        <v>162</v>
      </c>
      <c r="C85" s="117"/>
      <c r="D85" s="117"/>
      <c r="E85" s="118"/>
      <c r="F85" s="119"/>
      <c r="G85" s="119"/>
      <c r="H85" s="119"/>
      <c r="I85" s="119"/>
      <c r="J85" s="119"/>
      <c r="K85" s="119"/>
      <c r="L85" s="119"/>
      <c r="M85" s="119">
        <v>15965</v>
      </c>
      <c r="N85" s="119">
        <v>15965</v>
      </c>
      <c r="O85" s="154">
        <v>15861</v>
      </c>
      <c r="P85" s="154"/>
      <c r="Q85" s="153"/>
      <c r="R85" s="153"/>
      <c r="S85" s="153"/>
      <c r="T85" s="153"/>
      <c r="U85" s="153"/>
      <c r="V85" s="154"/>
      <c r="W85" s="121"/>
      <c r="X85" s="121"/>
      <c r="Y85" s="121"/>
      <c r="Z85" s="120"/>
      <c r="AA85" s="120"/>
      <c r="AB85" s="120"/>
      <c r="AC85" s="120"/>
      <c r="AD85" s="120"/>
      <c r="AE85" s="120"/>
      <c r="AF85" s="120"/>
      <c r="AG85" s="120"/>
      <c r="AH85" s="120"/>
      <c r="AI85" s="120"/>
      <c r="AJ85" s="119"/>
      <c r="AK85" s="119">
        <v>14800</v>
      </c>
      <c r="AL85" s="103"/>
      <c r="AM85" s="119"/>
      <c r="AN85" s="119">
        <v>15000</v>
      </c>
      <c r="AO85" s="119">
        <v>0</v>
      </c>
      <c r="AP85" s="128">
        <v>0</v>
      </c>
      <c r="AQ85" s="89">
        <v>0</v>
      </c>
      <c r="AR85" s="89">
        <v>0</v>
      </c>
      <c r="AS85" s="89">
        <f t="shared" si="59"/>
        <v>0</v>
      </c>
      <c r="AT85" s="89">
        <v>0</v>
      </c>
      <c r="AU85" s="89">
        <f t="shared" si="60"/>
        <v>0</v>
      </c>
      <c r="AV85" s="89">
        <v>10000</v>
      </c>
      <c r="AW85" s="89">
        <v>9972</v>
      </c>
      <c r="AX85" s="89">
        <f t="shared" si="61"/>
        <v>9972</v>
      </c>
      <c r="AY85" s="89">
        <f t="shared" si="62"/>
        <v>9972</v>
      </c>
      <c r="AZ85" s="146">
        <f t="shared" si="63"/>
        <v>9972</v>
      </c>
      <c r="BA85" s="128" t="b">
        <f t="shared" si="64"/>
        <v>0</v>
      </c>
      <c r="BB85" s="103">
        <v>9972</v>
      </c>
      <c r="BC85" s="103">
        <f t="shared" si="65"/>
        <v>99.72</v>
      </c>
      <c r="BD85" s="103">
        <f t="shared" si="66"/>
        <v>9872.28</v>
      </c>
      <c r="BE85" s="128">
        <v>9872</v>
      </c>
      <c r="BF85" s="103">
        <f t="shared" si="67"/>
        <v>100</v>
      </c>
      <c r="BG85" s="128">
        <v>510</v>
      </c>
      <c r="BH85" s="89">
        <f t="shared" si="68"/>
        <v>-585</v>
      </c>
      <c r="BI85" s="89">
        <v>9797</v>
      </c>
      <c r="BJ85" s="103"/>
      <c r="BK85" s="103">
        <f t="shared" si="69"/>
        <v>-9797</v>
      </c>
      <c r="BL85" s="128">
        <f t="shared" si="70"/>
        <v>-9797</v>
      </c>
      <c r="BM85" s="89">
        <v>0</v>
      </c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2:75" ht="15">
      <c r="B86" s="31" t="s">
        <v>39</v>
      </c>
      <c r="C86" s="117"/>
      <c r="D86" s="117"/>
      <c r="E86" s="118"/>
      <c r="F86" s="119">
        <v>0</v>
      </c>
      <c r="G86" s="119">
        <v>0</v>
      </c>
      <c r="H86" s="119">
        <v>0</v>
      </c>
      <c r="I86" s="119">
        <v>0</v>
      </c>
      <c r="J86" s="119">
        <v>0</v>
      </c>
      <c r="K86" s="119">
        <v>0</v>
      </c>
      <c r="L86" s="119">
        <v>0</v>
      </c>
      <c r="M86" s="119">
        <v>94791</v>
      </c>
      <c r="N86" s="119">
        <v>94337</v>
      </c>
      <c r="O86" s="154">
        <v>46198</v>
      </c>
      <c r="P86" s="154">
        <v>80000</v>
      </c>
      <c r="Q86" s="153">
        <f t="shared" si="53"/>
        <v>-8859</v>
      </c>
      <c r="R86" s="153">
        <v>71141</v>
      </c>
      <c r="S86" s="153">
        <v>-355</v>
      </c>
      <c r="T86" s="153">
        <f t="shared" si="54"/>
        <v>79645</v>
      </c>
      <c r="U86" s="153">
        <v>-449</v>
      </c>
      <c r="V86" s="154">
        <v>79158</v>
      </c>
      <c r="W86" s="121">
        <f t="shared" si="55"/>
        <v>202</v>
      </c>
      <c r="X86" s="121">
        <v>3372</v>
      </c>
      <c r="Y86" s="121">
        <v>82732</v>
      </c>
      <c r="Z86" s="120">
        <f t="shared" si="56"/>
        <v>-20301</v>
      </c>
      <c r="AA86" s="120">
        <f>82246-19815</f>
        <v>62431</v>
      </c>
      <c r="AB86" s="120">
        <v>82246</v>
      </c>
      <c r="AC86" s="120">
        <f t="shared" si="57"/>
        <v>-19815</v>
      </c>
      <c r="AD86" s="120"/>
      <c r="AE86" s="120"/>
      <c r="AF86" s="120">
        <v>-8769</v>
      </c>
      <c r="AG86" s="120">
        <f t="shared" si="58"/>
        <v>62431</v>
      </c>
      <c r="AH86" s="120"/>
      <c r="AI86" s="120">
        <v>-18000</v>
      </c>
      <c r="AJ86" s="119">
        <f>SUM(AK86-Y86)</f>
        <v>-3801</v>
      </c>
      <c r="AK86" s="119">
        <v>78931</v>
      </c>
      <c r="AL86" s="103">
        <f>SUM(AK86-P86)</f>
        <v>-1069</v>
      </c>
      <c r="AM86" s="119">
        <v>80000</v>
      </c>
      <c r="AN86" s="119">
        <v>87000</v>
      </c>
      <c r="AO86" s="119">
        <v>32265</v>
      </c>
      <c r="AP86" s="128">
        <v>32265</v>
      </c>
      <c r="AQ86" s="89">
        <v>826</v>
      </c>
      <c r="AR86" s="89">
        <v>0</v>
      </c>
      <c r="AS86" s="89">
        <f t="shared" si="59"/>
        <v>33091</v>
      </c>
      <c r="AT86" s="89">
        <v>0</v>
      </c>
      <c r="AU86" s="89">
        <f t="shared" si="60"/>
        <v>33091</v>
      </c>
      <c r="AV86" s="89">
        <v>65000</v>
      </c>
      <c r="AW86" s="89">
        <v>64818</v>
      </c>
      <c r="AX86" s="89">
        <f t="shared" si="61"/>
        <v>31727</v>
      </c>
      <c r="AY86" s="89">
        <f t="shared" si="62"/>
        <v>32553</v>
      </c>
      <c r="AZ86" s="146">
        <f t="shared" si="63"/>
        <v>32553</v>
      </c>
      <c r="BA86" s="128" t="b">
        <f t="shared" si="64"/>
        <v>0</v>
      </c>
      <c r="BB86" s="103">
        <v>64818</v>
      </c>
      <c r="BC86" s="103">
        <f t="shared" si="65"/>
        <v>648.1800000000001</v>
      </c>
      <c r="BD86" s="103">
        <f t="shared" si="66"/>
        <v>64169.82</v>
      </c>
      <c r="BE86" s="128">
        <v>64171</v>
      </c>
      <c r="BF86" s="103">
        <f t="shared" si="67"/>
        <v>647</v>
      </c>
      <c r="BG86" s="128">
        <v>0</v>
      </c>
      <c r="BH86" s="89">
        <f t="shared" si="68"/>
        <v>4234</v>
      </c>
      <c r="BI86" s="89">
        <v>68405</v>
      </c>
      <c r="BJ86" s="103">
        <v>-261</v>
      </c>
      <c r="BK86" s="103">
        <f t="shared" si="69"/>
        <v>-36140</v>
      </c>
      <c r="BL86" s="128">
        <f t="shared" si="70"/>
        <v>-36401</v>
      </c>
      <c r="BM86" s="89">
        <v>32004</v>
      </c>
      <c r="BN86" s="20"/>
      <c r="BO86" s="20"/>
      <c r="BP86" s="20"/>
      <c r="BQ86" s="20"/>
      <c r="BR86" s="20"/>
      <c r="BS86" s="20"/>
      <c r="BT86" s="20"/>
      <c r="BU86" s="20"/>
      <c r="BV86" s="20"/>
      <c r="BW86" s="20"/>
    </row>
    <row r="87" spans="2:75" ht="15" hidden="1">
      <c r="B87" s="31"/>
      <c r="C87" s="117"/>
      <c r="D87" s="117"/>
      <c r="E87" s="118" t="s">
        <v>71</v>
      </c>
      <c r="F87" s="119">
        <v>0</v>
      </c>
      <c r="G87" s="119">
        <v>0</v>
      </c>
      <c r="H87" s="119">
        <v>0</v>
      </c>
      <c r="I87" s="119">
        <v>0</v>
      </c>
      <c r="J87" s="119">
        <v>0</v>
      </c>
      <c r="K87" s="119">
        <v>0</v>
      </c>
      <c r="L87" s="119">
        <v>0</v>
      </c>
      <c r="M87" s="119">
        <v>0</v>
      </c>
      <c r="N87" s="119">
        <v>0</v>
      </c>
      <c r="O87" s="152" t="s">
        <v>167</v>
      </c>
      <c r="P87" s="152" t="s">
        <v>138</v>
      </c>
      <c r="Q87" s="153" t="e">
        <f t="shared" si="53"/>
        <v>#VALUE!</v>
      </c>
      <c r="R87" s="153"/>
      <c r="S87" s="153">
        <v>0</v>
      </c>
      <c r="T87" s="153">
        <f t="shared" si="54"/>
        <v>0</v>
      </c>
      <c r="U87" s="153">
        <v>0</v>
      </c>
      <c r="V87" s="152">
        <v>0</v>
      </c>
      <c r="W87" s="121">
        <f t="shared" si="55"/>
        <v>0</v>
      </c>
      <c r="X87" s="121"/>
      <c r="Y87" s="121">
        <v>0</v>
      </c>
      <c r="Z87" s="120">
        <f t="shared" si="56"/>
        <v>0</v>
      </c>
      <c r="AA87" s="120"/>
      <c r="AB87" s="120">
        <v>0</v>
      </c>
      <c r="AC87" s="120">
        <f t="shared" si="57"/>
        <v>0</v>
      </c>
      <c r="AD87" s="120">
        <v>0</v>
      </c>
      <c r="AE87" s="120"/>
      <c r="AF87" s="120">
        <v>0</v>
      </c>
      <c r="AG87" s="120">
        <f t="shared" si="58"/>
        <v>0</v>
      </c>
      <c r="AH87" s="120"/>
      <c r="AI87" s="120"/>
      <c r="AJ87" s="119"/>
      <c r="AK87" s="152" t="s">
        <v>121</v>
      </c>
      <c r="AL87" s="103"/>
      <c r="AM87" s="119">
        <v>0</v>
      </c>
      <c r="AN87" s="152" t="s">
        <v>140</v>
      </c>
      <c r="AO87" s="119">
        <v>0</v>
      </c>
      <c r="AP87" s="128">
        <v>0</v>
      </c>
      <c r="AQ87" s="89">
        <v>0</v>
      </c>
      <c r="AR87" s="89">
        <v>0</v>
      </c>
      <c r="AS87" s="89">
        <f t="shared" si="59"/>
        <v>0</v>
      </c>
      <c r="AT87" s="89">
        <v>0</v>
      </c>
      <c r="AU87" s="89">
        <f t="shared" si="60"/>
        <v>0</v>
      </c>
      <c r="AV87" s="89"/>
      <c r="AW87" s="89">
        <v>0</v>
      </c>
      <c r="AX87" s="89">
        <f t="shared" si="61"/>
        <v>0</v>
      </c>
      <c r="AY87" s="89">
        <f t="shared" si="62"/>
        <v>0</v>
      </c>
      <c r="AZ87" s="146" t="b">
        <f t="shared" si="63"/>
        <v>0</v>
      </c>
      <c r="BA87" s="128" t="b">
        <f t="shared" si="64"/>
        <v>0</v>
      </c>
      <c r="BB87" s="103">
        <v>0</v>
      </c>
      <c r="BC87" s="103">
        <f t="shared" si="65"/>
        <v>0</v>
      </c>
      <c r="BD87" s="103">
        <f t="shared" si="66"/>
        <v>0</v>
      </c>
      <c r="BE87" s="128">
        <v>0</v>
      </c>
      <c r="BF87" s="103">
        <f t="shared" si="67"/>
        <v>0</v>
      </c>
      <c r="BG87" s="128"/>
      <c r="BH87" s="89">
        <f t="shared" si="68"/>
        <v>0</v>
      </c>
      <c r="BI87" s="89">
        <v>0</v>
      </c>
      <c r="BJ87" s="103"/>
      <c r="BK87" s="103">
        <f t="shared" si="69"/>
        <v>0</v>
      </c>
      <c r="BL87" s="128">
        <f t="shared" si="70"/>
        <v>0</v>
      </c>
      <c r="BM87" s="89"/>
      <c r="BN87" s="20"/>
      <c r="BO87" s="20"/>
      <c r="BP87" s="20"/>
      <c r="BQ87" s="20"/>
      <c r="BR87" s="20"/>
      <c r="BS87" s="20"/>
      <c r="BT87" s="20"/>
      <c r="BU87" s="20"/>
      <c r="BV87" s="20"/>
      <c r="BW87" s="20"/>
    </row>
    <row r="88" spans="2:75" ht="15" hidden="1">
      <c r="B88" s="31"/>
      <c r="C88" s="117"/>
      <c r="D88" s="117"/>
      <c r="E88" s="118" t="s">
        <v>72</v>
      </c>
      <c r="F88" s="119">
        <v>0</v>
      </c>
      <c r="G88" s="119">
        <v>0</v>
      </c>
      <c r="H88" s="119">
        <v>0</v>
      </c>
      <c r="I88" s="119">
        <v>0</v>
      </c>
      <c r="J88" s="119">
        <v>0</v>
      </c>
      <c r="K88" s="119">
        <v>0</v>
      </c>
      <c r="L88" s="119">
        <v>0</v>
      </c>
      <c r="M88" s="119">
        <v>0</v>
      </c>
      <c r="N88" s="119">
        <v>0</v>
      </c>
      <c r="O88" s="152" t="s">
        <v>168</v>
      </c>
      <c r="P88" s="152" t="s">
        <v>79</v>
      </c>
      <c r="Q88" s="153" t="e">
        <f t="shared" si="53"/>
        <v>#VALUE!</v>
      </c>
      <c r="R88" s="153"/>
      <c r="S88" s="153">
        <v>0</v>
      </c>
      <c r="T88" s="153">
        <f t="shared" si="54"/>
        <v>0</v>
      </c>
      <c r="U88" s="153">
        <v>0</v>
      </c>
      <c r="V88" s="152">
        <v>0</v>
      </c>
      <c r="W88" s="121">
        <f t="shared" si="55"/>
        <v>0</v>
      </c>
      <c r="X88" s="121"/>
      <c r="Y88" s="121">
        <v>0</v>
      </c>
      <c r="Z88" s="120">
        <f t="shared" si="56"/>
        <v>0</v>
      </c>
      <c r="AA88" s="120"/>
      <c r="AB88" s="120">
        <v>0</v>
      </c>
      <c r="AC88" s="120">
        <f t="shared" si="57"/>
        <v>0</v>
      </c>
      <c r="AD88" s="120">
        <v>0</v>
      </c>
      <c r="AE88" s="120"/>
      <c r="AF88" s="120">
        <v>0</v>
      </c>
      <c r="AG88" s="120">
        <f t="shared" si="58"/>
        <v>0</v>
      </c>
      <c r="AH88" s="120"/>
      <c r="AI88" s="120"/>
      <c r="AJ88" s="119">
        <v>0</v>
      </c>
      <c r="AK88" s="154" t="s">
        <v>114</v>
      </c>
      <c r="AL88" s="103">
        <v>0</v>
      </c>
      <c r="AM88" s="152" t="s">
        <v>79</v>
      </c>
      <c r="AN88" s="152" t="s">
        <v>79</v>
      </c>
      <c r="AO88" s="152" t="s">
        <v>114</v>
      </c>
      <c r="AP88" s="155" t="s">
        <v>114</v>
      </c>
      <c r="AQ88" s="89">
        <v>0</v>
      </c>
      <c r="AR88" s="89">
        <v>0</v>
      </c>
      <c r="AS88" s="89">
        <f t="shared" si="59"/>
        <v>0</v>
      </c>
      <c r="AT88" s="89">
        <v>0</v>
      </c>
      <c r="AU88" s="89">
        <f t="shared" si="60"/>
        <v>0</v>
      </c>
      <c r="AV88" s="209" t="s">
        <v>79</v>
      </c>
      <c r="AW88" s="89">
        <v>0</v>
      </c>
      <c r="AX88" s="89">
        <f t="shared" si="61"/>
        <v>0</v>
      </c>
      <c r="AY88" s="89">
        <v>0</v>
      </c>
      <c r="AZ88" s="146" t="b">
        <f t="shared" si="63"/>
        <v>0</v>
      </c>
      <c r="BA88" s="128" t="b">
        <f t="shared" si="64"/>
        <v>0</v>
      </c>
      <c r="BB88" s="103"/>
      <c r="BC88" s="103">
        <f t="shared" si="65"/>
        <v>0</v>
      </c>
      <c r="BD88" s="103">
        <f t="shared" si="66"/>
        <v>0</v>
      </c>
      <c r="BE88" s="128">
        <v>0</v>
      </c>
      <c r="BF88" s="103">
        <f t="shared" si="67"/>
        <v>0</v>
      </c>
      <c r="BG88" s="128"/>
      <c r="BH88" s="89">
        <f t="shared" si="68"/>
        <v>0</v>
      </c>
      <c r="BI88" s="89">
        <v>0</v>
      </c>
      <c r="BJ88" s="103"/>
      <c r="BK88" s="103">
        <f t="shared" si="69"/>
        <v>0</v>
      </c>
      <c r="BL88" s="128">
        <f t="shared" si="70"/>
        <v>0</v>
      </c>
      <c r="BM88" s="89"/>
      <c r="BN88" s="20"/>
      <c r="BO88" s="20"/>
      <c r="BP88" s="20"/>
      <c r="BQ88" s="20"/>
      <c r="BR88" s="20"/>
      <c r="BS88" s="20"/>
      <c r="BT88" s="20"/>
      <c r="BU88" s="20"/>
      <c r="BV88" s="20"/>
      <c r="BW88" s="20"/>
    </row>
    <row r="89" spans="2:75" ht="15" hidden="1">
      <c r="B89" s="31"/>
      <c r="C89" s="117"/>
      <c r="D89" s="117"/>
      <c r="E89" s="118" t="s">
        <v>202</v>
      </c>
      <c r="F89" s="119"/>
      <c r="G89" s="119"/>
      <c r="H89" s="119"/>
      <c r="I89" s="119"/>
      <c r="J89" s="119"/>
      <c r="K89" s="119"/>
      <c r="L89" s="119"/>
      <c r="M89" s="119"/>
      <c r="N89" s="119"/>
      <c r="O89" s="152"/>
      <c r="P89" s="152"/>
      <c r="Q89" s="153"/>
      <c r="R89" s="153"/>
      <c r="S89" s="153"/>
      <c r="T89" s="153"/>
      <c r="U89" s="153"/>
      <c r="V89" s="152"/>
      <c r="W89" s="121"/>
      <c r="X89" s="121"/>
      <c r="Y89" s="121"/>
      <c r="Z89" s="120"/>
      <c r="AA89" s="120"/>
      <c r="AB89" s="120"/>
      <c r="AC89" s="120"/>
      <c r="AD89" s="120"/>
      <c r="AE89" s="120"/>
      <c r="AF89" s="120"/>
      <c r="AG89" s="120"/>
      <c r="AH89" s="120"/>
      <c r="AI89" s="120"/>
      <c r="AJ89" s="119"/>
      <c r="AK89" s="154"/>
      <c r="AL89" s="103"/>
      <c r="AM89" s="152"/>
      <c r="AN89" s="152"/>
      <c r="AO89" s="152"/>
      <c r="AP89" s="155"/>
      <c r="AQ89" s="89"/>
      <c r="AR89" s="89"/>
      <c r="AS89" s="89"/>
      <c r="AT89" s="89"/>
      <c r="AU89" s="89"/>
      <c r="AV89" s="209" t="s">
        <v>141</v>
      </c>
      <c r="AW89" s="89">
        <v>0</v>
      </c>
      <c r="AX89" s="89"/>
      <c r="AY89" s="89"/>
      <c r="AZ89" s="146"/>
      <c r="BA89" s="128"/>
      <c r="BB89" s="103"/>
      <c r="BC89" s="103">
        <f t="shared" si="65"/>
        <v>0</v>
      </c>
      <c r="BD89" s="103">
        <f t="shared" si="66"/>
        <v>0</v>
      </c>
      <c r="BE89" s="128">
        <v>0</v>
      </c>
      <c r="BF89" s="103">
        <f t="shared" si="67"/>
        <v>0</v>
      </c>
      <c r="BG89" s="128"/>
      <c r="BH89" s="89">
        <f t="shared" si="68"/>
        <v>0</v>
      </c>
      <c r="BI89" s="89">
        <v>0</v>
      </c>
      <c r="BJ89" s="103"/>
      <c r="BK89" s="103">
        <f t="shared" si="69"/>
        <v>0</v>
      </c>
      <c r="BL89" s="128">
        <f t="shared" si="70"/>
        <v>0</v>
      </c>
      <c r="BM89" s="89"/>
      <c r="BN89" s="20"/>
      <c r="BO89" s="20"/>
      <c r="BP89" s="20"/>
      <c r="BQ89" s="20"/>
      <c r="BR89" s="20"/>
      <c r="BS89" s="20"/>
      <c r="BT89" s="20"/>
      <c r="BU89" s="20"/>
      <c r="BV89" s="20"/>
      <c r="BW89" s="20"/>
    </row>
    <row r="90" spans="2:75" ht="15" hidden="1">
      <c r="B90" s="31"/>
      <c r="C90" s="117"/>
      <c r="D90" s="117"/>
      <c r="E90" s="118" t="s">
        <v>139</v>
      </c>
      <c r="F90" s="119">
        <v>0</v>
      </c>
      <c r="G90" s="119">
        <v>0</v>
      </c>
      <c r="H90" s="119">
        <v>0</v>
      </c>
      <c r="I90" s="119">
        <v>0</v>
      </c>
      <c r="J90" s="119">
        <v>0</v>
      </c>
      <c r="K90" s="119">
        <v>0</v>
      </c>
      <c r="L90" s="119">
        <v>0</v>
      </c>
      <c r="M90" s="119">
        <v>0</v>
      </c>
      <c r="N90" s="119">
        <v>0</v>
      </c>
      <c r="O90" s="152"/>
      <c r="P90" s="152" t="s">
        <v>140</v>
      </c>
      <c r="Q90" s="153" t="e">
        <f t="shared" si="53"/>
        <v>#VALUE!</v>
      </c>
      <c r="R90" s="153"/>
      <c r="S90" s="153"/>
      <c r="T90" s="153"/>
      <c r="U90" s="153"/>
      <c r="V90" s="152">
        <v>0</v>
      </c>
      <c r="W90" s="121">
        <f t="shared" si="55"/>
        <v>0</v>
      </c>
      <c r="X90" s="121"/>
      <c r="Y90" s="121"/>
      <c r="Z90" s="120"/>
      <c r="AA90" s="120"/>
      <c r="AB90" s="120"/>
      <c r="AC90" s="120"/>
      <c r="AD90" s="120"/>
      <c r="AE90" s="120"/>
      <c r="AF90" s="120"/>
      <c r="AG90" s="120"/>
      <c r="AH90" s="120"/>
      <c r="AI90" s="120"/>
      <c r="AJ90" s="119"/>
      <c r="AK90" s="152" t="s">
        <v>182</v>
      </c>
      <c r="AL90" s="103"/>
      <c r="AM90" s="152" t="s">
        <v>140</v>
      </c>
      <c r="AN90" s="152" t="s">
        <v>141</v>
      </c>
      <c r="AO90" s="119">
        <v>0</v>
      </c>
      <c r="AP90" s="128">
        <v>0</v>
      </c>
      <c r="AQ90" s="89">
        <v>0</v>
      </c>
      <c r="AR90" s="89">
        <v>0</v>
      </c>
      <c r="AS90" s="89">
        <f t="shared" si="59"/>
        <v>0</v>
      </c>
      <c r="AT90" s="89">
        <v>0</v>
      </c>
      <c r="AU90" s="89">
        <f t="shared" si="60"/>
        <v>0</v>
      </c>
      <c r="AV90" s="209" t="s">
        <v>141</v>
      </c>
      <c r="AW90" s="89">
        <v>0</v>
      </c>
      <c r="AX90" s="89"/>
      <c r="AY90" s="89"/>
      <c r="AZ90" s="146" t="b">
        <f t="shared" si="63"/>
        <v>0</v>
      </c>
      <c r="BA90" s="128" t="b">
        <f t="shared" si="64"/>
        <v>0</v>
      </c>
      <c r="BB90" s="103"/>
      <c r="BC90" s="103">
        <f t="shared" si="65"/>
        <v>0</v>
      </c>
      <c r="BD90" s="103">
        <f t="shared" si="66"/>
        <v>0</v>
      </c>
      <c r="BE90" s="128">
        <v>0</v>
      </c>
      <c r="BF90" s="103">
        <f t="shared" si="67"/>
        <v>0</v>
      </c>
      <c r="BG90" s="128"/>
      <c r="BH90" s="89">
        <f t="shared" si="68"/>
        <v>0</v>
      </c>
      <c r="BI90" s="89">
        <v>0</v>
      </c>
      <c r="BJ90" s="103"/>
      <c r="BK90" s="103">
        <f t="shared" si="69"/>
        <v>0</v>
      </c>
      <c r="BL90" s="128">
        <f t="shared" si="70"/>
        <v>0</v>
      </c>
      <c r="BM90" s="89"/>
      <c r="BN90" s="20"/>
      <c r="BO90" s="20"/>
      <c r="BP90" s="20"/>
      <c r="BQ90" s="20"/>
      <c r="BR90" s="20"/>
      <c r="BS90" s="20"/>
      <c r="BT90" s="20"/>
      <c r="BU90" s="20"/>
      <c r="BV90" s="20"/>
      <c r="BW90" s="20"/>
    </row>
    <row r="91" spans="2:75" ht="15">
      <c r="B91" s="31" t="s">
        <v>40</v>
      </c>
      <c r="C91" s="117"/>
      <c r="D91" s="117"/>
      <c r="E91" s="118"/>
      <c r="F91" s="119">
        <v>0</v>
      </c>
      <c r="G91" s="119">
        <v>0</v>
      </c>
      <c r="H91" s="119">
        <v>0</v>
      </c>
      <c r="I91" s="119">
        <v>0</v>
      </c>
      <c r="J91" s="119">
        <v>0</v>
      </c>
      <c r="K91" s="119">
        <v>0</v>
      </c>
      <c r="L91" s="119">
        <v>0</v>
      </c>
      <c r="M91" s="119">
        <v>249450</v>
      </c>
      <c r="N91" s="119">
        <v>249450</v>
      </c>
      <c r="O91" s="119">
        <v>190640</v>
      </c>
      <c r="P91" s="119">
        <v>60000</v>
      </c>
      <c r="Q91" s="120">
        <f t="shared" si="53"/>
        <v>-10000</v>
      </c>
      <c r="R91" s="120">
        <v>50000</v>
      </c>
      <c r="S91" s="120">
        <v>-266</v>
      </c>
      <c r="T91" s="120">
        <f t="shared" si="54"/>
        <v>59734</v>
      </c>
      <c r="U91" s="120">
        <v>-337</v>
      </c>
      <c r="V91" s="119">
        <v>59369</v>
      </c>
      <c r="W91" s="121">
        <f t="shared" si="55"/>
        <v>28</v>
      </c>
      <c r="X91" s="121">
        <v>-3500</v>
      </c>
      <c r="Y91" s="121">
        <v>55897</v>
      </c>
      <c r="Z91" s="120">
        <f t="shared" si="56"/>
        <v>-55897</v>
      </c>
      <c r="AA91" s="120"/>
      <c r="AB91" s="120">
        <v>0</v>
      </c>
      <c r="AC91" s="120">
        <f t="shared" si="57"/>
        <v>0</v>
      </c>
      <c r="AD91" s="120"/>
      <c r="AE91" s="120"/>
      <c r="AF91" s="120">
        <v>-50000</v>
      </c>
      <c r="AG91" s="120">
        <f t="shared" si="58"/>
        <v>0</v>
      </c>
      <c r="AH91" s="120"/>
      <c r="AI91" s="120"/>
      <c r="AJ91" s="119">
        <f>SUM(AK91-Y91)</f>
        <v>-1632</v>
      </c>
      <c r="AK91" s="119">
        <v>54265</v>
      </c>
      <c r="AL91" s="103">
        <f>SUM(AK91-P91)</f>
        <v>-5735</v>
      </c>
      <c r="AM91" s="119">
        <v>60000</v>
      </c>
      <c r="AN91" s="119">
        <v>30000</v>
      </c>
      <c r="AO91" s="119">
        <v>0</v>
      </c>
      <c r="AP91" s="128">
        <v>0</v>
      </c>
      <c r="AQ91" s="89">
        <v>0</v>
      </c>
      <c r="AR91" s="89">
        <v>0</v>
      </c>
      <c r="AS91" s="89">
        <f t="shared" si="59"/>
        <v>0</v>
      </c>
      <c r="AT91" s="89">
        <v>0</v>
      </c>
      <c r="AU91" s="89">
        <f t="shared" si="60"/>
        <v>0</v>
      </c>
      <c r="AV91" s="89">
        <v>50000</v>
      </c>
      <c r="AW91" s="89">
        <v>49860</v>
      </c>
      <c r="AX91" s="89">
        <f t="shared" si="61"/>
        <v>49860</v>
      </c>
      <c r="AY91" s="89">
        <f t="shared" si="62"/>
        <v>49860</v>
      </c>
      <c r="AZ91" s="146">
        <f t="shared" si="63"/>
        <v>49860</v>
      </c>
      <c r="BA91" s="128" t="b">
        <f t="shared" si="64"/>
        <v>0</v>
      </c>
      <c r="BB91" s="103">
        <v>49860</v>
      </c>
      <c r="BC91" s="103">
        <f t="shared" si="65"/>
        <v>498.6</v>
      </c>
      <c r="BD91" s="103">
        <f t="shared" si="66"/>
        <v>49361.4</v>
      </c>
      <c r="BE91" s="128">
        <v>49361</v>
      </c>
      <c r="BF91" s="103">
        <f t="shared" si="67"/>
        <v>499</v>
      </c>
      <c r="BG91" s="128">
        <v>212</v>
      </c>
      <c r="BH91" s="89">
        <f t="shared" si="68"/>
        <v>340</v>
      </c>
      <c r="BI91" s="89">
        <v>49913</v>
      </c>
      <c r="BJ91" s="103"/>
      <c r="BK91" s="103">
        <f t="shared" si="69"/>
        <v>-49913</v>
      </c>
      <c r="BL91" s="128">
        <f t="shared" si="70"/>
        <v>-49913</v>
      </c>
      <c r="BM91" s="89">
        <v>0</v>
      </c>
      <c r="BN91" s="20"/>
      <c r="BO91" s="20"/>
      <c r="BP91" s="20"/>
      <c r="BQ91" s="20"/>
      <c r="BR91" s="20"/>
      <c r="BS91" s="20"/>
      <c r="BT91" s="20"/>
      <c r="BU91" s="20"/>
      <c r="BV91" s="20"/>
      <c r="BW91" s="20"/>
    </row>
    <row r="92" spans="2:75" ht="15">
      <c r="B92" s="31" t="s">
        <v>103</v>
      </c>
      <c r="C92" s="117"/>
      <c r="D92" s="117"/>
      <c r="E92" s="118"/>
      <c r="F92" s="125">
        <v>0</v>
      </c>
      <c r="G92" s="125">
        <v>0</v>
      </c>
      <c r="H92" s="125">
        <v>0</v>
      </c>
      <c r="I92" s="125">
        <v>0</v>
      </c>
      <c r="J92" s="125">
        <v>0</v>
      </c>
      <c r="K92" s="125">
        <v>0</v>
      </c>
      <c r="L92" s="125">
        <v>0</v>
      </c>
      <c r="M92" s="125">
        <v>0</v>
      </c>
      <c r="N92" s="125">
        <v>0</v>
      </c>
      <c r="O92" s="125"/>
      <c r="P92" s="125">
        <v>10000</v>
      </c>
      <c r="Q92" s="132">
        <f t="shared" si="53"/>
        <v>-10000</v>
      </c>
      <c r="R92" s="132"/>
      <c r="S92" s="132">
        <v>-44</v>
      </c>
      <c r="T92" s="132">
        <f t="shared" si="54"/>
        <v>9956</v>
      </c>
      <c r="U92" s="132">
        <v>-56</v>
      </c>
      <c r="V92" s="125">
        <v>9895</v>
      </c>
      <c r="W92" s="121">
        <f t="shared" si="55"/>
        <v>5</v>
      </c>
      <c r="X92" s="133">
        <v>-277</v>
      </c>
      <c r="Y92" s="133">
        <v>9623</v>
      </c>
      <c r="Z92" s="132">
        <f t="shared" si="56"/>
        <v>-9623</v>
      </c>
      <c r="AA92" s="132"/>
      <c r="AB92" s="134"/>
      <c r="AC92" s="132">
        <f t="shared" si="57"/>
        <v>0</v>
      </c>
      <c r="AD92" s="132">
        <v>0</v>
      </c>
      <c r="AE92" s="132"/>
      <c r="AF92" s="132">
        <v>0</v>
      </c>
      <c r="AG92" s="132">
        <f t="shared" si="58"/>
        <v>0</v>
      </c>
      <c r="AH92" s="132"/>
      <c r="AI92" s="132"/>
      <c r="AJ92" s="125">
        <f>SUM(AK92-Y92)</f>
        <v>5177</v>
      </c>
      <c r="AK92" s="125">
        <v>14800</v>
      </c>
      <c r="AL92" s="103">
        <f>SUM(AK92-P92)</f>
        <v>4800</v>
      </c>
      <c r="AM92" s="125">
        <v>20000</v>
      </c>
      <c r="AN92" s="125">
        <v>10000</v>
      </c>
      <c r="AO92" s="125">
        <v>0</v>
      </c>
      <c r="AP92" s="126">
        <v>0</v>
      </c>
      <c r="AQ92" s="127">
        <v>0</v>
      </c>
      <c r="AR92" s="127">
        <v>0</v>
      </c>
      <c r="AS92" s="127">
        <f t="shared" si="59"/>
        <v>0</v>
      </c>
      <c r="AT92" s="127">
        <v>0</v>
      </c>
      <c r="AU92" s="127">
        <f t="shared" si="60"/>
        <v>0</v>
      </c>
      <c r="AV92" s="127">
        <v>15000</v>
      </c>
      <c r="AW92" s="127">
        <v>14958</v>
      </c>
      <c r="AX92" s="127">
        <f t="shared" si="61"/>
        <v>14958</v>
      </c>
      <c r="AY92" s="127">
        <f t="shared" si="62"/>
        <v>14958</v>
      </c>
      <c r="AZ92" s="148">
        <f t="shared" si="63"/>
        <v>14958</v>
      </c>
      <c r="BA92" s="126" t="b">
        <f t="shared" si="64"/>
        <v>0</v>
      </c>
      <c r="BB92" s="113">
        <v>14958</v>
      </c>
      <c r="BC92" s="103">
        <f t="shared" si="65"/>
        <v>149.58</v>
      </c>
      <c r="BD92" s="103">
        <f t="shared" si="66"/>
        <v>14808.42</v>
      </c>
      <c r="BE92" s="126">
        <v>14808</v>
      </c>
      <c r="BF92" s="113">
        <f t="shared" si="67"/>
        <v>150</v>
      </c>
      <c r="BG92" s="126">
        <v>0</v>
      </c>
      <c r="BH92" s="127">
        <f t="shared" si="68"/>
        <v>-149</v>
      </c>
      <c r="BI92" s="127">
        <v>14659</v>
      </c>
      <c r="BJ92" s="113"/>
      <c r="BK92" s="113">
        <f t="shared" si="69"/>
        <v>-14659</v>
      </c>
      <c r="BL92" s="126">
        <f t="shared" si="70"/>
        <v>-14659</v>
      </c>
      <c r="BM92" s="127">
        <v>0</v>
      </c>
      <c r="BN92" s="20"/>
      <c r="BO92" s="20"/>
      <c r="BP92" s="20"/>
      <c r="BQ92" s="20"/>
      <c r="BR92" s="20"/>
      <c r="BS92" s="20"/>
      <c r="BT92" s="20"/>
      <c r="BU92" s="20"/>
      <c r="BV92" s="20"/>
      <c r="BW92" s="20"/>
    </row>
    <row r="93" spans="2:75" ht="15">
      <c r="B93" s="31"/>
      <c r="C93" s="117"/>
      <c r="D93" s="117"/>
      <c r="E93" s="118" t="s">
        <v>92</v>
      </c>
      <c r="F93" s="149">
        <f aca="true" t="shared" si="71" ref="F93:AE93">SUM(F76:F92)</f>
        <v>0</v>
      </c>
      <c r="G93" s="149">
        <f t="shared" si="71"/>
        <v>0</v>
      </c>
      <c r="H93" s="149">
        <f t="shared" si="71"/>
        <v>0</v>
      </c>
      <c r="I93" s="149">
        <f t="shared" si="71"/>
        <v>0</v>
      </c>
      <c r="J93" s="149">
        <f t="shared" si="71"/>
        <v>0</v>
      </c>
      <c r="K93" s="149">
        <f t="shared" si="71"/>
        <v>0</v>
      </c>
      <c r="L93" s="149">
        <f t="shared" si="71"/>
        <v>0</v>
      </c>
      <c r="M93" s="149">
        <f t="shared" si="71"/>
        <v>522299</v>
      </c>
      <c r="N93" s="149">
        <f t="shared" si="71"/>
        <v>529221</v>
      </c>
      <c r="O93" s="149">
        <f t="shared" si="71"/>
        <v>453227</v>
      </c>
      <c r="P93" s="149">
        <f t="shared" si="71"/>
        <v>319700</v>
      </c>
      <c r="Q93" s="150" t="e">
        <f t="shared" si="71"/>
        <v>#VALUE!</v>
      </c>
      <c r="R93" s="150">
        <f t="shared" si="71"/>
        <v>267325</v>
      </c>
      <c r="S93" s="150">
        <f t="shared" si="71"/>
        <v>-1419</v>
      </c>
      <c r="T93" s="150">
        <f t="shared" si="71"/>
        <v>318281</v>
      </c>
      <c r="U93" s="150">
        <f t="shared" si="71"/>
        <v>-1793</v>
      </c>
      <c r="V93" s="149">
        <f t="shared" si="71"/>
        <v>316337</v>
      </c>
      <c r="W93" s="158">
        <f t="shared" si="71"/>
        <v>567</v>
      </c>
      <c r="X93" s="158">
        <f t="shared" si="71"/>
        <v>2443</v>
      </c>
      <c r="Y93" s="158">
        <f t="shared" si="71"/>
        <v>319347</v>
      </c>
      <c r="Z93" s="150">
        <f t="shared" si="71"/>
        <v>-102993</v>
      </c>
      <c r="AA93" s="150">
        <f t="shared" si="71"/>
        <v>216354</v>
      </c>
      <c r="AB93" s="150">
        <f t="shared" si="71"/>
        <v>241571</v>
      </c>
      <c r="AC93" s="150">
        <f t="shared" si="71"/>
        <v>-25217</v>
      </c>
      <c r="AD93" s="150">
        <f t="shared" si="71"/>
        <v>29761</v>
      </c>
      <c r="AE93" s="150">
        <f t="shared" si="71"/>
        <v>0</v>
      </c>
      <c r="AF93" s="120">
        <v>-102414</v>
      </c>
      <c r="AG93" s="150">
        <f>SUM(AG76:AG92)</f>
        <v>216354</v>
      </c>
      <c r="AH93" s="150"/>
      <c r="AI93" s="150">
        <f aca="true" t="shared" si="72" ref="AI93:AP93">SUM(AI76:AI92)</f>
        <v>-18000</v>
      </c>
      <c r="AJ93" s="149">
        <f t="shared" si="72"/>
        <v>25165</v>
      </c>
      <c r="AK93" s="149">
        <f>SUM(AK76:AK92)</f>
        <v>359312</v>
      </c>
      <c r="AL93" s="151">
        <f t="shared" si="72"/>
        <v>24812</v>
      </c>
      <c r="AM93" s="149">
        <f t="shared" si="72"/>
        <v>314350</v>
      </c>
      <c r="AN93" s="149">
        <f t="shared" si="72"/>
        <v>325000</v>
      </c>
      <c r="AO93" s="149">
        <f t="shared" si="72"/>
        <v>186700</v>
      </c>
      <c r="AP93" s="104">
        <f t="shared" si="72"/>
        <v>186700</v>
      </c>
      <c r="AQ93" s="105">
        <f aca="true" t="shared" si="73" ref="AQ93:AY93">SUM(AQ76:AQ92)</f>
        <v>2095</v>
      </c>
      <c r="AR93" s="105">
        <f t="shared" si="73"/>
        <v>0</v>
      </c>
      <c r="AS93" s="105">
        <f t="shared" si="73"/>
        <v>188795</v>
      </c>
      <c r="AT93" s="105">
        <f t="shared" si="73"/>
        <v>0</v>
      </c>
      <c r="AU93" s="105">
        <f t="shared" si="73"/>
        <v>188795</v>
      </c>
      <c r="AV93" s="105">
        <f t="shared" si="73"/>
        <v>326739</v>
      </c>
      <c r="AW93" s="105">
        <f t="shared" si="73"/>
        <v>325825</v>
      </c>
      <c r="AX93" s="105">
        <f t="shared" si="73"/>
        <v>137030</v>
      </c>
      <c r="AY93" s="105">
        <f t="shared" si="73"/>
        <v>139125</v>
      </c>
      <c r="AZ93" s="85">
        <f aca="true" t="shared" si="74" ref="AZ93:BM93">SUM(AZ76:AZ92)</f>
        <v>206474</v>
      </c>
      <c r="BA93" s="104">
        <f t="shared" si="74"/>
        <v>-67349</v>
      </c>
      <c r="BB93" s="104">
        <f t="shared" si="74"/>
        <v>325824.1308</v>
      </c>
      <c r="BC93" s="105">
        <f t="shared" si="74"/>
        <v>3259.25</v>
      </c>
      <c r="BD93" s="105">
        <f t="shared" si="74"/>
        <v>322565.75</v>
      </c>
      <c r="BE93" s="105">
        <f t="shared" si="74"/>
        <v>322567</v>
      </c>
      <c r="BF93" s="104">
        <f t="shared" si="74"/>
        <v>3258</v>
      </c>
      <c r="BG93" s="104">
        <f aca="true" t="shared" si="75" ref="BG93:BL93">SUM(BG76:BG92)</f>
        <v>1419</v>
      </c>
      <c r="BH93" s="105">
        <f t="shared" si="75"/>
        <v>10512</v>
      </c>
      <c r="BI93" s="105">
        <f t="shared" si="75"/>
        <v>334498</v>
      </c>
      <c r="BJ93" s="104">
        <f t="shared" si="75"/>
        <v>-1435</v>
      </c>
      <c r="BK93" s="104">
        <f t="shared" si="75"/>
        <v>-157133</v>
      </c>
      <c r="BL93" s="104">
        <f t="shared" si="75"/>
        <v>-158568</v>
      </c>
      <c r="BM93" s="105">
        <f t="shared" si="74"/>
        <v>175930</v>
      </c>
      <c r="BN93" s="20"/>
      <c r="BO93" s="20"/>
      <c r="BP93" s="20"/>
      <c r="BQ93" s="20"/>
      <c r="BR93" s="20"/>
      <c r="BS93" s="20"/>
      <c r="BT93" s="20"/>
      <c r="BU93" s="20"/>
      <c r="BV93" s="20"/>
      <c r="BW93" s="20"/>
    </row>
    <row r="94" spans="2:75" ht="15">
      <c r="B94" s="31"/>
      <c r="C94" s="117"/>
      <c r="D94" s="117"/>
      <c r="E94" s="118"/>
      <c r="F94" s="119"/>
      <c r="G94" s="119"/>
      <c r="H94" s="119"/>
      <c r="I94" s="119"/>
      <c r="J94" s="119"/>
      <c r="K94" s="119"/>
      <c r="L94" s="119"/>
      <c r="M94" s="119"/>
      <c r="N94" s="119"/>
      <c r="O94" s="119"/>
      <c r="P94" s="119"/>
      <c r="Q94" s="120"/>
      <c r="R94" s="120"/>
      <c r="S94" s="120"/>
      <c r="T94" s="120"/>
      <c r="U94" s="120"/>
      <c r="V94" s="119"/>
      <c r="W94" s="121"/>
      <c r="X94" s="121"/>
      <c r="Y94" s="121"/>
      <c r="Z94" s="120"/>
      <c r="AA94" s="120"/>
      <c r="AB94" s="122"/>
      <c r="AC94" s="122"/>
      <c r="AD94" s="120"/>
      <c r="AE94" s="120"/>
      <c r="AF94" s="120"/>
      <c r="AG94" s="122"/>
      <c r="AH94" s="122"/>
      <c r="AI94" s="120"/>
      <c r="AJ94" s="119"/>
      <c r="AK94" s="119"/>
      <c r="AL94" s="124"/>
      <c r="AM94" s="119"/>
      <c r="AN94" s="119"/>
      <c r="AO94" s="119"/>
      <c r="AP94" s="128"/>
      <c r="AQ94" s="89"/>
      <c r="AR94" s="89"/>
      <c r="AS94" s="89"/>
      <c r="AT94" s="89"/>
      <c r="AU94" s="89"/>
      <c r="AV94" s="89"/>
      <c r="AW94" s="89"/>
      <c r="AX94" s="89"/>
      <c r="AY94" s="89"/>
      <c r="AZ94" s="146"/>
      <c r="BA94" s="128"/>
      <c r="BB94" s="103"/>
      <c r="BC94" s="103"/>
      <c r="BD94" s="103"/>
      <c r="BE94" s="128"/>
      <c r="BF94" s="103"/>
      <c r="BG94" s="128"/>
      <c r="BH94" s="89"/>
      <c r="BI94" s="89"/>
      <c r="BJ94" s="103"/>
      <c r="BK94" s="103"/>
      <c r="BL94" s="128"/>
      <c r="BM94" s="89"/>
      <c r="BN94" s="20"/>
      <c r="BO94" s="20"/>
      <c r="BP94" s="20"/>
      <c r="BQ94" s="20"/>
      <c r="BR94" s="20"/>
      <c r="BS94" s="20"/>
      <c r="BT94" s="20"/>
      <c r="BU94" s="20"/>
      <c r="BV94" s="20"/>
      <c r="BW94" s="20"/>
    </row>
    <row r="95" spans="2:75" ht="15">
      <c r="B95" s="32" t="s">
        <v>41</v>
      </c>
      <c r="C95" s="141"/>
      <c r="D95" s="141"/>
      <c r="E95" s="208"/>
      <c r="F95" s="119"/>
      <c r="G95" s="119"/>
      <c r="H95" s="119"/>
      <c r="I95" s="119"/>
      <c r="J95" s="119"/>
      <c r="K95" s="119"/>
      <c r="L95" s="119"/>
      <c r="M95" s="119"/>
      <c r="N95" s="119"/>
      <c r="O95" s="119"/>
      <c r="P95" s="119"/>
      <c r="Q95" s="120"/>
      <c r="R95" s="120"/>
      <c r="S95" s="120"/>
      <c r="T95" s="120"/>
      <c r="U95" s="120"/>
      <c r="V95" s="119"/>
      <c r="W95" s="121"/>
      <c r="X95" s="121"/>
      <c r="Y95" s="121"/>
      <c r="Z95" s="120"/>
      <c r="AA95" s="120"/>
      <c r="AB95" s="122"/>
      <c r="AC95" s="122"/>
      <c r="AD95" s="120"/>
      <c r="AE95" s="120"/>
      <c r="AF95" s="120"/>
      <c r="AG95" s="122"/>
      <c r="AH95" s="122"/>
      <c r="AI95" s="120"/>
      <c r="AJ95" s="119"/>
      <c r="AK95" s="119"/>
      <c r="AL95" s="124"/>
      <c r="AM95" s="119"/>
      <c r="AN95" s="119"/>
      <c r="AO95" s="119"/>
      <c r="AP95" s="128"/>
      <c r="AQ95" s="89"/>
      <c r="AR95" s="89"/>
      <c r="AS95" s="89"/>
      <c r="AT95" s="89"/>
      <c r="AU95" s="89"/>
      <c r="AV95" s="89"/>
      <c r="AW95" s="89"/>
      <c r="AX95" s="89"/>
      <c r="AY95" s="89"/>
      <c r="AZ95" s="146"/>
      <c r="BA95" s="128"/>
      <c r="BB95" s="103"/>
      <c r="BC95" s="103"/>
      <c r="BD95" s="103"/>
      <c r="BE95" s="128"/>
      <c r="BF95" s="103"/>
      <c r="BG95" s="128"/>
      <c r="BH95" s="89"/>
      <c r="BI95" s="89"/>
      <c r="BJ95" s="103"/>
      <c r="BK95" s="103"/>
      <c r="BL95" s="128"/>
      <c r="BM95" s="89"/>
      <c r="BN95" s="20"/>
      <c r="BO95" s="20"/>
      <c r="BP95" s="20"/>
      <c r="BQ95" s="20"/>
      <c r="BR95" s="20"/>
      <c r="BS95" s="20"/>
      <c r="BT95" s="20"/>
      <c r="BU95" s="20"/>
      <c r="BV95" s="20"/>
      <c r="BW95" s="20"/>
    </row>
    <row r="96" spans="2:75" ht="15">
      <c r="B96" s="31" t="s">
        <v>42</v>
      </c>
      <c r="C96" s="117"/>
      <c r="D96" s="117"/>
      <c r="E96" s="119"/>
      <c r="F96" s="119">
        <v>0</v>
      </c>
      <c r="G96" s="119">
        <v>0</v>
      </c>
      <c r="H96" s="119">
        <v>0</v>
      </c>
      <c r="I96" s="119">
        <v>0</v>
      </c>
      <c r="J96" s="119">
        <v>0</v>
      </c>
      <c r="K96" s="119">
        <v>0</v>
      </c>
      <c r="L96" s="119">
        <v>0</v>
      </c>
      <c r="M96" s="119">
        <v>49890</v>
      </c>
      <c r="N96" s="119">
        <v>50000</v>
      </c>
      <c r="O96" s="119">
        <v>44708</v>
      </c>
      <c r="P96" s="119">
        <v>38500</v>
      </c>
      <c r="Q96" s="120">
        <f>SUM(R96-P96)</f>
        <v>10750</v>
      </c>
      <c r="R96" s="120">
        <v>49250</v>
      </c>
      <c r="S96" s="120">
        <v>-176</v>
      </c>
      <c r="T96" s="120">
        <f aca="true" t="shared" si="76" ref="T96:T109">SUM(P96,S96)</f>
        <v>38324</v>
      </c>
      <c r="U96" s="120">
        <v>-222</v>
      </c>
      <c r="V96" s="119">
        <v>38095</v>
      </c>
      <c r="W96" s="121">
        <f>SUM(Y96-X96-V96)</f>
        <v>99</v>
      </c>
      <c r="X96" s="121">
        <v>1541</v>
      </c>
      <c r="Y96" s="121">
        <v>39735</v>
      </c>
      <c r="Z96" s="120">
        <f>SUM(AA96-Y96)</f>
        <v>40265</v>
      </c>
      <c r="AA96" s="120">
        <v>80000</v>
      </c>
      <c r="AB96" s="120">
        <v>70060</v>
      </c>
      <c r="AC96" s="120">
        <f>SUM(AA96-AB96)</f>
        <v>9940</v>
      </c>
      <c r="AD96" s="120">
        <v>30710</v>
      </c>
      <c r="AE96" s="120">
        <v>-9940</v>
      </c>
      <c r="AF96" s="120">
        <v>30710</v>
      </c>
      <c r="AG96" s="120">
        <f>SUM(AA96,AE96)</f>
        <v>70060</v>
      </c>
      <c r="AH96" s="120"/>
      <c r="AI96" s="120"/>
      <c r="AJ96" s="119">
        <f>SUM(AK96-Y96)</f>
        <v>-269</v>
      </c>
      <c r="AK96" s="119">
        <v>39466</v>
      </c>
      <c r="AL96" s="103">
        <f>SUM(AK96-P96)</f>
        <v>966</v>
      </c>
      <c r="AM96" s="119">
        <v>50000</v>
      </c>
      <c r="AN96" s="119">
        <v>40000</v>
      </c>
      <c r="AO96" s="119">
        <v>70060</v>
      </c>
      <c r="AP96" s="128">
        <v>70060</v>
      </c>
      <c r="AQ96" s="89">
        <v>342</v>
      </c>
      <c r="AR96" s="89">
        <v>0</v>
      </c>
      <c r="AS96" s="89">
        <f>SUM(AP96:AR96)</f>
        <v>70402</v>
      </c>
      <c r="AT96" s="89">
        <v>0</v>
      </c>
      <c r="AU96" s="89">
        <f>SUM(AS96:AT96)</f>
        <v>70402</v>
      </c>
      <c r="AV96" s="89">
        <v>10000</v>
      </c>
      <c r="AW96" s="89">
        <v>9972</v>
      </c>
      <c r="AX96" s="89">
        <f>SUM(AW96-AU96)</f>
        <v>-60430</v>
      </c>
      <c r="AY96" s="89">
        <f>SUM(AW96-AP96)</f>
        <v>-60088</v>
      </c>
      <c r="AZ96" s="146" t="b">
        <f>IF(AY96&gt;0,AY96)</f>
        <v>0</v>
      </c>
      <c r="BA96" s="128">
        <f>IF(AY96&lt;0,AY96)</f>
        <v>-60088</v>
      </c>
      <c r="BB96" s="103">
        <v>9972</v>
      </c>
      <c r="BC96" s="103">
        <f>SUM(AW96*0.01)</f>
        <v>99.72</v>
      </c>
      <c r="BD96" s="103">
        <f>SUM(AW96-BC96)</f>
        <v>9872.28</v>
      </c>
      <c r="BE96" s="128">
        <v>9872</v>
      </c>
      <c r="BF96" s="103">
        <f>SUM(AW96-BE96)</f>
        <v>100</v>
      </c>
      <c r="BG96" s="128">
        <v>224</v>
      </c>
      <c r="BH96" s="89">
        <f>SUM(BI96-BG96-BE96)</f>
        <v>2553</v>
      </c>
      <c r="BI96" s="89">
        <v>12649</v>
      </c>
      <c r="BJ96" s="103">
        <v>-564</v>
      </c>
      <c r="BK96" s="103">
        <f>SUM(BL96-BJ96)</f>
        <v>57101</v>
      </c>
      <c r="BL96" s="128">
        <f>SUM(BM96-BI96)</f>
        <v>56537</v>
      </c>
      <c r="BM96" s="89">
        <v>69186</v>
      </c>
      <c r="BN96" s="20"/>
      <c r="BO96" s="20"/>
      <c r="BP96" s="20"/>
      <c r="BQ96" s="20"/>
      <c r="BR96" s="20"/>
      <c r="BS96" s="20"/>
      <c r="BT96" s="20"/>
      <c r="BU96" s="20"/>
      <c r="BV96" s="20"/>
      <c r="BW96" s="20"/>
    </row>
    <row r="97" spans="2:75" ht="15">
      <c r="B97" s="31" t="s">
        <v>180</v>
      </c>
      <c r="C97" s="117"/>
      <c r="D97" s="117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20"/>
      <c r="R97" s="120"/>
      <c r="S97" s="120"/>
      <c r="T97" s="120"/>
      <c r="U97" s="120"/>
      <c r="V97" s="119"/>
      <c r="W97" s="121"/>
      <c r="X97" s="121"/>
      <c r="Y97" s="121"/>
      <c r="Z97" s="120"/>
      <c r="AA97" s="120"/>
      <c r="AB97" s="120"/>
      <c r="AC97" s="120"/>
      <c r="AD97" s="120"/>
      <c r="AE97" s="120"/>
      <c r="AF97" s="120"/>
      <c r="AG97" s="120"/>
      <c r="AH97" s="120"/>
      <c r="AI97" s="120"/>
      <c r="AJ97" s="119"/>
      <c r="AK97" s="119"/>
      <c r="AL97" s="103"/>
      <c r="AM97" s="119"/>
      <c r="AN97" s="119"/>
      <c r="AO97" s="119">
        <v>19100</v>
      </c>
      <c r="AP97" s="128">
        <v>19100</v>
      </c>
      <c r="AQ97" s="89">
        <v>282</v>
      </c>
      <c r="AR97" s="89">
        <v>0</v>
      </c>
      <c r="AS97" s="89">
        <f>SUM(AP97:AR97)</f>
        <v>19382</v>
      </c>
      <c r="AT97" s="89">
        <v>0</v>
      </c>
      <c r="AU97" s="89">
        <f>SUM(AS97:AT97)</f>
        <v>19382</v>
      </c>
      <c r="AV97" s="89">
        <v>5000</v>
      </c>
      <c r="AW97" s="89">
        <v>4986</v>
      </c>
      <c r="AX97" s="89">
        <f>SUM(AW97-AU97)</f>
        <v>-14396</v>
      </c>
      <c r="AY97" s="89">
        <f>SUM(AW97-AP97)</f>
        <v>-14114</v>
      </c>
      <c r="AZ97" s="146" t="b">
        <f>IF(AY97&gt;0,AY97)</f>
        <v>0</v>
      </c>
      <c r="BA97" s="128">
        <f>IF(AY97&lt;0,AY97)</f>
        <v>-14114</v>
      </c>
      <c r="BB97" s="103">
        <v>4986</v>
      </c>
      <c r="BC97" s="103">
        <f>SUM(AW97*0.01)</f>
        <v>49.86</v>
      </c>
      <c r="BD97" s="103">
        <f>SUM(AW97-BC97)</f>
        <v>4936.14</v>
      </c>
      <c r="BE97" s="128">
        <v>4936</v>
      </c>
      <c r="BF97" s="103">
        <f>SUM(AW97-BE97)</f>
        <v>50</v>
      </c>
      <c r="BG97" s="128">
        <v>174</v>
      </c>
      <c r="BH97" s="89">
        <f>SUM(BI97-BG97-BE97)</f>
        <v>2115</v>
      </c>
      <c r="BI97" s="89">
        <v>7225</v>
      </c>
      <c r="BJ97" s="103">
        <v>-87</v>
      </c>
      <c r="BK97" s="103">
        <f>SUM(BL97-BJ97)</f>
        <v>3575</v>
      </c>
      <c r="BL97" s="128">
        <f>SUM(BM97-BI97)</f>
        <v>3488</v>
      </c>
      <c r="BM97" s="89">
        <v>10713</v>
      </c>
      <c r="BN97" s="20"/>
      <c r="BO97" s="20"/>
      <c r="BP97" s="20"/>
      <c r="BQ97" s="20"/>
      <c r="BR97" s="20"/>
      <c r="BS97" s="20"/>
      <c r="BT97" s="20"/>
      <c r="BU97" s="20"/>
      <c r="BV97" s="20"/>
      <c r="BW97" s="20"/>
    </row>
    <row r="98" spans="2:75" ht="15">
      <c r="B98" s="31" t="s">
        <v>43</v>
      </c>
      <c r="C98" s="117"/>
      <c r="D98" s="117"/>
      <c r="E98" s="119"/>
      <c r="F98" s="119">
        <v>0</v>
      </c>
      <c r="G98" s="119">
        <v>0</v>
      </c>
      <c r="H98" s="119">
        <v>0</v>
      </c>
      <c r="I98" s="119">
        <v>0</v>
      </c>
      <c r="J98" s="119">
        <v>0</v>
      </c>
      <c r="K98" s="119">
        <v>0</v>
      </c>
      <c r="L98" s="121">
        <v>0</v>
      </c>
      <c r="M98" s="119">
        <v>4989</v>
      </c>
      <c r="N98" s="119">
        <v>4989</v>
      </c>
      <c r="O98" s="119"/>
      <c r="P98" s="119">
        <v>5000</v>
      </c>
      <c r="Q98" s="120">
        <f>SUM(R98-P98)</f>
        <v>727</v>
      </c>
      <c r="R98" s="120">
        <v>5727</v>
      </c>
      <c r="S98" s="120">
        <v>-23</v>
      </c>
      <c r="T98" s="120">
        <f t="shared" si="76"/>
        <v>4977</v>
      </c>
      <c r="U98" s="120">
        <v>-29</v>
      </c>
      <c r="V98" s="119">
        <v>4947</v>
      </c>
      <c r="W98" s="121">
        <f>SUM(Y98-X98-V98)</f>
        <v>17</v>
      </c>
      <c r="X98" s="121">
        <v>337</v>
      </c>
      <c r="Y98" s="121">
        <v>5301</v>
      </c>
      <c r="Z98" s="120">
        <f>SUM(AA98-Y98)</f>
        <v>-369</v>
      </c>
      <c r="AA98" s="120">
        <v>4932</v>
      </c>
      <c r="AB98" s="120">
        <v>4941</v>
      </c>
      <c r="AC98" s="120">
        <f>SUM(AA98-AB98)</f>
        <v>-9</v>
      </c>
      <c r="AD98" s="120"/>
      <c r="AE98" s="120"/>
      <c r="AF98" s="120">
        <v>-806</v>
      </c>
      <c r="AG98" s="120">
        <f>SUM(AA98,AE98)</f>
        <v>4932</v>
      </c>
      <c r="AH98" s="120"/>
      <c r="AI98" s="120"/>
      <c r="AJ98" s="119">
        <f>SUM(AK98-Y98)</f>
        <v>-368</v>
      </c>
      <c r="AK98" s="119">
        <v>4933</v>
      </c>
      <c r="AL98" s="103">
        <f>SUM(AK98-P98)</f>
        <v>-67</v>
      </c>
      <c r="AM98" s="119">
        <v>5000</v>
      </c>
      <c r="AN98" s="119">
        <v>0</v>
      </c>
      <c r="AO98" s="119">
        <v>0</v>
      </c>
      <c r="AP98" s="128">
        <v>0</v>
      </c>
      <c r="AQ98" s="89">
        <v>0</v>
      </c>
      <c r="AR98" s="89">
        <v>0</v>
      </c>
      <c r="AS98" s="89">
        <f>SUM(AP98:AR98)</f>
        <v>0</v>
      </c>
      <c r="AT98" s="89">
        <v>0</v>
      </c>
      <c r="AU98" s="89">
        <f>SUM(AS98:AT98)</f>
        <v>0</v>
      </c>
      <c r="AV98" s="89">
        <v>5000</v>
      </c>
      <c r="AW98" s="89">
        <v>4986</v>
      </c>
      <c r="AX98" s="89">
        <f>SUM(AW98-AU98)</f>
        <v>4986</v>
      </c>
      <c r="AY98" s="89">
        <f>SUM(AW98-AP98)</f>
        <v>4986</v>
      </c>
      <c r="AZ98" s="146">
        <f>IF(AY98&gt;0,AY98)</f>
        <v>4986</v>
      </c>
      <c r="BA98" s="128" t="b">
        <f>IF(AY98&lt;0,AY98)</f>
        <v>0</v>
      </c>
      <c r="BB98" s="103">
        <v>4986</v>
      </c>
      <c r="BC98" s="103">
        <f>SUM(AW98*0.01)</f>
        <v>49.86</v>
      </c>
      <c r="BD98" s="103">
        <f>SUM(AW98-BC98)</f>
        <v>4936.14</v>
      </c>
      <c r="BE98" s="128">
        <v>4936</v>
      </c>
      <c r="BF98" s="103">
        <f>SUM(AW98-BE98)</f>
        <v>50</v>
      </c>
      <c r="BG98" s="128">
        <v>0</v>
      </c>
      <c r="BH98" s="89">
        <f>SUM(BI98-BG98-BE98)</f>
        <v>-233</v>
      </c>
      <c r="BI98" s="89">
        <v>4703</v>
      </c>
      <c r="BJ98" s="103"/>
      <c r="BK98" s="103">
        <f>SUM(BL98-BJ98)</f>
        <v>-4703</v>
      </c>
      <c r="BL98" s="128">
        <f>SUM(BM98-BI98)</f>
        <v>-4703</v>
      </c>
      <c r="BM98" s="89">
        <v>0</v>
      </c>
      <c r="BN98" s="20"/>
      <c r="BO98" s="20"/>
      <c r="BP98" s="20"/>
      <c r="BQ98" s="20"/>
      <c r="BR98" s="20"/>
      <c r="BS98" s="20"/>
      <c r="BT98" s="20"/>
      <c r="BU98" s="20"/>
      <c r="BV98" s="20"/>
      <c r="BW98" s="20"/>
    </row>
    <row r="99" spans="2:75" ht="15">
      <c r="B99" s="31" t="s">
        <v>44</v>
      </c>
      <c r="C99" s="117"/>
      <c r="D99" s="117"/>
      <c r="E99" s="119"/>
      <c r="F99" s="125">
        <v>0</v>
      </c>
      <c r="G99" s="125">
        <v>0</v>
      </c>
      <c r="H99" s="125">
        <v>0</v>
      </c>
      <c r="I99" s="125">
        <v>0</v>
      </c>
      <c r="J99" s="125">
        <v>0</v>
      </c>
      <c r="K99" s="125">
        <v>0</v>
      </c>
      <c r="L99" s="125">
        <v>0</v>
      </c>
      <c r="M99" s="125">
        <v>62861</v>
      </c>
      <c r="N99" s="125">
        <v>70000</v>
      </c>
      <c r="O99" s="125">
        <v>61276</v>
      </c>
      <c r="P99" s="125"/>
      <c r="Q99" s="132">
        <f>SUM(R99-P99)</f>
        <v>35000</v>
      </c>
      <c r="R99" s="132">
        <v>35000</v>
      </c>
      <c r="S99" s="132">
        <v>0</v>
      </c>
      <c r="T99" s="132">
        <f t="shared" si="76"/>
        <v>0</v>
      </c>
      <c r="U99" s="132">
        <v>0</v>
      </c>
      <c r="V99" s="125">
        <f>SUM(T99,U99)</f>
        <v>0</v>
      </c>
      <c r="W99" s="121">
        <f>SUM(Y99-X99-V99)</f>
        <v>0</v>
      </c>
      <c r="X99" s="133"/>
      <c r="Y99" s="133">
        <v>0</v>
      </c>
      <c r="Z99" s="132">
        <f>SUM(AA99-Y99)</f>
        <v>76054</v>
      </c>
      <c r="AA99" s="132">
        <v>76054</v>
      </c>
      <c r="AB99" s="132">
        <v>76050</v>
      </c>
      <c r="AC99" s="132">
        <f>SUM(AA99-AB99)</f>
        <v>4</v>
      </c>
      <c r="AD99" s="132">
        <v>41032</v>
      </c>
      <c r="AE99" s="210"/>
      <c r="AF99" s="132">
        <v>41032</v>
      </c>
      <c r="AG99" s="132">
        <f>SUM(AA99,AE99)</f>
        <v>76054</v>
      </c>
      <c r="AH99" s="132"/>
      <c r="AI99" s="132"/>
      <c r="AJ99" s="125">
        <f>SUM(AK99-Y99)</f>
        <v>24666</v>
      </c>
      <c r="AK99" s="125">
        <v>24666</v>
      </c>
      <c r="AL99" s="103">
        <f>SUM(AK99-P99)</f>
        <v>24666</v>
      </c>
      <c r="AM99" s="125">
        <v>35000</v>
      </c>
      <c r="AN99" s="125">
        <v>25000</v>
      </c>
      <c r="AO99" s="125">
        <v>44119</v>
      </c>
      <c r="AP99" s="126">
        <v>44119</v>
      </c>
      <c r="AQ99" s="127">
        <v>201</v>
      </c>
      <c r="AR99" s="127">
        <v>0</v>
      </c>
      <c r="AS99" s="127">
        <f>SUM(AP99:AR99)</f>
        <v>44320</v>
      </c>
      <c r="AT99" s="127">
        <v>0</v>
      </c>
      <c r="AU99" s="127">
        <f>SUM(AS99:AT99)</f>
        <v>44320</v>
      </c>
      <c r="AV99" s="127">
        <v>10000</v>
      </c>
      <c r="AW99" s="127">
        <v>9972</v>
      </c>
      <c r="AX99" s="127">
        <f>SUM(AW99-AU99)</f>
        <v>-34348</v>
      </c>
      <c r="AY99" s="127">
        <f>SUM(AW99-AP99)</f>
        <v>-34147</v>
      </c>
      <c r="AZ99" s="148" t="b">
        <f>IF(AY99&gt;0,AY99)</f>
        <v>0</v>
      </c>
      <c r="BA99" s="126">
        <f>IF(AY99&lt;0,AY99)</f>
        <v>-34147</v>
      </c>
      <c r="BB99" s="113">
        <v>9972</v>
      </c>
      <c r="BC99" s="103">
        <f>SUM(AW99*0.01)</f>
        <v>99.72</v>
      </c>
      <c r="BD99" s="103">
        <f>SUM(AW99-BC99)</f>
        <v>9872.28</v>
      </c>
      <c r="BE99" s="126">
        <v>9872</v>
      </c>
      <c r="BF99" s="113">
        <f>SUM(AW99-BE99)</f>
        <v>100</v>
      </c>
      <c r="BG99" s="126">
        <v>174</v>
      </c>
      <c r="BH99" s="127">
        <f>SUM(BI99-BG99-BE99)</f>
        <v>1882</v>
      </c>
      <c r="BI99" s="127">
        <v>11928</v>
      </c>
      <c r="BJ99" s="113"/>
      <c r="BK99" s="113">
        <f>SUM(BL99-BJ99)</f>
        <v>-11928</v>
      </c>
      <c r="BL99" s="126">
        <f>SUM(BM99-BI99)</f>
        <v>-11928</v>
      </c>
      <c r="BM99" s="127">
        <v>0</v>
      </c>
      <c r="BN99" s="20"/>
      <c r="BO99" s="20"/>
      <c r="BP99" s="20"/>
      <c r="BQ99" s="20"/>
      <c r="BR99" s="20"/>
      <c r="BS99" s="20"/>
      <c r="BT99" s="20"/>
      <c r="BU99" s="20"/>
      <c r="BV99" s="20"/>
      <c r="BW99" s="20"/>
    </row>
    <row r="100" spans="2:75" ht="15">
      <c r="B100" s="31"/>
      <c r="C100" s="117"/>
      <c r="D100" s="117"/>
      <c r="E100" s="118" t="s">
        <v>92</v>
      </c>
      <c r="F100" s="149">
        <f aca="true" t="shared" si="77" ref="F100:N100">SUM(F96:F99)</f>
        <v>0</v>
      </c>
      <c r="G100" s="149">
        <f t="shared" si="77"/>
        <v>0</v>
      </c>
      <c r="H100" s="149">
        <f t="shared" si="77"/>
        <v>0</v>
      </c>
      <c r="I100" s="149">
        <f t="shared" si="77"/>
        <v>0</v>
      </c>
      <c r="J100" s="149">
        <f t="shared" si="77"/>
        <v>0</v>
      </c>
      <c r="K100" s="149">
        <f t="shared" si="77"/>
        <v>0</v>
      </c>
      <c r="L100" s="149">
        <f t="shared" si="77"/>
        <v>0</v>
      </c>
      <c r="M100" s="149">
        <f t="shared" si="77"/>
        <v>117740</v>
      </c>
      <c r="N100" s="149">
        <f t="shared" si="77"/>
        <v>124989</v>
      </c>
      <c r="O100" s="149">
        <f aca="true" t="shared" si="78" ref="O100:AC100">SUM(O96:O99)</f>
        <v>105984</v>
      </c>
      <c r="P100" s="149">
        <f t="shared" si="78"/>
        <v>43500</v>
      </c>
      <c r="Q100" s="150">
        <f t="shared" si="78"/>
        <v>46477</v>
      </c>
      <c r="R100" s="150">
        <f t="shared" si="78"/>
        <v>89977</v>
      </c>
      <c r="S100" s="150">
        <f>SUM(S96:S99)</f>
        <v>-199</v>
      </c>
      <c r="T100" s="150">
        <f>SUM(T96:T99)</f>
        <v>43301</v>
      </c>
      <c r="U100" s="150">
        <f>SUM(U96:U99)</f>
        <v>-251</v>
      </c>
      <c r="V100" s="149">
        <f>SUM(V96:V99)</f>
        <v>43042</v>
      </c>
      <c r="W100" s="158">
        <f t="shared" si="78"/>
        <v>116</v>
      </c>
      <c r="X100" s="158">
        <f t="shared" si="78"/>
        <v>1878</v>
      </c>
      <c r="Y100" s="158">
        <f t="shared" si="78"/>
        <v>45036</v>
      </c>
      <c r="Z100" s="150">
        <f t="shared" si="78"/>
        <v>115950</v>
      </c>
      <c r="AA100" s="150">
        <f t="shared" si="78"/>
        <v>160986</v>
      </c>
      <c r="AB100" s="150">
        <f t="shared" si="78"/>
        <v>151051</v>
      </c>
      <c r="AC100" s="150">
        <f t="shared" si="78"/>
        <v>9935</v>
      </c>
      <c r="AD100" s="120">
        <v>70936</v>
      </c>
      <c r="AE100" s="150">
        <f>SUM(AE96:AE99)</f>
        <v>-9940</v>
      </c>
      <c r="AF100" s="120">
        <v>70936</v>
      </c>
      <c r="AG100" s="150">
        <f>SUM(AG96:AG99)</f>
        <v>151046</v>
      </c>
      <c r="AH100" s="150"/>
      <c r="AI100" s="150">
        <f aca="true" t="shared" si="79" ref="AI100:AP100">SUM(AI96:AI99)</f>
        <v>0</v>
      </c>
      <c r="AJ100" s="149">
        <f t="shared" si="79"/>
        <v>24029</v>
      </c>
      <c r="AK100" s="149">
        <f t="shared" si="79"/>
        <v>69065</v>
      </c>
      <c r="AL100" s="151">
        <f t="shared" si="79"/>
        <v>25565</v>
      </c>
      <c r="AM100" s="149">
        <f t="shared" si="79"/>
        <v>90000</v>
      </c>
      <c r="AN100" s="149">
        <f t="shared" si="79"/>
        <v>65000</v>
      </c>
      <c r="AO100" s="149">
        <f t="shared" si="79"/>
        <v>133279</v>
      </c>
      <c r="AP100" s="104">
        <f t="shared" si="79"/>
        <v>133279</v>
      </c>
      <c r="AQ100" s="105">
        <f aca="true" t="shared" si="80" ref="AQ100:AY100">SUM(AQ96:AQ99)</f>
        <v>825</v>
      </c>
      <c r="AR100" s="105">
        <f t="shared" si="80"/>
        <v>0</v>
      </c>
      <c r="AS100" s="105">
        <f t="shared" si="80"/>
        <v>134104</v>
      </c>
      <c r="AT100" s="105">
        <f t="shared" si="80"/>
        <v>0</v>
      </c>
      <c r="AU100" s="105">
        <f t="shared" si="80"/>
        <v>134104</v>
      </c>
      <c r="AV100" s="105">
        <f t="shared" si="80"/>
        <v>30000</v>
      </c>
      <c r="AW100" s="105">
        <f t="shared" si="80"/>
        <v>29916</v>
      </c>
      <c r="AX100" s="105">
        <f t="shared" si="80"/>
        <v>-104188</v>
      </c>
      <c r="AY100" s="105">
        <f t="shared" si="80"/>
        <v>-103363</v>
      </c>
      <c r="AZ100" s="85">
        <f aca="true" t="shared" si="81" ref="AZ100:BM100">SUM(AZ96:AZ99)</f>
        <v>4986</v>
      </c>
      <c r="BA100" s="104">
        <f t="shared" si="81"/>
        <v>-108349</v>
      </c>
      <c r="BB100" s="104">
        <f t="shared" si="81"/>
        <v>29916</v>
      </c>
      <c r="BC100" s="105">
        <f t="shared" si="81"/>
        <v>299.15999999999997</v>
      </c>
      <c r="BD100" s="105">
        <f t="shared" si="81"/>
        <v>29616.840000000004</v>
      </c>
      <c r="BE100" s="105">
        <f t="shared" si="81"/>
        <v>29616</v>
      </c>
      <c r="BF100" s="104">
        <f t="shared" si="81"/>
        <v>300</v>
      </c>
      <c r="BG100" s="105">
        <f aca="true" t="shared" si="82" ref="BG100:BL100">SUM(BG96:BG99)</f>
        <v>572</v>
      </c>
      <c r="BH100" s="105">
        <f t="shared" si="82"/>
        <v>6317</v>
      </c>
      <c r="BI100" s="105">
        <f t="shared" si="82"/>
        <v>36505</v>
      </c>
      <c r="BJ100" s="104">
        <f t="shared" si="82"/>
        <v>-651</v>
      </c>
      <c r="BK100" s="105">
        <f t="shared" si="82"/>
        <v>44045</v>
      </c>
      <c r="BL100" s="105">
        <f t="shared" si="82"/>
        <v>43394</v>
      </c>
      <c r="BM100" s="105">
        <f t="shared" si="81"/>
        <v>79899</v>
      </c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</row>
    <row r="101" spans="2:75" ht="15">
      <c r="B101" s="31"/>
      <c r="C101" s="117"/>
      <c r="D101" s="117"/>
      <c r="E101" s="118"/>
      <c r="F101" s="119"/>
      <c r="G101" s="119"/>
      <c r="H101" s="119"/>
      <c r="I101" s="119"/>
      <c r="J101" s="119"/>
      <c r="K101" s="119"/>
      <c r="L101" s="119"/>
      <c r="M101" s="119"/>
      <c r="N101" s="119"/>
      <c r="O101" s="119"/>
      <c r="P101" s="119"/>
      <c r="Q101" s="120"/>
      <c r="R101" s="120"/>
      <c r="S101" s="120"/>
      <c r="T101" s="120"/>
      <c r="U101" s="120"/>
      <c r="V101" s="119"/>
      <c r="W101" s="121"/>
      <c r="X101" s="121"/>
      <c r="Y101" s="121"/>
      <c r="Z101" s="120"/>
      <c r="AA101" s="120"/>
      <c r="AB101" s="120"/>
      <c r="AC101" s="122"/>
      <c r="AD101" s="120"/>
      <c r="AE101" s="120"/>
      <c r="AF101" s="120"/>
      <c r="AG101" s="122"/>
      <c r="AH101" s="122"/>
      <c r="AI101" s="120"/>
      <c r="AJ101" s="119"/>
      <c r="AK101" s="119"/>
      <c r="AL101" s="124"/>
      <c r="AM101" s="119"/>
      <c r="AN101" s="119"/>
      <c r="AO101" s="119"/>
      <c r="AP101" s="128"/>
      <c r="AQ101" s="89"/>
      <c r="AR101" s="89"/>
      <c r="AS101" s="89"/>
      <c r="AT101" s="89"/>
      <c r="AU101" s="89"/>
      <c r="AV101" s="89"/>
      <c r="AW101" s="89"/>
      <c r="AX101" s="89"/>
      <c r="AY101" s="89"/>
      <c r="AZ101" s="146"/>
      <c r="BA101" s="128"/>
      <c r="BB101" s="103"/>
      <c r="BC101" s="103"/>
      <c r="BD101" s="103"/>
      <c r="BE101" s="128"/>
      <c r="BF101" s="103"/>
      <c r="BG101" s="128"/>
      <c r="BH101" s="89"/>
      <c r="BI101" s="89"/>
      <c r="BJ101" s="103"/>
      <c r="BK101" s="103"/>
      <c r="BL101" s="128"/>
      <c r="BM101" s="89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</row>
    <row r="102" spans="2:75" ht="15">
      <c r="B102" s="32" t="s">
        <v>122</v>
      </c>
      <c r="C102" s="141"/>
      <c r="D102" s="141"/>
      <c r="E102" s="208"/>
      <c r="F102" s="119"/>
      <c r="G102" s="119"/>
      <c r="H102" s="119"/>
      <c r="I102" s="119"/>
      <c r="J102" s="119"/>
      <c r="K102" s="119"/>
      <c r="L102" s="119"/>
      <c r="M102" s="119"/>
      <c r="N102" s="119"/>
      <c r="O102" s="119"/>
      <c r="P102" s="119"/>
      <c r="Q102" s="120"/>
      <c r="R102" s="120"/>
      <c r="S102" s="120"/>
      <c r="T102" s="120"/>
      <c r="U102" s="120"/>
      <c r="V102" s="119"/>
      <c r="W102" s="121"/>
      <c r="X102" s="121"/>
      <c r="Y102" s="121"/>
      <c r="Z102" s="120"/>
      <c r="AA102" s="120"/>
      <c r="AB102" s="120"/>
      <c r="AC102" s="122"/>
      <c r="AD102" s="120"/>
      <c r="AE102" s="120"/>
      <c r="AF102" s="120"/>
      <c r="AG102" s="122"/>
      <c r="AH102" s="122"/>
      <c r="AI102" s="120"/>
      <c r="AJ102" s="119"/>
      <c r="AK102" s="119"/>
      <c r="AL102" s="124"/>
      <c r="AM102" s="119"/>
      <c r="AN102" s="119"/>
      <c r="AO102" s="119"/>
      <c r="AP102" s="128"/>
      <c r="AQ102" s="89"/>
      <c r="AR102" s="89"/>
      <c r="AS102" s="89"/>
      <c r="AT102" s="89"/>
      <c r="AU102" s="89"/>
      <c r="AV102" s="89"/>
      <c r="AW102" s="89"/>
      <c r="AX102" s="89"/>
      <c r="AY102" s="89"/>
      <c r="AZ102" s="146"/>
      <c r="BA102" s="128"/>
      <c r="BB102" s="103"/>
      <c r="BC102" s="103"/>
      <c r="BD102" s="103"/>
      <c r="BE102" s="128"/>
      <c r="BF102" s="103"/>
      <c r="BG102" s="128"/>
      <c r="BH102" s="89"/>
      <c r="BI102" s="89"/>
      <c r="BJ102" s="103"/>
      <c r="BK102" s="103"/>
      <c r="BL102" s="128"/>
      <c r="BM102" s="89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</row>
    <row r="103" spans="2:75" ht="15">
      <c r="B103" s="31" t="s">
        <v>45</v>
      </c>
      <c r="C103" s="117"/>
      <c r="D103" s="117"/>
      <c r="E103" s="119"/>
      <c r="F103" s="119">
        <v>0</v>
      </c>
      <c r="G103" s="119">
        <v>0</v>
      </c>
      <c r="H103" s="119">
        <v>0</v>
      </c>
      <c r="I103" s="119">
        <v>0</v>
      </c>
      <c r="J103" s="119">
        <v>0</v>
      </c>
      <c r="K103" s="119">
        <v>0</v>
      </c>
      <c r="L103" s="119">
        <v>0</v>
      </c>
      <c r="M103" s="119">
        <v>0</v>
      </c>
      <c r="N103" s="119">
        <v>0</v>
      </c>
      <c r="O103" s="119"/>
      <c r="P103" s="119"/>
      <c r="Q103" s="120">
        <f>SUM(R103-P103)</f>
        <v>0</v>
      </c>
      <c r="R103" s="120"/>
      <c r="S103" s="120">
        <v>0</v>
      </c>
      <c r="T103" s="120">
        <f t="shared" si="76"/>
        <v>0</v>
      </c>
      <c r="U103" s="120">
        <v>0</v>
      </c>
      <c r="V103" s="119">
        <f>SUM(T103,U103)</f>
        <v>0</v>
      </c>
      <c r="W103" s="121">
        <f>SUM(Y103-X103-V103)</f>
        <v>236</v>
      </c>
      <c r="X103" s="121">
        <v>8039</v>
      </c>
      <c r="Y103" s="121">
        <v>8275</v>
      </c>
      <c r="Z103" s="120">
        <f>SUM(AA103-Y103)</f>
        <v>1911</v>
      </c>
      <c r="AA103" s="120">
        <v>10186</v>
      </c>
      <c r="AB103" s="120">
        <v>10186</v>
      </c>
      <c r="AC103" s="120">
        <f>SUM(AA103-AB103)</f>
        <v>0</v>
      </c>
      <c r="AD103" s="120">
        <v>10046</v>
      </c>
      <c r="AE103" s="120"/>
      <c r="AF103" s="120">
        <v>10046</v>
      </c>
      <c r="AG103" s="120">
        <f>SUM(AA103,AE103)</f>
        <v>10186</v>
      </c>
      <c r="AH103" s="120"/>
      <c r="AI103" s="120"/>
      <c r="AJ103" s="119">
        <f>SUM(AK103-Y103)</f>
        <v>-8275</v>
      </c>
      <c r="AK103" s="119">
        <v>0</v>
      </c>
      <c r="AL103" s="103">
        <f>SUM(AK103-P103)</f>
        <v>0</v>
      </c>
      <c r="AM103" s="119">
        <v>0</v>
      </c>
      <c r="AN103" s="119">
        <v>0</v>
      </c>
      <c r="AO103" s="119">
        <v>10551</v>
      </c>
      <c r="AP103" s="128">
        <v>10551</v>
      </c>
      <c r="AQ103" s="89">
        <v>1188</v>
      </c>
      <c r="AR103" s="89">
        <v>0</v>
      </c>
      <c r="AS103" s="89">
        <f aca="true" t="shared" si="83" ref="AS103:AS109">SUM(AP103:AR103)</f>
        <v>11739</v>
      </c>
      <c r="AT103" s="89">
        <v>0</v>
      </c>
      <c r="AU103" s="89">
        <f aca="true" t="shared" si="84" ref="AU103:AU109">SUM(AS103:AT103)</f>
        <v>11739</v>
      </c>
      <c r="AV103" s="89"/>
      <c r="AW103" s="89"/>
      <c r="AX103" s="89">
        <f aca="true" t="shared" si="85" ref="AX103:AX109">SUM(AW103-AU103)</f>
        <v>-11739</v>
      </c>
      <c r="AY103" s="89">
        <f aca="true" t="shared" si="86" ref="AY103:AY109">SUM(AW103-AP103)</f>
        <v>-10551</v>
      </c>
      <c r="AZ103" s="146" t="b">
        <f aca="true" t="shared" si="87" ref="AZ103:AZ109">IF(AY103&gt;0,AY103)</f>
        <v>0</v>
      </c>
      <c r="BA103" s="128">
        <f aca="true" t="shared" si="88" ref="BA103:BA109">IF(AY103&lt;0,AY103)</f>
        <v>-10551</v>
      </c>
      <c r="BB103" s="103"/>
      <c r="BC103" s="103"/>
      <c r="BD103" s="103"/>
      <c r="BE103" s="128"/>
      <c r="BF103" s="103"/>
      <c r="BG103" s="128">
        <v>0</v>
      </c>
      <c r="BH103" s="89">
        <f aca="true" t="shared" si="89" ref="BH103:BH109">SUM(BI103-BG103-BE103)</f>
        <v>11170</v>
      </c>
      <c r="BI103" s="89">
        <v>11170</v>
      </c>
      <c r="BJ103" s="103">
        <v>-85</v>
      </c>
      <c r="BK103" s="103">
        <f aca="true" t="shared" si="90" ref="BK103:BK109">SUM(BL103-BJ103)</f>
        <v>-619</v>
      </c>
      <c r="BL103" s="128">
        <f aca="true" t="shared" si="91" ref="BL103:BL109">SUM(BM103-BI103)</f>
        <v>-704</v>
      </c>
      <c r="BM103" s="89">
        <v>10466</v>
      </c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</row>
    <row r="104" spans="2:75" ht="15">
      <c r="B104" s="31" t="s">
        <v>46</v>
      </c>
      <c r="C104" s="117"/>
      <c r="D104" s="117"/>
      <c r="E104" s="119"/>
      <c r="F104" s="119">
        <v>0</v>
      </c>
      <c r="G104" s="119">
        <v>0</v>
      </c>
      <c r="H104" s="119">
        <v>0</v>
      </c>
      <c r="I104" s="119">
        <v>0</v>
      </c>
      <c r="J104" s="119">
        <v>0</v>
      </c>
      <c r="K104" s="119">
        <v>0</v>
      </c>
      <c r="L104" s="119">
        <v>0</v>
      </c>
      <c r="M104" s="119">
        <v>0</v>
      </c>
      <c r="N104" s="119">
        <v>10000</v>
      </c>
      <c r="O104" s="119">
        <v>9935</v>
      </c>
      <c r="P104" s="119">
        <v>10000</v>
      </c>
      <c r="Q104" s="120">
        <f>SUM(R104-P104)</f>
        <v>-5000</v>
      </c>
      <c r="R104" s="120">
        <v>5000</v>
      </c>
      <c r="S104" s="120">
        <v>-46</v>
      </c>
      <c r="T104" s="120">
        <f t="shared" si="76"/>
        <v>9954</v>
      </c>
      <c r="U104" s="120">
        <v>-58</v>
      </c>
      <c r="V104" s="119">
        <v>9866</v>
      </c>
      <c r="W104" s="121">
        <f>SUM(Y104-X104-V104)</f>
        <v>30</v>
      </c>
      <c r="X104" s="121">
        <v>-100</v>
      </c>
      <c r="Y104" s="121">
        <v>9796</v>
      </c>
      <c r="Z104" s="120">
        <f>SUM(AA104-Y104)</f>
        <v>-9796</v>
      </c>
      <c r="AA104" s="120">
        <v>0</v>
      </c>
      <c r="AB104" s="120">
        <v>8413</v>
      </c>
      <c r="AC104" s="120">
        <f>SUM(AA104-AB104)</f>
        <v>-8413</v>
      </c>
      <c r="AD104" s="120"/>
      <c r="AE104" s="120"/>
      <c r="AF104" s="120">
        <v>-5000</v>
      </c>
      <c r="AG104" s="120">
        <f>SUM(AA104,AE104)</f>
        <v>0</v>
      </c>
      <c r="AH104" s="120"/>
      <c r="AI104" s="120"/>
      <c r="AJ104" s="119">
        <f>SUM(AK104-Y104)</f>
        <v>70</v>
      </c>
      <c r="AK104" s="119">
        <v>9866</v>
      </c>
      <c r="AL104" s="103">
        <f>SUM(AK104-P104)</f>
        <v>-134</v>
      </c>
      <c r="AM104" s="119">
        <v>10000</v>
      </c>
      <c r="AN104" s="119">
        <v>0</v>
      </c>
      <c r="AO104" s="119">
        <v>0</v>
      </c>
      <c r="AP104" s="128">
        <v>0</v>
      </c>
      <c r="AQ104" s="89">
        <v>0</v>
      </c>
      <c r="AR104" s="89">
        <v>0</v>
      </c>
      <c r="AS104" s="89">
        <f t="shared" si="83"/>
        <v>0</v>
      </c>
      <c r="AT104" s="89">
        <v>2500</v>
      </c>
      <c r="AU104" s="89">
        <f t="shared" si="84"/>
        <v>2500</v>
      </c>
      <c r="AV104" s="89">
        <v>10000</v>
      </c>
      <c r="AW104" s="89">
        <v>9972</v>
      </c>
      <c r="AX104" s="89">
        <f t="shared" si="85"/>
        <v>7472</v>
      </c>
      <c r="AY104" s="89">
        <f t="shared" si="86"/>
        <v>9972</v>
      </c>
      <c r="AZ104" s="146">
        <f t="shared" si="87"/>
        <v>9972</v>
      </c>
      <c r="BA104" s="128" t="b">
        <f t="shared" si="88"/>
        <v>0</v>
      </c>
      <c r="BB104" s="103">
        <v>9972</v>
      </c>
      <c r="BC104" s="103">
        <f aca="true" t="shared" si="92" ref="BC104:BC109">SUM(AW104*0.01)</f>
        <v>99.72</v>
      </c>
      <c r="BD104" s="103">
        <f aca="true" t="shared" si="93" ref="BD104:BD109">SUM(AW104-BC104)</f>
        <v>9872.28</v>
      </c>
      <c r="BE104" s="128">
        <v>9872</v>
      </c>
      <c r="BF104" s="103">
        <f aca="true" t="shared" si="94" ref="BF104:BF109">SUM(AW104-BE104)</f>
        <v>100</v>
      </c>
      <c r="BG104" s="128">
        <v>772</v>
      </c>
      <c r="BH104" s="89">
        <f t="shared" si="89"/>
        <v>-772</v>
      </c>
      <c r="BI104" s="89">
        <v>9872</v>
      </c>
      <c r="BJ104" s="103">
        <v>-12</v>
      </c>
      <c r="BK104" s="103">
        <f t="shared" si="90"/>
        <v>-8372</v>
      </c>
      <c r="BL104" s="128">
        <f t="shared" si="91"/>
        <v>-8384</v>
      </c>
      <c r="BM104" s="89">
        <v>1488</v>
      </c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</row>
    <row r="105" spans="2:75" ht="15">
      <c r="B105" s="31" t="s">
        <v>181</v>
      </c>
      <c r="C105" s="117"/>
      <c r="D105" s="117"/>
      <c r="E105" s="119"/>
      <c r="F105" s="119"/>
      <c r="G105" s="119"/>
      <c r="H105" s="119"/>
      <c r="I105" s="119"/>
      <c r="J105" s="119"/>
      <c r="K105" s="119"/>
      <c r="L105" s="119"/>
      <c r="M105" s="119"/>
      <c r="N105" s="119"/>
      <c r="O105" s="119"/>
      <c r="P105" s="119"/>
      <c r="Q105" s="120"/>
      <c r="R105" s="120"/>
      <c r="S105" s="120"/>
      <c r="T105" s="120"/>
      <c r="U105" s="120"/>
      <c r="V105" s="119"/>
      <c r="W105" s="121"/>
      <c r="X105" s="121"/>
      <c r="Y105" s="121"/>
      <c r="Z105" s="120"/>
      <c r="AA105" s="120"/>
      <c r="AB105" s="120"/>
      <c r="AC105" s="120"/>
      <c r="AD105" s="120"/>
      <c r="AE105" s="120"/>
      <c r="AF105" s="120"/>
      <c r="AG105" s="120"/>
      <c r="AH105" s="120"/>
      <c r="AI105" s="120"/>
      <c r="AJ105" s="119"/>
      <c r="AK105" s="119">
        <v>7893</v>
      </c>
      <c r="AL105" s="103"/>
      <c r="AM105" s="119"/>
      <c r="AN105" s="119"/>
      <c r="AO105" s="119">
        <v>0</v>
      </c>
      <c r="AP105" s="128">
        <v>0</v>
      </c>
      <c r="AQ105" s="89">
        <v>0</v>
      </c>
      <c r="AR105" s="89">
        <v>0</v>
      </c>
      <c r="AS105" s="89">
        <f t="shared" si="83"/>
        <v>0</v>
      </c>
      <c r="AT105" s="89">
        <v>0</v>
      </c>
      <c r="AU105" s="89">
        <f t="shared" si="84"/>
        <v>0</v>
      </c>
      <c r="AV105" s="89">
        <v>9000</v>
      </c>
      <c r="AW105" s="89">
        <v>8975</v>
      </c>
      <c r="AX105" s="89">
        <f t="shared" si="85"/>
        <v>8975</v>
      </c>
      <c r="AY105" s="89">
        <f t="shared" si="86"/>
        <v>8975</v>
      </c>
      <c r="AZ105" s="146">
        <f t="shared" si="87"/>
        <v>8975</v>
      </c>
      <c r="BA105" s="128" t="b">
        <f t="shared" si="88"/>
        <v>0</v>
      </c>
      <c r="BB105" s="103">
        <v>8974.8</v>
      </c>
      <c r="BC105" s="103">
        <f t="shared" si="92"/>
        <v>89.75</v>
      </c>
      <c r="BD105" s="103">
        <f t="shared" si="93"/>
        <v>8885.25</v>
      </c>
      <c r="BE105" s="128">
        <v>8885</v>
      </c>
      <c r="BF105" s="103">
        <f t="shared" si="94"/>
        <v>90</v>
      </c>
      <c r="BG105" s="128">
        <v>0</v>
      </c>
      <c r="BH105" s="89">
        <f t="shared" si="89"/>
        <v>90</v>
      </c>
      <c r="BI105" s="89">
        <v>8975</v>
      </c>
      <c r="BJ105" s="103"/>
      <c r="BK105" s="103">
        <f t="shared" si="90"/>
        <v>-8975</v>
      </c>
      <c r="BL105" s="128">
        <f t="shared" si="91"/>
        <v>-8975</v>
      </c>
      <c r="BM105" s="89">
        <v>0</v>
      </c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</row>
    <row r="106" spans="2:75" ht="15">
      <c r="B106" s="31" t="s">
        <v>186</v>
      </c>
      <c r="C106" s="117"/>
      <c r="D106" s="117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  <c r="O106" s="119"/>
      <c r="P106" s="119"/>
      <c r="Q106" s="120"/>
      <c r="R106" s="120"/>
      <c r="S106" s="120"/>
      <c r="T106" s="120"/>
      <c r="U106" s="120"/>
      <c r="V106" s="119"/>
      <c r="W106" s="121"/>
      <c r="X106" s="121"/>
      <c r="Y106" s="121"/>
      <c r="Z106" s="120"/>
      <c r="AA106" s="120"/>
      <c r="AB106" s="120"/>
      <c r="AC106" s="120"/>
      <c r="AD106" s="120"/>
      <c r="AE106" s="120"/>
      <c r="AF106" s="120"/>
      <c r="AG106" s="120"/>
      <c r="AH106" s="120"/>
      <c r="AI106" s="120"/>
      <c r="AJ106" s="119"/>
      <c r="AK106" s="119"/>
      <c r="AL106" s="103"/>
      <c r="AM106" s="119"/>
      <c r="AN106" s="119"/>
      <c r="AO106" s="119"/>
      <c r="AP106" s="128"/>
      <c r="AQ106" s="89">
        <v>0</v>
      </c>
      <c r="AR106" s="89">
        <v>0</v>
      </c>
      <c r="AS106" s="89">
        <f t="shared" si="83"/>
        <v>0</v>
      </c>
      <c r="AT106" s="89">
        <v>5000</v>
      </c>
      <c r="AU106" s="89">
        <f t="shared" si="84"/>
        <v>5000</v>
      </c>
      <c r="AV106" s="89">
        <v>2000</v>
      </c>
      <c r="AW106" s="89">
        <v>1994</v>
      </c>
      <c r="AX106" s="89">
        <f t="shared" si="85"/>
        <v>-3006</v>
      </c>
      <c r="AY106" s="89">
        <f t="shared" si="86"/>
        <v>1994</v>
      </c>
      <c r="AZ106" s="146">
        <f t="shared" si="87"/>
        <v>1994</v>
      </c>
      <c r="BA106" s="128" t="b">
        <f t="shared" si="88"/>
        <v>0</v>
      </c>
      <c r="BB106" s="103">
        <v>1994.4</v>
      </c>
      <c r="BC106" s="103">
        <f t="shared" si="92"/>
        <v>19.94</v>
      </c>
      <c r="BD106" s="103">
        <f t="shared" si="93"/>
        <v>1974.06</v>
      </c>
      <c r="BE106" s="128">
        <v>1974</v>
      </c>
      <c r="BF106" s="103">
        <f t="shared" si="94"/>
        <v>20</v>
      </c>
      <c r="BG106" s="128">
        <v>0</v>
      </c>
      <c r="BH106" s="89">
        <f t="shared" si="89"/>
        <v>21</v>
      </c>
      <c r="BI106" s="89">
        <v>1995</v>
      </c>
      <c r="BJ106" s="103">
        <v>-40</v>
      </c>
      <c r="BK106" s="103">
        <f t="shared" si="90"/>
        <v>8005</v>
      </c>
      <c r="BL106" s="128">
        <f t="shared" si="91"/>
        <v>7965</v>
      </c>
      <c r="BM106" s="89">
        <v>9960</v>
      </c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</row>
    <row r="107" spans="2:75" ht="15">
      <c r="B107" s="31" t="s">
        <v>193</v>
      </c>
      <c r="C107" s="117"/>
      <c r="D107" s="117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  <c r="O107" s="119"/>
      <c r="P107" s="119"/>
      <c r="Q107" s="120"/>
      <c r="R107" s="120"/>
      <c r="S107" s="120"/>
      <c r="T107" s="120"/>
      <c r="U107" s="120"/>
      <c r="V107" s="119"/>
      <c r="W107" s="121"/>
      <c r="X107" s="121"/>
      <c r="Y107" s="121"/>
      <c r="Z107" s="120"/>
      <c r="AA107" s="120"/>
      <c r="AB107" s="120"/>
      <c r="AC107" s="120"/>
      <c r="AD107" s="120"/>
      <c r="AE107" s="120"/>
      <c r="AF107" s="120"/>
      <c r="AG107" s="120"/>
      <c r="AH107" s="120"/>
      <c r="AI107" s="120"/>
      <c r="AJ107" s="119"/>
      <c r="AK107" s="119"/>
      <c r="AL107" s="103"/>
      <c r="AM107" s="119"/>
      <c r="AN107" s="119"/>
      <c r="AO107" s="119"/>
      <c r="AP107" s="128"/>
      <c r="AQ107" s="89"/>
      <c r="AR107" s="89"/>
      <c r="AS107" s="89"/>
      <c r="AT107" s="89">
        <v>2000</v>
      </c>
      <c r="AU107" s="89">
        <f t="shared" si="84"/>
        <v>2000</v>
      </c>
      <c r="AV107" s="89"/>
      <c r="AW107" s="89">
        <v>0</v>
      </c>
      <c r="AX107" s="89">
        <f t="shared" si="85"/>
        <v>-2000</v>
      </c>
      <c r="AY107" s="89">
        <f t="shared" si="86"/>
        <v>0</v>
      </c>
      <c r="AZ107" s="146" t="b">
        <f t="shared" si="87"/>
        <v>0</v>
      </c>
      <c r="BA107" s="128" t="b">
        <f t="shared" si="88"/>
        <v>0</v>
      </c>
      <c r="BB107" s="103">
        <v>0</v>
      </c>
      <c r="BC107" s="103">
        <f t="shared" si="92"/>
        <v>0</v>
      </c>
      <c r="BD107" s="103">
        <f t="shared" si="93"/>
        <v>0</v>
      </c>
      <c r="BE107" s="128">
        <v>0</v>
      </c>
      <c r="BF107" s="103">
        <f t="shared" si="94"/>
        <v>0</v>
      </c>
      <c r="BG107" s="128">
        <v>0</v>
      </c>
      <c r="BH107" s="89">
        <f t="shared" si="89"/>
        <v>0</v>
      </c>
      <c r="BI107" s="89">
        <v>0</v>
      </c>
      <c r="BJ107" s="103">
        <v>-16</v>
      </c>
      <c r="BK107" s="103">
        <f t="shared" si="90"/>
        <v>2000</v>
      </c>
      <c r="BL107" s="128">
        <f t="shared" si="91"/>
        <v>1984</v>
      </c>
      <c r="BM107" s="89">
        <v>1984</v>
      </c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</row>
    <row r="108" spans="2:75" ht="15">
      <c r="B108" s="31" t="s">
        <v>48</v>
      </c>
      <c r="C108" s="117"/>
      <c r="D108" s="117"/>
      <c r="E108" s="119"/>
      <c r="F108" s="119">
        <v>0</v>
      </c>
      <c r="G108" s="119">
        <v>0</v>
      </c>
      <c r="H108" s="119">
        <v>0</v>
      </c>
      <c r="I108" s="119">
        <v>0</v>
      </c>
      <c r="J108" s="119">
        <v>0</v>
      </c>
      <c r="K108" s="119">
        <v>0</v>
      </c>
      <c r="L108" s="119">
        <v>0</v>
      </c>
      <c r="M108" s="119">
        <v>2395</v>
      </c>
      <c r="N108" s="119">
        <v>4500</v>
      </c>
      <c r="O108" s="119">
        <v>3974</v>
      </c>
      <c r="P108" s="119">
        <v>3000</v>
      </c>
      <c r="Q108" s="120">
        <f>SUM(R108-P108)</f>
        <v>1000</v>
      </c>
      <c r="R108" s="120">
        <v>4000</v>
      </c>
      <c r="S108" s="120">
        <v>-14</v>
      </c>
      <c r="T108" s="120">
        <f t="shared" si="76"/>
        <v>2986</v>
      </c>
      <c r="U108" s="120">
        <v>-18</v>
      </c>
      <c r="V108" s="119">
        <v>2968</v>
      </c>
      <c r="W108" s="121">
        <f>SUM(Y108-X108-V108)</f>
        <v>28</v>
      </c>
      <c r="X108" s="121">
        <v>720</v>
      </c>
      <c r="Y108" s="121">
        <v>3716</v>
      </c>
      <c r="Z108" s="120">
        <f>SUM(AA108-Y108)</f>
        <v>1111</v>
      </c>
      <c r="AA108" s="120">
        <v>4827</v>
      </c>
      <c r="AB108" s="120">
        <v>4827</v>
      </c>
      <c r="AC108" s="120">
        <f>SUM(AA108-AB108)</f>
        <v>0</v>
      </c>
      <c r="AD108" s="120">
        <v>808</v>
      </c>
      <c r="AE108" s="120"/>
      <c r="AF108" s="120">
        <v>808</v>
      </c>
      <c r="AG108" s="120">
        <f>SUM(AA108,AE108)</f>
        <v>4827</v>
      </c>
      <c r="AH108" s="120"/>
      <c r="AI108" s="120"/>
      <c r="AJ108" s="119">
        <f>SUM(AK108-Y108)</f>
        <v>-149</v>
      </c>
      <c r="AK108" s="119">
        <v>3567</v>
      </c>
      <c r="AL108" s="103">
        <f>SUM(AK108-P108)</f>
        <v>567</v>
      </c>
      <c r="AM108" s="119">
        <v>3615</v>
      </c>
      <c r="AN108" s="119">
        <v>3615</v>
      </c>
      <c r="AO108" s="119">
        <v>4884</v>
      </c>
      <c r="AP108" s="128">
        <v>4884</v>
      </c>
      <c r="AQ108" s="89">
        <v>141</v>
      </c>
      <c r="AR108" s="89">
        <v>0</v>
      </c>
      <c r="AS108" s="89">
        <f t="shared" si="83"/>
        <v>5025</v>
      </c>
      <c r="AT108" s="89">
        <v>0</v>
      </c>
      <c r="AU108" s="89">
        <f t="shared" si="84"/>
        <v>5025</v>
      </c>
      <c r="AV108" s="89">
        <v>4884</v>
      </c>
      <c r="AW108" s="89">
        <v>4870</v>
      </c>
      <c r="AX108" s="89">
        <f t="shared" si="85"/>
        <v>-155</v>
      </c>
      <c r="AY108" s="89">
        <f t="shared" si="86"/>
        <v>-14</v>
      </c>
      <c r="AZ108" s="146" t="b">
        <f t="shared" si="87"/>
        <v>0</v>
      </c>
      <c r="BA108" s="128">
        <f t="shared" si="88"/>
        <v>-14</v>
      </c>
      <c r="BB108" s="103">
        <v>4870.3248</v>
      </c>
      <c r="BC108" s="103">
        <f t="shared" si="92"/>
        <v>48.7</v>
      </c>
      <c r="BD108" s="103">
        <f t="shared" si="93"/>
        <v>4821.3</v>
      </c>
      <c r="BE108" s="128">
        <v>4822</v>
      </c>
      <c r="BF108" s="103">
        <f t="shared" si="94"/>
        <v>48</v>
      </c>
      <c r="BG108" s="128">
        <v>100</v>
      </c>
      <c r="BH108" s="89">
        <f t="shared" si="89"/>
        <v>1391</v>
      </c>
      <c r="BI108" s="89">
        <v>6313</v>
      </c>
      <c r="BJ108" s="103">
        <v>-39</v>
      </c>
      <c r="BK108" s="103">
        <f t="shared" si="90"/>
        <v>-1453</v>
      </c>
      <c r="BL108" s="128">
        <f t="shared" si="91"/>
        <v>-1492</v>
      </c>
      <c r="BM108" s="89">
        <v>4821</v>
      </c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</row>
    <row r="109" spans="2:75" ht="15">
      <c r="B109" s="31" t="s">
        <v>49</v>
      </c>
      <c r="C109" s="117"/>
      <c r="D109" s="117"/>
      <c r="E109" s="119"/>
      <c r="F109" s="119">
        <v>0</v>
      </c>
      <c r="G109" s="119">
        <v>0</v>
      </c>
      <c r="H109" s="119">
        <v>0</v>
      </c>
      <c r="I109" s="119">
        <v>0</v>
      </c>
      <c r="J109" s="119">
        <v>0</v>
      </c>
      <c r="K109" s="119">
        <v>0</v>
      </c>
      <c r="L109" s="119">
        <v>0</v>
      </c>
      <c r="M109" s="119">
        <v>0</v>
      </c>
      <c r="N109" s="119">
        <v>0</v>
      </c>
      <c r="O109" s="119">
        <v>0</v>
      </c>
      <c r="P109" s="119"/>
      <c r="Q109" s="120">
        <f>SUM(R109-P109)</f>
        <v>3500</v>
      </c>
      <c r="R109" s="120">
        <v>3500</v>
      </c>
      <c r="S109" s="120">
        <v>0</v>
      </c>
      <c r="T109" s="120">
        <f t="shared" si="76"/>
        <v>0</v>
      </c>
      <c r="U109" s="120">
        <v>0</v>
      </c>
      <c r="V109" s="119">
        <f>SUM(T109,U109)</f>
        <v>0</v>
      </c>
      <c r="W109" s="121">
        <f>SUM(Y109-X109-V109)</f>
        <v>28</v>
      </c>
      <c r="X109" s="121">
        <v>1184</v>
      </c>
      <c r="Y109" s="121">
        <v>1212</v>
      </c>
      <c r="Z109" s="120">
        <f>SUM(AA109-Y109)</f>
        <v>2795</v>
      </c>
      <c r="AA109" s="120">
        <v>4007</v>
      </c>
      <c r="AB109" s="120">
        <v>4007</v>
      </c>
      <c r="AC109" s="120">
        <f>SUM(AA109-AB109)</f>
        <v>0</v>
      </c>
      <c r="AD109" s="120">
        <v>488</v>
      </c>
      <c r="AE109" s="120"/>
      <c r="AF109" s="120">
        <v>488</v>
      </c>
      <c r="AG109" s="120">
        <f>SUM(AA109,AE109)</f>
        <v>4007</v>
      </c>
      <c r="AH109" s="120"/>
      <c r="AI109" s="120"/>
      <c r="AJ109" s="119">
        <f>SUM(AK109-Y109)</f>
        <v>1546</v>
      </c>
      <c r="AK109" s="119">
        <v>2758</v>
      </c>
      <c r="AL109" s="103">
        <f>SUM(AK109-P109)</f>
        <v>2758</v>
      </c>
      <c r="AM109" s="119">
        <v>2795</v>
      </c>
      <c r="AN109" s="119">
        <v>2795</v>
      </c>
      <c r="AO109" s="119">
        <v>4064</v>
      </c>
      <c r="AP109" s="128">
        <v>4064</v>
      </c>
      <c r="AQ109" s="127">
        <v>141</v>
      </c>
      <c r="AR109" s="127">
        <v>0</v>
      </c>
      <c r="AS109" s="127">
        <f t="shared" si="83"/>
        <v>4205</v>
      </c>
      <c r="AT109" s="127">
        <v>0</v>
      </c>
      <c r="AU109" s="127">
        <f t="shared" si="84"/>
        <v>4205</v>
      </c>
      <c r="AV109" s="127">
        <v>4064</v>
      </c>
      <c r="AW109" s="89">
        <f>4053-1</f>
        <v>4052</v>
      </c>
      <c r="AX109" s="127">
        <f t="shared" si="85"/>
        <v>-153</v>
      </c>
      <c r="AY109" s="127">
        <f t="shared" si="86"/>
        <v>-12</v>
      </c>
      <c r="AZ109" s="148" t="b">
        <f t="shared" si="87"/>
        <v>0</v>
      </c>
      <c r="BA109" s="126">
        <f t="shared" si="88"/>
        <v>-12</v>
      </c>
      <c r="BB109" s="103">
        <v>4052.6207999999997</v>
      </c>
      <c r="BC109" s="103">
        <f t="shared" si="92"/>
        <v>40.52</v>
      </c>
      <c r="BD109" s="103">
        <f t="shared" si="93"/>
        <v>4011.48</v>
      </c>
      <c r="BE109" s="128">
        <v>4012</v>
      </c>
      <c r="BF109" s="103">
        <f t="shared" si="94"/>
        <v>40</v>
      </c>
      <c r="BG109" s="128">
        <v>100</v>
      </c>
      <c r="BH109" s="89">
        <f t="shared" si="89"/>
        <v>1382</v>
      </c>
      <c r="BI109" s="89">
        <v>5494</v>
      </c>
      <c r="BJ109" s="103">
        <v>-33</v>
      </c>
      <c r="BK109" s="103">
        <f t="shared" si="90"/>
        <v>-1454</v>
      </c>
      <c r="BL109" s="128">
        <f t="shared" si="91"/>
        <v>-1487</v>
      </c>
      <c r="BM109" s="89">
        <v>4007</v>
      </c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</row>
    <row r="110" spans="1:75" ht="1.5" customHeight="1">
      <c r="A110" s="29"/>
      <c r="B110" s="31"/>
      <c r="C110" s="117"/>
      <c r="D110" s="117"/>
      <c r="E110" s="118"/>
      <c r="F110" s="181"/>
      <c r="G110" s="181"/>
      <c r="H110" s="181"/>
      <c r="I110" s="181"/>
      <c r="J110" s="181"/>
      <c r="K110" s="181"/>
      <c r="L110" s="181"/>
      <c r="M110" s="181"/>
      <c r="N110" s="181"/>
      <c r="O110" s="211"/>
      <c r="P110" s="211"/>
      <c r="Q110" s="150"/>
      <c r="R110" s="150"/>
      <c r="S110" s="150"/>
      <c r="T110" s="150"/>
      <c r="U110" s="150"/>
      <c r="V110" s="150"/>
      <c r="W110" s="211"/>
      <c r="X110" s="150"/>
      <c r="Y110" s="150"/>
      <c r="Z110" s="150"/>
      <c r="AA110" s="150"/>
      <c r="AB110" s="150"/>
      <c r="AC110" s="150"/>
      <c r="AD110" s="150"/>
      <c r="AE110" s="150"/>
      <c r="AF110" s="120"/>
      <c r="AG110" s="150"/>
      <c r="AH110" s="150"/>
      <c r="AI110" s="150"/>
      <c r="AJ110" s="150"/>
      <c r="AK110" s="211"/>
      <c r="AL110" s="151"/>
      <c r="AM110" s="181"/>
      <c r="AN110" s="211"/>
      <c r="AO110" s="211"/>
      <c r="AP110" s="212"/>
      <c r="AQ110" s="212"/>
      <c r="AR110" s="212"/>
      <c r="AS110" s="212"/>
      <c r="AT110" s="212"/>
      <c r="AU110" s="212"/>
      <c r="AV110" s="103"/>
      <c r="AW110" s="103"/>
      <c r="AX110" s="103"/>
      <c r="AY110" s="103"/>
      <c r="AZ110" s="182"/>
      <c r="BA110" s="103"/>
      <c r="BB110" s="103"/>
      <c r="BC110" s="103"/>
      <c r="BD110" s="103"/>
      <c r="BE110" s="128"/>
      <c r="BF110" s="103"/>
      <c r="BG110" s="128"/>
      <c r="BH110" s="89"/>
      <c r="BI110" s="89"/>
      <c r="BJ110" s="103"/>
      <c r="BK110" s="103"/>
      <c r="BL110" s="128"/>
      <c r="BM110" s="89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</row>
    <row r="111" spans="2:75" ht="15">
      <c r="B111" s="31" t="s">
        <v>52</v>
      </c>
      <c r="C111" s="117"/>
      <c r="D111" s="117"/>
      <c r="E111" s="119"/>
      <c r="F111" s="119">
        <v>0</v>
      </c>
      <c r="G111" s="119">
        <v>0</v>
      </c>
      <c r="H111" s="119">
        <v>0</v>
      </c>
      <c r="I111" s="119">
        <v>0</v>
      </c>
      <c r="J111" s="119">
        <v>0</v>
      </c>
      <c r="K111" s="119">
        <v>0</v>
      </c>
      <c r="L111" s="119">
        <v>0</v>
      </c>
      <c r="M111" s="119">
        <v>1996</v>
      </c>
      <c r="N111" s="119">
        <v>2296</v>
      </c>
      <c r="O111" s="119">
        <v>2282</v>
      </c>
      <c r="P111" s="119">
        <v>2281</v>
      </c>
      <c r="Q111" s="120">
        <f aca="true" t="shared" si="95" ref="Q111:Q116">SUM(R111-P111)</f>
        <v>95</v>
      </c>
      <c r="R111" s="120">
        <v>2376</v>
      </c>
      <c r="S111" s="120">
        <v>-10</v>
      </c>
      <c r="T111" s="120">
        <f aca="true" t="shared" si="96" ref="T111:T116">SUM(P111,S111)</f>
        <v>2271</v>
      </c>
      <c r="U111" s="120">
        <v>-13</v>
      </c>
      <c r="V111" s="119">
        <v>2257</v>
      </c>
      <c r="W111" s="121">
        <f aca="true" t="shared" si="97" ref="W111:W116">SUM(Y111-X111-V111)</f>
        <v>9</v>
      </c>
      <c r="X111" s="121">
        <v>272</v>
      </c>
      <c r="Y111" s="121">
        <v>2538</v>
      </c>
      <c r="Z111" s="120">
        <f aca="true" t="shared" si="98" ref="Z111:Z116">SUM(AA111-Y111)</f>
        <v>-267</v>
      </c>
      <c r="AA111" s="120">
        <v>2271</v>
      </c>
      <c r="AB111" s="120">
        <v>2276</v>
      </c>
      <c r="AC111" s="120">
        <f aca="true" t="shared" si="99" ref="AC111:AC116">SUM(AA111-AB111)</f>
        <v>-5</v>
      </c>
      <c r="AD111" s="120"/>
      <c r="AE111" s="120"/>
      <c r="AF111" s="120">
        <v>-110</v>
      </c>
      <c r="AG111" s="120">
        <f aca="true" t="shared" si="100" ref="AG111:AG116">SUM(AA111,AE111)</f>
        <v>2271</v>
      </c>
      <c r="AH111" s="120"/>
      <c r="AI111" s="120"/>
      <c r="AJ111" s="119">
        <f aca="true" t="shared" si="101" ref="AJ111:AJ116">SUM(AK111-Y111)</f>
        <v>-639</v>
      </c>
      <c r="AK111" s="119">
        <v>1899</v>
      </c>
      <c r="AL111" s="103">
        <f aca="true" t="shared" si="102" ref="AL111:AL116">SUM(AK111-P111)</f>
        <v>-382</v>
      </c>
      <c r="AM111" s="119">
        <v>1925</v>
      </c>
      <c r="AN111" s="119">
        <v>2281</v>
      </c>
      <c r="AO111" s="119">
        <v>2287</v>
      </c>
      <c r="AP111" s="128">
        <v>2287</v>
      </c>
      <c r="AQ111" s="89">
        <v>40</v>
      </c>
      <c r="AR111" s="89">
        <v>0</v>
      </c>
      <c r="AS111" s="89">
        <f aca="true" t="shared" si="103" ref="AS111:AS116">SUM(AP111:AR111)</f>
        <v>2327</v>
      </c>
      <c r="AT111" s="89">
        <v>0</v>
      </c>
      <c r="AU111" s="89">
        <f aca="true" t="shared" si="104" ref="AU111:AU116">SUM(AS111:AT111)</f>
        <v>2327</v>
      </c>
      <c r="AV111" s="145">
        <v>2287</v>
      </c>
      <c r="AW111" s="89">
        <v>2281</v>
      </c>
      <c r="AX111" s="145">
        <f aca="true" t="shared" si="105" ref="AX111:AX116">SUM(AW111-AU111)</f>
        <v>-46</v>
      </c>
      <c r="AY111" s="145">
        <f aca="true" t="shared" si="106" ref="AY111:AY116">SUM(AW111-AP111)</f>
        <v>-6</v>
      </c>
      <c r="AZ111" s="213" t="b">
        <f aca="true" t="shared" si="107" ref="AZ111:AZ116">IF(AY111&gt;0,AY111)</f>
        <v>0</v>
      </c>
      <c r="BA111" s="145">
        <f aca="true" t="shared" si="108" ref="BA111:BA116">IF(AY111&lt;0,AY111)</f>
        <v>-6</v>
      </c>
      <c r="BB111" s="103">
        <v>2280.5964</v>
      </c>
      <c r="BC111" s="103">
        <f aca="true" t="shared" si="109" ref="BC111:BC116">SUM(AW111*0.01)</f>
        <v>22.81</v>
      </c>
      <c r="BD111" s="103">
        <f aca="true" t="shared" si="110" ref="BD111:BE116">SUM(AW111-BC111)</f>
        <v>2258.19</v>
      </c>
      <c r="BE111" s="128">
        <v>2258</v>
      </c>
      <c r="BF111" s="103">
        <f aca="true" t="shared" si="111" ref="BF111:BF116">SUM(AW111-BE111)</f>
        <v>23</v>
      </c>
      <c r="BG111" s="128">
        <v>25</v>
      </c>
      <c r="BH111" s="89">
        <f aca="true" t="shared" si="112" ref="BH111:BH116">SUM(BI111-BG111-BE111)</f>
        <v>230</v>
      </c>
      <c r="BI111" s="89">
        <v>2513</v>
      </c>
      <c r="BJ111" s="103">
        <v>-18</v>
      </c>
      <c r="BK111" s="103">
        <f aca="true" t="shared" si="113" ref="BK111:BK116">SUM(BL111-BJ111)</f>
        <v>-232</v>
      </c>
      <c r="BL111" s="128">
        <f>SUM(BM111-BI111)</f>
        <v>-250</v>
      </c>
      <c r="BM111" s="89">
        <v>2263</v>
      </c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</row>
    <row r="112" spans="2:75" ht="15">
      <c r="B112" s="31" t="s">
        <v>47</v>
      </c>
      <c r="C112" s="117"/>
      <c r="D112" s="117"/>
      <c r="E112" s="119"/>
      <c r="F112" s="119">
        <v>0</v>
      </c>
      <c r="G112" s="119">
        <v>0</v>
      </c>
      <c r="H112" s="119">
        <v>0</v>
      </c>
      <c r="I112" s="119">
        <v>0</v>
      </c>
      <c r="J112" s="119">
        <v>0</v>
      </c>
      <c r="K112" s="119">
        <v>0</v>
      </c>
      <c r="L112" s="119">
        <v>0</v>
      </c>
      <c r="M112" s="119">
        <v>898</v>
      </c>
      <c r="N112" s="119">
        <v>898</v>
      </c>
      <c r="O112" s="119">
        <v>892</v>
      </c>
      <c r="P112" s="119">
        <v>892</v>
      </c>
      <c r="Q112" s="120">
        <f t="shared" si="95"/>
        <v>-199</v>
      </c>
      <c r="R112" s="120">
        <f>696-3</f>
        <v>693</v>
      </c>
      <c r="S112" s="120">
        <v>-4</v>
      </c>
      <c r="T112" s="120">
        <f t="shared" si="96"/>
        <v>888</v>
      </c>
      <c r="U112" s="120">
        <v>-5</v>
      </c>
      <c r="V112" s="119">
        <v>883</v>
      </c>
      <c r="W112" s="121">
        <f t="shared" si="97"/>
        <v>0</v>
      </c>
      <c r="X112" s="121">
        <v>-37</v>
      </c>
      <c r="Y112" s="121">
        <v>846</v>
      </c>
      <c r="Z112" s="120">
        <f t="shared" si="98"/>
        <v>-846</v>
      </c>
      <c r="AA112" s="120">
        <v>0</v>
      </c>
      <c r="AB112" s="120">
        <v>0</v>
      </c>
      <c r="AC112" s="120">
        <f t="shared" si="99"/>
        <v>0</v>
      </c>
      <c r="AD112" s="120"/>
      <c r="AE112" s="120"/>
      <c r="AF112" s="120">
        <v>0</v>
      </c>
      <c r="AG112" s="120">
        <f t="shared" si="100"/>
        <v>0</v>
      </c>
      <c r="AH112" s="120"/>
      <c r="AI112" s="120"/>
      <c r="AJ112" s="119">
        <f t="shared" si="101"/>
        <v>25</v>
      </c>
      <c r="AK112" s="119">
        <v>871</v>
      </c>
      <c r="AL112" s="103">
        <f t="shared" si="102"/>
        <v>-21</v>
      </c>
      <c r="AM112" s="119">
        <v>883</v>
      </c>
      <c r="AN112" s="119">
        <v>850</v>
      </c>
      <c r="AO112" s="119">
        <v>0</v>
      </c>
      <c r="AP112" s="128">
        <v>0</v>
      </c>
      <c r="AQ112" s="89">
        <v>0</v>
      </c>
      <c r="AR112" s="89">
        <v>0</v>
      </c>
      <c r="AS112" s="89">
        <f t="shared" si="103"/>
        <v>0</v>
      </c>
      <c r="AT112" s="89">
        <v>0</v>
      </c>
      <c r="AU112" s="89">
        <f t="shared" si="104"/>
        <v>0</v>
      </c>
      <c r="AV112" s="89">
        <v>850</v>
      </c>
      <c r="AW112" s="89">
        <f>848-1</f>
        <v>847</v>
      </c>
      <c r="AX112" s="89">
        <f t="shared" si="105"/>
        <v>847</v>
      </c>
      <c r="AY112" s="89">
        <f t="shared" si="106"/>
        <v>847</v>
      </c>
      <c r="AZ112" s="146">
        <f t="shared" si="107"/>
        <v>847</v>
      </c>
      <c r="BA112" s="89" t="b">
        <f t="shared" si="108"/>
        <v>0</v>
      </c>
      <c r="BB112" s="103">
        <v>847.62</v>
      </c>
      <c r="BC112" s="103">
        <f t="shared" si="109"/>
        <v>8.47</v>
      </c>
      <c r="BD112" s="103">
        <f t="shared" si="110"/>
        <v>838.53</v>
      </c>
      <c r="BE112" s="128">
        <v>839</v>
      </c>
      <c r="BF112" s="103">
        <f t="shared" si="111"/>
        <v>8</v>
      </c>
      <c r="BG112" s="128">
        <v>0</v>
      </c>
      <c r="BH112" s="89">
        <f t="shared" si="112"/>
        <v>-40</v>
      </c>
      <c r="BI112" s="89">
        <v>799</v>
      </c>
      <c r="BJ112" s="103"/>
      <c r="BK112" s="103">
        <f t="shared" si="113"/>
        <v>-799</v>
      </c>
      <c r="BL112" s="128">
        <f>SUM(BM112-BI112)</f>
        <v>-799</v>
      </c>
      <c r="BM112" s="89">
        <v>0</v>
      </c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</row>
    <row r="113" spans="2:75" ht="15">
      <c r="B113" s="31" t="s">
        <v>53</v>
      </c>
      <c r="C113" s="117"/>
      <c r="D113" s="117"/>
      <c r="E113" s="119"/>
      <c r="F113" s="119">
        <v>0</v>
      </c>
      <c r="G113" s="119">
        <v>0</v>
      </c>
      <c r="H113" s="119">
        <v>0</v>
      </c>
      <c r="I113" s="119">
        <v>0</v>
      </c>
      <c r="J113" s="119">
        <v>0</v>
      </c>
      <c r="K113" s="119">
        <v>0</v>
      </c>
      <c r="L113" s="119">
        <v>0</v>
      </c>
      <c r="M113" s="119">
        <v>11475</v>
      </c>
      <c r="N113" s="119">
        <v>11975</v>
      </c>
      <c r="O113" s="119">
        <v>11897</v>
      </c>
      <c r="P113" s="119">
        <v>11897</v>
      </c>
      <c r="Q113" s="120">
        <f t="shared" si="95"/>
        <v>486</v>
      </c>
      <c r="R113" s="120">
        <v>12383</v>
      </c>
      <c r="S113" s="120">
        <v>-55</v>
      </c>
      <c r="T113" s="120">
        <f t="shared" si="96"/>
        <v>11842</v>
      </c>
      <c r="U113" s="120">
        <v>-70</v>
      </c>
      <c r="V113" s="119">
        <v>11772</v>
      </c>
      <c r="W113" s="121">
        <f t="shared" si="97"/>
        <v>8</v>
      </c>
      <c r="X113" s="121">
        <v>272</v>
      </c>
      <c r="Y113" s="121">
        <v>12052</v>
      </c>
      <c r="Z113" s="120">
        <f t="shared" si="98"/>
        <v>-222</v>
      </c>
      <c r="AA113" s="120">
        <v>11830</v>
      </c>
      <c r="AB113" s="120">
        <v>11831</v>
      </c>
      <c r="AC113" s="120">
        <f t="shared" si="99"/>
        <v>-1</v>
      </c>
      <c r="AD113" s="120"/>
      <c r="AE113" s="120"/>
      <c r="AF113" s="120">
        <v>-558</v>
      </c>
      <c r="AG113" s="120">
        <f t="shared" si="100"/>
        <v>11830</v>
      </c>
      <c r="AH113" s="120"/>
      <c r="AI113" s="120"/>
      <c r="AJ113" s="119">
        <f t="shared" si="101"/>
        <v>-314</v>
      </c>
      <c r="AK113" s="119">
        <v>11738</v>
      </c>
      <c r="AL113" s="103">
        <f t="shared" si="102"/>
        <v>-159</v>
      </c>
      <c r="AM113" s="119">
        <v>11484</v>
      </c>
      <c r="AN113" s="119">
        <v>11897</v>
      </c>
      <c r="AO113" s="119">
        <v>11846</v>
      </c>
      <c r="AP113" s="128">
        <v>11846</v>
      </c>
      <c r="AQ113" s="89">
        <v>40</v>
      </c>
      <c r="AR113" s="89">
        <v>0</v>
      </c>
      <c r="AS113" s="89">
        <f t="shared" si="103"/>
        <v>11886</v>
      </c>
      <c r="AT113" s="89">
        <v>0</v>
      </c>
      <c r="AU113" s="89">
        <f t="shared" si="104"/>
        <v>11886</v>
      </c>
      <c r="AV113" s="89">
        <v>11897</v>
      </c>
      <c r="AW113" s="89">
        <v>11864</v>
      </c>
      <c r="AX113" s="89">
        <f t="shared" si="105"/>
        <v>-22</v>
      </c>
      <c r="AY113" s="89">
        <f t="shared" si="106"/>
        <v>18</v>
      </c>
      <c r="AZ113" s="146">
        <f t="shared" si="107"/>
        <v>18</v>
      </c>
      <c r="BA113" s="89" t="b">
        <f t="shared" si="108"/>
        <v>0</v>
      </c>
      <c r="BB113" s="103">
        <v>11863.6884</v>
      </c>
      <c r="BC113" s="103">
        <f t="shared" si="109"/>
        <v>118.64</v>
      </c>
      <c r="BD113" s="103">
        <f t="shared" si="110"/>
        <v>11745.36</v>
      </c>
      <c r="BE113" s="128">
        <v>11745</v>
      </c>
      <c r="BF113" s="103">
        <f t="shared" si="111"/>
        <v>119</v>
      </c>
      <c r="BG113" s="128">
        <v>25</v>
      </c>
      <c r="BH113" s="89">
        <f t="shared" si="112"/>
        <v>-218</v>
      </c>
      <c r="BI113" s="89">
        <v>11552</v>
      </c>
      <c r="BJ113" s="103">
        <v>-96</v>
      </c>
      <c r="BK113" s="103">
        <f t="shared" si="113"/>
        <v>294</v>
      </c>
      <c r="BL113" s="128">
        <f>SUM(BM113-BI113)</f>
        <v>198</v>
      </c>
      <c r="BM113" s="89">
        <v>11750</v>
      </c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</row>
    <row r="114" spans="2:75" ht="15">
      <c r="B114" s="31" t="s">
        <v>54</v>
      </c>
      <c r="C114" s="117"/>
      <c r="D114" s="117"/>
      <c r="E114" s="119"/>
      <c r="F114" s="119">
        <v>0</v>
      </c>
      <c r="G114" s="119">
        <v>0</v>
      </c>
      <c r="H114" s="119">
        <v>0</v>
      </c>
      <c r="I114" s="119">
        <v>0</v>
      </c>
      <c r="J114" s="119">
        <v>0</v>
      </c>
      <c r="K114" s="119">
        <v>0</v>
      </c>
      <c r="L114" s="119">
        <v>0</v>
      </c>
      <c r="M114" s="119">
        <v>8481</v>
      </c>
      <c r="N114" s="119">
        <v>8481</v>
      </c>
      <c r="O114" s="119">
        <v>10929</v>
      </c>
      <c r="P114" s="119">
        <v>13000</v>
      </c>
      <c r="Q114" s="120">
        <f t="shared" si="95"/>
        <v>0</v>
      </c>
      <c r="R114" s="120">
        <v>13000</v>
      </c>
      <c r="S114" s="120">
        <v>-58</v>
      </c>
      <c r="T114" s="120">
        <f t="shared" si="96"/>
        <v>12942</v>
      </c>
      <c r="U114" s="120">
        <v>-73</v>
      </c>
      <c r="V114" s="119">
        <v>12863</v>
      </c>
      <c r="W114" s="121">
        <f t="shared" si="97"/>
        <v>18</v>
      </c>
      <c r="X114" s="121">
        <v>47</v>
      </c>
      <c r="Y114" s="121">
        <v>12928</v>
      </c>
      <c r="Z114" s="120">
        <f t="shared" si="98"/>
        <v>-3620</v>
      </c>
      <c r="AA114" s="120">
        <v>9308</v>
      </c>
      <c r="AB114" s="120">
        <v>11750</v>
      </c>
      <c r="AC114" s="120">
        <f t="shared" si="99"/>
        <v>-2442</v>
      </c>
      <c r="AD114" s="120"/>
      <c r="AE114" s="120">
        <v>2442</v>
      </c>
      <c r="AF114" s="120">
        <v>-3700</v>
      </c>
      <c r="AG114" s="120">
        <f t="shared" si="100"/>
        <v>11750</v>
      </c>
      <c r="AH114" s="120"/>
      <c r="AI114" s="120"/>
      <c r="AJ114" s="119">
        <f t="shared" si="101"/>
        <v>1872</v>
      </c>
      <c r="AK114" s="119">
        <v>14800</v>
      </c>
      <c r="AL114" s="103">
        <f t="shared" si="102"/>
        <v>1800</v>
      </c>
      <c r="AM114" s="119">
        <v>14000</v>
      </c>
      <c r="AN114" s="119">
        <v>15000</v>
      </c>
      <c r="AO114" s="119">
        <v>11774</v>
      </c>
      <c r="AP114" s="128">
        <v>11774</v>
      </c>
      <c r="AQ114" s="89">
        <v>60</v>
      </c>
      <c r="AR114" s="89">
        <v>0</v>
      </c>
      <c r="AS114" s="89">
        <f t="shared" si="103"/>
        <v>11834</v>
      </c>
      <c r="AT114" s="89">
        <v>3500</v>
      </c>
      <c r="AU114" s="89">
        <f t="shared" si="104"/>
        <v>15334</v>
      </c>
      <c r="AV114" s="89">
        <v>15000</v>
      </c>
      <c r="AW114" s="89">
        <v>14958</v>
      </c>
      <c r="AX114" s="89">
        <f t="shared" si="105"/>
        <v>-376</v>
      </c>
      <c r="AY114" s="89">
        <f t="shared" si="106"/>
        <v>3184</v>
      </c>
      <c r="AZ114" s="146">
        <f t="shared" si="107"/>
        <v>3184</v>
      </c>
      <c r="BA114" s="89" t="b">
        <f t="shared" si="108"/>
        <v>0</v>
      </c>
      <c r="BB114" s="103">
        <v>14958</v>
      </c>
      <c r="BC114" s="103">
        <f t="shared" si="109"/>
        <v>149.58</v>
      </c>
      <c r="BD114" s="103">
        <f t="shared" si="110"/>
        <v>14808.42</v>
      </c>
      <c r="BE114" s="128">
        <v>14808</v>
      </c>
      <c r="BF114" s="103">
        <f t="shared" si="111"/>
        <v>150</v>
      </c>
      <c r="BG114" s="128">
        <v>62</v>
      </c>
      <c r="BH114" s="89">
        <f t="shared" si="112"/>
        <v>112</v>
      </c>
      <c r="BI114" s="89">
        <v>14982</v>
      </c>
      <c r="BJ114" s="103">
        <v>-95</v>
      </c>
      <c r="BK114" s="103">
        <f t="shared" si="113"/>
        <v>-3208</v>
      </c>
      <c r="BL114" s="128">
        <f>SUM(BM114-BI114)</f>
        <v>-3303</v>
      </c>
      <c r="BM114" s="89">
        <v>11679</v>
      </c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</row>
    <row r="115" spans="2:75" ht="15">
      <c r="B115" s="31" t="s">
        <v>55</v>
      </c>
      <c r="C115" s="117"/>
      <c r="D115" s="117"/>
      <c r="E115" s="119"/>
      <c r="F115" s="119">
        <v>0</v>
      </c>
      <c r="G115" s="119">
        <v>0</v>
      </c>
      <c r="H115" s="119">
        <v>0</v>
      </c>
      <c r="I115" s="119">
        <v>0</v>
      </c>
      <c r="J115" s="119">
        <v>0</v>
      </c>
      <c r="K115" s="119">
        <v>0</v>
      </c>
      <c r="L115" s="119">
        <v>0</v>
      </c>
      <c r="M115" s="119">
        <v>22997</v>
      </c>
      <c r="N115" s="119">
        <v>22997</v>
      </c>
      <c r="O115" s="119">
        <v>32633</v>
      </c>
      <c r="P115" s="119">
        <v>36000</v>
      </c>
      <c r="Q115" s="120">
        <f t="shared" si="95"/>
        <v>-1300</v>
      </c>
      <c r="R115" s="120">
        <v>34700</v>
      </c>
      <c r="S115" s="120">
        <v>-167</v>
      </c>
      <c r="T115" s="120">
        <f t="shared" si="96"/>
        <v>35833</v>
      </c>
      <c r="U115" s="120">
        <v>-211</v>
      </c>
      <c r="V115" s="119">
        <v>35621</v>
      </c>
      <c r="W115" s="121">
        <f t="shared" si="97"/>
        <v>77</v>
      </c>
      <c r="X115" s="121">
        <v>2599</v>
      </c>
      <c r="Y115" s="121">
        <v>38297</v>
      </c>
      <c r="Z115" s="120">
        <f t="shared" si="98"/>
        <v>-1640</v>
      </c>
      <c r="AA115" s="153">
        <v>36657</v>
      </c>
      <c r="AB115" s="120">
        <v>36657</v>
      </c>
      <c r="AC115" s="120">
        <f t="shared" si="99"/>
        <v>0</v>
      </c>
      <c r="AD115" s="120">
        <v>1905</v>
      </c>
      <c r="AE115" s="120"/>
      <c r="AF115" s="120">
        <v>1905</v>
      </c>
      <c r="AG115" s="120">
        <f t="shared" si="100"/>
        <v>36657</v>
      </c>
      <c r="AH115" s="120"/>
      <c r="AI115" s="120">
        <v>2000</v>
      </c>
      <c r="AJ115" s="119">
        <f t="shared" si="101"/>
        <v>7977</v>
      </c>
      <c r="AK115" s="119">
        <v>46274</v>
      </c>
      <c r="AL115" s="103">
        <f t="shared" si="102"/>
        <v>10274</v>
      </c>
      <c r="AM115" s="119">
        <v>41000</v>
      </c>
      <c r="AN115" s="119">
        <v>42400</v>
      </c>
      <c r="AO115" s="119">
        <v>38812</v>
      </c>
      <c r="AP115" s="128">
        <v>38812</v>
      </c>
      <c r="AQ115" s="89">
        <v>383</v>
      </c>
      <c r="AR115" s="89">
        <v>0</v>
      </c>
      <c r="AS115" s="89">
        <f t="shared" si="103"/>
        <v>39195</v>
      </c>
      <c r="AT115" s="89">
        <v>12148</v>
      </c>
      <c r="AU115" s="89">
        <f t="shared" si="104"/>
        <v>51343</v>
      </c>
      <c r="AV115" s="127">
        <v>48000</v>
      </c>
      <c r="AW115" s="127">
        <f>47866</f>
        <v>47866</v>
      </c>
      <c r="AX115" s="127">
        <f t="shared" si="105"/>
        <v>-3477</v>
      </c>
      <c r="AY115" s="127">
        <f t="shared" si="106"/>
        <v>9054</v>
      </c>
      <c r="AZ115" s="148">
        <f t="shared" si="107"/>
        <v>9054</v>
      </c>
      <c r="BA115" s="127" t="b">
        <f t="shared" si="108"/>
        <v>0</v>
      </c>
      <c r="BB115" s="113">
        <v>47865.6</v>
      </c>
      <c r="BC115" s="113">
        <f t="shared" si="109"/>
        <v>478.66</v>
      </c>
      <c r="BD115" s="113">
        <f t="shared" si="110"/>
        <v>47387.34</v>
      </c>
      <c r="BE115" s="126">
        <v>47387</v>
      </c>
      <c r="BF115" s="113">
        <f t="shared" si="111"/>
        <v>479</v>
      </c>
      <c r="BG115" s="126">
        <v>112</v>
      </c>
      <c r="BH115" s="127">
        <f t="shared" si="112"/>
        <v>1987</v>
      </c>
      <c r="BI115" s="127">
        <v>49486</v>
      </c>
      <c r="BJ115" s="113">
        <v>-415</v>
      </c>
      <c r="BK115" s="113">
        <f t="shared" si="113"/>
        <v>1857</v>
      </c>
      <c r="BL115" s="126">
        <f>SUM(BM115-BI115)</f>
        <v>1442</v>
      </c>
      <c r="BM115" s="127">
        <v>50928</v>
      </c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</row>
    <row r="116" spans="2:75" ht="15" hidden="1">
      <c r="B116" s="31" t="s">
        <v>56</v>
      </c>
      <c r="C116" s="117"/>
      <c r="D116" s="117"/>
      <c r="E116" s="119"/>
      <c r="F116" s="125">
        <v>0</v>
      </c>
      <c r="G116" s="125">
        <v>0</v>
      </c>
      <c r="H116" s="125">
        <v>0</v>
      </c>
      <c r="I116" s="125">
        <v>0</v>
      </c>
      <c r="J116" s="125">
        <v>0</v>
      </c>
      <c r="K116" s="125">
        <v>0</v>
      </c>
      <c r="L116" s="125">
        <v>0</v>
      </c>
      <c r="M116" s="125">
        <v>1995</v>
      </c>
      <c r="N116" s="125">
        <v>1995</v>
      </c>
      <c r="O116" s="125">
        <v>1982</v>
      </c>
      <c r="P116" s="125">
        <v>2000</v>
      </c>
      <c r="Q116" s="132">
        <f t="shared" si="95"/>
        <v>-9</v>
      </c>
      <c r="R116" s="132">
        <v>1991</v>
      </c>
      <c r="S116" s="132">
        <v>-9</v>
      </c>
      <c r="T116" s="132">
        <f t="shared" si="96"/>
        <v>1991</v>
      </c>
      <c r="U116" s="132">
        <v>-12</v>
      </c>
      <c r="V116" s="125">
        <v>1979</v>
      </c>
      <c r="W116" s="121">
        <f t="shared" si="97"/>
        <v>0</v>
      </c>
      <c r="X116" s="133">
        <v>-83</v>
      </c>
      <c r="Y116" s="133">
        <v>1896</v>
      </c>
      <c r="Z116" s="132">
        <f t="shared" si="98"/>
        <v>-1896</v>
      </c>
      <c r="AA116" s="132">
        <v>0</v>
      </c>
      <c r="AB116" s="132">
        <v>0</v>
      </c>
      <c r="AC116" s="132">
        <f t="shared" si="99"/>
        <v>0</v>
      </c>
      <c r="AD116" s="132"/>
      <c r="AE116" s="132"/>
      <c r="AF116" s="132">
        <v>0</v>
      </c>
      <c r="AG116" s="132">
        <f t="shared" si="100"/>
        <v>0</v>
      </c>
      <c r="AH116" s="132"/>
      <c r="AI116" s="132"/>
      <c r="AJ116" s="125">
        <f t="shared" si="101"/>
        <v>77</v>
      </c>
      <c r="AK116" s="125">
        <v>1973</v>
      </c>
      <c r="AL116" s="103">
        <f t="shared" si="102"/>
        <v>-27</v>
      </c>
      <c r="AM116" s="125">
        <v>1979</v>
      </c>
      <c r="AN116" s="125">
        <v>2000</v>
      </c>
      <c r="AO116" s="125">
        <v>0</v>
      </c>
      <c r="AP116" s="126">
        <v>0</v>
      </c>
      <c r="AQ116" s="127">
        <v>0</v>
      </c>
      <c r="AR116" s="127">
        <v>0</v>
      </c>
      <c r="AS116" s="127">
        <f t="shared" si="103"/>
        <v>0</v>
      </c>
      <c r="AT116" s="127">
        <v>0</v>
      </c>
      <c r="AU116" s="127">
        <f t="shared" si="104"/>
        <v>0</v>
      </c>
      <c r="AV116" s="127">
        <v>0</v>
      </c>
      <c r="AW116" s="127">
        <v>0</v>
      </c>
      <c r="AX116" s="127">
        <f t="shared" si="105"/>
        <v>0</v>
      </c>
      <c r="AY116" s="127">
        <f t="shared" si="106"/>
        <v>0</v>
      </c>
      <c r="AZ116" s="148" t="b">
        <f t="shared" si="107"/>
        <v>0</v>
      </c>
      <c r="BA116" s="127" t="b">
        <f t="shared" si="108"/>
        <v>0</v>
      </c>
      <c r="BB116" s="113">
        <v>0</v>
      </c>
      <c r="BC116" s="103">
        <f t="shared" si="109"/>
        <v>0</v>
      </c>
      <c r="BD116" s="103">
        <f t="shared" si="110"/>
        <v>0</v>
      </c>
      <c r="BE116" s="128">
        <f t="shared" si="110"/>
        <v>0</v>
      </c>
      <c r="BF116" s="103">
        <f t="shared" si="111"/>
        <v>0</v>
      </c>
      <c r="BG116" s="128"/>
      <c r="BH116" s="89">
        <f t="shared" si="112"/>
        <v>0</v>
      </c>
      <c r="BI116" s="89">
        <v>0</v>
      </c>
      <c r="BJ116" s="103"/>
      <c r="BK116" s="103">
        <f t="shared" si="113"/>
        <v>0</v>
      </c>
      <c r="BL116" s="128"/>
      <c r="BM116" s="89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</row>
    <row r="117" spans="2:75" ht="15">
      <c r="B117" s="52"/>
      <c r="C117" s="214"/>
      <c r="D117" s="214"/>
      <c r="E117" s="118" t="s">
        <v>92</v>
      </c>
      <c r="F117" s="149">
        <f aca="true" t="shared" si="114" ref="F117:P117">SUM(F103:F116)</f>
        <v>0</v>
      </c>
      <c r="G117" s="149">
        <f t="shared" si="114"/>
        <v>0</v>
      </c>
      <c r="H117" s="149">
        <f t="shared" si="114"/>
        <v>0</v>
      </c>
      <c r="I117" s="149">
        <f t="shared" si="114"/>
        <v>0</v>
      </c>
      <c r="J117" s="149">
        <f t="shared" si="114"/>
        <v>0</v>
      </c>
      <c r="K117" s="149">
        <f t="shared" si="114"/>
        <v>0</v>
      </c>
      <c r="L117" s="149">
        <f t="shared" si="114"/>
        <v>0</v>
      </c>
      <c r="M117" s="149">
        <f t="shared" si="114"/>
        <v>50237</v>
      </c>
      <c r="N117" s="149">
        <f t="shared" si="114"/>
        <v>63142</v>
      </c>
      <c r="O117" s="149">
        <f t="shared" si="114"/>
        <v>74524</v>
      </c>
      <c r="P117" s="149">
        <f t="shared" si="114"/>
        <v>79070</v>
      </c>
      <c r="Q117" s="150">
        <f>SUM(Q111:Q116)</f>
        <v>-927</v>
      </c>
      <c r="R117" s="150">
        <f>SUM(R111:R116)</f>
        <v>65143</v>
      </c>
      <c r="S117" s="150">
        <f aca="true" t="shared" si="115" ref="S117:AM117">SUM(S103:S116)</f>
        <v>-363</v>
      </c>
      <c r="T117" s="150">
        <f t="shared" si="115"/>
        <v>78707</v>
      </c>
      <c r="U117" s="150">
        <f t="shared" si="115"/>
        <v>-460</v>
      </c>
      <c r="V117" s="149">
        <f t="shared" si="115"/>
        <v>78209</v>
      </c>
      <c r="W117" s="158">
        <f t="shared" si="115"/>
        <v>434</v>
      </c>
      <c r="X117" s="158">
        <f t="shared" si="115"/>
        <v>12913</v>
      </c>
      <c r="Y117" s="158">
        <f t="shared" si="115"/>
        <v>91556</v>
      </c>
      <c r="Z117" s="150">
        <f t="shared" si="115"/>
        <v>-12470</v>
      </c>
      <c r="AA117" s="150">
        <f t="shared" si="115"/>
        <v>79086</v>
      </c>
      <c r="AB117" s="150">
        <f t="shared" si="115"/>
        <v>89947</v>
      </c>
      <c r="AC117" s="150">
        <f t="shared" si="115"/>
        <v>-10861</v>
      </c>
      <c r="AD117" s="150">
        <f t="shared" si="115"/>
        <v>13247</v>
      </c>
      <c r="AE117" s="150">
        <f t="shared" si="115"/>
        <v>2442</v>
      </c>
      <c r="AF117" s="150">
        <f t="shared" si="115"/>
        <v>3879</v>
      </c>
      <c r="AG117" s="150">
        <f t="shared" si="115"/>
        <v>81528</v>
      </c>
      <c r="AH117" s="150">
        <f t="shared" si="115"/>
        <v>0</v>
      </c>
      <c r="AI117" s="150">
        <f t="shared" si="115"/>
        <v>2000</v>
      </c>
      <c r="AJ117" s="149">
        <f t="shared" si="115"/>
        <v>2190</v>
      </c>
      <c r="AK117" s="149">
        <f t="shared" si="115"/>
        <v>101639</v>
      </c>
      <c r="AL117" s="151">
        <f t="shared" si="115"/>
        <v>14676</v>
      </c>
      <c r="AM117" s="149">
        <f t="shared" si="115"/>
        <v>87681</v>
      </c>
      <c r="AN117" s="149">
        <f aca="true" t="shared" si="116" ref="AN117:AU117">SUM(AN103:AN116)</f>
        <v>80838</v>
      </c>
      <c r="AO117" s="149">
        <f t="shared" si="116"/>
        <v>84218</v>
      </c>
      <c r="AP117" s="104">
        <f t="shared" si="116"/>
        <v>84218</v>
      </c>
      <c r="AQ117" s="105">
        <f t="shared" si="116"/>
        <v>1993</v>
      </c>
      <c r="AR117" s="105">
        <f t="shared" si="116"/>
        <v>0</v>
      </c>
      <c r="AS117" s="105">
        <f t="shared" si="116"/>
        <v>86211</v>
      </c>
      <c r="AT117" s="105">
        <f t="shared" si="116"/>
        <v>25148</v>
      </c>
      <c r="AU117" s="105">
        <f t="shared" si="116"/>
        <v>111359</v>
      </c>
      <c r="AV117" s="105">
        <f aca="true" t="shared" si="117" ref="AV117:BL117">SUM(AV103:AV116)</f>
        <v>107982</v>
      </c>
      <c r="AW117" s="105">
        <f t="shared" si="117"/>
        <v>107679</v>
      </c>
      <c r="AX117" s="105">
        <f t="shared" si="117"/>
        <v>-3680</v>
      </c>
      <c r="AY117" s="105">
        <f t="shared" si="117"/>
        <v>23461</v>
      </c>
      <c r="AZ117" s="85">
        <f t="shared" si="117"/>
        <v>34044</v>
      </c>
      <c r="BA117" s="105">
        <f t="shared" si="117"/>
        <v>-10583</v>
      </c>
      <c r="BB117" s="105">
        <f t="shared" si="117"/>
        <v>107679.6504</v>
      </c>
      <c r="BC117" s="105">
        <f t="shared" si="117"/>
        <v>1076.79</v>
      </c>
      <c r="BD117" s="105">
        <f t="shared" si="117"/>
        <v>106602.20999999999</v>
      </c>
      <c r="BE117" s="105">
        <f t="shared" si="117"/>
        <v>106602</v>
      </c>
      <c r="BF117" s="104">
        <f t="shared" si="117"/>
        <v>1077</v>
      </c>
      <c r="BG117" s="104">
        <f t="shared" si="117"/>
        <v>1196</v>
      </c>
      <c r="BH117" s="105">
        <f t="shared" si="117"/>
        <v>15353</v>
      </c>
      <c r="BI117" s="105">
        <f t="shared" si="117"/>
        <v>123151</v>
      </c>
      <c r="BJ117" s="104">
        <f t="shared" si="117"/>
        <v>-849</v>
      </c>
      <c r="BK117" s="104">
        <f t="shared" si="117"/>
        <v>-12956</v>
      </c>
      <c r="BL117" s="104">
        <f t="shared" si="117"/>
        <v>-13805</v>
      </c>
      <c r="BM117" s="105">
        <f>SUM(BM103:BM116)</f>
        <v>109346</v>
      </c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</row>
    <row r="118" spans="2:75" ht="15">
      <c r="B118" s="31"/>
      <c r="C118" s="117"/>
      <c r="D118" s="117"/>
      <c r="E118" s="118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20"/>
      <c r="R118" s="120"/>
      <c r="S118" s="120"/>
      <c r="T118" s="120"/>
      <c r="U118" s="120"/>
      <c r="V118" s="119"/>
      <c r="W118" s="121"/>
      <c r="X118" s="121"/>
      <c r="Y118" s="121"/>
      <c r="Z118" s="120"/>
      <c r="AA118" s="120"/>
      <c r="AB118" s="120"/>
      <c r="AC118" s="120"/>
      <c r="AD118" s="120"/>
      <c r="AE118" s="120"/>
      <c r="AF118" s="120"/>
      <c r="AG118" s="120"/>
      <c r="AH118" s="120"/>
      <c r="AI118" s="120"/>
      <c r="AJ118" s="119"/>
      <c r="AK118" s="119"/>
      <c r="AL118" s="103"/>
      <c r="AM118" s="119"/>
      <c r="AN118" s="119"/>
      <c r="AO118" s="119"/>
      <c r="AP118" s="128"/>
      <c r="AQ118" s="89"/>
      <c r="AR118" s="89"/>
      <c r="AS118" s="89"/>
      <c r="AT118" s="89"/>
      <c r="AU118" s="89"/>
      <c r="AV118" s="89"/>
      <c r="AW118" s="89"/>
      <c r="AX118" s="89"/>
      <c r="AY118" s="89"/>
      <c r="AZ118" s="146"/>
      <c r="BA118" s="89"/>
      <c r="BB118" s="103"/>
      <c r="BC118" s="89"/>
      <c r="BD118" s="89"/>
      <c r="BE118" s="89"/>
      <c r="BF118" s="128"/>
      <c r="BG118" s="128"/>
      <c r="BH118" s="89"/>
      <c r="BI118" s="89"/>
      <c r="BJ118" s="103"/>
      <c r="BK118" s="103"/>
      <c r="BL118" s="128"/>
      <c r="BM118" s="89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</row>
    <row r="119" spans="2:75" ht="15">
      <c r="B119" s="32" t="s">
        <v>77</v>
      </c>
      <c r="C119" s="141"/>
      <c r="D119" s="141"/>
      <c r="E119" s="118"/>
      <c r="F119" s="149" t="e">
        <f>SUM(F10,#REF!,F58,F64,F71,F93,F100,F117)</f>
        <v>#REF!</v>
      </c>
      <c r="G119" s="149" t="e">
        <f>SUM(G10,#REF!,G58,G64,G71,G93,G100,G117)</f>
        <v>#REF!</v>
      </c>
      <c r="H119" s="149" t="e">
        <f>SUM(H10,#REF!,H58,H64,H71,H93,H100,H117)</f>
        <v>#REF!</v>
      </c>
      <c r="I119" s="149" t="e">
        <f>SUM(I10,#REF!,I58,I64,I71,I93,I100,I117)</f>
        <v>#REF!</v>
      </c>
      <c r="J119" s="149" t="e">
        <f>SUM(J10,#REF!,J58,J64,J71,J93,J100,J117)</f>
        <v>#REF!</v>
      </c>
      <c r="K119" s="149" t="e">
        <f>SUM(K10,#REF!,K58,K64,K71,K93,K100,K117)</f>
        <v>#REF!</v>
      </c>
      <c r="L119" s="149" t="e">
        <f>SUM(L10,#REF!,L58,L64,L71,L93,L100,L117)</f>
        <v>#REF!</v>
      </c>
      <c r="M119" s="149" t="e">
        <f>SUM(M10,#REF!,M58,M64,M71,M93,M100,M117)</f>
        <v>#REF!</v>
      </c>
      <c r="N119" s="149" t="e">
        <f>SUM(N10,#REF!,N58,N64,N71,N93,N100,N117)</f>
        <v>#REF!</v>
      </c>
      <c r="O119" s="149" t="e">
        <f>SUM(O10,#REF!,O58,O64,O71,O93,O100,O117)</f>
        <v>#REF!</v>
      </c>
      <c r="P119" s="149" t="e">
        <f>SUM(P10,#REF!,P58,P64,P71,P93,P100,,P117)</f>
        <v>#REF!</v>
      </c>
      <c r="Q119" s="150" t="e">
        <f>SUM(Q10,#REF!,Q58,Q64,Q71,Q93,Q100,#REF!,Q117)</f>
        <v>#REF!</v>
      </c>
      <c r="R119" s="150" t="e">
        <f>SUM(R10,#REF!,R58,R64,R71,R93,R100,#REF!,R117)</f>
        <v>#REF!</v>
      </c>
      <c r="S119" s="150" t="e">
        <f>SUM(S10,#REF!,S58,S64,S71,S93,S100,,S117)</f>
        <v>#REF!</v>
      </c>
      <c r="T119" s="150" t="e">
        <f>SUM(T10,#REF!,T58,T64,T71,T93,T100,,T117)</f>
        <v>#REF!</v>
      </c>
      <c r="U119" s="150" t="e">
        <f>SUM(U10,#REF!,U58,U64,U71,U93,U100,,U117)</f>
        <v>#REF!</v>
      </c>
      <c r="V119" s="149" t="e">
        <f>SUM(V10,#REF!,V58,V64,V71,V93,V100,,V117)</f>
        <v>#REF!</v>
      </c>
      <c r="W119" s="158" t="e">
        <f>SUM(W10,#REF!,W58,W64,W71,W93,W100,W117)</f>
        <v>#REF!</v>
      </c>
      <c r="X119" s="158" t="e">
        <f>SUM(X10,#REF!,X58,X64,X71,X93,X100,X117)</f>
        <v>#REF!</v>
      </c>
      <c r="Y119" s="158" t="e">
        <f>SUM(Y10,#REF!,Y58,Y64,Y71,Y93,Y100,Y117)</f>
        <v>#REF!</v>
      </c>
      <c r="Z119" s="150" t="e">
        <f>SUM(Z10,#REF!,Z58,Z64,Z71,Z93,Z100,,Z117)</f>
        <v>#REF!</v>
      </c>
      <c r="AA119" s="150" t="e">
        <f>SUM(AA10,#REF!,AA58,AA64,AA71,AA93,AA100,,AA117)</f>
        <v>#REF!</v>
      </c>
      <c r="AB119" s="150" t="e">
        <f>SUM(AB10,#REF!,AB58,AB64,AB71,AB93,AB100,,AB117)</f>
        <v>#REF!</v>
      </c>
      <c r="AC119" s="150" t="e">
        <f>SUM(AC10,#REF!,AC58,AC64,AC71,AC93,AC100,,AC117)</f>
        <v>#REF!</v>
      </c>
      <c r="AD119" s="150" t="e">
        <f>SUM(AD10,#REF!,AD58,AD64,AD71,AD93,AD100,,AD117)</f>
        <v>#REF!</v>
      </c>
      <c r="AE119" s="150" t="e">
        <f>SUM(AE10,#REF!,AE58,AE64,AE71,AE93,AE100,,AE117)</f>
        <v>#REF!</v>
      </c>
      <c r="AF119" s="150" t="e">
        <f>SUM(AF10,#REF!,AF58,AF64,AF71,AF93,AF100,,AF117)</f>
        <v>#REF!</v>
      </c>
      <c r="AG119" s="150" t="e">
        <f>SUM(AG10,#REF!,AG58,AG64,AG71,AG93,AG100,,AG117)</f>
        <v>#REF!</v>
      </c>
      <c r="AH119" s="150" t="e">
        <f>SUM(AH10,#REF!,AH58,AH64,AH71,AH93,AH100,,AH117)</f>
        <v>#REF!</v>
      </c>
      <c r="AI119" s="150" t="e">
        <f>SUM(AI10,#REF!,AI58,AI64,AI71,AI93,AI100,,AI117)</f>
        <v>#REF!</v>
      </c>
      <c r="AJ119" s="149" t="e">
        <f>SUM(AJ10,#REF!,AJ58,AJ64,AJ71,AJ93,AJ100,,AJ117)</f>
        <v>#REF!</v>
      </c>
      <c r="AK119" s="149" t="e">
        <f>SUM(AK10,#REF!,AK58,AK64,AK71,AK93,AK100,AK117)</f>
        <v>#REF!</v>
      </c>
      <c r="AL119" s="151" t="e">
        <f>SUM(AL10,#REF!,AL58,AL64,AL71,AL93,AL100,,AL117)</f>
        <v>#REF!</v>
      </c>
      <c r="AM119" s="149" t="e">
        <f>SUM(AM10,#REF!,AM58,AM64,AM71,AM93,AM100,AM117)</f>
        <v>#REF!</v>
      </c>
      <c r="AN119" s="149" t="e">
        <f>SUM(AN10,#REF!,AN58,AN64,AN71,AN93,AN100,AN117)</f>
        <v>#REF!</v>
      </c>
      <c r="AO119" s="149" t="e">
        <f>SUM(AO10,#REF!,AO58,AO64,AO71,AO93,AO100,AO117)</f>
        <v>#REF!</v>
      </c>
      <c r="AP119" s="104" t="e">
        <f>SUM(AP10,#REF!,AP58,AP64,AP71,AP93,AP100,AP117)</f>
        <v>#REF!</v>
      </c>
      <c r="AQ119" s="105" t="e">
        <f>SUM(AQ10,#REF!,AQ58,AQ64,AQ71,AQ93,AQ100,AQ117)</f>
        <v>#REF!</v>
      </c>
      <c r="AR119" s="105" t="e">
        <f>SUM(AR10,#REF!,AR58,AR64,AR71,AR93,AR100,AR117)</f>
        <v>#REF!</v>
      </c>
      <c r="AS119" s="105" t="e">
        <f>SUM(AS10,#REF!,AS58,AS64,AS71,AS93,AS100,AS117)</f>
        <v>#REF!</v>
      </c>
      <c r="AT119" s="105" t="e">
        <f>SUM(AT10,#REF!,AT58,AT64,AT71,AT93,AT100,AT117)</f>
        <v>#REF!</v>
      </c>
      <c r="AU119" s="105" t="e">
        <f>SUM(AU10,#REF!,AU58,AU64,AU71,AU93,AU100,AU117)</f>
        <v>#REF!</v>
      </c>
      <c r="AV119" s="105" t="e">
        <f>SUM(AV10,#REF!,AV58,AV64,AV71,AV93,AV100,AV117)</f>
        <v>#REF!</v>
      </c>
      <c r="AW119" s="105" t="e">
        <f>SUM(AW10,#REF!,AW58,AW64,AW71,AW93,AW100,AW117)</f>
        <v>#REF!</v>
      </c>
      <c r="AX119" s="105" t="e">
        <f>SUM(AX10,#REF!,AX58,AX64,AX71,AX93,AX100,AX117)</f>
        <v>#REF!</v>
      </c>
      <c r="AY119" s="105" t="e">
        <f>SUM(AY10,#REF!,AY58,AY64,AY71,AY93,AY100,AY117)</f>
        <v>#REF!</v>
      </c>
      <c r="AZ119" s="85" t="e">
        <f>SUM(AZ10,#REF!,AZ58,AZ64,AZ71,AZ93,AZ100,AZ117)</f>
        <v>#REF!</v>
      </c>
      <c r="BA119" s="105" t="e">
        <f>SUM(BA10,#REF!,BA58,BA64,BA71,BA93,BA100,BA117)</f>
        <v>#REF!</v>
      </c>
      <c r="BB119" s="105" t="e">
        <f>SUM(BB10,#REF!,BB58,BB64,BB71,BB93,BB100,BB117)</f>
        <v>#REF!</v>
      </c>
      <c r="BC119" s="105" t="e">
        <f>SUM(BC10,#REF!,BC58,BC64,BC71,BC93,BC100,BC117)</f>
        <v>#REF!</v>
      </c>
      <c r="BD119" s="105" t="e">
        <f>SUM(BD10,#REF!,BD58,BD64,BD71,BD93,BD100,BD117)</f>
        <v>#REF!</v>
      </c>
      <c r="BE119" s="105">
        <f>SUM(BE10,BE58,BE64,BE71,BE93,BE100,BE117)</f>
        <v>2115768</v>
      </c>
      <c r="BF119" s="104" t="e">
        <f>SUM(BF10,#REF!,BF58,BF64,BF71,BF93,BF100,BF117)</f>
        <v>#REF!</v>
      </c>
      <c r="BG119" s="104">
        <f>SUM(BG10,BG58,BG64,BG71,BG93,BG100,BG117)</f>
        <v>-116639</v>
      </c>
      <c r="BH119" s="105">
        <f>SUM(BH10,BH58,BH64,BH71,BH93,BH100,BH117)</f>
        <v>20109</v>
      </c>
      <c r="BI119" s="105">
        <f>SUM(BI10,BI58,BI64,BI71,BI93,BI100,BI117)</f>
        <v>2019238</v>
      </c>
      <c r="BJ119" s="104" t="e">
        <f>SUM(BJ10,#REF!,BJ58,BJ64,BJ71,BJ93,BJ100,BJ117)</f>
        <v>#REF!</v>
      </c>
      <c r="BK119" s="104" t="e">
        <f>SUM(BK10,#REF!,BK58,BK64,BK71,BK93,BK100,BK117)</f>
        <v>#REF!</v>
      </c>
      <c r="BL119" s="104">
        <f>SUM(BL10,BL58,BL64,BL71,BL93,BL100,BL117)</f>
        <v>-985286</v>
      </c>
      <c r="BM119" s="105">
        <f>SUM(BM10,BM58,BM64,BM71,BM93,BM100,BM117)</f>
        <v>1033952</v>
      </c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</row>
    <row r="120" spans="2:75" ht="15">
      <c r="B120" s="31"/>
      <c r="C120" s="117"/>
      <c r="D120" s="117"/>
      <c r="E120" s="118"/>
      <c r="F120" s="123"/>
      <c r="G120" s="123"/>
      <c r="H120" s="123"/>
      <c r="I120" s="123"/>
      <c r="J120" s="123"/>
      <c r="K120" s="123"/>
      <c r="L120" s="123"/>
      <c r="M120" s="123"/>
      <c r="N120" s="123"/>
      <c r="O120" s="149"/>
      <c r="P120" s="149"/>
      <c r="Q120" s="122"/>
      <c r="R120" s="150"/>
      <c r="S120" s="150"/>
      <c r="T120" s="150"/>
      <c r="U120" s="150"/>
      <c r="V120" s="149"/>
      <c r="W120" s="121"/>
      <c r="X120" s="121"/>
      <c r="Y120" s="147"/>
      <c r="Z120" s="122"/>
      <c r="AA120" s="150"/>
      <c r="AB120" s="150"/>
      <c r="AC120" s="122"/>
      <c r="AD120" s="122"/>
      <c r="AE120" s="120"/>
      <c r="AF120" s="120"/>
      <c r="AG120" s="122"/>
      <c r="AH120" s="122"/>
      <c r="AI120" s="122"/>
      <c r="AJ120" s="123"/>
      <c r="AK120" s="123"/>
      <c r="AL120" s="124"/>
      <c r="AM120" s="123"/>
      <c r="AN120" s="149"/>
      <c r="AO120" s="149"/>
      <c r="AP120" s="104"/>
      <c r="AQ120" s="105"/>
      <c r="AR120" s="105"/>
      <c r="AS120" s="105"/>
      <c r="AT120" s="105"/>
      <c r="AU120" s="105"/>
      <c r="AV120" s="89"/>
      <c r="AW120" s="89"/>
      <c r="AX120" s="89"/>
      <c r="AY120" s="89"/>
      <c r="AZ120" s="89"/>
      <c r="BA120" s="89"/>
      <c r="BB120" s="103"/>
      <c r="BC120" s="89"/>
      <c r="BD120" s="89"/>
      <c r="BE120" s="89"/>
      <c r="BF120" s="128"/>
      <c r="BG120" s="128"/>
      <c r="BH120" s="89"/>
      <c r="BI120" s="89"/>
      <c r="BJ120" s="108"/>
      <c r="BK120" s="108"/>
      <c r="BL120" s="128"/>
      <c r="BM120" s="89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</row>
    <row r="121" spans="2:75" ht="15">
      <c r="B121" s="31" t="s">
        <v>62</v>
      </c>
      <c r="C121" s="117"/>
      <c r="D121" s="117"/>
      <c r="E121" s="119"/>
      <c r="F121" s="119"/>
      <c r="G121" s="119"/>
      <c r="H121" s="119"/>
      <c r="I121" s="119"/>
      <c r="J121" s="119"/>
      <c r="K121" s="119"/>
      <c r="L121" s="119"/>
      <c r="M121" s="119">
        <v>33224</v>
      </c>
      <c r="N121" s="119">
        <v>33224</v>
      </c>
      <c r="O121" s="154">
        <v>55654</v>
      </c>
      <c r="P121" s="154">
        <v>49054</v>
      </c>
      <c r="Q121" s="120">
        <f>SUM(R121-P121)</f>
        <v>0</v>
      </c>
      <c r="R121" s="153">
        <v>49054</v>
      </c>
      <c r="S121" s="153">
        <v>0</v>
      </c>
      <c r="T121" s="120">
        <f>SUM(P121,S121)</f>
        <v>49054</v>
      </c>
      <c r="U121" s="153">
        <v>0</v>
      </c>
      <c r="V121" s="119">
        <v>49054</v>
      </c>
      <c r="W121" s="121">
        <f>SUM(Y121-X121-V121)</f>
        <v>0</v>
      </c>
      <c r="X121" s="121">
        <v>0</v>
      </c>
      <c r="Y121" s="121">
        <v>49054</v>
      </c>
      <c r="Z121" s="120">
        <f>SUM(AA121-Y121)</f>
        <v>0</v>
      </c>
      <c r="AA121" s="153">
        <v>49054</v>
      </c>
      <c r="AB121" s="153">
        <v>49054</v>
      </c>
      <c r="AC121" s="120">
        <f>SUM(AA121-AB121)</f>
        <v>0</v>
      </c>
      <c r="AD121" s="122"/>
      <c r="AE121" s="120">
        <v>0</v>
      </c>
      <c r="AF121" s="120">
        <v>0</v>
      </c>
      <c r="AG121" s="120">
        <f>SUM(AA121,AE121)</f>
        <v>49054</v>
      </c>
      <c r="AH121" s="120"/>
      <c r="AI121" s="120">
        <v>0</v>
      </c>
      <c r="AJ121" s="119">
        <f>SUM(AK121-Y121)</f>
        <v>14000</v>
      </c>
      <c r="AK121" s="119">
        <v>63054</v>
      </c>
      <c r="AL121" s="103">
        <f>SUM(AK121-P121)</f>
        <v>14000</v>
      </c>
      <c r="AM121" s="119">
        <v>63054</v>
      </c>
      <c r="AN121" s="119">
        <v>62205</v>
      </c>
      <c r="AO121" s="119">
        <v>49734</v>
      </c>
      <c r="AP121" s="128">
        <v>49734</v>
      </c>
      <c r="AQ121" s="89">
        <v>0</v>
      </c>
      <c r="AR121" s="89">
        <v>0</v>
      </c>
      <c r="AS121" s="89">
        <f>SUM(AP121:AR121)</f>
        <v>49734</v>
      </c>
      <c r="AT121" s="89">
        <v>0</v>
      </c>
      <c r="AU121" s="89">
        <f>SUM(AS121:AT121)</f>
        <v>49734</v>
      </c>
      <c r="AV121" s="89">
        <v>64000</v>
      </c>
      <c r="AW121" s="89">
        <v>64000</v>
      </c>
      <c r="AX121" s="89">
        <f>SUM(AW121-AU121)</f>
        <v>14266</v>
      </c>
      <c r="AY121" s="89">
        <f>SUM(AW121-AP121)</f>
        <v>14266</v>
      </c>
      <c r="AZ121" s="146">
        <f>IF(AY121&gt;0,AY121)</f>
        <v>14266</v>
      </c>
      <c r="BA121" s="89" t="b">
        <f>IF(AY121&lt;0,AY121)</f>
        <v>0</v>
      </c>
      <c r="BB121" s="103">
        <v>64000</v>
      </c>
      <c r="BC121" s="89"/>
      <c r="BD121" s="89">
        <v>64000</v>
      </c>
      <c r="BE121" s="89">
        <v>64000</v>
      </c>
      <c r="BF121" s="128">
        <v>64000</v>
      </c>
      <c r="BG121" s="128">
        <f>SUM(BI121-BF121)</f>
        <v>-14266</v>
      </c>
      <c r="BH121" s="89">
        <v>0</v>
      </c>
      <c r="BI121" s="89">
        <v>49734</v>
      </c>
      <c r="BJ121" s="108"/>
      <c r="BK121" s="103">
        <f>SUM(BL121-BJ121)</f>
        <v>0</v>
      </c>
      <c r="BL121" s="128">
        <v>0</v>
      </c>
      <c r="BM121" s="89">
        <v>49734</v>
      </c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</row>
    <row r="122" spans="2:75" ht="15">
      <c r="B122" s="31"/>
      <c r="C122" s="117"/>
      <c r="D122" s="117"/>
      <c r="E122" s="119"/>
      <c r="F122" s="123"/>
      <c r="G122" s="123"/>
      <c r="H122" s="123"/>
      <c r="I122" s="123"/>
      <c r="J122" s="123"/>
      <c r="K122" s="123"/>
      <c r="L122" s="123"/>
      <c r="M122" s="123"/>
      <c r="N122" s="123"/>
      <c r="O122" s="154"/>
      <c r="P122" s="154"/>
      <c r="Q122" s="122"/>
      <c r="R122" s="153"/>
      <c r="S122" s="153"/>
      <c r="T122" s="153"/>
      <c r="U122" s="153"/>
      <c r="V122" s="154"/>
      <c r="W122" s="121"/>
      <c r="X122" s="121"/>
      <c r="Y122" s="147"/>
      <c r="Z122" s="122"/>
      <c r="AA122" s="153"/>
      <c r="AB122" s="153"/>
      <c r="AC122" s="122"/>
      <c r="AD122" s="122"/>
      <c r="AE122" s="120"/>
      <c r="AF122" s="120"/>
      <c r="AG122" s="122"/>
      <c r="AH122" s="122"/>
      <c r="AI122" s="122"/>
      <c r="AJ122" s="123"/>
      <c r="AK122" s="123"/>
      <c r="AL122" s="124"/>
      <c r="AM122" s="123"/>
      <c r="AN122" s="154"/>
      <c r="AO122" s="154"/>
      <c r="AP122" s="107"/>
      <c r="AQ122" s="83"/>
      <c r="AR122" s="83"/>
      <c r="AS122" s="83"/>
      <c r="AT122" s="83"/>
      <c r="AU122" s="83"/>
      <c r="AV122" s="89"/>
      <c r="AW122" s="89"/>
      <c r="AX122" s="89"/>
      <c r="AY122" s="89"/>
      <c r="AZ122" s="89"/>
      <c r="BA122" s="89"/>
      <c r="BB122" s="103"/>
      <c r="BC122" s="89"/>
      <c r="BD122" s="89"/>
      <c r="BE122" s="89"/>
      <c r="BF122" s="128"/>
      <c r="BG122" s="128"/>
      <c r="BH122" s="89"/>
      <c r="BI122" s="89"/>
      <c r="BJ122" s="108"/>
      <c r="BK122" s="108"/>
      <c r="BL122" s="128"/>
      <c r="BM122" s="89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</row>
    <row r="123" spans="2:75" ht="15">
      <c r="B123" s="31"/>
      <c r="C123" s="117"/>
      <c r="D123" s="117"/>
      <c r="E123" s="208" t="s">
        <v>78</v>
      </c>
      <c r="F123" s="149" t="e">
        <f aca="true" t="shared" si="118" ref="F123:N123">SUM(F119:F122)</f>
        <v>#REF!</v>
      </c>
      <c r="G123" s="149" t="e">
        <f t="shared" si="118"/>
        <v>#REF!</v>
      </c>
      <c r="H123" s="149" t="e">
        <f t="shared" si="118"/>
        <v>#REF!</v>
      </c>
      <c r="I123" s="149" t="e">
        <f t="shared" si="118"/>
        <v>#REF!</v>
      </c>
      <c r="J123" s="149" t="e">
        <f t="shared" si="118"/>
        <v>#REF!</v>
      </c>
      <c r="K123" s="149" t="e">
        <f t="shared" si="118"/>
        <v>#REF!</v>
      </c>
      <c r="L123" s="149" t="e">
        <f t="shared" si="118"/>
        <v>#REF!</v>
      </c>
      <c r="M123" s="149" t="e">
        <f t="shared" si="118"/>
        <v>#REF!</v>
      </c>
      <c r="N123" s="149" t="e">
        <f t="shared" si="118"/>
        <v>#REF!</v>
      </c>
      <c r="O123" s="149" t="e">
        <f aca="true" t="shared" si="119" ref="O123:AC123">SUM(O119:O122)</f>
        <v>#REF!</v>
      </c>
      <c r="P123" s="149" t="e">
        <f t="shared" si="119"/>
        <v>#REF!</v>
      </c>
      <c r="Q123" s="150" t="e">
        <f t="shared" si="119"/>
        <v>#REF!</v>
      </c>
      <c r="R123" s="150" t="e">
        <f t="shared" si="119"/>
        <v>#REF!</v>
      </c>
      <c r="S123" s="150" t="e">
        <f t="shared" si="119"/>
        <v>#REF!</v>
      </c>
      <c r="T123" s="150" t="e">
        <f t="shared" si="119"/>
        <v>#REF!</v>
      </c>
      <c r="U123" s="150" t="e">
        <f t="shared" si="119"/>
        <v>#REF!</v>
      </c>
      <c r="V123" s="149" t="e">
        <f t="shared" si="119"/>
        <v>#REF!</v>
      </c>
      <c r="W123" s="158" t="e">
        <f t="shared" si="119"/>
        <v>#REF!</v>
      </c>
      <c r="X123" s="158" t="e">
        <f t="shared" si="119"/>
        <v>#REF!</v>
      </c>
      <c r="Y123" s="158" t="e">
        <f t="shared" si="119"/>
        <v>#REF!</v>
      </c>
      <c r="Z123" s="150" t="e">
        <f t="shared" si="119"/>
        <v>#REF!</v>
      </c>
      <c r="AA123" s="150" t="e">
        <f t="shared" si="119"/>
        <v>#REF!</v>
      </c>
      <c r="AB123" s="150" t="e">
        <f t="shared" si="119"/>
        <v>#REF!</v>
      </c>
      <c r="AC123" s="150" t="e">
        <f t="shared" si="119"/>
        <v>#REF!</v>
      </c>
      <c r="AD123" s="122"/>
      <c r="AE123" s="150" t="e">
        <f>SUM(AE119:AE122)</f>
        <v>#REF!</v>
      </c>
      <c r="AF123" s="120">
        <v>-420722</v>
      </c>
      <c r="AG123" s="150" t="e">
        <f>SUM(AG119:AG122)</f>
        <v>#REF!</v>
      </c>
      <c r="AH123" s="150"/>
      <c r="AI123" s="150" t="e">
        <f aca="true" t="shared" si="120" ref="AI123:AP123">SUM(AI119:AI122)</f>
        <v>#REF!</v>
      </c>
      <c r="AJ123" s="149" t="e">
        <f t="shared" si="120"/>
        <v>#REF!</v>
      </c>
      <c r="AK123" s="149" t="e">
        <f t="shared" si="120"/>
        <v>#REF!</v>
      </c>
      <c r="AL123" s="151" t="e">
        <f t="shared" si="120"/>
        <v>#REF!</v>
      </c>
      <c r="AM123" s="149" t="e">
        <f t="shared" si="120"/>
        <v>#REF!</v>
      </c>
      <c r="AN123" s="149" t="e">
        <f t="shared" si="120"/>
        <v>#REF!</v>
      </c>
      <c r="AO123" s="149" t="e">
        <f t="shared" si="120"/>
        <v>#REF!</v>
      </c>
      <c r="AP123" s="104" t="e">
        <f t="shared" si="120"/>
        <v>#REF!</v>
      </c>
      <c r="AQ123" s="105" t="e">
        <f aca="true" t="shared" si="121" ref="AQ123:AY123">SUM(AQ119:AQ122)</f>
        <v>#REF!</v>
      </c>
      <c r="AR123" s="105" t="e">
        <f t="shared" si="121"/>
        <v>#REF!</v>
      </c>
      <c r="AS123" s="105" t="e">
        <f t="shared" si="121"/>
        <v>#REF!</v>
      </c>
      <c r="AT123" s="105" t="e">
        <f t="shared" si="121"/>
        <v>#REF!</v>
      </c>
      <c r="AU123" s="105" t="e">
        <f t="shared" si="121"/>
        <v>#REF!</v>
      </c>
      <c r="AV123" s="105" t="e">
        <f t="shared" si="121"/>
        <v>#REF!</v>
      </c>
      <c r="AW123" s="105" t="e">
        <f t="shared" si="121"/>
        <v>#REF!</v>
      </c>
      <c r="AX123" s="105" t="e">
        <f t="shared" si="121"/>
        <v>#REF!</v>
      </c>
      <c r="AY123" s="105" t="e">
        <f t="shared" si="121"/>
        <v>#REF!</v>
      </c>
      <c r="AZ123" s="105" t="e">
        <f aca="true" t="shared" si="122" ref="AZ123:BM123">SUM(AZ119:AZ122)</f>
        <v>#REF!</v>
      </c>
      <c r="BA123" s="105" t="e">
        <f t="shared" si="122"/>
        <v>#REF!</v>
      </c>
      <c r="BB123" s="105" t="e">
        <f t="shared" si="122"/>
        <v>#REF!</v>
      </c>
      <c r="BC123" s="105" t="e">
        <f t="shared" si="122"/>
        <v>#REF!</v>
      </c>
      <c r="BD123" s="105" t="e">
        <f t="shared" si="122"/>
        <v>#REF!</v>
      </c>
      <c r="BE123" s="105">
        <f t="shared" si="122"/>
        <v>2179768</v>
      </c>
      <c r="BF123" s="104" t="e">
        <f t="shared" si="122"/>
        <v>#REF!</v>
      </c>
      <c r="BG123" s="104">
        <f aca="true" t="shared" si="123" ref="BG123:BL123">SUM(BG119:BG122)</f>
        <v>-130905</v>
      </c>
      <c r="BH123" s="105">
        <f t="shared" si="123"/>
        <v>20109</v>
      </c>
      <c r="BI123" s="105">
        <f t="shared" si="123"/>
        <v>2068972</v>
      </c>
      <c r="BJ123" s="104" t="e">
        <f t="shared" si="123"/>
        <v>#REF!</v>
      </c>
      <c r="BK123" s="104" t="e">
        <f t="shared" si="123"/>
        <v>#REF!</v>
      </c>
      <c r="BL123" s="104">
        <f t="shared" si="123"/>
        <v>-985286</v>
      </c>
      <c r="BM123" s="105">
        <f t="shared" si="122"/>
        <v>1083686</v>
      </c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</row>
    <row r="124" spans="2:75" ht="15">
      <c r="B124" s="31"/>
      <c r="C124" s="117"/>
      <c r="D124" s="117"/>
      <c r="E124" s="118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50"/>
      <c r="R124" s="150"/>
      <c r="S124" s="150"/>
      <c r="T124" s="150"/>
      <c r="U124" s="150"/>
      <c r="V124" s="149"/>
      <c r="W124" s="158"/>
      <c r="X124" s="158"/>
      <c r="Y124" s="158"/>
      <c r="Z124" s="150"/>
      <c r="AA124" s="150"/>
      <c r="AB124" s="150"/>
      <c r="AC124" s="122"/>
      <c r="AD124" s="122"/>
      <c r="AE124" s="120"/>
      <c r="AF124" s="120"/>
      <c r="AG124" s="122"/>
      <c r="AH124" s="122"/>
      <c r="AI124" s="122"/>
      <c r="AJ124" s="123"/>
      <c r="AK124" s="123"/>
      <c r="AL124" s="124"/>
      <c r="AM124" s="149"/>
      <c r="AN124" s="149"/>
      <c r="AO124" s="149"/>
      <c r="AP124" s="104"/>
      <c r="AQ124" s="105"/>
      <c r="AR124" s="105"/>
      <c r="AS124" s="105"/>
      <c r="AT124" s="105"/>
      <c r="AU124" s="105"/>
      <c r="AV124" s="89"/>
      <c r="AW124" s="89"/>
      <c r="AX124" s="89"/>
      <c r="AY124" s="89"/>
      <c r="AZ124" s="89"/>
      <c r="BA124" s="89"/>
      <c r="BB124" s="103"/>
      <c r="BC124" s="103"/>
      <c r="BD124" s="103"/>
      <c r="BE124" s="128"/>
      <c r="BF124" s="103"/>
      <c r="BG124" s="128"/>
      <c r="BH124" s="89"/>
      <c r="BI124" s="89"/>
      <c r="BJ124" s="103"/>
      <c r="BK124" s="103"/>
      <c r="BL124" s="128"/>
      <c r="BM124" s="89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</row>
    <row r="125" spans="2:75" ht="15">
      <c r="B125" s="31"/>
      <c r="C125" s="117"/>
      <c r="D125" s="117"/>
      <c r="E125" s="118" t="s">
        <v>73</v>
      </c>
      <c r="F125" s="119"/>
      <c r="G125" s="119"/>
      <c r="H125" s="119"/>
      <c r="I125" s="119"/>
      <c r="J125" s="119"/>
      <c r="K125" s="119"/>
      <c r="L125" s="119"/>
      <c r="M125" s="119">
        <v>537500</v>
      </c>
      <c r="N125" s="119">
        <v>550000</v>
      </c>
      <c r="O125" s="154">
        <v>604455</v>
      </c>
      <c r="P125" s="154">
        <v>625000</v>
      </c>
      <c r="Q125" s="120">
        <f>SUM(R125-P125)</f>
        <v>50000</v>
      </c>
      <c r="R125" s="153">
        <v>675000</v>
      </c>
      <c r="S125" s="153">
        <v>0</v>
      </c>
      <c r="T125" s="120">
        <f>SUM(P125,S125)</f>
        <v>625000</v>
      </c>
      <c r="U125" s="153">
        <v>-3688</v>
      </c>
      <c r="V125" s="119">
        <v>671313</v>
      </c>
      <c r="W125" s="205">
        <v>53688</v>
      </c>
      <c r="X125" s="205">
        <v>0</v>
      </c>
      <c r="Y125" s="121">
        <v>675000</v>
      </c>
      <c r="Z125" s="120">
        <f>SUM(AA125-Y125)</f>
        <v>0</v>
      </c>
      <c r="AA125" s="153">
        <v>675000</v>
      </c>
      <c r="AB125" s="153">
        <v>650000</v>
      </c>
      <c r="AC125" s="120">
        <f>SUM(AA125-AB125)</f>
        <v>25000</v>
      </c>
      <c r="AD125" s="122"/>
      <c r="AE125" s="120">
        <v>0</v>
      </c>
      <c r="AF125" s="120">
        <v>0</v>
      </c>
      <c r="AG125" s="120">
        <f>SUM(AA125,AE125)</f>
        <v>675000</v>
      </c>
      <c r="AH125" s="120"/>
      <c r="AI125" s="120">
        <v>0</v>
      </c>
      <c r="AJ125" s="119">
        <f>SUM(AK125-Y125)</f>
        <v>-55000</v>
      </c>
      <c r="AK125" s="119">
        <v>620000</v>
      </c>
      <c r="AL125" s="103">
        <f>SUM(AK125-P125)</f>
        <v>-5000</v>
      </c>
      <c r="AM125" s="119">
        <v>650000</v>
      </c>
      <c r="AN125" s="119">
        <v>625000</v>
      </c>
      <c r="AO125" s="119">
        <v>650000</v>
      </c>
      <c r="AP125" s="128">
        <v>650000</v>
      </c>
      <c r="AQ125" s="89">
        <v>0</v>
      </c>
      <c r="AR125" s="89">
        <v>0</v>
      </c>
      <c r="AS125" s="89">
        <f>SUM(AP125:AR125)</f>
        <v>650000</v>
      </c>
      <c r="AT125" s="89">
        <v>0</v>
      </c>
      <c r="AU125" s="89">
        <f>SUM(AS125:AT125)</f>
        <v>650000</v>
      </c>
      <c r="AV125" s="89">
        <v>625000</v>
      </c>
      <c r="AW125" s="89">
        <v>625000</v>
      </c>
      <c r="AX125" s="89">
        <f>SUM(AW125-AU125)</f>
        <v>-25000</v>
      </c>
      <c r="AY125" s="89">
        <f>SUM(AW125-AP125)</f>
        <v>-25000</v>
      </c>
      <c r="AZ125" s="89" t="b">
        <f>IF(AY125&gt;0,AY125)</f>
        <v>0</v>
      </c>
      <c r="BA125" s="89">
        <f>IF(AY125&lt;0,AY125)</f>
        <v>-25000</v>
      </c>
      <c r="BB125" s="103">
        <v>625000</v>
      </c>
      <c r="BC125" s="103">
        <f>SUM(AW125*0.01)</f>
        <v>6250</v>
      </c>
      <c r="BD125" s="103">
        <v>625000</v>
      </c>
      <c r="BE125" s="128">
        <v>625000</v>
      </c>
      <c r="BF125" s="103">
        <f>SUM(AW125-BE125)</f>
        <v>0</v>
      </c>
      <c r="BG125" s="128">
        <v>0</v>
      </c>
      <c r="BH125" s="89">
        <v>0</v>
      </c>
      <c r="BI125" s="89">
        <v>625000</v>
      </c>
      <c r="BJ125" s="103"/>
      <c r="BK125" s="103">
        <f>SUM(BL125-BJ125)</f>
        <v>0</v>
      </c>
      <c r="BL125" s="128">
        <v>0</v>
      </c>
      <c r="BM125" s="89">
        <v>625000</v>
      </c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</row>
    <row r="126" spans="2:75" ht="15">
      <c r="B126" s="31"/>
      <c r="C126" s="117"/>
      <c r="D126" s="117"/>
      <c r="E126" s="118"/>
      <c r="F126" s="119"/>
      <c r="G126" s="119"/>
      <c r="H126" s="119"/>
      <c r="I126" s="119"/>
      <c r="J126" s="119"/>
      <c r="K126" s="119"/>
      <c r="L126" s="119"/>
      <c r="M126" s="119"/>
      <c r="N126" s="119"/>
      <c r="O126" s="119"/>
      <c r="P126" s="119"/>
      <c r="Q126" s="120"/>
      <c r="R126" s="120"/>
      <c r="S126" s="120"/>
      <c r="T126" s="120"/>
      <c r="U126" s="120"/>
      <c r="V126" s="119"/>
      <c r="W126" s="121"/>
      <c r="X126" s="121"/>
      <c r="Y126" s="121"/>
      <c r="Z126" s="120"/>
      <c r="AA126" s="150"/>
      <c r="AB126" s="150"/>
      <c r="AC126" s="122"/>
      <c r="AD126" s="122"/>
      <c r="AE126" s="120"/>
      <c r="AF126" s="120"/>
      <c r="AG126" s="122"/>
      <c r="AH126" s="122"/>
      <c r="AI126" s="122"/>
      <c r="AJ126" s="123"/>
      <c r="AK126" s="123"/>
      <c r="AL126" s="124"/>
      <c r="AM126" s="119"/>
      <c r="AN126" s="119"/>
      <c r="AO126" s="119"/>
      <c r="AP126" s="128"/>
      <c r="AQ126" s="89"/>
      <c r="AR126" s="89"/>
      <c r="AS126" s="89"/>
      <c r="AT126" s="89"/>
      <c r="AU126" s="89"/>
      <c r="AV126" s="89"/>
      <c r="AW126" s="89"/>
      <c r="AX126" s="89"/>
      <c r="AY126" s="89"/>
      <c r="AZ126" s="89"/>
      <c r="BA126" s="89"/>
      <c r="BB126" s="103"/>
      <c r="BC126" s="103"/>
      <c r="BD126" s="103"/>
      <c r="BE126" s="128"/>
      <c r="BF126" s="103"/>
      <c r="BG126" s="128"/>
      <c r="BH126" s="89"/>
      <c r="BI126" s="89"/>
      <c r="BJ126" s="103"/>
      <c r="BK126" s="103"/>
      <c r="BL126" s="128"/>
      <c r="BM126" s="89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</row>
    <row r="127" spans="2:131" ht="15">
      <c r="B127" s="31" t="s">
        <v>63</v>
      </c>
      <c r="C127" s="117"/>
      <c r="D127" s="117"/>
      <c r="E127" s="208" t="s">
        <v>74</v>
      </c>
      <c r="F127" s="149" t="e">
        <f aca="true" t="shared" si="124" ref="F127:N127">SUM(F123:F125)</f>
        <v>#REF!</v>
      </c>
      <c r="G127" s="149" t="e">
        <f t="shared" si="124"/>
        <v>#REF!</v>
      </c>
      <c r="H127" s="149" t="e">
        <f t="shared" si="124"/>
        <v>#REF!</v>
      </c>
      <c r="I127" s="149" t="e">
        <f t="shared" si="124"/>
        <v>#REF!</v>
      </c>
      <c r="J127" s="149" t="e">
        <f t="shared" si="124"/>
        <v>#REF!</v>
      </c>
      <c r="K127" s="149" t="e">
        <f t="shared" si="124"/>
        <v>#REF!</v>
      </c>
      <c r="L127" s="149" t="e">
        <f t="shared" si="124"/>
        <v>#REF!</v>
      </c>
      <c r="M127" s="149" t="e">
        <f t="shared" si="124"/>
        <v>#REF!</v>
      </c>
      <c r="N127" s="149" t="e">
        <f t="shared" si="124"/>
        <v>#REF!</v>
      </c>
      <c r="O127" s="149" t="e">
        <f>SUM(O123:O125)</f>
        <v>#REF!</v>
      </c>
      <c r="P127" s="149" t="e">
        <f aca="true" t="shared" si="125" ref="P127:AC127">SUM(P123:P125)</f>
        <v>#REF!</v>
      </c>
      <c r="Q127" s="150" t="e">
        <f t="shared" si="125"/>
        <v>#REF!</v>
      </c>
      <c r="R127" s="150" t="e">
        <f t="shared" si="125"/>
        <v>#REF!</v>
      </c>
      <c r="S127" s="150" t="e">
        <f t="shared" si="125"/>
        <v>#REF!</v>
      </c>
      <c r="T127" s="150" t="e">
        <f t="shared" si="125"/>
        <v>#REF!</v>
      </c>
      <c r="U127" s="150" t="e">
        <f t="shared" si="125"/>
        <v>#REF!</v>
      </c>
      <c r="V127" s="149" t="e">
        <f t="shared" si="125"/>
        <v>#REF!</v>
      </c>
      <c r="W127" s="158" t="e">
        <f t="shared" si="125"/>
        <v>#REF!</v>
      </c>
      <c r="X127" s="158" t="e">
        <f t="shared" si="125"/>
        <v>#REF!</v>
      </c>
      <c r="Y127" s="158" t="e">
        <f t="shared" si="125"/>
        <v>#REF!</v>
      </c>
      <c r="Z127" s="150" t="e">
        <f t="shared" si="125"/>
        <v>#REF!</v>
      </c>
      <c r="AA127" s="150" t="e">
        <f t="shared" si="125"/>
        <v>#REF!</v>
      </c>
      <c r="AB127" s="150" t="e">
        <f t="shared" si="125"/>
        <v>#REF!</v>
      </c>
      <c r="AC127" s="150" t="e">
        <f t="shared" si="125"/>
        <v>#REF!</v>
      </c>
      <c r="AD127" s="122"/>
      <c r="AE127" s="150" t="e">
        <f>SUM(AE123:AE125)</f>
        <v>#REF!</v>
      </c>
      <c r="AF127" s="120">
        <v>-420722</v>
      </c>
      <c r="AG127" s="150" t="e">
        <f>SUM(AG123:AG125)</f>
        <v>#REF!</v>
      </c>
      <c r="AH127" s="150"/>
      <c r="AI127" s="150" t="e">
        <f aca="true" t="shared" si="126" ref="AI127:AO127">SUM(AI123:AI125)</f>
        <v>#REF!</v>
      </c>
      <c r="AJ127" s="149" t="e">
        <f t="shared" si="126"/>
        <v>#REF!</v>
      </c>
      <c r="AK127" s="149" t="e">
        <f t="shared" si="126"/>
        <v>#REF!</v>
      </c>
      <c r="AL127" s="151" t="e">
        <f t="shared" si="126"/>
        <v>#REF!</v>
      </c>
      <c r="AM127" s="149" t="e">
        <f t="shared" si="126"/>
        <v>#REF!</v>
      </c>
      <c r="AN127" s="149" t="e">
        <f t="shared" si="126"/>
        <v>#REF!</v>
      </c>
      <c r="AO127" s="149" t="e">
        <f t="shared" si="126"/>
        <v>#REF!</v>
      </c>
      <c r="AP127" s="104" t="e">
        <f aca="true" t="shared" si="127" ref="AP127:BD127">SUM(AP123:AP125)</f>
        <v>#REF!</v>
      </c>
      <c r="AQ127" s="105" t="e">
        <f t="shared" si="127"/>
        <v>#REF!</v>
      </c>
      <c r="AR127" s="105" t="e">
        <f t="shared" si="127"/>
        <v>#REF!</v>
      </c>
      <c r="AS127" s="105" t="e">
        <f t="shared" si="127"/>
        <v>#REF!</v>
      </c>
      <c r="AT127" s="105" t="e">
        <f t="shared" si="127"/>
        <v>#REF!</v>
      </c>
      <c r="AU127" s="105" t="e">
        <f t="shared" si="127"/>
        <v>#REF!</v>
      </c>
      <c r="AV127" s="105" t="e">
        <f>SUM(AV123:AV125)</f>
        <v>#REF!</v>
      </c>
      <c r="AW127" s="105" t="e">
        <f t="shared" si="127"/>
        <v>#REF!</v>
      </c>
      <c r="AX127" s="105" t="e">
        <f t="shared" si="127"/>
        <v>#REF!</v>
      </c>
      <c r="AY127" s="105" t="e">
        <f t="shared" si="127"/>
        <v>#REF!</v>
      </c>
      <c r="AZ127" s="105" t="e">
        <f t="shared" si="127"/>
        <v>#REF!</v>
      </c>
      <c r="BA127" s="105" t="e">
        <f t="shared" si="127"/>
        <v>#REF!</v>
      </c>
      <c r="BB127" s="105" t="e">
        <f t="shared" si="127"/>
        <v>#REF!</v>
      </c>
      <c r="BC127" s="105" t="e">
        <f t="shared" si="127"/>
        <v>#REF!</v>
      </c>
      <c r="BD127" s="105" t="e">
        <f t="shared" si="127"/>
        <v>#REF!</v>
      </c>
      <c r="BE127" s="105">
        <f>SUM(BE123:BE125)</f>
        <v>2804768</v>
      </c>
      <c r="BF127" s="104" t="e">
        <f>SUM(BF123:BF125)</f>
        <v>#REF!</v>
      </c>
      <c r="BG127" s="104">
        <f aca="true" t="shared" si="128" ref="BG127:BL127">SUM(BG123:BG125)</f>
        <v>-130905</v>
      </c>
      <c r="BH127" s="105">
        <f t="shared" si="128"/>
        <v>20109</v>
      </c>
      <c r="BI127" s="105">
        <f t="shared" si="128"/>
        <v>2693972</v>
      </c>
      <c r="BJ127" s="104" t="e">
        <f t="shared" si="128"/>
        <v>#REF!</v>
      </c>
      <c r="BK127" s="104" t="e">
        <f t="shared" si="128"/>
        <v>#REF!</v>
      </c>
      <c r="BL127" s="104">
        <f t="shared" si="128"/>
        <v>-985286</v>
      </c>
      <c r="BM127" s="105">
        <f>SUM(BM123:BM125)</f>
        <v>1708686</v>
      </c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</row>
    <row r="128" spans="2:131" ht="15">
      <c r="B128" s="60"/>
      <c r="C128" s="196"/>
      <c r="D128" s="196"/>
      <c r="E128" s="250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34"/>
      <c r="R128" s="132"/>
      <c r="S128" s="132"/>
      <c r="T128" s="132"/>
      <c r="U128" s="132"/>
      <c r="V128" s="125"/>
      <c r="W128" s="133"/>
      <c r="X128" s="133"/>
      <c r="Y128" s="251"/>
      <c r="Z128" s="134"/>
      <c r="AA128" s="132"/>
      <c r="AB128" s="134"/>
      <c r="AC128" s="134"/>
      <c r="AD128" s="134"/>
      <c r="AE128" s="132"/>
      <c r="AF128" s="132"/>
      <c r="AG128" s="134"/>
      <c r="AH128" s="134"/>
      <c r="AI128" s="132"/>
      <c r="AJ128" s="125"/>
      <c r="AK128" s="135"/>
      <c r="AL128" s="136"/>
      <c r="AM128" s="125"/>
      <c r="AN128" s="125"/>
      <c r="AO128" s="125"/>
      <c r="AP128" s="126"/>
      <c r="AQ128" s="127"/>
      <c r="AR128" s="127"/>
      <c r="AS128" s="127"/>
      <c r="AT128" s="127"/>
      <c r="AU128" s="127"/>
      <c r="AV128" s="127"/>
      <c r="AW128" s="127"/>
      <c r="AX128" s="127"/>
      <c r="AY128" s="127"/>
      <c r="AZ128" s="127"/>
      <c r="BA128" s="127"/>
      <c r="BB128" s="113"/>
      <c r="BC128" s="113"/>
      <c r="BD128" s="113"/>
      <c r="BE128" s="126"/>
      <c r="BF128" s="113"/>
      <c r="BG128" s="126"/>
      <c r="BH128" s="127"/>
      <c r="BI128" s="127"/>
      <c r="BJ128" s="113"/>
      <c r="BK128" s="113"/>
      <c r="BL128" s="126"/>
      <c r="BM128" s="127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</row>
    <row r="129" spans="2:131" ht="15">
      <c r="B129" s="245"/>
      <c r="C129" s="246"/>
      <c r="D129" s="246"/>
      <c r="E129" s="230"/>
      <c r="F129" s="252" t="s">
        <v>149</v>
      </c>
      <c r="G129" s="253" t="s">
        <v>150</v>
      </c>
      <c r="H129" s="253" t="s">
        <v>151</v>
      </c>
      <c r="I129" s="253" t="s">
        <v>152</v>
      </c>
      <c r="J129" s="253">
        <v>1998</v>
      </c>
      <c r="K129" s="253">
        <v>1999</v>
      </c>
      <c r="L129" s="253">
        <v>2000</v>
      </c>
      <c r="M129" s="253">
        <v>2001</v>
      </c>
      <c r="N129" s="253">
        <v>2002</v>
      </c>
      <c r="O129" s="253">
        <v>2003</v>
      </c>
      <c r="P129" s="253" t="s">
        <v>136</v>
      </c>
      <c r="Q129" s="254"/>
      <c r="R129" s="255" t="s">
        <v>94</v>
      </c>
      <c r="S129" s="255"/>
      <c r="T129" s="255"/>
      <c r="U129" s="255"/>
      <c r="V129" s="256" t="s">
        <v>183</v>
      </c>
      <c r="W129" s="257"/>
      <c r="X129" s="258"/>
      <c r="Y129" s="259"/>
      <c r="Z129" s="255"/>
      <c r="AA129" s="255"/>
      <c r="AB129" s="254"/>
      <c r="AC129" s="254"/>
      <c r="AD129" s="254"/>
      <c r="AE129" s="254" t="s">
        <v>105</v>
      </c>
      <c r="AF129" s="254"/>
      <c r="AG129" s="254"/>
      <c r="AH129" s="254"/>
      <c r="AI129" s="260" t="s">
        <v>107</v>
      </c>
      <c r="AJ129" s="260"/>
      <c r="AK129" s="261"/>
      <c r="AL129" s="262" t="s">
        <v>87</v>
      </c>
      <c r="AM129" s="263"/>
      <c r="AN129" s="263"/>
      <c r="AO129" s="264"/>
      <c r="AP129" s="77"/>
      <c r="AQ129" s="265" t="s">
        <v>190</v>
      </c>
      <c r="AR129" s="79" t="s">
        <v>190</v>
      </c>
      <c r="AS129" s="266" t="s">
        <v>190</v>
      </c>
      <c r="AT129" s="265" t="s">
        <v>190</v>
      </c>
      <c r="AU129" s="79" t="s">
        <v>190</v>
      </c>
      <c r="AV129" s="79" t="s">
        <v>146</v>
      </c>
      <c r="AW129" s="79" t="s">
        <v>146</v>
      </c>
      <c r="AX129" s="80" t="s">
        <v>200</v>
      </c>
      <c r="AY129" s="80" t="s">
        <v>200</v>
      </c>
      <c r="AZ129" s="81" t="s">
        <v>200</v>
      </c>
      <c r="BA129" s="80" t="s">
        <v>201</v>
      </c>
      <c r="BB129" s="114" t="s">
        <v>207</v>
      </c>
      <c r="BC129" s="267">
        <v>0.01</v>
      </c>
      <c r="BD129" s="114">
        <v>2006</v>
      </c>
      <c r="BE129" s="231" t="s">
        <v>221</v>
      </c>
      <c r="BF129" s="268"/>
      <c r="BG129" s="231" t="s">
        <v>130</v>
      </c>
      <c r="BH129" s="449" t="s">
        <v>239</v>
      </c>
      <c r="BI129" s="449" t="s">
        <v>240</v>
      </c>
      <c r="BJ129" s="269">
        <v>0.01</v>
      </c>
      <c r="BK129" s="268" t="s">
        <v>216</v>
      </c>
      <c r="BL129" s="452" t="s">
        <v>241</v>
      </c>
      <c r="BM129" s="234" t="s">
        <v>223</v>
      </c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</row>
    <row r="130" spans="2:131" ht="15">
      <c r="B130" s="37"/>
      <c r="C130" s="44"/>
      <c r="D130" s="44"/>
      <c r="E130" s="54" t="s">
        <v>133</v>
      </c>
      <c r="F130" s="33" t="s">
        <v>129</v>
      </c>
      <c r="G130" s="33" t="s">
        <v>129</v>
      </c>
      <c r="H130" s="33" t="s">
        <v>129</v>
      </c>
      <c r="I130" s="33" t="s">
        <v>129</v>
      </c>
      <c r="J130" s="33" t="s">
        <v>129</v>
      </c>
      <c r="K130" s="33" t="s">
        <v>129</v>
      </c>
      <c r="L130" s="33" t="s">
        <v>129</v>
      </c>
      <c r="M130" s="33" t="s">
        <v>129</v>
      </c>
      <c r="N130" s="33" t="s">
        <v>129</v>
      </c>
      <c r="O130" s="33" t="s">
        <v>129</v>
      </c>
      <c r="P130" s="33" t="s">
        <v>129</v>
      </c>
      <c r="Q130" s="38"/>
      <c r="R130" s="39" t="s">
        <v>96</v>
      </c>
      <c r="S130" s="39" t="s">
        <v>115</v>
      </c>
      <c r="T130" s="39" t="s">
        <v>117</v>
      </c>
      <c r="U130" s="39" t="s">
        <v>116</v>
      </c>
      <c r="V130" s="36" t="s">
        <v>142</v>
      </c>
      <c r="W130" s="40" t="s">
        <v>130</v>
      </c>
      <c r="X130" s="40" t="s">
        <v>123</v>
      </c>
      <c r="Y130" s="40" t="s">
        <v>132</v>
      </c>
      <c r="Z130" s="39"/>
      <c r="AA130" s="39"/>
      <c r="AB130" s="38" t="s">
        <v>89</v>
      </c>
      <c r="AC130" s="34"/>
      <c r="AD130" s="34"/>
      <c r="AE130" s="34" t="s">
        <v>101</v>
      </c>
      <c r="AF130" s="34"/>
      <c r="AG130" s="34" t="s">
        <v>106</v>
      </c>
      <c r="AH130" s="34"/>
      <c r="AI130" s="34" t="s">
        <v>112</v>
      </c>
      <c r="AJ130" s="41" t="s">
        <v>123</v>
      </c>
      <c r="AK130" s="33">
        <v>2005</v>
      </c>
      <c r="AL130" s="270" t="s">
        <v>108</v>
      </c>
      <c r="AM130" s="69" t="s">
        <v>135</v>
      </c>
      <c r="AN130" s="69" t="s">
        <v>135</v>
      </c>
      <c r="AO130" s="47" t="s">
        <v>146</v>
      </c>
      <c r="AP130" s="95" t="s">
        <v>146</v>
      </c>
      <c r="AQ130" s="94" t="s">
        <v>130</v>
      </c>
      <c r="AR130" s="83" t="s">
        <v>123</v>
      </c>
      <c r="AS130" s="91" t="s">
        <v>189</v>
      </c>
      <c r="AT130" s="94" t="s">
        <v>123</v>
      </c>
      <c r="AU130" s="83" t="s">
        <v>97</v>
      </c>
      <c r="AV130" s="83" t="s">
        <v>200</v>
      </c>
      <c r="AW130" s="83" t="s">
        <v>200</v>
      </c>
      <c r="AX130" s="84" t="s">
        <v>196</v>
      </c>
      <c r="AY130" s="83" t="s">
        <v>197</v>
      </c>
      <c r="AZ130" s="85" t="s">
        <v>198</v>
      </c>
      <c r="BA130" s="83" t="s">
        <v>199</v>
      </c>
      <c r="BB130" s="83"/>
      <c r="BC130" s="83" t="s">
        <v>95</v>
      </c>
      <c r="BD130" s="83" t="s">
        <v>211</v>
      </c>
      <c r="BE130" s="235" t="s">
        <v>222</v>
      </c>
      <c r="BF130" s="236"/>
      <c r="BG130" s="235" t="s">
        <v>213</v>
      </c>
      <c r="BH130" s="450"/>
      <c r="BI130" s="450"/>
      <c r="BJ130" s="236" t="s">
        <v>214</v>
      </c>
      <c r="BK130" s="236" t="s">
        <v>123</v>
      </c>
      <c r="BL130" s="453"/>
      <c r="BM130" s="237" t="s">
        <v>224</v>
      </c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</row>
    <row r="131" spans="2:131" ht="15">
      <c r="B131" s="60"/>
      <c r="C131" s="71"/>
      <c r="D131" s="71"/>
      <c r="E131" s="67"/>
      <c r="F131" s="61" t="s">
        <v>80</v>
      </c>
      <c r="G131" s="61" t="s">
        <v>80</v>
      </c>
      <c r="H131" s="61" t="s">
        <v>80</v>
      </c>
      <c r="I131" s="61" t="s">
        <v>80</v>
      </c>
      <c r="J131" s="61" t="s">
        <v>80</v>
      </c>
      <c r="K131" s="61" t="s">
        <v>80</v>
      </c>
      <c r="L131" s="61" t="s">
        <v>80</v>
      </c>
      <c r="M131" s="61" t="s">
        <v>80</v>
      </c>
      <c r="N131" s="61" t="s">
        <v>80</v>
      </c>
      <c r="O131" s="61" t="s">
        <v>80</v>
      </c>
      <c r="P131" s="61" t="s">
        <v>80</v>
      </c>
      <c r="Q131" s="62" t="s">
        <v>87</v>
      </c>
      <c r="R131" s="62" t="s">
        <v>80</v>
      </c>
      <c r="S131" s="62"/>
      <c r="T131" s="63" t="s">
        <v>118</v>
      </c>
      <c r="U131" s="62"/>
      <c r="V131" s="61" t="s">
        <v>95</v>
      </c>
      <c r="W131" s="64" t="s">
        <v>131</v>
      </c>
      <c r="X131" s="65" t="s">
        <v>124</v>
      </c>
      <c r="Y131" s="64" t="s">
        <v>88</v>
      </c>
      <c r="Z131" s="62" t="s">
        <v>90</v>
      </c>
      <c r="AA131" s="62" t="s">
        <v>93</v>
      </c>
      <c r="AB131" s="62" t="s">
        <v>97</v>
      </c>
      <c r="AC131" s="62" t="s">
        <v>87</v>
      </c>
      <c r="AD131" s="62" t="s">
        <v>102</v>
      </c>
      <c r="AE131" s="62" t="s">
        <v>100</v>
      </c>
      <c r="AF131" s="66"/>
      <c r="AG131" s="62" t="s">
        <v>100</v>
      </c>
      <c r="AH131" s="62"/>
      <c r="AI131" s="62" t="s">
        <v>113</v>
      </c>
      <c r="AJ131" s="58" t="s">
        <v>90</v>
      </c>
      <c r="AK131" s="73" t="s">
        <v>80</v>
      </c>
      <c r="AL131" s="271" t="s">
        <v>109</v>
      </c>
      <c r="AM131" s="51" t="s">
        <v>147</v>
      </c>
      <c r="AN131" s="59" t="s">
        <v>148</v>
      </c>
      <c r="AO131" s="58" t="s">
        <v>97</v>
      </c>
      <c r="AP131" s="92" t="s">
        <v>97</v>
      </c>
      <c r="AQ131" s="94" t="s">
        <v>188</v>
      </c>
      <c r="AR131" s="83" t="s">
        <v>124</v>
      </c>
      <c r="AS131" s="93" t="s">
        <v>88</v>
      </c>
      <c r="AT131" s="94" t="s">
        <v>90</v>
      </c>
      <c r="AU131" s="83" t="s">
        <v>104</v>
      </c>
      <c r="AV131" s="86" t="s">
        <v>195</v>
      </c>
      <c r="AW131" s="86" t="s">
        <v>204</v>
      </c>
      <c r="AX131" s="87" t="s">
        <v>87</v>
      </c>
      <c r="AY131" s="86" t="s">
        <v>87</v>
      </c>
      <c r="AZ131" s="88" t="s">
        <v>97</v>
      </c>
      <c r="BA131" s="86" t="s">
        <v>97</v>
      </c>
      <c r="BB131" s="83"/>
      <c r="BC131" s="83"/>
      <c r="BD131" s="83" t="s">
        <v>210</v>
      </c>
      <c r="BE131" s="238" t="s">
        <v>242</v>
      </c>
      <c r="BF131" s="239"/>
      <c r="BG131" s="240" t="s">
        <v>88</v>
      </c>
      <c r="BH131" s="451"/>
      <c r="BI131" s="451"/>
      <c r="BJ131" s="239" t="s">
        <v>215</v>
      </c>
      <c r="BK131" s="239" t="s">
        <v>217</v>
      </c>
      <c r="BL131" s="454"/>
      <c r="BM131" s="241" t="s">
        <v>225</v>
      </c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</row>
    <row r="132" spans="2:131" ht="15">
      <c r="B132" s="32"/>
      <c r="C132" s="141"/>
      <c r="D132" s="141"/>
      <c r="E132" s="208"/>
      <c r="F132" s="119"/>
      <c r="G132" s="119"/>
      <c r="H132" s="119"/>
      <c r="I132" s="119"/>
      <c r="J132" s="119"/>
      <c r="K132" s="119"/>
      <c r="L132" s="119"/>
      <c r="M132" s="119"/>
      <c r="N132" s="119"/>
      <c r="O132" s="119"/>
      <c r="P132" s="119"/>
      <c r="Q132" s="122"/>
      <c r="R132" s="120"/>
      <c r="S132" s="120"/>
      <c r="T132" s="120"/>
      <c r="U132" s="120"/>
      <c r="V132" s="119"/>
      <c r="W132" s="121"/>
      <c r="X132" s="121"/>
      <c r="Y132" s="147"/>
      <c r="Z132" s="122"/>
      <c r="AA132" s="120"/>
      <c r="AB132" s="122"/>
      <c r="AC132" s="122"/>
      <c r="AD132" s="122"/>
      <c r="AE132" s="120"/>
      <c r="AF132" s="120"/>
      <c r="AG132" s="122"/>
      <c r="AH132" s="122"/>
      <c r="AI132" s="120"/>
      <c r="AJ132" s="119"/>
      <c r="AK132" s="123"/>
      <c r="AL132" s="124"/>
      <c r="AM132" s="119"/>
      <c r="AN132" s="119"/>
      <c r="AO132" s="119"/>
      <c r="AP132" s="128"/>
      <c r="AQ132" s="89"/>
      <c r="AR132" s="89"/>
      <c r="AS132" s="89"/>
      <c r="AT132" s="89"/>
      <c r="AU132" s="89"/>
      <c r="AV132" s="89"/>
      <c r="AW132" s="89"/>
      <c r="AX132" s="89"/>
      <c r="AY132" s="89"/>
      <c r="AZ132" s="89"/>
      <c r="BA132" s="89"/>
      <c r="BB132" s="103"/>
      <c r="BC132" s="103"/>
      <c r="BD132" s="103"/>
      <c r="BE132" s="128"/>
      <c r="BF132" s="103"/>
      <c r="BG132" s="128"/>
      <c r="BH132" s="89"/>
      <c r="BI132" s="89"/>
      <c r="BJ132" s="103"/>
      <c r="BK132" s="103"/>
      <c r="BL132" s="128"/>
      <c r="BM132" s="89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</row>
    <row r="133" spans="2:131" ht="15">
      <c r="B133" s="32" t="s">
        <v>91</v>
      </c>
      <c r="C133" s="117"/>
      <c r="D133" s="117"/>
      <c r="E133" s="123"/>
      <c r="F133" s="119"/>
      <c r="G133" s="119"/>
      <c r="H133" s="119"/>
      <c r="I133" s="119"/>
      <c r="J133" s="119"/>
      <c r="K133" s="119"/>
      <c r="L133" s="119"/>
      <c r="M133" s="119"/>
      <c r="N133" s="119"/>
      <c r="O133" s="119"/>
      <c r="P133" s="119"/>
      <c r="Q133" s="122"/>
      <c r="R133" s="120"/>
      <c r="S133" s="120"/>
      <c r="T133" s="120"/>
      <c r="U133" s="120"/>
      <c r="V133" s="119"/>
      <c r="W133" s="121"/>
      <c r="X133" s="121"/>
      <c r="Y133" s="147"/>
      <c r="Z133" s="122"/>
      <c r="AA133" s="120"/>
      <c r="AB133" s="122"/>
      <c r="AC133" s="122"/>
      <c r="AD133" s="122"/>
      <c r="AE133" s="120"/>
      <c r="AF133" s="120"/>
      <c r="AG133" s="122"/>
      <c r="AH133" s="122"/>
      <c r="AI133" s="120"/>
      <c r="AJ133" s="119"/>
      <c r="AK133" s="123"/>
      <c r="AL133" s="124"/>
      <c r="AM133" s="119"/>
      <c r="AN133" s="119"/>
      <c r="AO133" s="119"/>
      <c r="AP133" s="128"/>
      <c r="AQ133" s="89"/>
      <c r="AR133" s="89"/>
      <c r="AS133" s="89"/>
      <c r="AT133" s="89"/>
      <c r="AU133" s="89"/>
      <c r="AV133" s="89"/>
      <c r="AW133" s="89"/>
      <c r="AX133" s="89"/>
      <c r="AY133" s="89"/>
      <c r="AZ133" s="89"/>
      <c r="BA133" s="89"/>
      <c r="BB133" s="103"/>
      <c r="BC133" s="103"/>
      <c r="BD133" s="103"/>
      <c r="BE133" s="128"/>
      <c r="BF133" s="103"/>
      <c r="BG133" s="128"/>
      <c r="BH133" s="89"/>
      <c r="BI133" s="89"/>
      <c r="BJ133" s="103"/>
      <c r="BK133" s="103"/>
      <c r="BL133" s="128"/>
      <c r="BM133" s="89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</row>
    <row r="134" spans="2:131" ht="15">
      <c r="B134" s="31" t="s">
        <v>20</v>
      </c>
      <c r="C134" s="117"/>
      <c r="D134" s="117"/>
      <c r="E134" s="118"/>
      <c r="F134" s="119">
        <v>0</v>
      </c>
      <c r="G134" s="119">
        <v>0</v>
      </c>
      <c r="H134" s="119">
        <v>0</v>
      </c>
      <c r="I134" s="119">
        <v>0</v>
      </c>
      <c r="J134" s="119">
        <v>0</v>
      </c>
      <c r="K134" s="119">
        <v>0</v>
      </c>
      <c r="L134" s="119">
        <v>0</v>
      </c>
      <c r="M134" s="119">
        <v>209717</v>
      </c>
      <c r="N134" s="119">
        <v>184737</v>
      </c>
      <c r="O134" s="119">
        <v>183337</v>
      </c>
      <c r="P134" s="119">
        <v>168334</v>
      </c>
      <c r="Q134" s="120">
        <f aca="true" t="shared" si="129" ref="Q134:Q146">SUM(R134-P134)</f>
        <v>15833</v>
      </c>
      <c r="R134" s="120">
        <v>184167</v>
      </c>
      <c r="S134" s="120">
        <v>-783</v>
      </c>
      <c r="T134" s="120">
        <f aca="true" t="shared" si="130" ref="T134:T146">SUM(P134,S134)</f>
        <v>167551</v>
      </c>
      <c r="U134" s="120">
        <v>-989</v>
      </c>
      <c r="V134" s="119">
        <v>166563</v>
      </c>
      <c r="W134" s="121">
        <f>SUM(Y134-V134)</f>
        <v>143</v>
      </c>
      <c r="X134" s="121"/>
      <c r="Y134" s="121">
        <v>166706</v>
      </c>
      <c r="Z134" s="120">
        <f aca="true" t="shared" si="131" ref="Z134:Z146">SUM(AA134-Y134)</f>
        <v>13441</v>
      </c>
      <c r="AA134" s="120">
        <v>180147</v>
      </c>
      <c r="AB134" s="120">
        <v>182414</v>
      </c>
      <c r="AC134" s="120">
        <f aca="true" t="shared" si="132" ref="AC134:AC146">SUM(AA134-AB134)</f>
        <v>-2267</v>
      </c>
      <c r="AD134" s="122"/>
      <c r="AE134" s="120">
        <v>0</v>
      </c>
      <c r="AF134" s="120">
        <v>-4163</v>
      </c>
      <c r="AG134" s="120">
        <f aca="true" t="shared" si="133" ref="AG134:AG146">SUM(AA134,AE134)</f>
        <v>180147</v>
      </c>
      <c r="AH134" s="120"/>
      <c r="AI134" s="120"/>
      <c r="AJ134" s="119">
        <f aca="true" t="shared" si="134" ref="AJ134:AJ146">SUM(AK134-Y134)</f>
        <v>17881</v>
      </c>
      <c r="AK134" s="119">
        <v>184587</v>
      </c>
      <c r="AL134" s="103">
        <f aca="true" t="shared" si="135" ref="AL134:AL146">SUM(AK134-P134)</f>
        <v>16253</v>
      </c>
      <c r="AM134" s="119">
        <v>176747</v>
      </c>
      <c r="AN134" s="119">
        <v>175705</v>
      </c>
      <c r="AO134" s="119">
        <v>187308</v>
      </c>
      <c r="AP134" s="128">
        <v>187308</v>
      </c>
      <c r="AQ134" s="89">
        <f>513</f>
        <v>513</v>
      </c>
      <c r="AR134" s="89">
        <v>0</v>
      </c>
      <c r="AS134" s="89">
        <f aca="true" t="shared" si="136" ref="AS134:AS147">SUM(AP134:AR134)</f>
        <v>187821</v>
      </c>
      <c r="AT134" s="89">
        <v>2692</v>
      </c>
      <c r="AU134" s="89">
        <f aca="true" t="shared" si="137" ref="AU134:AU147">SUM(AS134:AT134)</f>
        <v>190513</v>
      </c>
      <c r="AV134" s="89">
        <v>187308</v>
      </c>
      <c r="AW134" s="89">
        <v>186784</v>
      </c>
      <c r="AX134" s="89">
        <f aca="true" t="shared" si="138" ref="AX134:AX147">SUM(AW134-AU134)</f>
        <v>-3729</v>
      </c>
      <c r="AY134" s="89">
        <f aca="true" t="shared" si="139" ref="AY134:AY147">SUM(AW134-AP134)</f>
        <v>-524</v>
      </c>
      <c r="AZ134" s="89" t="b">
        <f aca="true" t="shared" si="140" ref="AZ134:AZ147">IF(AY134&gt;0,AY134)</f>
        <v>0</v>
      </c>
      <c r="BA134" s="89">
        <f aca="true" t="shared" si="141" ref="BA134:BA147">IF(AY134&lt;0,AY134)</f>
        <v>-524</v>
      </c>
      <c r="BB134" s="103">
        <v>186783.53759999998</v>
      </c>
      <c r="BC134" s="103">
        <f aca="true" t="shared" si="142" ref="BC134:BC147">SUM(AW134*0.01)</f>
        <v>1867.8400000000001</v>
      </c>
      <c r="BD134" s="103">
        <f aca="true" t="shared" si="143" ref="BD134:BE147">SUM(AW134-BC134)</f>
        <v>184916.16</v>
      </c>
      <c r="BE134" s="128">
        <v>184916</v>
      </c>
      <c r="BF134" s="103">
        <f aca="true" t="shared" si="144" ref="BF134:BF147">SUM(AW134-BE134)</f>
        <v>1868</v>
      </c>
      <c r="BG134" s="128">
        <v>513</v>
      </c>
      <c r="BH134" s="89">
        <v>-1610</v>
      </c>
      <c r="BI134" s="89">
        <f aca="true" t="shared" si="145" ref="BI134:BI147">SUM(BE134:BH134)</f>
        <v>185687</v>
      </c>
      <c r="BJ134" s="103"/>
      <c r="BK134" s="103">
        <f aca="true" t="shared" si="146" ref="BK134:BK147">SUM(BL134-BJ134)</f>
        <v>-12697</v>
      </c>
      <c r="BL134" s="128">
        <f>SUM(BM134-BI134)</f>
        <v>-12697</v>
      </c>
      <c r="BM134" s="89">
        <v>172990</v>
      </c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</row>
    <row r="135" spans="2:131" ht="15">
      <c r="B135" s="31"/>
      <c r="C135" s="117"/>
      <c r="D135" s="117"/>
      <c r="E135" s="118" t="s">
        <v>68</v>
      </c>
      <c r="F135" s="119">
        <v>0</v>
      </c>
      <c r="G135" s="119">
        <v>0</v>
      </c>
      <c r="H135" s="119">
        <v>0</v>
      </c>
      <c r="I135" s="119">
        <v>0</v>
      </c>
      <c r="J135" s="119">
        <v>0</v>
      </c>
      <c r="K135" s="119">
        <v>0</v>
      </c>
      <c r="L135" s="119">
        <v>0</v>
      </c>
      <c r="M135" s="119">
        <v>0</v>
      </c>
      <c r="N135" s="119">
        <v>0</v>
      </c>
      <c r="O135" s="119"/>
      <c r="P135" s="119"/>
      <c r="Q135" s="120"/>
      <c r="R135" s="120"/>
      <c r="S135" s="120">
        <v>0</v>
      </c>
      <c r="T135" s="120">
        <f t="shared" si="130"/>
        <v>0</v>
      </c>
      <c r="U135" s="120">
        <v>0</v>
      </c>
      <c r="V135" s="215">
        <v>0</v>
      </c>
      <c r="W135" s="121">
        <f aca="true" t="shared" si="147" ref="W135:W146">SUM(Y135-V135)</f>
        <v>0</v>
      </c>
      <c r="X135" s="121"/>
      <c r="Y135" s="121">
        <v>0</v>
      </c>
      <c r="Z135" s="120"/>
      <c r="AA135" s="156" t="s">
        <v>81</v>
      </c>
      <c r="AB135" s="120">
        <v>0</v>
      </c>
      <c r="AC135" s="120">
        <v>0</v>
      </c>
      <c r="AD135" s="122"/>
      <c r="AE135" s="120">
        <v>0</v>
      </c>
      <c r="AF135" s="120"/>
      <c r="AG135" s="120">
        <f t="shared" si="133"/>
        <v>0</v>
      </c>
      <c r="AH135" s="120"/>
      <c r="AI135" s="120"/>
      <c r="AJ135" s="119">
        <f t="shared" si="134"/>
        <v>0</v>
      </c>
      <c r="AK135" s="119">
        <v>0</v>
      </c>
      <c r="AL135" s="103">
        <f t="shared" si="135"/>
        <v>0</v>
      </c>
      <c r="AM135" s="152" t="s">
        <v>81</v>
      </c>
      <c r="AN135" s="152" t="s">
        <v>81</v>
      </c>
      <c r="AO135" s="152" t="s">
        <v>81</v>
      </c>
      <c r="AP135" s="155" t="s">
        <v>81</v>
      </c>
      <c r="AQ135" s="89">
        <v>0</v>
      </c>
      <c r="AR135" s="89">
        <v>0</v>
      </c>
      <c r="AS135" s="155" t="s">
        <v>81</v>
      </c>
      <c r="AT135" s="89">
        <v>0</v>
      </c>
      <c r="AU135" s="155" t="s">
        <v>81</v>
      </c>
      <c r="AV135" s="209" t="s">
        <v>203</v>
      </c>
      <c r="AW135" s="89"/>
      <c r="AX135" s="89">
        <v>0</v>
      </c>
      <c r="AY135" s="89">
        <v>0</v>
      </c>
      <c r="AZ135" s="89" t="b">
        <f t="shared" si="140"/>
        <v>0</v>
      </c>
      <c r="BA135" s="89" t="b">
        <f t="shared" si="141"/>
        <v>0</v>
      </c>
      <c r="BB135" s="103"/>
      <c r="BC135" s="103">
        <f t="shared" si="142"/>
        <v>0</v>
      </c>
      <c r="BD135" s="103">
        <f t="shared" si="143"/>
        <v>0</v>
      </c>
      <c r="BE135" s="107" t="s">
        <v>229</v>
      </c>
      <c r="BF135" s="103" t="e">
        <f t="shared" si="144"/>
        <v>#VALUE!</v>
      </c>
      <c r="BG135" s="128">
        <v>0</v>
      </c>
      <c r="BH135" s="89">
        <v>0</v>
      </c>
      <c r="BI135" s="107" t="s">
        <v>229</v>
      </c>
      <c r="BJ135" s="103"/>
      <c r="BK135" s="103" t="e">
        <f t="shared" si="146"/>
        <v>#VALUE!</v>
      </c>
      <c r="BL135" s="107" t="s">
        <v>233</v>
      </c>
      <c r="BM135" s="107" t="s">
        <v>235</v>
      </c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</row>
    <row r="136" spans="2:131" ht="15">
      <c r="B136" s="31"/>
      <c r="C136" s="117"/>
      <c r="D136" s="117"/>
      <c r="E136" s="118" t="s">
        <v>69</v>
      </c>
      <c r="F136" s="119">
        <v>0</v>
      </c>
      <c r="G136" s="119">
        <v>0</v>
      </c>
      <c r="H136" s="119">
        <v>0</v>
      </c>
      <c r="I136" s="119">
        <v>0</v>
      </c>
      <c r="J136" s="119">
        <v>0</v>
      </c>
      <c r="K136" s="119">
        <v>0</v>
      </c>
      <c r="L136" s="119">
        <v>0</v>
      </c>
      <c r="M136" s="119">
        <v>0</v>
      </c>
      <c r="N136" s="119">
        <v>0</v>
      </c>
      <c r="O136" s="119"/>
      <c r="P136" s="119"/>
      <c r="Q136" s="120"/>
      <c r="R136" s="120"/>
      <c r="S136" s="120">
        <v>0</v>
      </c>
      <c r="T136" s="120">
        <f t="shared" si="130"/>
        <v>0</v>
      </c>
      <c r="U136" s="120">
        <v>0</v>
      </c>
      <c r="V136" s="215">
        <v>0</v>
      </c>
      <c r="W136" s="121">
        <f t="shared" si="147"/>
        <v>0</v>
      </c>
      <c r="X136" s="121"/>
      <c r="Y136" s="121">
        <v>0</v>
      </c>
      <c r="Z136" s="120"/>
      <c r="AA136" s="156" t="s">
        <v>79</v>
      </c>
      <c r="AB136" s="120">
        <v>0</v>
      </c>
      <c r="AC136" s="120">
        <v>0</v>
      </c>
      <c r="AD136" s="122"/>
      <c r="AE136" s="120">
        <v>0</v>
      </c>
      <c r="AF136" s="120"/>
      <c r="AG136" s="120">
        <f t="shared" si="133"/>
        <v>0</v>
      </c>
      <c r="AH136" s="120"/>
      <c r="AI136" s="120"/>
      <c r="AJ136" s="119">
        <f t="shared" si="134"/>
        <v>0</v>
      </c>
      <c r="AK136" s="119">
        <v>0</v>
      </c>
      <c r="AL136" s="103">
        <f t="shared" si="135"/>
        <v>0</v>
      </c>
      <c r="AM136" s="152" t="s">
        <v>79</v>
      </c>
      <c r="AN136" s="152" t="s">
        <v>79</v>
      </c>
      <c r="AO136" s="152" t="s">
        <v>79</v>
      </c>
      <c r="AP136" s="155" t="s">
        <v>79</v>
      </c>
      <c r="AQ136" s="89">
        <v>0</v>
      </c>
      <c r="AR136" s="89">
        <v>0</v>
      </c>
      <c r="AS136" s="155" t="s">
        <v>79</v>
      </c>
      <c r="AT136" s="89">
        <v>0</v>
      </c>
      <c r="AU136" s="155" t="s">
        <v>79</v>
      </c>
      <c r="AV136" s="209" t="s">
        <v>79</v>
      </c>
      <c r="AW136" s="89"/>
      <c r="AX136" s="89">
        <v>0</v>
      </c>
      <c r="AY136" s="89">
        <v>0</v>
      </c>
      <c r="AZ136" s="89" t="b">
        <f t="shared" si="140"/>
        <v>0</v>
      </c>
      <c r="BA136" s="89" t="b">
        <f t="shared" si="141"/>
        <v>0</v>
      </c>
      <c r="BB136" s="103"/>
      <c r="BC136" s="103">
        <f t="shared" si="142"/>
        <v>0</v>
      </c>
      <c r="BD136" s="103">
        <f t="shared" si="143"/>
        <v>0</v>
      </c>
      <c r="BE136" s="155" t="s">
        <v>230</v>
      </c>
      <c r="BF136" s="103" t="e">
        <f t="shared" si="144"/>
        <v>#VALUE!</v>
      </c>
      <c r="BG136" s="128">
        <v>0</v>
      </c>
      <c r="BH136" s="89">
        <v>0</v>
      </c>
      <c r="BI136" s="155" t="s">
        <v>230</v>
      </c>
      <c r="BJ136" s="103"/>
      <c r="BK136" s="103" t="e">
        <f t="shared" si="146"/>
        <v>#VALUE!</v>
      </c>
      <c r="BL136" s="155" t="s">
        <v>234</v>
      </c>
      <c r="BM136" s="155">
        <v>0</v>
      </c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</row>
    <row r="137" spans="2:131" ht="15">
      <c r="B137" s="31" t="s">
        <v>231</v>
      </c>
      <c r="C137" s="117"/>
      <c r="D137" s="117"/>
      <c r="E137" s="118"/>
      <c r="F137" s="119">
        <v>0</v>
      </c>
      <c r="G137" s="119">
        <v>0</v>
      </c>
      <c r="H137" s="119">
        <v>0</v>
      </c>
      <c r="I137" s="119">
        <v>0</v>
      </c>
      <c r="J137" s="119">
        <v>0</v>
      </c>
      <c r="K137" s="119">
        <v>0</v>
      </c>
      <c r="L137" s="119">
        <v>0</v>
      </c>
      <c r="M137" s="119">
        <v>0</v>
      </c>
      <c r="N137" s="119">
        <v>0</v>
      </c>
      <c r="O137" s="119"/>
      <c r="P137" s="119">
        <v>15000</v>
      </c>
      <c r="Q137" s="120">
        <f t="shared" si="129"/>
        <v>-15000</v>
      </c>
      <c r="R137" s="120"/>
      <c r="S137" s="120">
        <v>-70</v>
      </c>
      <c r="T137" s="120">
        <f t="shared" si="130"/>
        <v>14930</v>
      </c>
      <c r="U137" s="120">
        <v>-88</v>
      </c>
      <c r="V137" s="119">
        <v>14842</v>
      </c>
      <c r="W137" s="121">
        <f t="shared" si="147"/>
        <v>0</v>
      </c>
      <c r="X137" s="121"/>
      <c r="Y137" s="121">
        <v>14842</v>
      </c>
      <c r="Z137" s="120">
        <f t="shared" si="131"/>
        <v>-14842</v>
      </c>
      <c r="AA137" s="156"/>
      <c r="AB137" s="120"/>
      <c r="AC137" s="120"/>
      <c r="AD137" s="122"/>
      <c r="AE137" s="120">
        <v>0</v>
      </c>
      <c r="AF137" s="120">
        <v>-3016</v>
      </c>
      <c r="AG137" s="120">
        <f t="shared" si="133"/>
        <v>0</v>
      </c>
      <c r="AH137" s="120"/>
      <c r="AI137" s="120"/>
      <c r="AJ137" s="119">
        <f t="shared" si="134"/>
        <v>-14842</v>
      </c>
      <c r="AK137" s="119">
        <v>0</v>
      </c>
      <c r="AL137" s="103">
        <f t="shared" si="135"/>
        <v>-15000</v>
      </c>
      <c r="AM137" s="152" t="s">
        <v>155</v>
      </c>
      <c r="AN137" s="152" t="s">
        <v>79</v>
      </c>
      <c r="AO137" s="152" t="s">
        <v>155</v>
      </c>
      <c r="AP137" s="155" t="s">
        <v>155</v>
      </c>
      <c r="AQ137" s="89">
        <v>0</v>
      </c>
      <c r="AR137" s="89">
        <v>0</v>
      </c>
      <c r="AS137" s="155" t="s">
        <v>155</v>
      </c>
      <c r="AT137" s="89">
        <v>0</v>
      </c>
      <c r="AU137" s="155" t="s">
        <v>155</v>
      </c>
      <c r="AV137" s="209" t="s">
        <v>155</v>
      </c>
      <c r="AW137" s="89"/>
      <c r="AX137" s="89">
        <v>0</v>
      </c>
      <c r="AY137" s="89">
        <v>0</v>
      </c>
      <c r="AZ137" s="89" t="b">
        <f t="shared" si="140"/>
        <v>0</v>
      </c>
      <c r="BA137" s="89" t="b">
        <f t="shared" si="141"/>
        <v>0</v>
      </c>
      <c r="BB137" s="103"/>
      <c r="BC137" s="103">
        <f t="shared" si="142"/>
        <v>0</v>
      </c>
      <c r="BD137" s="103">
        <f t="shared" si="143"/>
        <v>0</v>
      </c>
      <c r="BE137" s="155" t="s">
        <v>232</v>
      </c>
      <c r="BF137" s="103" t="e">
        <f t="shared" si="144"/>
        <v>#VALUE!</v>
      </c>
      <c r="BG137" s="128">
        <v>0</v>
      </c>
      <c r="BH137" s="89">
        <v>0</v>
      </c>
      <c r="BI137" s="155" t="s">
        <v>232</v>
      </c>
      <c r="BJ137" s="103"/>
      <c r="BK137" s="103" t="e">
        <f t="shared" si="146"/>
        <v>#VALUE!</v>
      </c>
      <c r="BL137" s="155" t="s">
        <v>237</v>
      </c>
      <c r="BM137" s="155" t="s">
        <v>236</v>
      </c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</row>
    <row r="138" spans="2:131" ht="15" hidden="1">
      <c r="B138" s="31" t="s">
        <v>187</v>
      </c>
      <c r="C138" s="117"/>
      <c r="D138" s="117"/>
      <c r="E138" s="118"/>
      <c r="F138" s="119"/>
      <c r="G138" s="119"/>
      <c r="H138" s="119"/>
      <c r="I138" s="119"/>
      <c r="J138" s="119"/>
      <c r="K138" s="119"/>
      <c r="L138" s="119"/>
      <c r="M138" s="119"/>
      <c r="N138" s="119"/>
      <c r="O138" s="119"/>
      <c r="P138" s="119"/>
      <c r="Q138" s="120"/>
      <c r="R138" s="120"/>
      <c r="S138" s="120"/>
      <c r="T138" s="120"/>
      <c r="U138" s="120"/>
      <c r="V138" s="119"/>
      <c r="W138" s="121"/>
      <c r="X138" s="121"/>
      <c r="Y138" s="121"/>
      <c r="Z138" s="120"/>
      <c r="AA138" s="156"/>
      <c r="AB138" s="120"/>
      <c r="AC138" s="120"/>
      <c r="AD138" s="122"/>
      <c r="AE138" s="120"/>
      <c r="AF138" s="120"/>
      <c r="AG138" s="120"/>
      <c r="AH138" s="120"/>
      <c r="AI138" s="120"/>
      <c r="AJ138" s="119"/>
      <c r="AK138" s="119"/>
      <c r="AL138" s="103"/>
      <c r="AM138" s="152"/>
      <c r="AN138" s="152"/>
      <c r="AO138" s="152"/>
      <c r="AP138" s="155"/>
      <c r="AQ138" s="89">
        <v>0</v>
      </c>
      <c r="AR138" s="89">
        <v>0</v>
      </c>
      <c r="AS138" s="89">
        <f t="shared" si="136"/>
        <v>0</v>
      </c>
      <c r="AT138" s="89">
        <v>0</v>
      </c>
      <c r="AU138" s="89">
        <f t="shared" si="137"/>
        <v>0</v>
      </c>
      <c r="AV138" s="89"/>
      <c r="AW138" s="89">
        <v>0</v>
      </c>
      <c r="AX138" s="89">
        <f t="shared" si="138"/>
        <v>0</v>
      </c>
      <c r="AY138" s="89">
        <f t="shared" si="139"/>
        <v>0</v>
      </c>
      <c r="AZ138" s="89" t="b">
        <f t="shared" si="140"/>
        <v>0</v>
      </c>
      <c r="BA138" s="89" t="b">
        <f t="shared" si="141"/>
        <v>0</v>
      </c>
      <c r="BB138" s="103">
        <v>0</v>
      </c>
      <c r="BC138" s="103">
        <f t="shared" si="142"/>
        <v>0</v>
      </c>
      <c r="BD138" s="103">
        <f t="shared" si="143"/>
        <v>0</v>
      </c>
      <c r="BE138" s="128">
        <f t="shared" si="143"/>
        <v>0</v>
      </c>
      <c r="BF138" s="103">
        <f t="shared" si="144"/>
        <v>0</v>
      </c>
      <c r="BG138" s="128"/>
      <c r="BH138" s="89"/>
      <c r="BI138" s="89">
        <f t="shared" si="145"/>
        <v>0</v>
      </c>
      <c r="BJ138" s="103"/>
      <c r="BK138" s="103">
        <f t="shared" si="146"/>
        <v>0</v>
      </c>
      <c r="BL138" s="128">
        <f aca="true" t="shared" si="148" ref="BL138:BL147">SUM(BM138-BI138)</f>
        <v>0</v>
      </c>
      <c r="BM138" s="89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</row>
    <row r="139" spans="2:131" ht="15">
      <c r="B139" s="31" t="s">
        <v>21</v>
      </c>
      <c r="C139" s="117"/>
      <c r="D139" s="117"/>
      <c r="E139" s="118"/>
      <c r="F139" s="119">
        <v>0</v>
      </c>
      <c r="G139" s="119">
        <v>0</v>
      </c>
      <c r="H139" s="119">
        <v>0</v>
      </c>
      <c r="I139" s="119">
        <v>0</v>
      </c>
      <c r="J139" s="119">
        <v>0</v>
      </c>
      <c r="K139" s="119">
        <v>0</v>
      </c>
      <c r="L139" s="119">
        <v>0</v>
      </c>
      <c r="M139" s="119">
        <v>33925</v>
      </c>
      <c r="N139" s="119">
        <v>64925</v>
      </c>
      <c r="O139" s="119">
        <v>64503</v>
      </c>
      <c r="P139" s="119">
        <v>64503</v>
      </c>
      <c r="Q139" s="120">
        <f t="shared" si="129"/>
        <v>2628</v>
      </c>
      <c r="R139" s="120">
        <v>67131</v>
      </c>
      <c r="S139" s="120">
        <v>-300</v>
      </c>
      <c r="T139" s="120">
        <f t="shared" si="130"/>
        <v>64203</v>
      </c>
      <c r="U139" s="120">
        <v>-379</v>
      </c>
      <c r="V139" s="119">
        <v>63824</v>
      </c>
      <c r="W139" s="121">
        <f t="shared" si="147"/>
        <v>71</v>
      </c>
      <c r="X139" s="121"/>
      <c r="Y139" s="121">
        <v>63895</v>
      </c>
      <c r="Z139" s="120">
        <f t="shared" si="131"/>
        <v>291</v>
      </c>
      <c r="AA139" s="120">
        <v>64186</v>
      </c>
      <c r="AB139" s="120">
        <v>64200</v>
      </c>
      <c r="AC139" s="120">
        <f t="shared" si="132"/>
        <v>-14</v>
      </c>
      <c r="AD139" s="122"/>
      <c r="AE139" s="120">
        <v>0</v>
      </c>
      <c r="AF139" s="120">
        <v>-1864</v>
      </c>
      <c r="AG139" s="120">
        <f t="shared" si="133"/>
        <v>64186</v>
      </c>
      <c r="AH139" s="120"/>
      <c r="AI139" s="120"/>
      <c r="AJ139" s="119">
        <f t="shared" si="134"/>
        <v>-1252</v>
      </c>
      <c r="AK139" s="119">
        <v>62643</v>
      </c>
      <c r="AL139" s="103">
        <f t="shared" si="135"/>
        <v>-1860</v>
      </c>
      <c r="AM139" s="119">
        <v>62479</v>
      </c>
      <c r="AN139" s="119">
        <v>64503</v>
      </c>
      <c r="AO139" s="119">
        <v>62660</v>
      </c>
      <c r="AP139" s="128">
        <v>62660</v>
      </c>
      <c r="AQ139" s="89">
        <v>172</v>
      </c>
      <c r="AR139" s="89">
        <v>0</v>
      </c>
      <c r="AS139" s="89">
        <f t="shared" si="136"/>
        <v>62832</v>
      </c>
      <c r="AT139" s="89">
        <v>0</v>
      </c>
      <c r="AU139" s="89">
        <f t="shared" si="137"/>
        <v>62832</v>
      </c>
      <c r="AV139" s="89">
        <v>63075</v>
      </c>
      <c r="AW139" s="89">
        <v>62898</v>
      </c>
      <c r="AX139" s="89">
        <f t="shared" si="138"/>
        <v>66</v>
      </c>
      <c r="AY139" s="89">
        <f t="shared" si="139"/>
        <v>238</v>
      </c>
      <c r="AZ139" s="89">
        <f t="shared" si="140"/>
        <v>238</v>
      </c>
      <c r="BA139" s="89" t="b">
        <f t="shared" si="141"/>
        <v>0</v>
      </c>
      <c r="BB139" s="103">
        <v>62898.39</v>
      </c>
      <c r="BC139" s="103">
        <f t="shared" si="142"/>
        <v>628.98</v>
      </c>
      <c r="BD139" s="103">
        <f t="shared" si="143"/>
        <v>62269.02</v>
      </c>
      <c r="BE139" s="128">
        <v>62269</v>
      </c>
      <c r="BF139" s="103">
        <f t="shared" si="144"/>
        <v>629</v>
      </c>
      <c r="BG139" s="128">
        <v>172</v>
      </c>
      <c r="BH139" s="89">
        <v>-513</v>
      </c>
      <c r="BI139" s="89">
        <f t="shared" si="145"/>
        <v>62557</v>
      </c>
      <c r="BJ139" s="103"/>
      <c r="BK139" s="103">
        <f t="shared" si="146"/>
        <v>-7410</v>
      </c>
      <c r="BL139" s="128">
        <f t="shared" si="148"/>
        <v>-7410</v>
      </c>
      <c r="BM139" s="89">
        <v>55147</v>
      </c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</row>
    <row r="140" spans="2:131" ht="15">
      <c r="B140" s="31" t="s">
        <v>22</v>
      </c>
      <c r="C140" s="117"/>
      <c r="D140" s="117"/>
      <c r="E140" s="118"/>
      <c r="F140" s="119">
        <v>0</v>
      </c>
      <c r="G140" s="119">
        <v>0</v>
      </c>
      <c r="H140" s="119">
        <v>0</v>
      </c>
      <c r="I140" s="119">
        <v>0</v>
      </c>
      <c r="J140" s="119">
        <v>0</v>
      </c>
      <c r="K140" s="119">
        <v>0</v>
      </c>
      <c r="L140" s="119">
        <v>0</v>
      </c>
      <c r="M140" s="119">
        <v>24945</v>
      </c>
      <c r="N140" s="119">
        <v>39945</v>
      </c>
      <c r="O140" s="119">
        <v>39685</v>
      </c>
      <c r="P140" s="119">
        <v>39685</v>
      </c>
      <c r="Q140" s="120">
        <f t="shared" si="129"/>
        <v>1621</v>
      </c>
      <c r="R140" s="120">
        <v>41306</v>
      </c>
      <c r="S140" s="120">
        <v>-184</v>
      </c>
      <c r="T140" s="120">
        <f t="shared" si="130"/>
        <v>39501</v>
      </c>
      <c r="U140" s="120">
        <v>-233</v>
      </c>
      <c r="V140" s="119">
        <v>39267</v>
      </c>
      <c r="W140" s="121">
        <f t="shared" si="147"/>
        <v>51</v>
      </c>
      <c r="X140" s="121"/>
      <c r="Y140" s="121">
        <v>39318</v>
      </c>
      <c r="Z140" s="120">
        <f t="shared" si="131"/>
        <v>175</v>
      </c>
      <c r="AA140" s="120">
        <v>39493</v>
      </c>
      <c r="AB140" s="120">
        <v>39503</v>
      </c>
      <c r="AC140" s="120">
        <f t="shared" si="132"/>
        <v>-10</v>
      </c>
      <c r="AD140" s="122"/>
      <c r="AE140" s="120">
        <v>0</v>
      </c>
      <c r="AF140" s="120">
        <v>144</v>
      </c>
      <c r="AG140" s="120">
        <f t="shared" si="133"/>
        <v>39493</v>
      </c>
      <c r="AH140" s="120"/>
      <c r="AI140" s="120"/>
      <c r="AJ140" s="119">
        <f t="shared" si="134"/>
        <v>-163</v>
      </c>
      <c r="AK140" s="119">
        <v>39155</v>
      </c>
      <c r="AL140" s="103">
        <f t="shared" si="135"/>
        <v>-530</v>
      </c>
      <c r="AM140" s="119">
        <v>38274</v>
      </c>
      <c r="AN140" s="119">
        <v>39685</v>
      </c>
      <c r="AO140" s="119">
        <v>39166</v>
      </c>
      <c r="AP140" s="128">
        <v>39166</v>
      </c>
      <c r="AQ140" s="89">
        <v>107</v>
      </c>
      <c r="AR140" s="89">
        <v>0</v>
      </c>
      <c r="AS140" s="89">
        <f t="shared" si="136"/>
        <v>39273</v>
      </c>
      <c r="AT140" s="89">
        <v>0</v>
      </c>
      <c r="AU140" s="89">
        <f t="shared" si="137"/>
        <v>39273</v>
      </c>
      <c r="AV140" s="89">
        <v>39166</v>
      </c>
      <c r="AW140" s="89">
        <v>39056</v>
      </c>
      <c r="AX140" s="89">
        <f t="shared" si="138"/>
        <v>-217</v>
      </c>
      <c r="AY140" s="89">
        <f t="shared" si="139"/>
        <v>-110</v>
      </c>
      <c r="AZ140" s="89" t="b">
        <f t="shared" si="140"/>
        <v>0</v>
      </c>
      <c r="BA140" s="89">
        <f t="shared" si="141"/>
        <v>-110</v>
      </c>
      <c r="BB140" s="103">
        <v>39056.3352</v>
      </c>
      <c r="BC140" s="103">
        <f t="shared" si="142"/>
        <v>390.56</v>
      </c>
      <c r="BD140" s="103">
        <f t="shared" si="143"/>
        <v>38665.44</v>
      </c>
      <c r="BE140" s="128">
        <v>38666</v>
      </c>
      <c r="BF140" s="103">
        <f>SUM(AW140-BE140)+1</f>
        <v>391</v>
      </c>
      <c r="BG140" s="128">
        <v>107</v>
      </c>
      <c r="BH140" s="89">
        <v>-361</v>
      </c>
      <c r="BI140" s="89">
        <f t="shared" si="145"/>
        <v>38803</v>
      </c>
      <c r="BJ140" s="103"/>
      <c r="BK140" s="103">
        <f t="shared" si="146"/>
        <v>-4</v>
      </c>
      <c r="BL140" s="128">
        <f t="shared" si="148"/>
        <v>-4</v>
      </c>
      <c r="BM140" s="89">
        <v>38799</v>
      </c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</row>
    <row r="141" spans="2:131" ht="15">
      <c r="B141" s="31" t="s">
        <v>50</v>
      </c>
      <c r="C141" s="117"/>
      <c r="D141" s="117"/>
      <c r="E141" s="119"/>
      <c r="F141" s="119">
        <v>0</v>
      </c>
      <c r="G141" s="119">
        <v>0</v>
      </c>
      <c r="H141" s="119">
        <v>0</v>
      </c>
      <c r="I141" s="119">
        <v>0</v>
      </c>
      <c r="J141" s="119">
        <v>0</v>
      </c>
      <c r="K141" s="119">
        <v>0</v>
      </c>
      <c r="L141" s="119">
        <v>0</v>
      </c>
      <c r="M141" s="119">
        <v>0</v>
      </c>
      <c r="N141" s="119">
        <v>40000</v>
      </c>
      <c r="O141" s="119">
        <v>39740</v>
      </c>
      <c r="P141" s="119">
        <v>39740</v>
      </c>
      <c r="Q141" s="120">
        <f t="shared" si="129"/>
        <v>1623</v>
      </c>
      <c r="R141" s="120">
        <v>41363</v>
      </c>
      <c r="S141" s="120">
        <v>-185</v>
      </c>
      <c r="T141" s="120">
        <f t="shared" si="130"/>
        <v>39555</v>
      </c>
      <c r="U141" s="120">
        <v>-233</v>
      </c>
      <c r="V141" s="119">
        <v>39322</v>
      </c>
      <c r="W141" s="121">
        <f t="shared" si="147"/>
        <v>71</v>
      </c>
      <c r="X141" s="121"/>
      <c r="Y141" s="121">
        <v>39393</v>
      </c>
      <c r="Z141" s="120">
        <f t="shared" si="131"/>
        <v>2185</v>
      </c>
      <c r="AA141" s="120">
        <v>41578</v>
      </c>
      <c r="AB141" s="120">
        <v>41592</v>
      </c>
      <c r="AC141" s="120">
        <f t="shared" si="132"/>
        <v>-14</v>
      </c>
      <c r="AD141" s="122"/>
      <c r="AE141" s="120">
        <v>0</v>
      </c>
      <c r="AF141" s="120">
        <v>-732</v>
      </c>
      <c r="AG141" s="120">
        <f t="shared" si="133"/>
        <v>41578</v>
      </c>
      <c r="AH141" s="120"/>
      <c r="AI141" s="120"/>
      <c r="AJ141" s="119">
        <f t="shared" si="134"/>
        <v>-184</v>
      </c>
      <c r="AK141" s="119">
        <v>39209</v>
      </c>
      <c r="AL141" s="103">
        <f t="shared" si="135"/>
        <v>-531</v>
      </c>
      <c r="AM141" s="119">
        <v>39322</v>
      </c>
      <c r="AN141" s="119">
        <v>39740</v>
      </c>
      <c r="AO141" s="119">
        <v>39220</v>
      </c>
      <c r="AP141" s="128">
        <v>39220</v>
      </c>
      <c r="AQ141" s="89">
        <v>107</v>
      </c>
      <c r="AR141" s="89">
        <v>0</v>
      </c>
      <c r="AS141" s="89">
        <f t="shared" si="136"/>
        <v>39327</v>
      </c>
      <c r="AT141" s="89">
        <v>7500</v>
      </c>
      <c r="AU141" s="89">
        <f t="shared" si="137"/>
        <v>46827</v>
      </c>
      <c r="AV141" s="89">
        <v>39220</v>
      </c>
      <c r="AW141" s="89">
        <v>39110</v>
      </c>
      <c r="AX141" s="89">
        <f t="shared" si="138"/>
        <v>-7717</v>
      </c>
      <c r="AY141" s="89">
        <f t="shared" si="139"/>
        <v>-110</v>
      </c>
      <c r="AZ141" s="89" t="b">
        <f t="shared" si="140"/>
        <v>0</v>
      </c>
      <c r="BA141" s="89">
        <f t="shared" si="141"/>
        <v>-110</v>
      </c>
      <c r="BB141" s="103">
        <v>39110.184</v>
      </c>
      <c r="BC141" s="103">
        <f t="shared" si="142"/>
        <v>391.1</v>
      </c>
      <c r="BD141" s="103">
        <f t="shared" si="143"/>
        <v>38718.9</v>
      </c>
      <c r="BE141" s="128">
        <v>38719</v>
      </c>
      <c r="BF141" s="103">
        <f t="shared" si="144"/>
        <v>391</v>
      </c>
      <c r="BG141" s="128">
        <v>107</v>
      </c>
      <c r="BH141" s="89">
        <v>-426</v>
      </c>
      <c r="BI141" s="89">
        <f t="shared" si="145"/>
        <v>38791</v>
      </c>
      <c r="BJ141" s="103"/>
      <c r="BK141" s="103">
        <f t="shared" si="146"/>
        <v>6983</v>
      </c>
      <c r="BL141" s="128">
        <f t="shared" si="148"/>
        <v>6983</v>
      </c>
      <c r="BM141" s="89">
        <v>45774</v>
      </c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</row>
    <row r="142" spans="2:131" ht="15">
      <c r="B142" s="31" t="s">
        <v>51</v>
      </c>
      <c r="C142" s="117"/>
      <c r="D142" s="117"/>
      <c r="E142" s="119"/>
      <c r="F142" s="119">
        <v>0</v>
      </c>
      <c r="G142" s="119">
        <v>0</v>
      </c>
      <c r="H142" s="119">
        <v>0</v>
      </c>
      <c r="I142" s="119">
        <v>0</v>
      </c>
      <c r="J142" s="119">
        <v>0</v>
      </c>
      <c r="K142" s="119">
        <v>0</v>
      </c>
      <c r="L142" s="119">
        <v>0</v>
      </c>
      <c r="M142" s="119">
        <v>0</v>
      </c>
      <c r="N142" s="119">
        <v>15000</v>
      </c>
      <c r="O142" s="119">
        <v>14903</v>
      </c>
      <c r="P142" s="119">
        <v>14903</v>
      </c>
      <c r="Q142" s="120">
        <f t="shared" si="129"/>
        <v>608</v>
      </c>
      <c r="R142" s="120">
        <v>15511</v>
      </c>
      <c r="S142" s="120">
        <v>-69</v>
      </c>
      <c r="T142" s="120">
        <f t="shared" si="130"/>
        <v>14834</v>
      </c>
      <c r="U142" s="120">
        <v>-88</v>
      </c>
      <c r="V142" s="119">
        <v>14746</v>
      </c>
      <c r="W142" s="121">
        <f t="shared" si="147"/>
        <v>31</v>
      </c>
      <c r="X142" s="121"/>
      <c r="Y142" s="121">
        <v>14777</v>
      </c>
      <c r="Z142" s="120">
        <f t="shared" si="131"/>
        <v>33</v>
      </c>
      <c r="AA142" s="120">
        <v>14810</v>
      </c>
      <c r="AB142" s="120">
        <v>14816</v>
      </c>
      <c r="AC142" s="120">
        <f t="shared" si="132"/>
        <v>-6</v>
      </c>
      <c r="AD142" s="122"/>
      <c r="AE142" s="120">
        <v>0</v>
      </c>
      <c r="AF142" s="120">
        <v>-469</v>
      </c>
      <c r="AG142" s="120">
        <f t="shared" si="133"/>
        <v>14810</v>
      </c>
      <c r="AH142" s="120"/>
      <c r="AI142" s="120"/>
      <c r="AJ142" s="119">
        <f t="shared" si="134"/>
        <v>-887</v>
      </c>
      <c r="AK142" s="119">
        <v>13890</v>
      </c>
      <c r="AL142" s="103">
        <f t="shared" si="135"/>
        <v>-1013</v>
      </c>
      <c r="AM142" s="119">
        <v>14078</v>
      </c>
      <c r="AN142" s="119">
        <v>14903</v>
      </c>
      <c r="AO142" s="119">
        <v>13894</v>
      </c>
      <c r="AP142" s="128">
        <v>13894</v>
      </c>
      <c r="AQ142" s="89">
        <v>38</v>
      </c>
      <c r="AR142" s="89">
        <v>0</v>
      </c>
      <c r="AS142" s="89">
        <f t="shared" si="136"/>
        <v>13932</v>
      </c>
      <c r="AT142" s="89">
        <v>0</v>
      </c>
      <c r="AU142" s="89">
        <f t="shared" si="137"/>
        <v>13932</v>
      </c>
      <c r="AV142" s="89">
        <v>13894</v>
      </c>
      <c r="AW142" s="89">
        <v>13855</v>
      </c>
      <c r="AX142" s="89">
        <f t="shared" si="138"/>
        <v>-77</v>
      </c>
      <c r="AY142" s="89">
        <f t="shared" si="139"/>
        <v>-39</v>
      </c>
      <c r="AZ142" s="89" t="b">
        <f t="shared" si="140"/>
        <v>0</v>
      </c>
      <c r="BA142" s="89">
        <f t="shared" si="141"/>
        <v>-39</v>
      </c>
      <c r="BB142" s="103">
        <v>13855.0968</v>
      </c>
      <c r="BC142" s="103">
        <f t="shared" si="142"/>
        <v>138.55</v>
      </c>
      <c r="BD142" s="103">
        <f t="shared" si="143"/>
        <v>13716.45</v>
      </c>
      <c r="BE142" s="128">
        <v>13717</v>
      </c>
      <c r="BF142" s="103">
        <f>SUM(AW142-BE142)+1</f>
        <v>139</v>
      </c>
      <c r="BG142" s="128">
        <v>38</v>
      </c>
      <c r="BH142" s="89">
        <v>-128</v>
      </c>
      <c r="BI142" s="89">
        <f t="shared" si="145"/>
        <v>13766</v>
      </c>
      <c r="BJ142" s="103"/>
      <c r="BK142" s="103">
        <f t="shared" si="146"/>
        <v>0</v>
      </c>
      <c r="BL142" s="128">
        <f t="shared" si="148"/>
        <v>0</v>
      </c>
      <c r="BM142" s="89">
        <v>13766</v>
      </c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</row>
    <row r="143" spans="2:131" ht="15">
      <c r="B143" s="31" t="s">
        <v>57</v>
      </c>
      <c r="C143" s="117"/>
      <c r="D143" s="117"/>
      <c r="E143" s="119"/>
      <c r="F143" s="119">
        <v>0</v>
      </c>
      <c r="G143" s="119">
        <v>0</v>
      </c>
      <c r="H143" s="119">
        <v>0</v>
      </c>
      <c r="I143" s="119">
        <v>0</v>
      </c>
      <c r="J143" s="119">
        <v>0</v>
      </c>
      <c r="K143" s="119">
        <v>0</v>
      </c>
      <c r="L143" s="119">
        <v>0</v>
      </c>
      <c r="M143" s="119">
        <v>0</v>
      </c>
      <c r="N143" s="119">
        <v>10000</v>
      </c>
      <c r="O143" s="119">
        <v>9935</v>
      </c>
      <c r="P143" s="119">
        <v>9935</v>
      </c>
      <c r="Q143" s="120">
        <f t="shared" si="129"/>
        <v>410</v>
      </c>
      <c r="R143" s="120">
        <v>10345</v>
      </c>
      <c r="S143" s="120">
        <v>-46</v>
      </c>
      <c r="T143" s="120">
        <f t="shared" si="130"/>
        <v>9889</v>
      </c>
      <c r="U143" s="120">
        <v>-58</v>
      </c>
      <c r="V143" s="119">
        <v>9830</v>
      </c>
      <c r="W143" s="121">
        <f t="shared" si="147"/>
        <v>31</v>
      </c>
      <c r="X143" s="121"/>
      <c r="Y143" s="121">
        <v>9861</v>
      </c>
      <c r="Z143" s="120">
        <f t="shared" si="131"/>
        <v>46</v>
      </c>
      <c r="AA143" s="120">
        <v>9907</v>
      </c>
      <c r="AB143" s="120">
        <v>9913</v>
      </c>
      <c r="AC143" s="120">
        <f t="shared" si="132"/>
        <v>-6</v>
      </c>
      <c r="AD143" s="122"/>
      <c r="AE143" s="120">
        <v>0</v>
      </c>
      <c r="AF143" s="120">
        <v>0</v>
      </c>
      <c r="AG143" s="120">
        <f t="shared" si="133"/>
        <v>9907</v>
      </c>
      <c r="AH143" s="120"/>
      <c r="AI143" s="120"/>
      <c r="AJ143" s="119">
        <f t="shared" si="134"/>
        <v>-809</v>
      </c>
      <c r="AK143" s="119">
        <v>9052</v>
      </c>
      <c r="AL143" s="103">
        <f t="shared" si="135"/>
        <v>-883</v>
      </c>
      <c r="AM143" s="119">
        <v>9175</v>
      </c>
      <c r="AN143" s="119">
        <v>9935</v>
      </c>
      <c r="AO143" s="119">
        <v>9054</v>
      </c>
      <c r="AP143" s="128">
        <v>9054</v>
      </c>
      <c r="AQ143" s="89">
        <v>25</v>
      </c>
      <c r="AR143" s="89">
        <v>0</v>
      </c>
      <c r="AS143" s="89">
        <f t="shared" si="136"/>
        <v>9079</v>
      </c>
      <c r="AT143" s="89">
        <v>0</v>
      </c>
      <c r="AU143" s="89">
        <f t="shared" si="137"/>
        <v>9079</v>
      </c>
      <c r="AV143" s="89">
        <v>9054</v>
      </c>
      <c r="AW143" s="89">
        <v>9029</v>
      </c>
      <c r="AX143" s="89">
        <f t="shared" si="138"/>
        <v>-50</v>
      </c>
      <c r="AY143" s="89">
        <f t="shared" si="139"/>
        <v>-25</v>
      </c>
      <c r="AZ143" s="89" t="b">
        <f t="shared" si="140"/>
        <v>0</v>
      </c>
      <c r="BA143" s="89">
        <f t="shared" si="141"/>
        <v>-25</v>
      </c>
      <c r="BB143" s="103">
        <v>9028.648799999999</v>
      </c>
      <c r="BC143" s="103">
        <f t="shared" si="142"/>
        <v>90.29</v>
      </c>
      <c r="BD143" s="103">
        <f t="shared" si="143"/>
        <v>8938.71</v>
      </c>
      <c r="BE143" s="128">
        <v>8938</v>
      </c>
      <c r="BF143" s="103">
        <f>SUM(AW143-BE143)-1</f>
        <v>90</v>
      </c>
      <c r="BG143" s="128">
        <v>25</v>
      </c>
      <c r="BH143" s="89">
        <v>-84</v>
      </c>
      <c r="BI143" s="89">
        <f t="shared" si="145"/>
        <v>8969</v>
      </c>
      <c r="BJ143" s="103"/>
      <c r="BK143" s="103">
        <f t="shared" si="146"/>
        <v>0</v>
      </c>
      <c r="BL143" s="128">
        <f t="shared" si="148"/>
        <v>0</v>
      </c>
      <c r="BM143" s="89">
        <v>8969</v>
      </c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</row>
    <row r="144" spans="2:131" ht="15">
      <c r="B144" s="31" t="s">
        <v>58</v>
      </c>
      <c r="C144" s="117"/>
      <c r="D144" s="117"/>
      <c r="E144" s="119"/>
      <c r="F144" s="119">
        <v>0</v>
      </c>
      <c r="G144" s="119">
        <v>0</v>
      </c>
      <c r="H144" s="119">
        <v>0</v>
      </c>
      <c r="I144" s="119">
        <v>0</v>
      </c>
      <c r="J144" s="119">
        <v>0</v>
      </c>
      <c r="K144" s="119">
        <v>0</v>
      </c>
      <c r="L144" s="119">
        <v>0</v>
      </c>
      <c r="M144" s="119">
        <v>0</v>
      </c>
      <c r="N144" s="119">
        <v>0</v>
      </c>
      <c r="O144" s="119"/>
      <c r="P144" s="119"/>
      <c r="Q144" s="120">
        <f t="shared" si="129"/>
        <v>0</v>
      </c>
      <c r="R144" s="120"/>
      <c r="S144" s="120">
        <v>0</v>
      </c>
      <c r="T144" s="120">
        <f t="shared" si="130"/>
        <v>0</v>
      </c>
      <c r="U144" s="120">
        <v>0</v>
      </c>
      <c r="V144" s="119"/>
      <c r="W144" s="121">
        <f t="shared" si="147"/>
        <v>0</v>
      </c>
      <c r="X144" s="121"/>
      <c r="Y144" s="121">
        <v>0</v>
      </c>
      <c r="Z144" s="120">
        <f t="shared" si="131"/>
        <v>0</v>
      </c>
      <c r="AA144" s="120"/>
      <c r="AB144" s="120">
        <v>0</v>
      </c>
      <c r="AC144" s="120">
        <f t="shared" si="132"/>
        <v>0</v>
      </c>
      <c r="AD144" s="122"/>
      <c r="AE144" s="120">
        <v>0</v>
      </c>
      <c r="AF144" s="120">
        <v>-248</v>
      </c>
      <c r="AG144" s="120">
        <f t="shared" si="133"/>
        <v>0</v>
      </c>
      <c r="AH144" s="120"/>
      <c r="AI144" s="120"/>
      <c r="AJ144" s="119">
        <f t="shared" si="134"/>
        <v>0</v>
      </c>
      <c r="AK144" s="119">
        <v>0</v>
      </c>
      <c r="AL144" s="103">
        <f t="shared" si="135"/>
        <v>0</v>
      </c>
      <c r="AM144" s="119">
        <v>0</v>
      </c>
      <c r="AN144" s="119">
        <v>0</v>
      </c>
      <c r="AO144" s="119">
        <v>0</v>
      </c>
      <c r="AP144" s="128">
        <v>0</v>
      </c>
      <c r="AQ144" s="89">
        <v>0</v>
      </c>
      <c r="AR144" s="89">
        <v>0</v>
      </c>
      <c r="AS144" s="89">
        <f t="shared" si="136"/>
        <v>0</v>
      </c>
      <c r="AT144" s="89">
        <v>0</v>
      </c>
      <c r="AU144" s="89">
        <f t="shared" si="137"/>
        <v>0</v>
      </c>
      <c r="AV144" s="89"/>
      <c r="AW144" s="89">
        <v>0</v>
      </c>
      <c r="AX144" s="89">
        <f t="shared" si="138"/>
        <v>0</v>
      </c>
      <c r="AY144" s="89">
        <f t="shared" si="139"/>
        <v>0</v>
      </c>
      <c r="AZ144" s="89" t="b">
        <f t="shared" si="140"/>
        <v>0</v>
      </c>
      <c r="BA144" s="89" t="b">
        <f t="shared" si="141"/>
        <v>0</v>
      </c>
      <c r="BB144" s="103">
        <v>0</v>
      </c>
      <c r="BC144" s="103">
        <f t="shared" si="142"/>
        <v>0</v>
      </c>
      <c r="BD144" s="103">
        <f t="shared" si="143"/>
        <v>0</v>
      </c>
      <c r="BE144" s="128"/>
      <c r="BF144" s="103">
        <f t="shared" si="144"/>
        <v>0</v>
      </c>
      <c r="BG144" s="128"/>
      <c r="BH144" s="89"/>
      <c r="BI144" s="89"/>
      <c r="BJ144" s="103"/>
      <c r="BK144" s="103">
        <f t="shared" si="146"/>
        <v>0</v>
      </c>
      <c r="BL144" s="128"/>
      <c r="BM144" s="89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</row>
    <row r="145" spans="2:131" ht="15">
      <c r="B145" s="31" t="s">
        <v>59</v>
      </c>
      <c r="C145" s="117"/>
      <c r="D145" s="117"/>
      <c r="E145" s="119"/>
      <c r="F145" s="119">
        <v>0</v>
      </c>
      <c r="G145" s="119">
        <v>0</v>
      </c>
      <c r="H145" s="119">
        <v>0</v>
      </c>
      <c r="I145" s="119">
        <v>0</v>
      </c>
      <c r="J145" s="119">
        <v>0</v>
      </c>
      <c r="K145" s="119">
        <v>0</v>
      </c>
      <c r="L145" s="119">
        <v>0</v>
      </c>
      <c r="M145" s="119">
        <v>0</v>
      </c>
      <c r="N145" s="119">
        <v>5000</v>
      </c>
      <c r="O145" s="119">
        <v>4967</v>
      </c>
      <c r="P145" s="119">
        <v>4968</v>
      </c>
      <c r="Q145" s="120">
        <f t="shared" si="129"/>
        <v>205</v>
      </c>
      <c r="R145" s="120">
        <v>5173</v>
      </c>
      <c r="S145" s="120">
        <v>-23</v>
      </c>
      <c r="T145" s="120">
        <f t="shared" si="130"/>
        <v>4945</v>
      </c>
      <c r="U145" s="120">
        <v>-29</v>
      </c>
      <c r="V145" s="119">
        <v>4916</v>
      </c>
      <c r="W145" s="121">
        <f t="shared" si="147"/>
        <v>21</v>
      </c>
      <c r="X145" s="121"/>
      <c r="Y145" s="121">
        <v>4937</v>
      </c>
      <c r="Z145" s="120">
        <f t="shared" si="131"/>
        <v>9</v>
      </c>
      <c r="AA145" s="120">
        <v>4946</v>
      </c>
      <c r="AB145" s="120">
        <v>4950</v>
      </c>
      <c r="AC145" s="120">
        <f t="shared" si="132"/>
        <v>-4</v>
      </c>
      <c r="AD145" s="122"/>
      <c r="AE145" s="120">
        <v>0</v>
      </c>
      <c r="AF145" s="120">
        <v>0</v>
      </c>
      <c r="AG145" s="120">
        <f t="shared" si="133"/>
        <v>4946</v>
      </c>
      <c r="AH145" s="120"/>
      <c r="AI145" s="120"/>
      <c r="AJ145" s="119">
        <f t="shared" si="134"/>
        <v>-398</v>
      </c>
      <c r="AK145" s="119">
        <v>4539</v>
      </c>
      <c r="AL145" s="103">
        <f t="shared" si="135"/>
        <v>-429</v>
      </c>
      <c r="AM145" s="119">
        <v>4458</v>
      </c>
      <c r="AN145" s="119">
        <v>4968</v>
      </c>
      <c r="AO145" s="119">
        <v>4540</v>
      </c>
      <c r="AP145" s="128">
        <v>4540</v>
      </c>
      <c r="AQ145" s="89">
        <v>12</v>
      </c>
      <c r="AR145" s="89">
        <v>0</v>
      </c>
      <c r="AS145" s="89">
        <f t="shared" si="136"/>
        <v>4552</v>
      </c>
      <c r="AT145" s="89">
        <v>0</v>
      </c>
      <c r="AU145" s="89">
        <f t="shared" si="137"/>
        <v>4552</v>
      </c>
      <c r="AV145" s="89">
        <v>4540</v>
      </c>
      <c r="AW145" s="89">
        <v>4527</v>
      </c>
      <c r="AX145" s="89">
        <f t="shared" si="138"/>
        <v>-25</v>
      </c>
      <c r="AY145" s="89">
        <f t="shared" si="139"/>
        <v>-13</v>
      </c>
      <c r="AZ145" s="89" t="b">
        <f t="shared" si="140"/>
        <v>0</v>
      </c>
      <c r="BA145" s="89">
        <f t="shared" si="141"/>
        <v>-13</v>
      </c>
      <c r="BB145" s="103">
        <v>4527.288</v>
      </c>
      <c r="BC145" s="103">
        <f t="shared" si="142"/>
        <v>45.27</v>
      </c>
      <c r="BD145" s="103">
        <f t="shared" si="143"/>
        <v>4481.73</v>
      </c>
      <c r="BE145" s="128">
        <v>4482</v>
      </c>
      <c r="BF145" s="103">
        <f t="shared" si="144"/>
        <v>45</v>
      </c>
      <c r="BG145" s="128">
        <v>12</v>
      </c>
      <c r="BH145" s="89">
        <v>-42</v>
      </c>
      <c r="BI145" s="89">
        <f t="shared" si="145"/>
        <v>4497</v>
      </c>
      <c r="BJ145" s="103"/>
      <c r="BK145" s="103">
        <f t="shared" si="146"/>
        <v>-38</v>
      </c>
      <c r="BL145" s="128">
        <f t="shared" si="148"/>
        <v>-38</v>
      </c>
      <c r="BM145" s="89">
        <v>4459</v>
      </c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</row>
    <row r="146" spans="2:131" ht="15">
      <c r="B146" s="31" t="s">
        <v>60</v>
      </c>
      <c r="C146" s="117"/>
      <c r="D146" s="117"/>
      <c r="E146" s="119"/>
      <c r="F146" s="119">
        <v>0</v>
      </c>
      <c r="G146" s="119">
        <v>0</v>
      </c>
      <c r="H146" s="119">
        <v>0</v>
      </c>
      <c r="I146" s="119">
        <v>0</v>
      </c>
      <c r="J146" s="119">
        <v>0</v>
      </c>
      <c r="K146" s="119">
        <v>0</v>
      </c>
      <c r="L146" s="119">
        <v>0</v>
      </c>
      <c r="M146" s="119">
        <v>0</v>
      </c>
      <c r="N146" s="119">
        <v>0</v>
      </c>
      <c r="O146" s="119"/>
      <c r="P146" s="119"/>
      <c r="Q146" s="120">
        <f t="shared" si="129"/>
        <v>0</v>
      </c>
      <c r="R146" s="120"/>
      <c r="S146" s="120">
        <v>0</v>
      </c>
      <c r="T146" s="120">
        <f t="shared" si="130"/>
        <v>0</v>
      </c>
      <c r="U146" s="120">
        <v>0</v>
      </c>
      <c r="V146" s="119"/>
      <c r="W146" s="121">
        <f t="shared" si="147"/>
        <v>0</v>
      </c>
      <c r="X146" s="121"/>
      <c r="Y146" s="121">
        <v>0</v>
      </c>
      <c r="Z146" s="120">
        <f t="shared" si="131"/>
        <v>0</v>
      </c>
      <c r="AA146" s="120"/>
      <c r="AB146" s="120">
        <v>0</v>
      </c>
      <c r="AC146" s="120">
        <f t="shared" si="132"/>
        <v>0</v>
      </c>
      <c r="AD146" s="122"/>
      <c r="AE146" s="120">
        <v>0</v>
      </c>
      <c r="AF146" s="120">
        <v>-368</v>
      </c>
      <c r="AG146" s="120">
        <f t="shared" si="133"/>
        <v>0</v>
      </c>
      <c r="AH146" s="120"/>
      <c r="AI146" s="120"/>
      <c r="AJ146" s="119">
        <f t="shared" si="134"/>
        <v>0</v>
      </c>
      <c r="AK146" s="119">
        <v>0</v>
      </c>
      <c r="AL146" s="103">
        <f t="shared" si="135"/>
        <v>0</v>
      </c>
      <c r="AM146" s="119">
        <v>0</v>
      </c>
      <c r="AN146" s="119">
        <v>0</v>
      </c>
      <c r="AO146" s="119">
        <v>0</v>
      </c>
      <c r="AP146" s="128">
        <v>0</v>
      </c>
      <c r="AQ146" s="89">
        <v>0</v>
      </c>
      <c r="AR146" s="89">
        <v>0</v>
      </c>
      <c r="AS146" s="89">
        <f t="shared" si="136"/>
        <v>0</v>
      </c>
      <c r="AT146" s="89">
        <v>0</v>
      </c>
      <c r="AU146" s="89">
        <f t="shared" si="137"/>
        <v>0</v>
      </c>
      <c r="AV146" s="89"/>
      <c r="AW146" s="89">
        <v>0</v>
      </c>
      <c r="AX146" s="89">
        <f t="shared" si="138"/>
        <v>0</v>
      </c>
      <c r="AY146" s="89">
        <f t="shared" si="139"/>
        <v>0</v>
      </c>
      <c r="AZ146" s="89" t="b">
        <f t="shared" si="140"/>
        <v>0</v>
      </c>
      <c r="BA146" s="89" t="b">
        <f t="shared" si="141"/>
        <v>0</v>
      </c>
      <c r="BB146" s="103">
        <v>0</v>
      </c>
      <c r="BC146" s="103">
        <f t="shared" si="142"/>
        <v>0</v>
      </c>
      <c r="BD146" s="103">
        <f t="shared" si="143"/>
        <v>0</v>
      </c>
      <c r="BE146" s="128"/>
      <c r="BF146" s="103">
        <f t="shared" si="144"/>
        <v>0</v>
      </c>
      <c r="BG146" s="128"/>
      <c r="BH146" s="89"/>
      <c r="BI146" s="89"/>
      <c r="BJ146" s="103"/>
      <c r="BK146" s="103">
        <f t="shared" si="146"/>
        <v>0</v>
      </c>
      <c r="BL146" s="128"/>
      <c r="BM146" s="89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</row>
    <row r="147" spans="1:131" ht="15">
      <c r="A147" s="138"/>
      <c r="B147" s="55" t="s">
        <v>61</v>
      </c>
      <c r="C147" s="117"/>
      <c r="D147" s="117"/>
      <c r="E147" s="119"/>
      <c r="F147" s="125">
        <v>0</v>
      </c>
      <c r="G147" s="125">
        <v>0</v>
      </c>
      <c r="H147" s="125">
        <v>0</v>
      </c>
      <c r="I147" s="125">
        <v>0</v>
      </c>
      <c r="J147" s="125">
        <v>0</v>
      </c>
      <c r="K147" s="125">
        <v>0</v>
      </c>
      <c r="L147" s="125">
        <v>0</v>
      </c>
      <c r="M147" s="125">
        <v>0</v>
      </c>
      <c r="N147" s="125">
        <v>7500</v>
      </c>
      <c r="O147" s="125">
        <v>7451</v>
      </c>
      <c r="P147" s="125">
        <v>7451</v>
      </c>
      <c r="Q147" s="132">
        <f>SUM(R147-P147)</f>
        <v>306</v>
      </c>
      <c r="R147" s="132">
        <v>7757</v>
      </c>
      <c r="S147" s="132">
        <v>-35</v>
      </c>
      <c r="T147" s="132">
        <f>SUM(P147,S147)</f>
        <v>7416</v>
      </c>
      <c r="U147" s="132">
        <v>-44</v>
      </c>
      <c r="V147" s="125">
        <v>7373</v>
      </c>
      <c r="W147" s="133">
        <f>SUM(Y147-V147)</f>
        <v>21</v>
      </c>
      <c r="X147" s="133"/>
      <c r="Y147" s="133">
        <v>7394</v>
      </c>
      <c r="Z147" s="132">
        <f>SUM(AA147-Y147)</f>
        <v>16</v>
      </c>
      <c r="AA147" s="132">
        <v>7410</v>
      </c>
      <c r="AB147" s="132">
        <v>7414</v>
      </c>
      <c r="AC147" s="132">
        <f>SUM(AA147-AB147)</f>
        <v>-4</v>
      </c>
      <c r="AD147" s="134"/>
      <c r="AE147" s="199">
        <f>SUM(AE134:AE145)</f>
        <v>0</v>
      </c>
      <c r="AF147" s="132">
        <v>-10716</v>
      </c>
      <c r="AG147" s="132">
        <f>SUM(AA147,AE147)</f>
        <v>7410</v>
      </c>
      <c r="AH147" s="132"/>
      <c r="AI147" s="134"/>
      <c r="AJ147" s="125">
        <f>SUM(AK147-Y147)</f>
        <v>-241</v>
      </c>
      <c r="AK147" s="125">
        <v>7153</v>
      </c>
      <c r="AL147" s="113">
        <f>SUM(AK147-P147)</f>
        <v>-298</v>
      </c>
      <c r="AM147" s="125">
        <v>6922</v>
      </c>
      <c r="AN147" s="125">
        <v>7451</v>
      </c>
      <c r="AO147" s="125">
        <v>7155</v>
      </c>
      <c r="AP147" s="127">
        <v>7155</v>
      </c>
      <c r="AQ147" s="127">
        <v>20</v>
      </c>
      <c r="AR147" s="127">
        <v>0</v>
      </c>
      <c r="AS147" s="127">
        <f t="shared" si="136"/>
        <v>7175</v>
      </c>
      <c r="AT147" s="127">
        <v>0</v>
      </c>
      <c r="AU147" s="127">
        <f t="shared" si="137"/>
        <v>7175</v>
      </c>
      <c r="AV147" s="127">
        <v>7155</v>
      </c>
      <c r="AW147" s="127">
        <v>7135</v>
      </c>
      <c r="AX147" s="127">
        <f t="shared" si="138"/>
        <v>-40</v>
      </c>
      <c r="AY147" s="127">
        <f t="shared" si="139"/>
        <v>-20</v>
      </c>
      <c r="AZ147" s="127" t="b">
        <f t="shared" si="140"/>
        <v>0</v>
      </c>
      <c r="BA147" s="127">
        <f t="shared" si="141"/>
        <v>-20</v>
      </c>
      <c r="BB147" s="113">
        <v>7134.965999999999</v>
      </c>
      <c r="BC147" s="113">
        <f t="shared" si="142"/>
        <v>71.35000000000001</v>
      </c>
      <c r="BD147" s="113">
        <f t="shared" si="143"/>
        <v>7063.65</v>
      </c>
      <c r="BE147" s="127">
        <v>7064</v>
      </c>
      <c r="BF147" s="113">
        <f t="shared" si="144"/>
        <v>71</v>
      </c>
      <c r="BG147" s="126">
        <v>40</v>
      </c>
      <c r="BH147" s="127">
        <v>-66</v>
      </c>
      <c r="BI147" s="127">
        <f t="shared" si="145"/>
        <v>7109</v>
      </c>
      <c r="BJ147" s="113"/>
      <c r="BK147" s="113">
        <f t="shared" si="146"/>
        <v>0</v>
      </c>
      <c r="BL147" s="126">
        <f t="shared" si="148"/>
        <v>0</v>
      </c>
      <c r="BM147" s="127">
        <v>7109</v>
      </c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</row>
    <row r="148" spans="1:131" ht="15">
      <c r="A148" s="138"/>
      <c r="B148" s="46"/>
      <c r="C148" s="122"/>
      <c r="D148" s="122"/>
      <c r="E148" s="208" t="s">
        <v>143</v>
      </c>
      <c r="F148" s="150">
        <f aca="true" t="shared" si="149" ref="F148:V148">SUM(F134:F147)</f>
        <v>0</v>
      </c>
      <c r="G148" s="150">
        <f t="shared" si="149"/>
        <v>0</v>
      </c>
      <c r="H148" s="150">
        <f t="shared" si="149"/>
        <v>0</v>
      </c>
      <c r="I148" s="150">
        <f t="shared" si="149"/>
        <v>0</v>
      </c>
      <c r="J148" s="150">
        <f t="shared" si="149"/>
        <v>0</v>
      </c>
      <c r="K148" s="150">
        <f t="shared" si="149"/>
        <v>0</v>
      </c>
      <c r="L148" s="150">
        <f t="shared" si="149"/>
        <v>0</v>
      </c>
      <c r="M148" s="150">
        <f t="shared" si="149"/>
        <v>268587</v>
      </c>
      <c r="N148" s="150">
        <f t="shared" si="149"/>
        <v>367107</v>
      </c>
      <c r="O148" s="150">
        <f t="shared" si="149"/>
        <v>364521</v>
      </c>
      <c r="P148" s="150">
        <f t="shared" si="149"/>
        <v>364519</v>
      </c>
      <c r="Q148" s="150">
        <f t="shared" si="149"/>
        <v>8234</v>
      </c>
      <c r="R148" s="150">
        <f t="shared" si="149"/>
        <v>372753</v>
      </c>
      <c r="S148" s="150">
        <f t="shared" si="149"/>
        <v>-1695</v>
      </c>
      <c r="T148" s="150">
        <f t="shared" si="149"/>
        <v>362824</v>
      </c>
      <c r="U148" s="150">
        <f t="shared" si="149"/>
        <v>-2141</v>
      </c>
      <c r="V148" s="150">
        <f t="shared" si="149"/>
        <v>360683</v>
      </c>
      <c r="W148" s="150">
        <v>81</v>
      </c>
      <c r="X148" s="150">
        <v>359</v>
      </c>
      <c r="Y148" s="150">
        <v>361123</v>
      </c>
      <c r="Z148" s="150">
        <f>SUM(Z134:Z147)</f>
        <v>1354</v>
      </c>
      <c r="AA148" s="150">
        <f>SUM(AA134:AA147)</f>
        <v>362477</v>
      </c>
      <c r="AB148" s="150">
        <f>SUM(AB134:AB147)</f>
        <v>364802</v>
      </c>
      <c r="AC148" s="150">
        <f>SUM(AC134:AC147)</f>
        <v>-2325</v>
      </c>
      <c r="AD148" s="122"/>
      <c r="AE148" s="150">
        <f>SUM(AE134:AE147)</f>
        <v>0</v>
      </c>
      <c r="AF148" s="120"/>
      <c r="AG148" s="150">
        <f>SUM(AG134:AG147)</f>
        <v>362477</v>
      </c>
      <c r="AH148" s="150"/>
      <c r="AI148" s="150">
        <f aca="true" t="shared" si="150" ref="AI148:AP148">SUM(AI134:AI147)</f>
        <v>0</v>
      </c>
      <c r="AJ148" s="150">
        <f t="shared" si="150"/>
        <v>-895</v>
      </c>
      <c r="AK148" s="150">
        <f t="shared" si="150"/>
        <v>360228</v>
      </c>
      <c r="AL148" s="222">
        <f t="shared" si="150"/>
        <v>-4291</v>
      </c>
      <c r="AM148" s="150">
        <f t="shared" si="150"/>
        <v>351455</v>
      </c>
      <c r="AN148" s="150">
        <f t="shared" si="150"/>
        <v>356890</v>
      </c>
      <c r="AO148" s="150">
        <f t="shared" si="150"/>
        <v>362997</v>
      </c>
      <c r="AP148" s="222">
        <f t="shared" si="150"/>
        <v>362997</v>
      </c>
      <c r="AQ148" s="222">
        <f aca="true" t="shared" si="151" ref="AQ148:AY148">SUM(AQ134:AQ147)</f>
        <v>994</v>
      </c>
      <c r="AR148" s="222">
        <f t="shared" si="151"/>
        <v>0</v>
      </c>
      <c r="AS148" s="222">
        <f t="shared" si="151"/>
        <v>363991</v>
      </c>
      <c r="AT148" s="222">
        <f t="shared" si="151"/>
        <v>10192</v>
      </c>
      <c r="AU148" s="222">
        <f t="shared" si="151"/>
        <v>374183</v>
      </c>
      <c r="AV148" s="222">
        <f t="shared" si="151"/>
        <v>363412</v>
      </c>
      <c r="AW148" s="222">
        <f t="shared" si="151"/>
        <v>362394</v>
      </c>
      <c r="AX148" s="222">
        <f t="shared" si="151"/>
        <v>-11789</v>
      </c>
      <c r="AY148" s="222">
        <f t="shared" si="151"/>
        <v>-603</v>
      </c>
      <c r="AZ148" s="222">
        <f aca="true" t="shared" si="152" ref="AZ148:BM148">SUM(AZ134:AZ147)</f>
        <v>238</v>
      </c>
      <c r="BA148" s="222">
        <f t="shared" si="152"/>
        <v>-841</v>
      </c>
      <c r="BB148" s="222">
        <f t="shared" si="152"/>
        <v>362394.4464000001</v>
      </c>
      <c r="BC148" s="222">
        <f t="shared" si="152"/>
        <v>3623.94</v>
      </c>
      <c r="BD148" s="222">
        <f t="shared" si="152"/>
        <v>358770.06000000006</v>
      </c>
      <c r="BE148" s="104">
        <f t="shared" si="152"/>
        <v>358771</v>
      </c>
      <c r="BF148" s="222" t="e">
        <f t="shared" si="152"/>
        <v>#VALUE!</v>
      </c>
      <c r="BG148" s="104">
        <f aca="true" t="shared" si="153" ref="BG148:BL148">SUM(BG134:BG147)</f>
        <v>1014</v>
      </c>
      <c r="BH148" s="105">
        <f t="shared" si="153"/>
        <v>-3230</v>
      </c>
      <c r="BI148" s="105">
        <f t="shared" si="153"/>
        <v>360179</v>
      </c>
      <c r="BJ148" s="222">
        <f t="shared" si="153"/>
        <v>0</v>
      </c>
      <c r="BK148" s="222" t="e">
        <f t="shared" si="153"/>
        <v>#VALUE!</v>
      </c>
      <c r="BL148" s="104">
        <f t="shared" si="153"/>
        <v>-13166</v>
      </c>
      <c r="BM148" s="105">
        <f t="shared" si="152"/>
        <v>347013</v>
      </c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</row>
    <row r="149" spans="1:131" ht="15.75">
      <c r="A149" s="138"/>
      <c r="B149" s="29"/>
      <c r="C149" s="226"/>
      <c r="D149" s="226"/>
      <c r="E149" s="229"/>
      <c r="F149" s="120"/>
      <c r="G149" s="120"/>
      <c r="H149" s="120"/>
      <c r="I149" s="120"/>
      <c r="J149" s="120"/>
      <c r="K149" s="120"/>
      <c r="L149" s="120"/>
      <c r="M149" s="120"/>
      <c r="N149" s="227" t="s">
        <v>134</v>
      </c>
      <c r="O149" s="226"/>
      <c r="P149" s="226"/>
      <c r="Q149" s="226"/>
      <c r="R149" s="226"/>
      <c r="S149" s="226"/>
      <c r="T149" s="226"/>
      <c r="U149" s="226"/>
      <c r="V149" s="227"/>
      <c r="W149" s="226"/>
      <c r="X149" s="226"/>
      <c r="Y149" s="226"/>
      <c r="Z149" s="226"/>
      <c r="AA149" s="226"/>
      <c r="AB149" s="226"/>
      <c r="AC149" s="226"/>
      <c r="AD149" s="226"/>
      <c r="AE149" s="226"/>
      <c r="AF149" s="226"/>
      <c r="AG149" s="226"/>
      <c r="AH149" s="226"/>
      <c r="AI149" s="226"/>
      <c r="AJ149" s="226"/>
      <c r="AK149" s="226"/>
      <c r="AL149" s="228"/>
      <c r="AM149" s="120"/>
      <c r="AN149" s="226"/>
      <c r="AO149" s="226"/>
      <c r="AP149" s="228"/>
      <c r="AQ149" s="228"/>
      <c r="AR149" s="228"/>
      <c r="AS149" s="228"/>
      <c r="AT149" s="228"/>
      <c r="AU149" s="228"/>
      <c r="AV149" s="108"/>
      <c r="AW149" s="108"/>
      <c r="AX149" s="108"/>
      <c r="AY149" s="108"/>
      <c r="AZ149" s="108"/>
      <c r="BA149" s="108"/>
      <c r="BB149" s="108"/>
      <c r="BC149" s="108"/>
      <c r="BD149" s="108"/>
      <c r="BE149" s="128"/>
      <c r="BF149" s="108"/>
      <c r="BG149" s="128"/>
      <c r="BH149" s="89"/>
      <c r="BI149" s="89"/>
      <c r="BJ149" s="108"/>
      <c r="BK149" s="108"/>
      <c r="BL149" s="128"/>
      <c r="BM149" s="89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</row>
    <row r="150" spans="1:131" ht="15">
      <c r="A150" s="138"/>
      <c r="B150" s="208" t="s">
        <v>227</v>
      </c>
      <c r="C150" s="117"/>
      <c r="D150" s="117"/>
      <c r="E150" s="138"/>
      <c r="F150" s="119"/>
      <c r="G150" s="119"/>
      <c r="H150" s="119"/>
      <c r="I150" s="119"/>
      <c r="J150" s="119"/>
      <c r="K150" s="119"/>
      <c r="L150" s="119"/>
      <c r="M150" s="119"/>
      <c r="N150" s="119"/>
      <c r="O150" s="119"/>
      <c r="P150" s="119"/>
      <c r="Q150" s="122"/>
      <c r="R150" s="120"/>
      <c r="S150" s="120"/>
      <c r="T150" s="120"/>
      <c r="U150" s="120"/>
      <c r="V150" s="119"/>
      <c r="W150" s="121"/>
      <c r="X150" s="121"/>
      <c r="Y150" s="147"/>
      <c r="Z150" s="122"/>
      <c r="AA150" s="120"/>
      <c r="AB150" s="120"/>
      <c r="AC150" s="122"/>
      <c r="AD150" s="122"/>
      <c r="AE150" s="120"/>
      <c r="AF150" s="216"/>
      <c r="AG150" s="120"/>
      <c r="AH150" s="120"/>
      <c r="AI150" s="216"/>
      <c r="AJ150" s="119"/>
      <c r="AK150" s="119"/>
      <c r="AL150" s="124"/>
      <c r="AM150" s="119"/>
      <c r="AN150" s="119"/>
      <c r="AO150" s="119"/>
      <c r="AP150" s="128"/>
      <c r="AQ150" s="89"/>
      <c r="AR150" s="89"/>
      <c r="AS150" s="89"/>
      <c r="AT150" s="89"/>
      <c r="AU150" s="89"/>
      <c r="AV150" s="89"/>
      <c r="AW150" s="89"/>
      <c r="AX150" s="89"/>
      <c r="AY150" s="89"/>
      <c r="AZ150" s="89"/>
      <c r="BA150" s="89"/>
      <c r="BB150" s="103"/>
      <c r="BC150" s="103"/>
      <c r="BD150" s="103"/>
      <c r="BE150" s="128"/>
      <c r="BF150" s="103"/>
      <c r="BG150" s="128"/>
      <c r="BH150" s="89"/>
      <c r="BI150" s="89"/>
      <c r="BJ150" s="103"/>
      <c r="BK150" s="103"/>
      <c r="BL150" s="128"/>
      <c r="BM150" s="89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</row>
    <row r="151" spans="1:131" ht="15.75">
      <c r="A151" s="138"/>
      <c r="B151" s="118" t="s">
        <v>82</v>
      </c>
      <c r="C151" s="117"/>
      <c r="D151" s="117"/>
      <c r="E151" s="138"/>
      <c r="F151" s="119">
        <v>0</v>
      </c>
      <c r="G151" s="119">
        <v>0</v>
      </c>
      <c r="H151" s="119">
        <v>0</v>
      </c>
      <c r="I151" s="119">
        <v>0</v>
      </c>
      <c r="J151" s="119">
        <v>0</v>
      </c>
      <c r="K151" s="119">
        <v>0</v>
      </c>
      <c r="L151" s="119">
        <v>0</v>
      </c>
      <c r="M151" s="119">
        <v>34923</v>
      </c>
      <c r="N151" s="119">
        <v>35000</v>
      </c>
      <c r="O151" s="119">
        <v>34772</v>
      </c>
      <c r="P151" s="119">
        <v>25000</v>
      </c>
      <c r="Q151" s="120">
        <f aca="true" t="shared" si="154" ref="Q151:Q161">SUM(R151-P151)</f>
        <v>0</v>
      </c>
      <c r="R151" s="120">
        <v>25000</v>
      </c>
      <c r="S151" s="120">
        <v>-115</v>
      </c>
      <c r="T151" s="120">
        <f aca="true" t="shared" si="155" ref="T151:T161">SUM(P151,S151)</f>
        <v>24885</v>
      </c>
      <c r="U151" s="120">
        <v>-146</v>
      </c>
      <c r="V151" s="119">
        <v>24737</v>
      </c>
      <c r="W151" s="121">
        <f>SUM(Y151-V151)</f>
        <v>2</v>
      </c>
      <c r="X151" s="121"/>
      <c r="Y151" s="121">
        <v>24739</v>
      </c>
      <c r="Z151" s="120">
        <f aca="true" t="shared" si="156" ref="Z151:Z161">SUM(AA151-Y151)</f>
        <v>-4739</v>
      </c>
      <c r="AA151" s="120">
        <v>20000</v>
      </c>
      <c r="AB151" s="120">
        <v>25000</v>
      </c>
      <c r="AC151" s="120">
        <f aca="true" t="shared" si="157" ref="AC151:AC161">SUM(AA151-AB151)</f>
        <v>-5000</v>
      </c>
      <c r="AD151" s="217"/>
      <c r="AE151" s="120"/>
      <c r="AF151" s="120">
        <v>-100000</v>
      </c>
      <c r="AG151" s="120">
        <f aca="true" t="shared" si="158" ref="AG151:AG161">SUM(AA151,AE151)</f>
        <v>20000</v>
      </c>
      <c r="AH151" s="120"/>
      <c r="AI151" s="216"/>
      <c r="AJ151" s="119">
        <f>SUM(AK151-Y151)</f>
        <v>-5006</v>
      </c>
      <c r="AK151" s="119">
        <v>19733</v>
      </c>
      <c r="AL151" s="103">
        <f aca="true" t="shared" si="159" ref="AL151:AL161">SUM(AK151-P151)</f>
        <v>-5267</v>
      </c>
      <c r="AM151" s="119">
        <v>0</v>
      </c>
      <c r="AN151" s="119">
        <v>20000</v>
      </c>
      <c r="AO151" s="119">
        <v>51600</v>
      </c>
      <c r="AP151" s="128">
        <v>51600</v>
      </c>
      <c r="AQ151" s="89">
        <v>0</v>
      </c>
      <c r="AR151" s="89">
        <v>0</v>
      </c>
      <c r="AS151" s="89">
        <f aca="true" t="shared" si="160" ref="AS151:AS161">SUM(AP151:AR151)</f>
        <v>51600</v>
      </c>
      <c r="AT151" s="89">
        <v>0</v>
      </c>
      <c r="AU151" s="89">
        <f aca="true" t="shared" si="161" ref="AU151:AU161">SUM(AS151:AT151)</f>
        <v>51600</v>
      </c>
      <c r="AV151" s="89">
        <v>15000</v>
      </c>
      <c r="AW151" s="89">
        <v>14958</v>
      </c>
      <c r="AX151" s="89">
        <f aca="true" t="shared" si="162" ref="AX151:AX161">SUM(AW151-AU151)</f>
        <v>-36642</v>
      </c>
      <c r="AY151" s="89">
        <f aca="true" t="shared" si="163" ref="AY151:AY161">SUM(AW151-AP151)</f>
        <v>-36642</v>
      </c>
      <c r="AZ151" s="146" t="b">
        <f aca="true" t="shared" si="164" ref="AZ151:AZ161">IF(AY151&gt;0,AY151)</f>
        <v>0</v>
      </c>
      <c r="BA151" s="89">
        <f aca="true" t="shared" si="165" ref="BA151:BA161">IF(AY151&lt;0,AY151)</f>
        <v>-36642</v>
      </c>
      <c r="BB151" s="103">
        <v>14958</v>
      </c>
      <c r="BC151" s="103">
        <f aca="true" t="shared" si="166" ref="BC151:BC161">SUM(AW151*0.01)</f>
        <v>149.58</v>
      </c>
      <c r="BD151" s="103">
        <f aca="true" t="shared" si="167" ref="BD151:BE161">SUM(AW151-BC151)</f>
        <v>14808.42</v>
      </c>
      <c r="BE151" s="128">
        <v>14808</v>
      </c>
      <c r="BF151" s="103">
        <f aca="true" t="shared" si="168" ref="BF151:BF161">SUM(AW151-BE151)</f>
        <v>150</v>
      </c>
      <c r="BG151" s="128">
        <v>0</v>
      </c>
      <c r="BH151" s="89">
        <v>0</v>
      </c>
      <c r="BI151" s="89">
        <f>SUM(BE151:BH151)</f>
        <v>14958</v>
      </c>
      <c r="BJ151" s="103">
        <v>65</v>
      </c>
      <c r="BK151" s="103">
        <f>SUM(BL151-BJ151)</f>
        <v>16042</v>
      </c>
      <c r="BL151" s="128">
        <f>SUM(BM151-BI151)</f>
        <v>16107</v>
      </c>
      <c r="BM151" s="89">
        <v>31065</v>
      </c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12"/>
      <c r="BY151" s="12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</row>
    <row r="152" spans="1:131" ht="15.75">
      <c r="A152" s="138"/>
      <c r="B152" s="118" t="s">
        <v>184</v>
      </c>
      <c r="C152" s="117"/>
      <c r="D152" s="117"/>
      <c r="E152" s="138"/>
      <c r="F152" s="119"/>
      <c r="G152" s="119"/>
      <c r="H152" s="119"/>
      <c r="I152" s="119"/>
      <c r="J152" s="119"/>
      <c r="K152" s="119"/>
      <c r="L152" s="119"/>
      <c r="M152" s="119"/>
      <c r="N152" s="119"/>
      <c r="O152" s="119"/>
      <c r="P152" s="119"/>
      <c r="Q152" s="120"/>
      <c r="R152" s="120"/>
      <c r="S152" s="120"/>
      <c r="T152" s="120"/>
      <c r="U152" s="120"/>
      <c r="V152" s="119"/>
      <c r="W152" s="121"/>
      <c r="X152" s="121"/>
      <c r="Y152" s="121"/>
      <c r="Z152" s="120"/>
      <c r="AA152" s="120"/>
      <c r="AB152" s="120"/>
      <c r="AC152" s="120"/>
      <c r="AD152" s="217"/>
      <c r="AE152" s="120"/>
      <c r="AF152" s="120"/>
      <c r="AG152" s="120"/>
      <c r="AH152" s="120"/>
      <c r="AI152" s="216"/>
      <c r="AJ152" s="119"/>
      <c r="AK152" s="119"/>
      <c r="AL152" s="103"/>
      <c r="AM152" s="119"/>
      <c r="AN152" s="119"/>
      <c r="AO152" s="119"/>
      <c r="AP152" s="128"/>
      <c r="AQ152" s="89">
        <v>0</v>
      </c>
      <c r="AR152" s="89">
        <v>0</v>
      </c>
      <c r="AS152" s="89">
        <f t="shared" si="160"/>
        <v>0</v>
      </c>
      <c r="AT152" s="89">
        <v>0</v>
      </c>
      <c r="AU152" s="89">
        <f t="shared" si="161"/>
        <v>0</v>
      </c>
      <c r="AV152" s="89">
        <v>40000</v>
      </c>
      <c r="AW152" s="89">
        <v>39888</v>
      </c>
      <c r="AX152" s="89">
        <f t="shared" si="162"/>
        <v>39888</v>
      </c>
      <c r="AY152" s="89">
        <f t="shared" si="163"/>
        <v>39888</v>
      </c>
      <c r="AZ152" s="146">
        <f t="shared" si="164"/>
        <v>39888</v>
      </c>
      <c r="BA152" s="89" t="b">
        <f t="shared" si="165"/>
        <v>0</v>
      </c>
      <c r="BB152" s="103">
        <v>39888</v>
      </c>
      <c r="BC152" s="103">
        <f t="shared" si="166"/>
        <v>398.88</v>
      </c>
      <c r="BD152" s="103">
        <f t="shared" si="167"/>
        <v>39489.12</v>
      </c>
      <c r="BE152" s="128">
        <v>39489</v>
      </c>
      <c r="BF152" s="103">
        <f t="shared" si="168"/>
        <v>399</v>
      </c>
      <c r="BG152" s="128">
        <v>0</v>
      </c>
      <c r="BH152" s="89">
        <v>0</v>
      </c>
      <c r="BI152" s="89">
        <f aca="true" t="shared" si="169" ref="BI152:BI161">SUM(BE152:BH152)</f>
        <v>39888</v>
      </c>
      <c r="BJ152" s="103">
        <v>0</v>
      </c>
      <c r="BK152" s="103">
        <f aca="true" t="shared" si="170" ref="BK152:BK161">SUM(BL152-BJ152)</f>
        <v>-39888</v>
      </c>
      <c r="BL152" s="128">
        <f aca="true" t="shared" si="171" ref="BL152:BL161">SUM(BM152-BI152)</f>
        <v>-39888</v>
      </c>
      <c r="BM152" s="89">
        <v>0</v>
      </c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12"/>
      <c r="BY152" s="12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</row>
    <row r="153" spans="1:131" ht="15.75" hidden="1">
      <c r="A153" s="138"/>
      <c r="B153" s="118" t="s">
        <v>158</v>
      </c>
      <c r="C153" s="117"/>
      <c r="D153" s="117"/>
      <c r="E153" s="138"/>
      <c r="F153" s="119"/>
      <c r="G153" s="119"/>
      <c r="H153" s="119"/>
      <c r="I153" s="119"/>
      <c r="J153" s="119"/>
      <c r="K153" s="119"/>
      <c r="L153" s="119"/>
      <c r="M153" s="119"/>
      <c r="N153" s="119"/>
      <c r="O153" s="119"/>
      <c r="P153" s="119"/>
      <c r="Q153" s="120"/>
      <c r="R153" s="120"/>
      <c r="S153" s="120"/>
      <c r="T153" s="120"/>
      <c r="U153" s="120"/>
      <c r="V153" s="119"/>
      <c r="W153" s="121"/>
      <c r="X153" s="121"/>
      <c r="Y153" s="121"/>
      <c r="Z153" s="120"/>
      <c r="AA153" s="120"/>
      <c r="AB153" s="120"/>
      <c r="AC153" s="120"/>
      <c r="AD153" s="217"/>
      <c r="AE153" s="120"/>
      <c r="AF153" s="120"/>
      <c r="AG153" s="120"/>
      <c r="AH153" s="120"/>
      <c r="AI153" s="216"/>
      <c r="AJ153" s="119"/>
      <c r="AK153" s="119"/>
      <c r="AL153" s="103"/>
      <c r="AM153" s="119">
        <v>113000</v>
      </c>
      <c r="AN153" s="119"/>
      <c r="AO153" s="119"/>
      <c r="AP153" s="128"/>
      <c r="AQ153" s="89">
        <v>0</v>
      </c>
      <c r="AR153" s="89">
        <v>0</v>
      </c>
      <c r="AS153" s="89">
        <f t="shared" si="160"/>
        <v>0</v>
      </c>
      <c r="AT153" s="89">
        <v>0</v>
      </c>
      <c r="AU153" s="89">
        <f t="shared" si="161"/>
        <v>0</v>
      </c>
      <c r="AV153" s="89"/>
      <c r="AW153" s="89">
        <v>0</v>
      </c>
      <c r="AX153" s="89">
        <f t="shared" si="162"/>
        <v>0</v>
      </c>
      <c r="AY153" s="89">
        <f t="shared" si="163"/>
        <v>0</v>
      </c>
      <c r="AZ153" s="146" t="b">
        <f t="shared" si="164"/>
        <v>0</v>
      </c>
      <c r="BA153" s="89" t="b">
        <f t="shared" si="165"/>
        <v>0</v>
      </c>
      <c r="BB153" s="103">
        <v>0</v>
      </c>
      <c r="BC153" s="103">
        <f t="shared" si="166"/>
        <v>0</v>
      </c>
      <c r="BD153" s="103">
        <f t="shared" si="167"/>
        <v>0</v>
      </c>
      <c r="BE153" s="128">
        <f t="shared" si="167"/>
        <v>0</v>
      </c>
      <c r="BF153" s="103">
        <f t="shared" si="168"/>
        <v>0</v>
      </c>
      <c r="BG153" s="128">
        <v>0</v>
      </c>
      <c r="BH153" s="89">
        <v>0</v>
      </c>
      <c r="BI153" s="89">
        <f t="shared" si="169"/>
        <v>0</v>
      </c>
      <c r="BJ153" s="103">
        <v>0</v>
      </c>
      <c r="BK153" s="103">
        <f t="shared" si="170"/>
        <v>0</v>
      </c>
      <c r="BL153" s="128">
        <f t="shared" si="171"/>
        <v>0</v>
      </c>
      <c r="BM153" s="89">
        <v>0</v>
      </c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12"/>
      <c r="BY153" s="12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</row>
    <row r="154" spans="1:131" ht="15.75" hidden="1">
      <c r="A154" s="138"/>
      <c r="B154" s="118" t="s">
        <v>86</v>
      </c>
      <c r="C154" s="117"/>
      <c r="D154" s="117"/>
      <c r="E154" s="138"/>
      <c r="F154" s="119">
        <v>0</v>
      </c>
      <c r="G154" s="119">
        <v>0</v>
      </c>
      <c r="H154" s="119">
        <v>0</v>
      </c>
      <c r="I154" s="119">
        <v>0</v>
      </c>
      <c r="J154" s="119">
        <v>0</v>
      </c>
      <c r="K154" s="119">
        <v>0</v>
      </c>
      <c r="L154" s="119">
        <v>0</v>
      </c>
      <c r="M154" s="119">
        <v>408323</v>
      </c>
      <c r="N154" s="119">
        <v>330000</v>
      </c>
      <c r="O154" s="119">
        <f>99350+39740+59610</f>
        <v>198700</v>
      </c>
      <c r="P154" s="119">
        <v>115000</v>
      </c>
      <c r="Q154" s="120">
        <f t="shared" si="154"/>
        <v>-25000</v>
      </c>
      <c r="R154" s="120">
        <f>100000-10000</f>
        <v>90000</v>
      </c>
      <c r="S154" s="120">
        <v>-554</v>
      </c>
      <c r="T154" s="120">
        <f t="shared" si="155"/>
        <v>114446</v>
      </c>
      <c r="U154" s="120">
        <v>-698</v>
      </c>
      <c r="V154" s="119">
        <f>113790+4947</f>
        <v>118737</v>
      </c>
      <c r="W154" s="121">
        <f aca="true" t="shared" si="172" ref="W154:W161">SUM(Y154-V154)</f>
        <v>11</v>
      </c>
      <c r="X154" s="121"/>
      <c r="Y154" s="121">
        <v>118748</v>
      </c>
      <c r="Z154" s="120">
        <f t="shared" si="156"/>
        <v>-118748</v>
      </c>
      <c r="AA154" s="120">
        <v>0</v>
      </c>
      <c r="AB154" s="120">
        <v>0</v>
      </c>
      <c r="AC154" s="120">
        <f t="shared" si="157"/>
        <v>0</v>
      </c>
      <c r="AD154" s="217"/>
      <c r="AE154" s="122"/>
      <c r="AF154" s="120">
        <v>-91980</v>
      </c>
      <c r="AG154" s="120">
        <f t="shared" si="158"/>
        <v>0</v>
      </c>
      <c r="AH154" s="120"/>
      <c r="AI154" s="216"/>
      <c r="AJ154" s="119">
        <f aca="true" t="shared" si="173" ref="AJ154:AJ161">SUM(AK154-Y154)</f>
        <v>-108882</v>
      </c>
      <c r="AK154" s="119">
        <v>9866</v>
      </c>
      <c r="AL154" s="103">
        <f t="shared" si="159"/>
        <v>-105134</v>
      </c>
      <c r="AM154" s="119">
        <v>0</v>
      </c>
      <c r="AN154" s="119">
        <f>90000+90000</f>
        <v>180000</v>
      </c>
      <c r="AO154" s="119">
        <v>0</v>
      </c>
      <c r="AP154" s="128">
        <v>0</v>
      </c>
      <c r="AQ154" s="89">
        <v>0</v>
      </c>
      <c r="AR154" s="89">
        <v>0</v>
      </c>
      <c r="AS154" s="89">
        <f t="shared" si="160"/>
        <v>0</v>
      </c>
      <c r="AT154" s="89">
        <v>0</v>
      </c>
      <c r="AU154" s="89">
        <f t="shared" si="161"/>
        <v>0</v>
      </c>
      <c r="AV154" s="89"/>
      <c r="AW154" s="89">
        <v>0</v>
      </c>
      <c r="AX154" s="89">
        <f t="shared" si="162"/>
        <v>0</v>
      </c>
      <c r="AY154" s="89">
        <f t="shared" si="163"/>
        <v>0</v>
      </c>
      <c r="AZ154" s="146" t="b">
        <f t="shared" si="164"/>
        <v>0</v>
      </c>
      <c r="BA154" s="89" t="b">
        <f t="shared" si="165"/>
        <v>0</v>
      </c>
      <c r="BB154" s="103">
        <v>0</v>
      </c>
      <c r="BC154" s="103">
        <f t="shared" si="166"/>
        <v>0</v>
      </c>
      <c r="BD154" s="103">
        <f t="shared" si="167"/>
        <v>0</v>
      </c>
      <c r="BE154" s="128">
        <f t="shared" si="167"/>
        <v>0</v>
      </c>
      <c r="BF154" s="103">
        <f t="shared" si="168"/>
        <v>0</v>
      </c>
      <c r="BG154" s="128">
        <v>0</v>
      </c>
      <c r="BH154" s="89">
        <v>0</v>
      </c>
      <c r="BI154" s="89">
        <f t="shared" si="169"/>
        <v>0</v>
      </c>
      <c r="BJ154" s="103">
        <v>0</v>
      </c>
      <c r="BK154" s="103">
        <f t="shared" si="170"/>
        <v>0</v>
      </c>
      <c r="BL154" s="128">
        <f t="shared" si="171"/>
        <v>0</v>
      </c>
      <c r="BM154" s="89">
        <v>0</v>
      </c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12"/>
      <c r="BY154" s="12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</row>
    <row r="155" spans="1:131" ht="15.75">
      <c r="A155" s="138"/>
      <c r="B155" s="118" t="s">
        <v>83</v>
      </c>
      <c r="C155" s="117"/>
      <c r="D155" s="117"/>
      <c r="E155" s="138"/>
      <c r="F155" s="119">
        <v>0</v>
      </c>
      <c r="G155" s="119">
        <v>0</v>
      </c>
      <c r="H155" s="119">
        <v>0</v>
      </c>
      <c r="I155" s="119">
        <v>0</v>
      </c>
      <c r="J155" s="119">
        <v>0</v>
      </c>
      <c r="K155" s="119">
        <v>0</v>
      </c>
      <c r="L155" s="119">
        <v>0</v>
      </c>
      <c r="M155" s="119">
        <v>146756</v>
      </c>
      <c r="N155" s="119">
        <v>154345</v>
      </c>
      <c r="O155" s="119">
        <v>188719</v>
      </c>
      <c r="P155" s="119">
        <v>158407</v>
      </c>
      <c r="Q155" s="120">
        <f t="shared" si="154"/>
        <v>-66427</v>
      </c>
      <c r="R155" s="120">
        <v>91980</v>
      </c>
      <c r="S155" s="120">
        <v>-731</v>
      </c>
      <c r="T155" s="120">
        <f t="shared" si="155"/>
        <v>157676</v>
      </c>
      <c r="U155" s="120">
        <v>-922</v>
      </c>
      <c r="V155" s="119">
        <v>156740</v>
      </c>
      <c r="W155" s="121">
        <f t="shared" si="172"/>
        <v>14</v>
      </c>
      <c r="X155" s="121"/>
      <c r="Y155" s="121">
        <v>156754</v>
      </c>
      <c r="Z155" s="120">
        <f t="shared" si="156"/>
        <v>-156754</v>
      </c>
      <c r="AA155" s="120">
        <v>0</v>
      </c>
      <c r="AB155" s="120">
        <v>50000</v>
      </c>
      <c r="AC155" s="120">
        <f t="shared" si="157"/>
        <v>-50000</v>
      </c>
      <c r="AD155" s="217"/>
      <c r="AE155" s="120"/>
      <c r="AF155" s="120"/>
      <c r="AG155" s="120">
        <f t="shared" si="158"/>
        <v>0</v>
      </c>
      <c r="AH155" s="120"/>
      <c r="AI155" s="216"/>
      <c r="AJ155" s="119">
        <f t="shared" si="173"/>
        <v>-19990</v>
      </c>
      <c r="AK155" s="119">
        <v>136764</v>
      </c>
      <c r="AL155" s="103">
        <f t="shared" si="159"/>
        <v>-21643</v>
      </c>
      <c r="AM155" s="119">
        <v>130000</v>
      </c>
      <c r="AN155" s="119">
        <v>110969</v>
      </c>
      <c r="AO155" s="119">
        <v>0</v>
      </c>
      <c r="AP155" s="128">
        <v>0</v>
      </c>
      <c r="AQ155" s="89">
        <v>0</v>
      </c>
      <c r="AR155" s="89">
        <v>0</v>
      </c>
      <c r="AS155" s="89">
        <f t="shared" si="160"/>
        <v>0</v>
      </c>
      <c r="AT155" s="89">
        <v>0</v>
      </c>
      <c r="AU155" s="89">
        <f t="shared" si="161"/>
        <v>0</v>
      </c>
      <c r="AV155" s="89">
        <v>139904</v>
      </c>
      <c r="AW155" s="89">
        <v>139512</v>
      </c>
      <c r="AX155" s="89">
        <f t="shared" si="162"/>
        <v>139512</v>
      </c>
      <c r="AY155" s="89">
        <f t="shared" si="163"/>
        <v>139512</v>
      </c>
      <c r="AZ155" s="146">
        <f t="shared" si="164"/>
        <v>139512</v>
      </c>
      <c r="BA155" s="89" t="b">
        <f t="shared" si="165"/>
        <v>0</v>
      </c>
      <c r="BB155" s="103">
        <v>139512.2688</v>
      </c>
      <c r="BC155" s="103">
        <f t="shared" si="166"/>
        <v>1395.1200000000001</v>
      </c>
      <c r="BD155" s="103">
        <f t="shared" si="167"/>
        <v>138116.88</v>
      </c>
      <c r="BE155" s="128">
        <v>138117</v>
      </c>
      <c r="BF155" s="103">
        <f t="shared" si="168"/>
        <v>1395</v>
      </c>
      <c r="BG155" s="128">
        <v>0</v>
      </c>
      <c r="BH155" s="89">
        <v>0</v>
      </c>
      <c r="BI155" s="89">
        <f t="shared" si="169"/>
        <v>139512</v>
      </c>
      <c r="BJ155" s="103">
        <v>0</v>
      </c>
      <c r="BK155" s="103">
        <f t="shared" si="170"/>
        <v>-139512</v>
      </c>
      <c r="BL155" s="128">
        <f t="shared" si="171"/>
        <v>-139512</v>
      </c>
      <c r="BM155" s="89">
        <v>0</v>
      </c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12"/>
      <c r="BY155" s="12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</row>
    <row r="156" spans="1:131" ht="15.75" hidden="1">
      <c r="A156" s="138"/>
      <c r="B156" s="118" t="s">
        <v>161</v>
      </c>
      <c r="C156" s="117"/>
      <c r="D156" s="117"/>
      <c r="E156" s="138"/>
      <c r="F156" s="119">
        <v>0</v>
      </c>
      <c r="G156" s="119">
        <v>0</v>
      </c>
      <c r="H156" s="119">
        <v>0</v>
      </c>
      <c r="I156" s="119">
        <v>0</v>
      </c>
      <c r="J156" s="119">
        <v>0</v>
      </c>
      <c r="K156" s="119">
        <v>0</v>
      </c>
      <c r="L156" s="119">
        <v>0</v>
      </c>
      <c r="M156" s="119">
        <v>14967</v>
      </c>
      <c r="N156" s="119">
        <v>23338</v>
      </c>
      <c r="O156" s="119">
        <v>15111</v>
      </c>
      <c r="P156" s="119">
        <v>4600</v>
      </c>
      <c r="Q156" s="120">
        <f>SUM(R156-P156)</f>
        <v>8900</v>
      </c>
      <c r="R156" s="120">
        <v>13500</v>
      </c>
      <c r="S156" s="120">
        <v>-21</v>
      </c>
      <c r="T156" s="120">
        <f t="shared" si="155"/>
        <v>4579</v>
      </c>
      <c r="U156" s="120">
        <v>-27</v>
      </c>
      <c r="V156" s="119">
        <v>4552</v>
      </c>
      <c r="W156" s="121">
        <f t="shared" si="172"/>
        <v>0</v>
      </c>
      <c r="X156" s="121"/>
      <c r="Y156" s="121">
        <v>4552</v>
      </c>
      <c r="Z156" s="120">
        <f t="shared" si="156"/>
        <v>-4552</v>
      </c>
      <c r="AA156" s="120">
        <v>0</v>
      </c>
      <c r="AB156" s="120">
        <v>0</v>
      </c>
      <c r="AC156" s="120">
        <f t="shared" si="157"/>
        <v>0</v>
      </c>
      <c r="AD156" s="217"/>
      <c r="AE156" s="120"/>
      <c r="AF156" s="120">
        <v>-68480</v>
      </c>
      <c r="AG156" s="120">
        <f t="shared" si="158"/>
        <v>0</v>
      </c>
      <c r="AH156" s="120"/>
      <c r="AI156" s="216"/>
      <c r="AJ156" s="119">
        <f t="shared" si="173"/>
        <v>-285</v>
      </c>
      <c r="AK156" s="119">
        <v>4267</v>
      </c>
      <c r="AL156" s="103">
        <f t="shared" si="159"/>
        <v>-333</v>
      </c>
      <c r="AM156" s="119">
        <v>0</v>
      </c>
      <c r="AN156" s="119">
        <v>5000</v>
      </c>
      <c r="AO156" s="119">
        <v>0</v>
      </c>
      <c r="AP156" s="128">
        <v>0</v>
      </c>
      <c r="AQ156" s="89">
        <v>0</v>
      </c>
      <c r="AR156" s="89">
        <v>0</v>
      </c>
      <c r="AS156" s="89">
        <f t="shared" si="160"/>
        <v>0</v>
      </c>
      <c r="AT156" s="89">
        <v>0</v>
      </c>
      <c r="AU156" s="89">
        <f t="shared" si="161"/>
        <v>0</v>
      </c>
      <c r="AV156" s="89"/>
      <c r="AW156" s="89">
        <v>0</v>
      </c>
      <c r="AX156" s="89">
        <f t="shared" si="162"/>
        <v>0</v>
      </c>
      <c r="AY156" s="89">
        <f t="shared" si="163"/>
        <v>0</v>
      </c>
      <c r="AZ156" s="146" t="b">
        <f t="shared" si="164"/>
        <v>0</v>
      </c>
      <c r="BA156" s="89" t="b">
        <f t="shared" si="165"/>
        <v>0</v>
      </c>
      <c r="BB156" s="103">
        <v>0</v>
      </c>
      <c r="BC156" s="103">
        <f t="shared" si="166"/>
        <v>0</v>
      </c>
      <c r="BD156" s="103">
        <f t="shared" si="167"/>
        <v>0</v>
      </c>
      <c r="BE156" s="128">
        <f t="shared" si="167"/>
        <v>0</v>
      </c>
      <c r="BF156" s="103">
        <f t="shared" si="168"/>
        <v>0</v>
      </c>
      <c r="BG156" s="128">
        <v>0</v>
      </c>
      <c r="BH156" s="89">
        <v>0</v>
      </c>
      <c r="BI156" s="89">
        <f t="shared" si="169"/>
        <v>0</v>
      </c>
      <c r="BJ156" s="103">
        <v>0</v>
      </c>
      <c r="BK156" s="103">
        <f t="shared" si="170"/>
        <v>0</v>
      </c>
      <c r="BL156" s="128">
        <f t="shared" si="171"/>
        <v>0</v>
      </c>
      <c r="BM156" s="89">
        <v>0</v>
      </c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12"/>
      <c r="BY156" s="12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</row>
    <row r="157" spans="1:131" ht="15.75" hidden="1">
      <c r="A157" s="138"/>
      <c r="B157" s="118" t="s">
        <v>154</v>
      </c>
      <c r="C157" s="117"/>
      <c r="D157" s="117"/>
      <c r="E157" s="138"/>
      <c r="F157" s="119">
        <v>0</v>
      </c>
      <c r="G157" s="119">
        <v>0</v>
      </c>
      <c r="H157" s="119">
        <v>0</v>
      </c>
      <c r="I157" s="119">
        <v>0</v>
      </c>
      <c r="J157" s="119">
        <v>0</v>
      </c>
      <c r="K157" s="119">
        <v>0</v>
      </c>
      <c r="L157" s="119">
        <v>0</v>
      </c>
      <c r="M157" s="119">
        <v>0</v>
      </c>
      <c r="N157" s="119">
        <v>0</v>
      </c>
      <c r="O157" s="119">
        <f>54750+19870</f>
        <v>74620</v>
      </c>
      <c r="P157" s="119">
        <v>85000</v>
      </c>
      <c r="Q157" s="120">
        <f t="shared" si="154"/>
        <v>-15000</v>
      </c>
      <c r="R157" s="120">
        <v>70000</v>
      </c>
      <c r="S157" s="120">
        <v>-392</v>
      </c>
      <c r="T157" s="120">
        <f t="shared" si="155"/>
        <v>84608</v>
      </c>
      <c r="U157" s="120">
        <v>-495</v>
      </c>
      <c r="V157" s="119">
        <v>84106</v>
      </c>
      <c r="W157" s="121">
        <f t="shared" si="172"/>
        <v>7</v>
      </c>
      <c r="X157" s="121"/>
      <c r="Y157" s="121">
        <v>84113</v>
      </c>
      <c r="Z157" s="120">
        <f t="shared" si="156"/>
        <v>-82593</v>
      </c>
      <c r="AA157" s="120">
        <v>1520</v>
      </c>
      <c r="AB157" s="120">
        <v>1520</v>
      </c>
      <c r="AC157" s="120">
        <f t="shared" si="157"/>
        <v>0</v>
      </c>
      <c r="AD157" s="217"/>
      <c r="AE157" s="120">
        <v>30</v>
      </c>
      <c r="AF157" s="120">
        <v>-10000</v>
      </c>
      <c r="AG157" s="120">
        <f t="shared" si="158"/>
        <v>1550</v>
      </c>
      <c r="AH157" s="120"/>
      <c r="AI157" s="216"/>
      <c r="AJ157" s="119">
        <f t="shared" si="173"/>
        <v>14551</v>
      </c>
      <c r="AK157" s="119">
        <v>98664</v>
      </c>
      <c r="AL157" s="103">
        <f t="shared" si="159"/>
        <v>13664</v>
      </c>
      <c r="AM157" s="119">
        <v>0</v>
      </c>
      <c r="AN157" s="119">
        <v>100000</v>
      </c>
      <c r="AO157" s="119">
        <v>0</v>
      </c>
      <c r="AP157" s="128">
        <v>0</v>
      </c>
      <c r="AQ157" s="89">
        <v>0</v>
      </c>
      <c r="AR157" s="89">
        <v>0</v>
      </c>
      <c r="AS157" s="89">
        <f t="shared" si="160"/>
        <v>0</v>
      </c>
      <c r="AT157" s="89">
        <v>0</v>
      </c>
      <c r="AU157" s="89">
        <f t="shared" si="161"/>
        <v>0</v>
      </c>
      <c r="AV157" s="89"/>
      <c r="AW157" s="89">
        <v>0</v>
      </c>
      <c r="AX157" s="89">
        <f t="shared" si="162"/>
        <v>0</v>
      </c>
      <c r="AY157" s="89">
        <f t="shared" si="163"/>
        <v>0</v>
      </c>
      <c r="AZ157" s="146" t="b">
        <f t="shared" si="164"/>
        <v>0</v>
      </c>
      <c r="BA157" s="89" t="b">
        <f t="shared" si="165"/>
        <v>0</v>
      </c>
      <c r="BB157" s="103">
        <v>0</v>
      </c>
      <c r="BC157" s="103">
        <f t="shared" si="166"/>
        <v>0</v>
      </c>
      <c r="BD157" s="103">
        <f t="shared" si="167"/>
        <v>0</v>
      </c>
      <c r="BE157" s="128">
        <f t="shared" si="167"/>
        <v>0</v>
      </c>
      <c r="BF157" s="103">
        <f t="shared" si="168"/>
        <v>0</v>
      </c>
      <c r="BG157" s="128">
        <v>0</v>
      </c>
      <c r="BH157" s="89">
        <v>0</v>
      </c>
      <c r="BI157" s="89">
        <f t="shared" si="169"/>
        <v>0</v>
      </c>
      <c r="BJ157" s="103">
        <v>0</v>
      </c>
      <c r="BK157" s="103">
        <f t="shared" si="170"/>
        <v>0</v>
      </c>
      <c r="BL157" s="128">
        <f t="shared" si="171"/>
        <v>0</v>
      </c>
      <c r="BM157" s="89">
        <v>0</v>
      </c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12"/>
      <c r="BY157" s="12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</row>
    <row r="158" spans="1:131" ht="15.75">
      <c r="A158" s="138"/>
      <c r="B158" s="118" t="s">
        <v>169</v>
      </c>
      <c r="C158" s="117"/>
      <c r="D158" s="117"/>
      <c r="E158" s="138"/>
      <c r="F158" s="119">
        <v>0</v>
      </c>
      <c r="G158" s="119">
        <v>0</v>
      </c>
      <c r="H158" s="119">
        <v>0</v>
      </c>
      <c r="I158" s="119">
        <v>0</v>
      </c>
      <c r="J158" s="119">
        <v>0</v>
      </c>
      <c r="K158" s="119">
        <v>0</v>
      </c>
      <c r="L158" s="119">
        <v>0</v>
      </c>
      <c r="M158" s="119">
        <v>48393</v>
      </c>
      <c r="N158" s="119">
        <v>70473</v>
      </c>
      <c r="O158" s="119">
        <v>56761</v>
      </c>
      <c r="P158" s="119">
        <v>54050</v>
      </c>
      <c r="Q158" s="120">
        <f t="shared" si="154"/>
        <v>-24050</v>
      </c>
      <c r="R158" s="120">
        <v>30000</v>
      </c>
      <c r="S158" s="120">
        <v>-249</v>
      </c>
      <c r="T158" s="120">
        <f t="shared" si="155"/>
        <v>53801</v>
      </c>
      <c r="U158" s="120">
        <v>-315</v>
      </c>
      <c r="V158" s="119">
        <v>53481</v>
      </c>
      <c r="W158" s="121">
        <f t="shared" si="172"/>
        <v>5</v>
      </c>
      <c r="X158" s="121"/>
      <c r="Y158" s="121">
        <v>53486</v>
      </c>
      <c r="Z158" s="120">
        <f t="shared" si="156"/>
        <v>-33486</v>
      </c>
      <c r="AA158" s="120">
        <v>20000</v>
      </c>
      <c r="AB158" s="120">
        <v>20000</v>
      </c>
      <c r="AC158" s="120">
        <f t="shared" si="157"/>
        <v>0</v>
      </c>
      <c r="AD158" s="217"/>
      <c r="AE158" s="122"/>
      <c r="AF158" s="122"/>
      <c r="AG158" s="120">
        <f t="shared" si="158"/>
        <v>20000</v>
      </c>
      <c r="AH158" s="120"/>
      <c r="AI158" s="216"/>
      <c r="AJ158" s="119">
        <f t="shared" si="173"/>
        <v>-1632</v>
      </c>
      <c r="AK158" s="119">
        <v>51854</v>
      </c>
      <c r="AL158" s="103">
        <f t="shared" si="159"/>
        <v>-2196</v>
      </c>
      <c r="AM158" s="119">
        <v>60000</v>
      </c>
      <c r="AN158" s="119">
        <v>55000</v>
      </c>
      <c r="AO158" s="119">
        <v>20000</v>
      </c>
      <c r="AP158" s="128">
        <v>20000</v>
      </c>
      <c r="AQ158" s="89">
        <v>0</v>
      </c>
      <c r="AR158" s="89">
        <v>0</v>
      </c>
      <c r="AS158" s="89">
        <f t="shared" si="160"/>
        <v>20000</v>
      </c>
      <c r="AT158" s="89">
        <v>0</v>
      </c>
      <c r="AU158" s="89">
        <f t="shared" si="161"/>
        <v>20000</v>
      </c>
      <c r="AV158" s="89">
        <v>63590</v>
      </c>
      <c r="AW158" s="89">
        <v>63412</v>
      </c>
      <c r="AX158" s="89">
        <f t="shared" si="162"/>
        <v>43412</v>
      </c>
      <c r="AY158" s="89">
        <f t="shared" si="163"/>
        <v>43412</v>
      </c>
      <c r="AZ158" s="146">
        <f t="shared" si="164"/>
        <v>43412</v>
      </c>
      <c r="BA158" s="89" t="b">
        <f t="shared" si="165"/>
        <v>0</v>
      </c>
      <c r="BB158" s="103">
        <v>63411.948</v>
      </c>
      <c r="BC158" s="103">
        <f t="shared" si="166"/>
        <v>634.12</v>
      </c>
      <c r="BD158" s="103">
        <f t="shared" si="167"/>
        <v>62777.88</v>
      </c>
      <c r="BE158" s="128">
        <v>62778</v>
      </c>
      <c r="BF158" s="103">
        <f t="shared" si="168"/>
        <v>634</v>
      </c>
      <c r="BG158" s="128">
        <v>0</v>
      </c>
      <c r="BH158" s="89">
        <v>0</v>
      </c>
      <c r="BI158" s="89">
        <f t="shared" si="169"/>
        <v>63412</v>
      </c>
      <c r="BJ158" s="103">
        <v>84</v>
      </c>
      <c r="BK158" s="103">
        <f t="shared" si="170"/>
        <v>-23412</v>
      </c>
      <c r="BL158" s="128">
        <f t="shared" si="171"/>
        <v>-23328</v>
      </c>
      <c r="BM158" s="89">
        <v>40084</v>
      </c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12"/>
      <c r="BY158" s="12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</row>
    <row r="159" spans="1:131" ht="15.75">
      <c r="A159" s="138"/>
      <c r="B159" s="118" t="s">
        <v>84</v>
      </c>
      <c r="C159" s="117"/>
      <c r="D159" s="117"/>
      <c r="E159" s="138"/>
      <c r="F159" s="119">
        <v>0</v>
      </c>
      <c r="G159" s="119">
        <v>0</v>
      </c>
      <c r="H159" s="119">
        <v>0</v>
      </c>
      <c r="I159" s="119">
        <v>0</v>
      </c>
      <c r="J159" s="119">
        <v>0</v>
      </c>
      <c r="K159" s="119">
        <v>0</v>
      </c>
      <c r="L159" s="119">
        <v>0</v>
      </c>
      <c r="M159" s="119">
        <v>20731</v>
      </c>
      <c r="N159" s="119">
        <v>20662</v>
      </c>
      <c r="O159" s="119">
        <v>20528</v>
      </c>
      <c r="P159" s="119">
        <v>5000</v>
      </c>
      <c r="Q159" s="120">
        <f t="shared" si="154"/>
        <v>15331</v>
      </c>
      <c r="R159" s="120">
        <v>20331</v>
      </c>
      <c r="S159" s="120">
        <v>0</v>
      </c>
      <c r="T159" s="120">
        <f t="shared" si="155"/>
        <v>5000</v>
      </c>
      <c r="U159" s="120">
        <v>0</v>
      </c>
      <c r="V159" s="119">
        <v>0</v>
      </c>
      <c r="W159" s="121">
        <f t="shared" si="172"/>
        <v>0</v>
      </c>
      <c r="X159" s="121"/>
      <c r="Y159" s="121">
        <v>0</v>
      </c>
      <c r="Z159" s="120">
        <f t="shared" si="156"/>
        <v>0</v>
      </c>
      <c r="AA159" s="120">
        <v>0</v>
      </c>
      <c r="AB159" s="120">
        <v>20662</v>
      </c>
      <c r="AC159" s="120">
        <f t="shared" si="157"/>
        <v>-20662</v>
      </c>
      <c r="AD159" s="217"/>
      <c r="AE159" s="120">
        <v>20662</v>
      </c>
      <c r="AF159" s="120">
        <v>-20331</v>
      </c>
      <c r="AG159" s="120">
        <f t="shared" si="158"/>
        <v>20662</v>
      </c>
      <c r="AH159" s="120"/>
      <c r="AI159" s="120">
        <f>-3037</f>
        <v>-3037</v>
      </c>
      <c r="AJ159" s="119">
        <f t="shared" si="173"/>
        <v>14800</v>
      </c>
      <c r="AK159" s="119">
        <v>14800</v>
      </c>
      <c r="AL159" s="103">
        <f t="shared" si="159"/>
        <v>9800</v>
      </c>
      <c r="AM159" s="119">
        <v>0</v>
      </c>
      <c r="AN159" s="119">
        <v>20000</v>
      </c>
      <c r="AO159" s="119">
        <v>7000</v>
      </c>
      <c r="AP159" s="128">
        <v>7000</v>
      </c>
      <c r="AQ159" s="89">
        <v>0</v>
      </c>
      <c r="AR159" s="89">
        <v>0</v>
      </c>
      <c r="AS159" s="89">
        <f t="shared" si="160"/>
        <v>7000</v>
      </c>
      <c r="AT159" s="89">
        <v>4000</v>
      </c>
      <c r="AU159" s="89">
        <f t="shared" si="161"/>
        <v>11000</v>
      </c>
      <c r="AV159" s="89">
        <v>4000</v>
      </c>
      <c r="AW159" s="89">
        <v>3989</v>
      </c>
      <c r="AX159" s="89">
        <f t="shared" si="162"/>
        <v>-7011</v>
      </c>
      <c r="AY159" s="89">
        <f t="shared" si="163"/>
        <v>-3011</v>
      </c>
      <c r="AZ159" s="146" t="b">
        <f t="shared" si="164"/>
        <v>0</v>
      </c>
      <c r="BA159" s="89">
        <f t="shared" si="165"/>
        <v>-3011</v>
      </c>
      <c r="BB159" s="103">
        <v>3988.8</v>
      </c>
      <c r="BC159" s="103">
        <f t="shared" si="166"/>
        <v>39.89</v>
      </c>
      <c r="BD159" s="103">
        <f t="shared" si="167"/>
        <v>3949.11</v>
      </c>
      <c r="BE159" s="128">
        <v>3949</v>
      </c>
      <c r="BF159" s="103">
        <f t="shared" si="168"/>
        <v>40</v>
      </c>
      <c r="BG159" s="128">
        <v>0</v>
      </c>
      <c r="BH159" s="89">
        <v>0</v>
      </c>
      <c r="BI159" s="89">
        <f t="shared" si="169"/>
        <v>3989</v>
      </c>
      <c r="BJ159" s="103">
        <v>8</v>
      </c>
      <c r="BK159" s="103">
        <f t="shared" si="170"/>
        <v>0</v>
      </c>
      <c r="BL159" s="128">
        <f t="shared" si="171"/>
        <v>8</v>
      </c>
      <c r="BM159" s="89">
        <v>3997</v>
      </c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12"/>
      <c r="BY159" s="12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</row>
    <row r="160" spans="1:131" ht="15.75" hidden="1">
      <c r="A160" s="138"/>
      <c r="B160" s="118" t="s">
        <v>85</v>
      </c>
      <c r="C160" s="117"/>
      <c r="D160" s="117"/>
      <c r="E160" s="138"/>
      <c r="F160" s="119">
        <v>0</v>
      </c>
      <c r="G160" s="119">
        <v>0</v>
      </c>
      <c r="H160" s="119">
        <v>0</v>
      </c>
      <c r="I160" s="119">
        <v>0</v>
      </c>
      <c r="J160" s="119">
        <v>0</v>
      </c>
      <c r="K160" s="119">
        <v>0</v>
      </c>
      <c r="L160" s="119">
        <v>0</v>
      </c>
      <c r="M160" s="119">
        <v>16963</v>
      </c>
      <c r="N160" s="119">
        <v>16963</v>
      </c>
      <c r="O160" s="119">
        <v>16853</v>
      </c>
      <c r="P160" s="119">
        <v>10000</v>
      </c>
      <c r="Q160" s="120">
        <f t="shared" si="154"/>
        <v>1000</v>
      </c>
      <c r="R160" s="120">
        <v>11000</v>
      </c>
      <c r="S160" s="120">
        <v>-46</v>
      </c>
      <c r="T160" s="120">
        <f t="shared" si="155"/>
        <v>9954</v>
      </c>
      <c r="U160" s="120">
        <v>-58</v>
      </c>
      <c r="V160" s="119">
        <v>9895</v>
      </c>
      <c r="W160" s="121">
        <f t="shared" si="172"/>
        <v>1</v>
      </c>
      <c r="X160" s="121"/>
      <c r="Y160" s="121">
        <v>9896</v>
      </c>
      <c r="Z160" s="120">
        <f t="shared" si="156"/>
        <v>7067</v>
      </c>
      <c r="AA160" s="120">
        <v>16963</v>
      </c>
      <c r="AB160" s="120">
        <v>16963</v>
      </c>
      <c r="AC160" s="120">
        <f t="shared" si="157"/>
        <v>0</v>
      </c>
      <c r="AD160" s="217"/>
      <c r="AE160" s="120"/>
      <c r="AF160" s="120">
        <v>5963</v>
      </c>
      <c r="AG160" s="120">
        <f t="shared" si="158"/>
        <v>16963</v>
      </c>
      <c r="AH160" s="120"/>
      <c r="AI160" s="120">
        <v>-6963</v>
      </c>
      <c r="AJ160" s="119">
        <f t="shared" si="173"/>
        <v>-2496</v>
      </c>
      <c r="AK160" s="119">
        <v>7400</v>
      </c>
      <c r="AL160" s="103">
        <f t="shared" si="159"/>
        <v>-2600</v>
      </c>
      <c r="AM160" s="119">
        <v>0</v>
      </c>
      <c r="AN160" s="119">
        <v>15000</v>
      </c>
      <c r="AO160" s="119">
        <v>10000</v>
      </c>
      <c r="AP160" s="128">
        <v>10000</v>
      </c>
      <c r="AQ160" s="89">
        <v>0</v>
      </c>
      <c r="AR160" s="89">
        <v>0</v>
      </c>
      <c r="AS160" s="89">
        <f t="shared" si="160"/>
        <v>10000</v>
      </c>
      <c r="AT160" s="89">
        <v>0</v>
      </c>
      <c r="AU160" s="89">
        <f t="shared" si="161"/>
        <v>10000</v>
      </c>
      <c r="AV160" s="89"/>
      <c r="AW160" s="89">
        <v>0</v>
      </c>
      <c r="AX160" s="89">
        <f t="shared" si="162"/>
        <v>-10000</v>
      </c>
      <c r="AY160" s="89">
        <f t="shared" si="163"/>
        <v>-10000</v>
      </c>
      <c r="AZ160" s="146" t="b">
        <f t="shared" si="164"/>
        <v>0</v>
      </c>
      <c r="BA160" s="89">
        <f t="shared" si="165"/>
        <v>-10000</v>
      </c>
      <c r="BB160" s="103">
        <v>0</v>
      </c>
      <c r="BC160" s="103">
        <f t="shared" si="166"/>
        <v>0</v>
      </c>
      <c r="BD160" s="103">
        <f t="shared" si="167"/>
        <v>0</v>
      </c>
      <c r="BE160" s="128">
        <v>0</v>
      </c>
      <c r="BF160" s="103">
        <f t="shared" si="168"/>
        <v>0</v>
      </c>
      <c r="BG160" s="128">
        <v>0</v>
      </c>
      <c r="BH160" s="89">
        <v>0</v>
      </c>
      <c r="BI160" s="89">
        <f t="shared" si="169"/>
        <v>0</v>
      </c>
      <c r="BJ160" s="103">
        <v>0</v>
      </c>
      <c r="BK160" s="103">
        <f t="shared" si="170"/>
        <v>0</v>
      </c>
      <c r="BL160" s="128">
        <f t="shared" si="171"/>
        <v>0</v>
      </c>
      <c r="BM160" s="89">
        <v>0</v>
      </c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12"/>
      <c r="BY160" s="12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</row>
    <row r="161" spans="1:131" ht="15.75">
      <c r="A161" s="138"/>
      <c r="B161" s="118" t="s">
        <v>0</v>
      </c>
      <c r="C161" s="117"/>
      <c r="D161" s="117"/>
      <c r="E161" s="138"/>
      <c r="F161" s="119">
        <v>0</v>
      </c>
      <c r="G161" s="119">
        <v>0</v>
      </c>
      <c r="H161" s="119">
        <v>0</v>
      </c>
      <c r="I161" s="119">
        <v>0</v>
      </c>
      <c r="J161" s="119">
        <v>0</v>
      </c>
      <c r="K161" s="119">
        <v>0</v>
      </c>
      <c r="L161" s="119">
        <v>0</v>
      </c>
      <c r="M161" s="119">
        <v>31755</v>
      </c>
      <c r="N161" s="119">
        <v>32812</v>
      </c>
      <c r="O161" s="119">
        <v>32786</v>
      </c>
      <c r="P161" s="119">
        <v>30000</v>
      </c>
      <c r="Q161" s="120">
        <f t="shared" si="154"/>
        <v>565</v>
      </c>
      <c r="R161" s="120">
        <v>30565</v>
      </c>
      <c r="S161" s="120">
        <v>-138</v>
      </c>
      <c r="T161" s="120">
        <f t="shared" si="155"/>
        <v>29862</v>
      </c>
      <c r="U161" s="120">
        <v>-175</v>
      </c>
      <c r="V161" s="119">
        <v>29684</v>
      </c>
      <c r="W161" s="121">
        <f t="shared" si="172"/>
        <v>1348</v>
      </c>
      <c r="X161" s="121"/>
      <c r="Y161" s="121">
        <v>31032</v>
      </c>
      <c r="Z161" s="120">
        <f t="shared" si="156"/>
        <v>-8118</v>
      </c>
      <c r="AA161" s="120">
        <v>22914</v>
      </c>
      <c r="AB161" s="120">
        <v>27914</v>
      </c>
      <c r="AC161" s="120">
        <f t="shared" si="157"/>
        <v>-5000</v>
      </c>
      <c r="AD161" s="217"/>
      <c r="AE161" s="120">
        <v>5000</v>
      </c>
      <c r="AF161" s="120">
        <v>-8892</v>
      </c>
      <c r="AG161" s="120">
        <f t="shared" si="158"/>
        <v>27914</v>
      </c>
      <c r="AH161" s="120"/>
      <c r="AI161" s="120"/>
      <c r="AJ161" s="119">
        <f t="shared" si="173"/>
        <v>-1433</v>
      </c>
      <c r="AK161" s="119">
        <v>29599</v>
      </c>
      <c r="AL161" s="103">
        <f t="shared" si="159"/>
        <v>-401</v>
      </c>
      <c r="AM161" s="119">
        <v>27914</v>
      </c>
      <c r="AN161" s="119">
        <v>35000</v>
      </c>
      <c r="AO161" s="119">
        <v>29181</v>
      </c>
      <c r="AP161" s="127">
        <v>29181</v>
      </c>
      <c r="AQ161" s="127">
        <v>1808</v>
      </c>
      <c r="AR161" s="127">
        <v>0</v>
      </c>
      <c r="AS161" s="127">
        <f t="shared" si="160"/>
        <v>30989</v>
      </c>
      <c r="AT161" s="127">
        <v>0</v>
      </c>
      <c r="AU161" s="127">
        <f t="shared" si="161"/>
        <v>30989</v>
      </c>
      <c r="AV161" s="127"/>
      <c r="AW161" s="127">
        <v>0</v>
      </c>
      <c r="AX161" s="127">
        <f t="shared" si="162"/>
        <v>-30989</v>
      </c>
      <c r="AY161" s="127">
        <f t="shared" si="163"/>
        <v>-29181</v>
      </c>
      <c r="AZ161" s="148" t="b">
        <f t="shared" si="164"/>
        <v>0</v>
      </c>
      <c r="BA161" s="127">
        <f t="shared" si="165"/>
        <v>-29181</v>
      </c>
      <c r="BB161" s="113">
        <v>0</v>
      </c>
      <c r="BC161" s="103">
        <f t="shared" si="166"/>
        <v>0</v>
      </c>
      <c r="BD161" s="103">
        <f t="shared" si="167"/>
        <v>0</v>
      </c>
      <c r="BE161" s="126">
        <v>0</v>
      </c>
      <c r="BF161" s="113">
        <f t="shared" si="168"/>
        <v>0</v>
      </c>
      <c r="BG161" s="126">
        <v>1566</v>
      </c>
      <c r="BH161" s="127">
        <v>0</v>
      </c>
      <c r="BI161" s="127">
        <f t="shared" si="169"/>
        <v>1566</v>
      </c>
      <c r="BJ161" s="113">
        <v>56</v>
      </c>
      <c r="BK161" s="113">
        <f t="shared" si="170"/>
        <v>25328</v>
      </c>
      <c r="BL161" s="126">
        <f t="shared" si="171"/>
        <v>25384</v>
      </c>
      <c r="BM161" s="127">
        <v>26950</v>
      </c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12"/>
      <c r="BY161" s="12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</row>
    <row r="162" spans="2:131" ht="15.75">
      <c r="B162" s="31"/>
      <c r="C162" s="117"/>
      <c r="D162" s="117"/>
      <c r="E162" s="208" t="s">
        <v>144</v>
      </c>
      <c r="F162" s="149">
        <f aca="true" t="shared" si="174" ref="F162:N162">SUM(F149:F161)</f>
        <v>0</v>
      </c>
      <c r="G162" s="149">
        <f t="shared" si="174"/>
        <v>0</v>
      </c>
      <c r="H162" s="149">
        <f t="shared" si="174"/>
        <v>0</v>
      </c>
      <c r="I162" s="149">
        <f t="shared" si="174"/>
        <v>0</v>
      </c>
      <c r="J162" s="149">
        <f t="shared" si="174"/>
        <v>0</v>
      </c>
      <c r="K162" s="149">
        <f t="shared" si="174"/>
        <v>0</v>
      </c>
      <c r="L162" s="149">
        <f t="shared" si="174"/>
        <v>0</v>
      </c>
      <c r="M162" s="149">
        <f t="shared" si="174"/>
        <v>722811</v>
      </c>
      <c r="N162" s="149">
        <f t="shared" si="174"/>
        <v>683593</v>
      </c>
      <c r="O162" s="149">
        <f aca="true" t="shared" si="175" ref="O162:AC162">SUM(O151:O161)</f>
        <v>638850</v>
      </c>
      <c r="P162" s="149">
        <f t="shared" si="175"/>
        <v>487057</v>
      </c>
      <c r="Q162" s="150">
        <f t="shared" si="175"/>
        <v>-104681</v>
      </c>
      <c r="R162" s="150">
        <f t="shared" si="175"/>
        <v>382376</v>
      </c>
      <c r="S162" s="150">
        <f t="shared" si="175"/>
        <v>-2246</v>
      </c>
      <c r="T162" s="150">
        <f t="shared" si="175"/>
        <v>484811</v>
      </c>
      <c r="U162" s="150">
        <f t="shared" si="175"/>
        <v>-2836</v>
      </c>
      <c r="V162" s="149">
        <f t="shared" si="175"/>
        <v>481932</v>
      </c>
      <c r="W162" s="158">
        <f t="shared" si="175"/>
        <v>1388</v>
      </c>
      <c r="X162" s="158">
        <f t="shared" si="175"/>
        <v>0</v>
      </c>
      <c r="Y162" s="158">
        <f t="shared" si="175"/>
        <v>483320</v>
      </c>
      <c r="Z162" s="150">
        <f t="shared" si="175"/>
        <v>-401923</v>
      </c>
      <c r="AA162" s="150">
        <f t="shared" si="175"/>
        <v>81397</v>
      </c>
      <c r="AB162" s="150">
        <f t="shared" si="175"/>
        <v>162059</v>
      </c>
      <c r="AC162" s="150">
        <f t="shared" si="175"/>
        <v>-80662</v>
      </c>
      <c r="AD162" s="217"/>
      <c r="AE162" s="150">
        <f>SUM(AE149:AE161)</f>
        <v>25692</v>
      </c>
      <c r="AF162" s="120"/>
      <c r="AG162" s="150">
        <f>SUM(AG149:AG161)</f>
        <v>107089</v>
      </c>
      <c r="AH162" s="150"/>
      <c r="AI162" s="150">
        <f>SUM(AI149:AI161)</f>
        <v>-10000</v>
      </c>
      <c r="AJ162" s="149">
        <f>SUM(AJ149:AJ161)</f>
        <v>-110373</v>
      </c>
      <c r="AK162" s="149">
        <f>SUM(AK149:AK161)</f>
        <v>372947</v>
      </c>
      <c r="AL162" s="151">
        <f>SUM(AL149:AL161)</f>
        <v>-114110</v>
      </c>
      <c r="AM162" s="149">
        <f>SUM(AM149:AM161)</f>
        <v>330914</v>
      </c>
      <c r="AN162" s="149">
        <f aca="true" t="shared" si="176" ref="AN162:BM162">SUM(AN151:AN161)</f>
        <v>540969</v>
      </c>
      <c r="AO162" s="149">
        <f t="shared" si="176"/>
        <v>117781</v>
      </c>
      <c r="AP162" s="104">
        <f t="shared" si="176"/>
        <v>117781</v>
      </c>
      <c r="AQ162" s="105">
        <f t="shared" si="176"/>
        <v>1808</v>
      </c>
      <c r="AR162" s="105">
        <f t="shared" si="176"/>
        <v>0</v>
      </c>
      <c r="AS162" s="105">
        <f t="shared" si="176"/>
        <v>119589</v>
      </c>
      <c r="AT162" s="105">
        <f t="shared" si="176"/>
        <v>4000</v>
      </c>
      <c r="AU162" s="105">
        <f t="shared" si="176"/>
        <v>123589</v>
      </c>
      <c r="AV162" s="105">
        <f t="shared" si="176"/>
        <v>262494</v>
      </c>
      <c r="AW162" s="105">
        <f t="shared" si="176"/>
        <v>261759</v>
      </c>
      <c r="AX162" s="105">
        <f t="shared" si="176"/>
        <v>138170</v>
      </c>
      <c r="AY162" s="105">
        <f t="shared" si="176"/>
        <v>143978</v>
      </c>
      <c r="AZ162" s="85">
        <f t="shared" si="176"/>
        <v>222812</v>
      </c>
      <c r="BA162" s="105">
        <f t="shared" si="176"/>
        <v>-78834</v>
      </c>
      <c r="BB162" s="105">
        <f t="shared" si="176"/>
        <v>261759.01679999998</v>
      </c>
      <c r="BC162" s="105">
        <f t="shared" si="176"/>
        <v>2617.59</v>
      </c>
      <c r="BD162" s="105">
        <f t="shared" si="176"/>
        <v>259141.41</v>
      </c>
      <c r="BE162" s="105">
        <f t="shared" si="176"/>
        <v>259141</v>
      </c>
      <c r="BF162" s="104">
        <f t="shared" si="176"/>
        <v>2618</v>
      </c>
      <c r="BG162" s="104">
        <f t="shared" si="176"/>
        <v>1566</v>
      </c>
      <c r="BH162" s="105">
        <f t="shared" si="176"/>
        <v>0</v>
      </c>
      <c r="BI162" s="105">
        <f t="shared" si="176"/>
        <v>263325</v>
      </c>
      <c r="BJ162" s="104">
        <f t="shared" si="176"/>
        <v>213</v>
      </c>
      <c r="BK162" s="104">
        <f t="shared" si="176"/>
        <v>-161442</v>
      </c>
      <c r="BL162" s="104">
        <f t="shared" si="176"/>
        <v>-161229</v>
      </c>
      <c r="BM162" s="105">
        <f t="shared" si="176"/>
        <v>102096</v>
      </c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12"/>
      <c r="BY162" s="12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</row>
    <row r="163" spans="2:131" ht="15.75">
      <c r="B163" s="31"/>
      <c r="C163" s="117"/>
      <c r="D163" s="117"/>
      <c r="E163" s="208"/>
      <c r="F163" s="119"/>
      <c r="G163" s="119"/>
      <c r="H163" s="119"/>
      <c r="I163" s="119"/>
      <c r="J163" s="119"/>
      <c r="K163" s="119"/>
      <c r="L163" s="119"/>
      <c r="M163" s="119"/>
      <c r="N163" s="119"/>
      <c r="O163" s="149"/>
      <c r="P163" s="149"/>
      <c r="Q163" s="150"/>
      <c r="R163" s="150"/>
      <c r="S163" s="150"/>
      <c r="T163" s="150"/>
      <c r="U163" s="150"/>
      <c r="V163" s="149"/>
      <c r="W163" s="158"/>
      <c r="X163" s="158"/>
      <c r="Y163" s="158"/>
      <c r="Z163" s="150"/>
      <c r="AA163" s="150"/>
      <c r="AB163" s="120"/>
      <c r="AC163" s="217"/>
      <c r="AD163" s="217"/>
      <c r="AE163" s="216"/>
      <c r="AF163" s="216"/>
      <c r="AG163" s="217"/>
      <c r="AH163" s="217"/>
      <c r="AI163" s="216"/>
      <c r="AJ163" s="218"/>
      <c r="AK163" s="149"/>
      <c r="AL163" s="219"/>
      <c r="AM163" s="119"/>
      <c r="AN163" s="149"/>
      <c r="AO163" s="149"/>
      <c r="AP163" s="104"/>
      <c r="AQ163" s="105"/>
      <c r="AR163" s="105"/>
      <c r="AS163" s="105"/>
      <c r="AT163" s="105"/>
      <c r="AU163" s="105"/>
      <c r="AV163" s="220"/>
      <c r="AW163" s="220"/>
      <c r="AX163" s="220"/>
      <c r="AY163" s="220"/>
      <c r="AZ163" s="221"/>
      <c r="BA163" s="220"/>
      <c r="BB163" s="103"/>
      <c r="BC163" s="103"/>
      <c r="BD163" s="103"/>
      <c r="BE163" s="128"/>
      <c r="BF163" s="103"/>
      <c r="BG163" s="128"/>
      <c r="BH163" s="89"/>
      <c r="BI163" s="89"/>
      <c r="BJ163" s="103"/>
      <c r="BK163" s="103"/>
      <c r="BL163" s="128"/>
      <c r="BM163" s="220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12"/>
      <c r="BY163" s="12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</row>
    <row r="164" spans="2:131" ht="15.75">
      <c r="B164" s="31"/>
      <c r="C164" s="117"/>
      <c r="D164" s="117"/>
      <c r="E164" s="208" t="s">
        <v>128</v>
      </c>
      <c r="F164" s="119"/>
      <c r="G164" s="119"/>
      <c r="H164" s="119"/>
      <c r="I164" s="119"/>
      <c r="J164" s="119"/>
      <c r="K164" s="119"/>
      <c r="L164" s="119"/>
      <c r="M164" s="119"/>
      <c r="N164" s="119"/>
      <c r="O164" s="149"/>
      <c r="P164" s="149"/>
      <c r="Q164" s="150"/>
      <c r="R164" s="150"/>
      <c r="S164" s="150"/>
      <c r="T164" s="150"/>
      <c r="U164" s="150"/>
      <c r="V164" s="149"/>
      <c r="W164" s="158"/>
      <c r="X164" s="158"/>
      <c r="Y164" s="158"/>
      <c r="Z164" s="150"/>
      <c r="AA164" s="150"/>
      <c r="AB164" s="120"/>
      <c r="AC164" s="217"/>
      <c r="AD164" s="217"/>
      <c r="AE164" s="122"/>
      <c r="AF164" s="122"/>
      <c r="AG164" s="217"/>
      <c r="AH164" s="217"/>
      <c r="AI164" s="216"/>
      <c r="AJ164" s="218"/>
      <c r="AK164" s="149"/>
      <c r="AL164" s="219"/>
      <c r="AM164" s="119"/>
      <c r="AN164" s="149"/>
      <c r="AO164" s="149"/>
      <c r="AP164" s="104"/>
      <c r="AQ164" s="105"/>
      <c r="AR164" s="105"/>
      <c r="AS164" s="105"/>
      <c r="AT164" s="105"/>
      <c r="AU164" s="105"/>
      <c r="AV164" s="220"/>
      <c r="AW164" s="220"/>
      <c r="AX164" s="220"/>
      <c r="AY164" s="220"/>
      <c r="AZ164" s="221"/>
      <c r="BA164" s="220"/>
      <c r="BB164" s="103"/>
      <c r="BC164" s="103"/>
      <c r="BD164" s="103"/>
      <c r="BE164" s="128"/>
      <c r="BF164" s="103"/>
      <c r="BG164" s="128"/>
      <c r="BH164" s="89"/>
      <c r="BI164" s="89"/>
      <c r="BJ164" s="103"/>
      <c r="BK164" s="103"/>
      <c r="BL164" s="128"/>
      <c r="BM164" s="220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12"/>
      <c r="BY164" s="12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</row>
    <row r="165" spans="2:131" ht="15.75">
      <c r="B165" s="31"/>
      <c r="C165" s="117"/>
      <c r="D165" s="117"/>
      <c r="E165" s="118" t="s">
        <v>75</v>
      </c>
      <c r="F165" s="119"/>
      <c r="G165" s="119"/>
      <c r="H165" s="119"/>
      <c r="I165" s="119"/>
      <c r="J165" s="119"/>
      <c r="K165" s="119"/>
      <c r="L165" s="119"/>
      <c r="M165" s="119"/>
      <c r="N165" s="119"/>
      <c r="O165" s="149"/>
      <c r="P165" s="149"/>
      <c r="Q165" s="150"/>
      <c r="R165" s="150"/>
      <c r="S165" s="150">
        <v>0</v>
      </c>
      <c r="T165" s="120">
        <f>SUM(P165,S165)</f>
        <v>0</v>
      </c>
      <c r="U165" s="150">
        <v>0</v>
      </c>
      <c r="V165" s="154">
        <v>-6378</v>
      </c>
      <c r="W165" s="158">
        <v>6378</v>
      </c>
      <c r="X165" s="158"/>
      <c r="Y165" s="121">
        <v>0</v>
      </c>
      <c r="Z165" s="150"/>
      <c r="AA165" s="150">
        <v>0</v>
      </c>
      <c r="AB165" s="120"/>
      <c r="AC165" s="217"/>
      <c r="AD165" s="217"/>
      <c r="AE165" s="120">
        <v>-4848</v>
      </c>
      <c r="AF165" s="216"/>
      <c r="AG165" s="120">
        <f>SUM(AA165,AE165)</f>
        <v>-4848</v>
      </c>
      <c r="AH165" s="120"/>
      <c r="AI165" s="120">
        <v>-48623</v>
      </c>
      <c r="AJ165" s="218"/>
      <c r="AK165" s="119">
        <v>-99000</v>
      </c>
      <c r="AL165" s="103">
        <f>SUM(AK165-P165)</f>
        <v>-99000</v>
      </c>
      <c r="AM165" s="119">
        <v>-61000</v>
      </c>
      <c r="AN165" s="119">
        <v>0</v>
      </c>
      <c r="AO165" s="119">
        <v>-115500</v>
      </c>
      <c r="AP165" s="128">
        <v>-115500</v>
      </c>
      <c r="AQ165" s="89">
        <v>115500</v>
      </c>
      <c r="AR165" s="89">
        <f>SUM(AP165:AQ165)</f>
        <v>0</v>
      </c>
      <c r="AS165" s="89">
        <v>0</v>
      </c>
      <c r="AT165" s="89">
        <v>-90000</v>
      </c>
      <c r="AU165" s="89">
        <f>SUM(AS165:AT165)</f>
        <v>-90000</v>
      </c>
      <c r="AV165" s="89">
        <v>-110500</v>
      </c>
      <c r="AW165" s="89">
        <v>-110500</v>
      </c>
      <c r="AX165" s="89">
        <f>SUM(AW165-AU165)</f>
        <v>-20500</v>
      </c>
      <c r="AY165" s="89">
        <f>SUM(AW165-AP165)</f>
        <v>5000</v>
      </c>
      <c r="AZ165" s="89">
        <f>IF(AY165&gt;0,AY165)</f>
        <v>5000</v>
      </c>
      <c r="BA165" s="89" t="b">
        <f>IF(AY165&lt;0,AY165)</f>
        <v>0</v>
      </c>
      <c r="BB165" s="103">
        <v>-110500</v>
      </c>
      <c r="BC165" s="103">
        <v>0</v>
      </c>
      <c r="BD165" s="103">
        <v>-86500</v>
      </c>
      <c r="BE165" s="128">
        <v>-86500</v>
      </c>
      <c r="BF165" s="103">
        <v>0</v>
      </c>
      <c r="BG165" s="128">
        <v>86500</v>
      </c>
      <c r="BH165" s="89">
        <v>0</v>
      </c>
      <c r="BI165" s="89">
        <f>SUM(BE165:BH165)</f>
        <v>0</v>
      </c>
      <c r="BJ165" s="103">
        <v>0</v>
      </c>
      <c r="BK165" s="103">
        <f>SUM(BL165-BJ165)</f>
        <v>-127500</v>
      </c>
      <c r="BL165" s="128">
        <f>SUM(BM165-BI165)</f>
        <v>-127500</v>
      </c>
      <c r="BM165" s="89">
        <v>-127500</v>
      </c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12"/>
      <c r="BY165" s="12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</row>
    <row r="166" spans="2:131" ht="15.75">
      <c r="B166" s="31"/>
      <c r="C166" s="117"/>
      <c r="D166" s="117"/>
      <c r="E166" s="118" t="s">
        <v>126</v>
      </c>
      <c r="F166" s="119"/>
      <c r="G166" s="119"/>
      <c r="H166" s="119"/>
      <c r="I166" s="119"/>
      <c r="J166" s="119"/>
      <c r="K166" s="119"/>
      <c r="L166" s="119"/>
      <c r="M166" s="119"/>
      <c r="N166" s="119"/>
      <c r="O166" s="149"/>
      <c r="P166" s="149"/>
      <c r="Q166" s="150"/>
      <c r="R166" s="150"/>
      <c r="S166" s="150">
        <v>0</v>
      </c>
      <c r="T166" s="120">
        <f>SUM(P166,S166)</f>
        <v>0</v>
      </c>
      <c r="U166" s="150">
        <v>0</v>
      </c>
      <c r="V166" s="152">
        <f>-15900-21600</f>
        <v>-37500</v>
      </c>
      <c r="W166" s="158">
        <v>37500</v>
      </c>
      <c r="X166" s="158"/>
      <c r="Y166" s="121">
        <v>0</v>
      </c>
      <c r="Z166" s="150"/>
      <c r="AA166" s="150">
        <v>-32323</v>
      </c>
      <c r="AB166" s="120"/>
      <c r="AC166" s="217"/>
      <c r="AD166" s="217"/>
      <c r="AE166" s="150">
        <v>4848</v>
      </c>
      <c r="AF166" s="216">
        <v>-12323</v>
      </c>
      <c r="AG166" s="120">
        <f>SUM(AA166,AE166)</f>
        <v>-27475</v>
      </c>
      <c r="AH166" s="120"/>
      <c r="AI166" s="120">
        <v>-25996</v>
      </c>
      <c r="AJ166" s="218"/>
      <c r="AK166" s="119">
        <v>-34499</v>
      </c>
      <c r="AL166" s="103">
        <f>SUM(AK166-P166)</f>
        <v>-34499</v>
      </c>
      <c r="AM166" s="119">
        <v>-20000</v>
      </c>
      <c r="AN166" s="119">
        <v>0</v>
      </c>
      <c r="AO166" s="119">
        <v>-95500</v>
      </c>
      <c r="AP166" s="128">
        <v>-95500</v>
      </c>
      <c r="AQ166" s="89">
        <v>95500</v>
      </c>
      <c r="AR166" s="89">
        <f>SUM(AP166:AQ166)</f>
        <v>0</v>
      </c>
      <c r="AS166" s="89">
        <v>0</v>
      </c>
      <c r="AT166" s="89">
        <v>-50000</v>
      </c>
      <c r="AU166" s="89">
        <f>SUM(AS166:AT166)</f>
        <v>-50000</v>
      </c>
      <c r="AV166" s="89">
        <v>-86500</v>
      </c>
      <c r="AW166" s="89">
        <v>-86500</v>
      </c>
      <c r="AX166" s="89">
        <f>SUM(AW166-AU166)</f>
        <v>-36500</v>
      </c>
      <c r="AY166" s="89">
        <f>SUM(AW166-AP166)</f>
        <v>9000</v>
      </c>
      <c r="AZ166" s="89">
        <f>IF(AY166&gt;0,AY166)</f>
        <v>9000</v>
      </c>
      <c r="BA166" s="89" t="b">
        <f>IF(AY166&lt;0,AY166)</f>
        <v>0</v>
      </c>
      <c r="BB166" s="103">
        <v>-86500</v>
      </c>
      <c r="BC166" s="103">
        <v>0</v>
      </c>
      <c r="BD166" s="103">
        <v>-110500</v>
      </c>
      <c r="BE166" s="126">
        <v>-110500</v>
      </c>
      <c r="BF166" s="113">
        <v>0</v>
      </c>
      <c r="BG166" s="126">
        <v>110500</v>
      </c>
      <c r="BH166" s="127">
        <v>0</v>
      </c>
      <c r="BI166" s="127">
        <f>SUM(BE166:BH166)</f>
        <v>0</v>
      </c>
      <c r="BJ166" s="113">
        <v>0</v>
      </c>
      <c r="BK166" s="113">
        <f>SUM(BL166-BJ166)</f>
        <v>-127500</v>
      </c>
      <c r="BL166" s="126">
        <f>SUM(BM166-BI166)</f>
        <v>-127500</v>
      </c>
      <c r="BM166" s="127">
        <v>-127500</v>
      </c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12"/>
      <c r="BY166" s="12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</row>
    <row r="167" spans="2:131" ht="15.75">
      <c r="B167" s="31"/>
      <c r="C167" s="117"/>
      <c r="D167" s="117"/>
      <c r="E167" s="208" t="s">
        <v>104</v>
      </c>
      <c r="F167" s="121">
        <f aca="true" t="shared" si="177" ref="F167:P167">SUM(F165:F166)</f>
        <v>0</v>
      </c>
      <c r="G167" s="121">
        <f t="shared" si="177"/>
        <v>0</v>
      </c>
      <c r="H167" s="121">
        <f t="shared" si="177"/>
        <v>0</v>
      </c>
      <c r="I167" s="121">
        <f t="shared" si="177"/>
        <v>0</v>
      </c>
      <c r="J167" s="121">
        <f t="shared" si="177"/>
        <v>0</v>
      </c>
      <c r="K167" s="121">
        <f t="shared" si="177"/>
        <v>0</v>
      </c>
      <c r="L167" s="121">
        <f t="shared" si="177"/>
        <v>0</v>
      </c>
      <c r="M167" s="121">
        <f t="shared" si="177"/>
        <v>0</v>
      </c>
      <c r="N167" s="121">
        <f t="shared" si="177"/>
        <v>0</v>
      </c>
      <c r="O167" s="121">
        <f t="shared" si="177"/>
        <v>0</v>
      </c>
      <c r="P167" s="119">
        <f t="shared" si="177"/>
        <v>0</v>
      </c>
      <c r="Q167" s="120">
        <f>SUM(R167-P167)</f>
        <v>-20000</v>
      </c>
      <c r="R167" s="150">
        <v>-20000</v>
      </c>
      <c r="S167" s="120">
        <f aca="true" t="shared" si="178" ref="S167:AP167">SUM(S165:S166)</f>
        <v>0</v>
      </c>
      <c r="T167" s="120">
        <f t="shared" si="178"/>
        <v>0</v>
      </c>
      <c r="U167" s="120">
        <f t="shared" si="178"/>
        <v>0</v>
      </c>
      <c r="V167" s="121">
        <f t="shared" si="178"/>
        <v>-43878</v>
      </c>
      <c r="W167" s="121">
        <f t="shared" si="178"/>
        <v>43878</v>
      </c>
      <c r="X167" s="121"/>
      <c r="Y167" s="121">
        <v>0</v>
      </c>
      <c r="Z167" s="120">
        <f t="shared" si="178"/>
        <v>0</v>
      </c>
      <c r="AA167" s="120">
        <f t="shared" si="178"/>
        <v>-32323</v>
      </c>
      <c r="AB167" s="120">
        <f t="shared" si="178"/>
        <v>0</v>
      </c>
      <c r="AC167" s="120">
        <f t="shared" si="178"/>
        <v>0</v>
      </c>
      <c r="AD167" s="120">
        <f t="shared" si="178"/>
        <v>0</v>
      </c>
      <c r="AE167" s="120">
        <f t="shared" si="178"/>
        <v>0</v>
      </c>
      <c r="AF167" s="120">
        <f t="shared" si="178"/>
        <v>-12323</v>
      </c>
      <c r="AG167" s="120">
        <f t="shared" si="178"/>
        <v>-32323</v>
      </c>
      <c r="AH167" s="120">
        <f t="shared" si="178"/>
        <v>0</v>
      </c>
      <c r="AI167" s="120">
        <f t="shared" si="178"/>
        <v>-74619</v>
      </c>
      <c r="AJ167" s="119">
        <f t="shared" si="178"/>
        <v>0</v>
      </c>
      <c r="AK167" s="119">
        <f t="shared" si="178"/>
        <v>-133499</v>
      </c>
      <c r="AL167" s="103">
        <f t="shared" si="178"/>
        <v>-133499</v>
      </c>
      <c r="AM167" s="121">
        <f t="shared" si="178"/>
        <v>-81000</v>
      </c>
      <c r="AN167" s="119">
        <v>0</v>
      </c>
      <c r="AO167" s="121">
        <f t="shared" si="178"/>
        <v>-211000</v>
      </c>
      <c r="AP167" s="89">
        <f t="shared" si="178"/>
        <v>-211000</v>
      </c>
      <c r="AQ167" s="89">
        <f aca="true" t="shared" si="179" ref="AQ167:AY167">SUM(AQ165:AQ166)</f>
        <v>211000</v>
      </c>
      <c r="AR167" s="89">
        <f t="shared" si="179"/>
        <v>0</v>
      </c>
      <c r="AS167" s="89">
        <f t="shared" si="179"/>
        <v>0</v>
      </c>
      <c r="AT167" s="89">
        <f t="shared" si="179"/>
        <v>-140000</v>
      </c>
      <c r="AU167" s="89">
        <f t="shared" si="179"/>
        <v>-140000</v>
      </c>
      <c r="AV167" s="89">
        <f t="shared" si="179"/>
        <v>-197000</v>
      </c>
      <c r="AW167" s="89">
        <f t="shared" si="179"/>
        <v>-197000</v>
      </c>
      <c r="AX167" s="89">
        <f t="shared" si="179"/>
        <v>-57000</v>
      </c>
      <c r="AY167" s="89">
        <f t="shared" si="179"/>
        <v>14000</v>
      </c>
      <c r="AZ167" s="89">
        <f aca="true" t="shared" si="180" ref="AZ167:BM167">SUM(AZ165:AZ166)</f>
        <v>14000</v>
      </c>
      <c r="BA167" s="89">
        <f t="shared" si="180"/>
        <v>0</v>
      </c>
      <c r="BB167" s="89">
        <f t="shared" si="180"/>
        <v>-197000</v>
      </c>
      <c r="BC167" s="89">
        <f t="shared" si="180"/>
        <v>0</v>
      </c>
      <c r="BD167" s="89">
        <f t="shared" si="180"/>
        <v>-197000</v>
      </c>
      <c r="BE167" s="89">
        <f t="shared" si="180"/>
        <v>-197000</v>
      </c>
      <c r="BF167" s="128">
        <f t="shared" si="180"/>
        <v>0</v>
      </c>
      <c r="BG167" s="89">
        <f aca="true" t="shared" si="181" ref="BG167:BL167">SUM(BG165:BG166)</f>
        <v>197000</v>
      </c>
      <c r="BH167" s="89">
        <f t="shared" si="181"/>
        <v>0</v>
      </c>
      <c r="BI167" s="89">
        <f t="shared" si="181"/>
        <v>0</v>
      </c>
      <c r="BJ167" s="128">
        <f t="shared" si="181"/>
        <v>0</v>
      </c>
      <c r="BK167" s="89">
        <f t="shared" si="181"/>
        <v>-255000</v>
      </c>
      <c r="BL167" s="89">
        <f t="shared" si="181"/>
        <v>-255000</v>
      </c>
      <c r="BM167" s="89">
        <f t="shared" si="180"/>
        <v>-255000</v>
      </c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12"/>
      <c r="BY167" s="12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</row>
    <row r="168" spans="2:131" ht="15.75">
      <c r="B168" s="31"/>
      <c r="C168" s="117"/>
      <c r="D168" s="117"/>
      <c r="E168" s="208"/>
      <c r="F168" s="119"/>
      <c r="G168" s="119"/>
      <c r="H168" s="119"/>
      <c r="I168" s="119"/>
      <c r="J168" s="119"/>
      <c r="K168" s="119"/>
      <c r="L168" s="119"/>
      <c r="M168" s="119"/>
      <c r="N168" s="119"/>
      <c r="O168" s="149"/>
      <c r="P168" s="149"/>
      <c r="Q168" s="120"/>
      <c r="R168" s="150"/>
      <c r="S168" s="150"/>
      <c r="T168" s="150"/>
      <c r="U168" s="150"/>
      <c r="V168" s="149"/>
      <c r="W168" s="158"/>
      <c r="X168" s="158"/>
      <c r="Y168" s="121"/>
      <c r="Z168" s="120"/>
      <c r="AA168" s="150"/>
      <c r="AB168" s="120"/>
      <c r="AC168" s="120"/>
      <c r="AD168" s="217"/>
      <c r="AE168" s="122"/>
      <c r="AF168" s="122"/>
      <c r="AG168" s="122"/>
      <c r="AH168" s="122"/>
      <c r="AI168" s="122"/>
      <c r="AJ168" s="123"/>
      <c r="AK168" s="123"/>
      <c r="AL168" s="219"/>
      <c r="AM168" s="119"/>
      <c r="AN168" s="149"/>
      <c r="AO168" s="149"/>
      <c r="AP168" s="104"/>
      <c r="AQ168" s="105"/>
      <c r="AR168" s="105"/>
      <c r="AS168" s="105"/>
      <c r="AT168" s="222"/>
      <c r="AU168" s="105"/>
      <c r="AV168" s="220"/>
      <c r="AW168" s="220"/>
      <c r="AX168" s="220"/>
      <c r="AY168" s="220"/>
      <c r="AZ168" s="220"/>
      <c r="BA168" s="220"/>
      <c r="BB168" s="103"/>
      <c r="BC168" s="220"/>
      <c r="BD168" s="220"/>
      <c r="BE168" s="220"/>
      <c r="BF168" s="223"/>
      <c r="BG168" s="223"/>
      <c r="BH168" s="220"/>
      <c r="BI168" s="220"/>
      <c r="BJ168" s="109"/>
      <c r="BK168" s="109"/>
      <c r="BL168" s="223"/>
      <c r="BM168" s="220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12"/>
      <c r="BY168" s="12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</row>
    <row r="169" spans="2:131" ht="15.75">
      <c r="B169" s="31"/>
      <c r="C169" s="117"/>
      <c r="D169" s="117"/>
      <c r="E169" s="208" t="s">
        <v>175</v>
      </c>
      <c r="F169" s="119"/>
      <c r="G169" s="119"/>
      <c r="H169" s="119"/>
      <c r="I169" s="119"/>
      <c r="J169" s="119"/>
      <c r="K169" s="119"/>
      <c r="L169" s="119"/>
      <c r="M169" s="119">
        <v>220494</v>
      </c>
      <c r="N169" s="119">
        <v>358053</v>
      </c>
      <c r="O169" s="149"/>
      <c r="P169" s="149"/>
      <c r="Q169" s="120"/>
      <c r="R169" s="150"/>
      <c r="S169" s="150"/>
      <c r="T169" s="150"/>
      <c r="U169" s="150"/>
      <c r="V169" s="149"/>
      <c r="W169" s="158"/>
      <c r="X169" s="158"/>
      <c r="Y169" s="121"/>
      <c r="Z169" s="120"/>
      <c r="AA169" s="150"/>
      <c r="AB169" s="120"/>
      <c r="AC169" s="120"/>
      <c r="AD169" s="217"/>
      <c r="AE169" s="120"/>
      <c r="AF169" s="216"/>
      <c r="AG169" s="217"/>
      <c r="AH169" s="217"/>
      <c r="AI169" s="216"/>
      <c r="AJ169" s="218"/>
      <c r="AK169" s="119"/>
      <c r="AL169" s="219"/>
      <c r="AM169" s="119"/>
      <c r="AN169" s="149"/>
      <c r="AO169" s="149"/>
      <c r="AP169" s="104"/>
      <c r="AQ169" s="105"/>
      <c r="AR169" s="105"/>
      <c r="AS169" s="105"/>
      <c r="AT169" s="222"/>
      <c r="AU169" s="105"/>
      <c r="AV169" s="220"/>
      <c r="AW169" s="220"/>
      <c r="AX169" s="220"/>
      <c r="AY169" s="220"/>
      <c r="AZ169" s="220"/>
      <c r="BA169" s="220"/>
      <c r="BB169" s="103"/>
      <c r="BC169" s="220"/>
      <c r="BD169" s="220"/>
      <c r="BE169" s="220"/>
      <c r="BF169" s="223"/>
      <c r="BG169" s="223"/>
      <c r="BH169" s="220"/>
      <c r="BI169" s="220"/>
      <c r="BJ169" s="109"/>
      <c r="BK169" s="109"/>
      <c r="BL169" s="223"/>
      <c r="BM169" s="220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12"/>
      <c r="BY169" s="12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</row>
    <row r="170" spans="2:131" ht="15.75">
      <c r="B170" s="31"/>
      <c r="C170" s="117"/>
      <c r="D170" s="117"/>
      <c r="E170" s="208"/>
      <c r="F170" s="119"/>
      <c r="G170" s="119"/>
      <c r="H170" s="119"/>
      <c r="I170" s="119"/>
      <c r="J170" s="119"/>
      <c r="K170" s="119"/>
      <c r="L170" s="119"/>
      <c r="M170" s="119"/>
      <c r="N170" s="119"/>
      <c r="O170" s="149"/>
      <c r="P170" s="149"/>
      <c r="Q170" s="120"/>
      <c r="R170" s="150"/>
      <c r="S170" s="150"/>
      <c r="T170" s="150"/>
      <c r="U170" s="150"/>
      <c r="V170" s="149"/>
      <c r="W170" s="158"/>
      <c r="X170" s="158"/>
      <c r="Y170" s="121"/>
      <c r="Z170" s="120"/>
      <c r="AA170" s="150"/>
      <c r="AB170" s="120"/>
      <c r="AC170" s="120"/>
      <c r="AD170" s="217"/>
      <c r="AE170" s="120"/>
      <c r="AF170" s="216"/>
      <c r="AG170" s="217"/>
      <c r="AH170" s="217"/>
      <c r="AI170" s="216"/>
      <c r="AJ170" s="218"/>
      <c r="AK170" s="119"/>
      <c r="AL170" s="219"/>
      <c r="AM170" s="119"/>
      <c r="AN170" s="149"/>
      <c r="AO170" s="149"/>
      <c r="AP170" s="104"/>
      <c r="AQ170" s="105"/>
      <c r="AR170" s="105"/>
      <c r="AS170" s="105"/>
      <c r="AT170" s="222"/>
      <c r="AU170" s="105"/>
      <c r="AV170" s="220"/>
      <c r="AW170" s="220"/>
      <c r="AX170" s="220"/>
      <c r="AY170" s="220"/>
      <c r="AZ170" s="220"/>
      <c r="BA170" s="220"/>
      <c r="BB170" s="103"/>
      <c r="BC170" s="220"/>
      <c r="BD170" s="220"/>
      <c r="BE170" s="220"/>
      <c r="BF170" s="223"/>
      <c r="BG170" s="223"/>
      <c r="BH170" s="220"/>
      <c r="BI170" s="220"/>
      <c r="BJ170" s="110"/>
      <c r="BK170" s="110"/>
      <c r="BL170" s="223"/>
      <c r="BM170" s="220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12"/>
      <c r="BY170" s="12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</row>
    <row r="171" spans="2:131" ht="15">
      <c r="B171" s="31"/>
      <c r="C171" s="117"/>
      <c r="D171" s="117"/>
      <c r="E171" s="208" t="s">
        <v>110</v>
      </c>
      <c r="F171" s="119" t="e">
        <f aca="true" t="shared" si="182" ref="F171:AG171">SUM(F172-F121-F125)</f>
        <v>#REF!</v>
      </c>
      <c r="G171" s="119" t="e">
        <f t="shared" si="182"/>
        <v>#REF!</v>
      </c>
      <c r="H171" s="119" t="e">
        <f t="shared" si="182"/>
        <v>#REF!</v>
      </c>
      <c r="I171" s="119" t="e">
        <f t="shared" si="182"/>
        <v>#REF!</v>
      </c>
      <c r="J171" s="119" t="e">
        <f t="shared" si="182"/>
        <v>#REF!</v>
      </c>
      <c r="K171" s="119" t="e">
        <f t="shared" si="182"/>
        <v>#REF!</v>
      </c>
      <c r="L171" s="119" t="e">
        <f t="shared" si="182"/>
        <v>#REF!</v>
      </c>
      <c r="M171" s="119" t="e">
        <f t="shared" si="182"/>
        <v>#REF!</v>
      </c>
      <c r="N171" s="119" t="e">
        <f t="shared" si="182"/>
        <v>#REF!</v>
      </c>
      <c r="O171" s="119" t="e">
        <f t="shared" si="182"/>
        <v>#REF!</v>
      </c>
      <c r="P171" s="119" t="e">
        <f t="shared" si="182"/>
        <v>#REF!</v>
      </c>
      <c r="Q171" s="120" t="e">
        <f t="shared" si="182"/>
        <v>#REF!</v>
      </c>
      <c r="R171" s="120" t="e">
        <f t="shared" si="182"/>
        <v>#REF!</v>
      </c>
      <c r="S171" s="120" t="e">
        <f t="shared" si="182"/>
        <v>#REF!</v>
      </c>
      <c r="T171" s="120" t="e">
        <f t="shared" si="182"/>
        <v>#REF!</v>
      </c>
      <c r="U171" s="120" t="e">
        <f t="shared" si="182"/>
        <v>#REF!</v>
      </c>
      <c r="V171" s="119" t="e">
        <f t="shared" si="182"/>
        <v>#REF!</v>
      </c>
      <c r="W171" s="121" t="e">
        <f t="shared" si="182"/>
        <v>#REF!</v>
      </c>
      <c r="X171" s="121" t="e">
        <f t="shared" si="182"/>
        <v>#REF!</v>
      </c>
      <c r="Y171" s="121" t="e">
        <f t="shared" si="182"/>
        <v>#REF!</v>
      </c>
      <c r="Z171" s="120" t="e">
        <f t="shared" si="182"/>
        <v>#REF!</v>
      </c>
      <c r="AA171" s="120" t="e">
        <f t="shared" si="182"/>
        <v>#REF!</v>
      </c>
      <c r="AB171" s="120" t="e">
        <f t="shared" si="182"/>
        <v>#REF!</v>
      </c>
      <c r="AC171" s="120" t="e">
        <f t="shared" si="182"/>
        <v>#REF!</v>
      </c>
      <c r="AD171" s="120">
        <f t="shared" si="182"/>
        <v>0</v>
      </c>
      <c r="AE171" s="120" t="e">
        <f t="shared" si="182"/>
        <v>#REF!</v>
      </c>
      <c r="AF171" s="120">
        <f t="shared" si="182"/>
        <v>-433045</v>
      </c>
      <c r="AG171" s="120" t="e">
        <f t="shared" si="182"/>
        <v>#REF!</v>
      </c>
      <c r="AH171" s="120"/>
      <c r="AI171" s="120" t="e">
        <f>SUM(AI172-AI121-AI125)</f>
        <v>#REF!</v>
      </c>
      <c r="AJ171" s="119" t="e">
        <f>SUM(AJ172-AJ121-AJ125)</f>
        <v>#REF!</v>
      </c>
      <c r="AK171" s="119" t="e">
        <f>SUM(AK172-AK121-AK125)</f>
        <v>#REF!</v>
      </c>
      <c r="AL171" s="103" t="e">
        <f>SUM(AL172-AL121--AL125)</f>
        <v>#REF!</v>
      </c>
      <c r="AM171" s="119" t="e">
        <f aca="true" t="shared" si="183" ref="AM171:BM171">SUM(AM172-AM121-AM125)</f>
        <v>#REF!</v>
      </c>
      <c r="AN171" s="119" t="e">
        <f t="shared" si="183"/>
        <v>#REF!</v>
      </c>
      <c r="AO171" s="119" t="e">
        <f t="shared" si="183"/>
        <v>#REF!</v>
      </c>
      <c r="AP171" s="128" t="e">
        <f t="shared" si="183"/>
        <v>#REF!</v>
      </c>
      <c r="AQ171" s="89" t="e">
        <f t="shared" si="183"/>
        <v>#REF!</v>
      </c>
      <c r="AR171" s="89" t="e">
        <f t="shared" si="183"/>
        <v>#REF!</v>
      </c>
      <c r="AS171" s="89" t="e">
        <f t="shared" si="183"/>
        <v>#REF!</v>
      </c>
      <c r="AT171" s="108" t="e">
        <f t="shared" si="183"/>
        <v>#REF!</v>
      </c>
      <c r="AU171" s="89" t="e">
        <f t="shared" si="183"/>
        <v>#REF!</v>
      </c>
      <c r="AV171" s="89" t="e">
        <f t="shared" si="183"/>
        <v>#REF!</v>
      </c>
      <c r="AW171" s="89" t="e">
        <f t="shared" si="183"/>
        <v>#REF!</v>
      </c>
      <c r="AX171" s="89" t="e">
        <f t="shared" si="183"/>
        <v>#REF!</v>
      </c>
      <c r="AY171" s="89" t="e">
        <f t="shared" si="183"/>
        <v>#REF!</v>
      </c>
      <c r="AZ171" s="89" t="e">
        <f t="shared" si="183"/>
        <v>#REF!</v>
      </c>
      <c r="BA171" s="89" t="e">
        <f t="shared" si="183"/>
        <v>#REF!</v>
      </c>
      <c r="BB171" s="89" t="e">
        <f t="shared" si="183"/>
        <v>#REF!</v>
      </c>
      <c r="BC171" s="89" t="e">
        <f t="shared" si="183"/>
        <v>#REF!</v>
      </c>
      <c r="BD171" s="89" t="e">
        <f t="shared" si="183"/>
        <v>#REF!</v>
      </c>
      <c r="BE171" s="89">
        <f t="shared" si="183"/>
        <v>2536680</v>
      </c>
      <c r="BF171" s="128" t="e">
        <f t="shared" si="183"/>
        <v>#REF!</v>
      </c>
      <c r="BG171" s="89">
        <f t="shared" si="183"/>
        <v>82941</v>
      </c>
      <c r="BH171" s="89">
        <f t="shared" si="183"/>
        <v>16879</v>
      </c>
      <c r="BI171" s="89">
        <f t="shared" si="183"/>
        <v>2642742</v>
      </c>
      <c r="BJ171" s="128" t="e">
        <f t="shared" si="183"/>
        <v>#REF!</v>
      </c>
      <c r="BK171" s="89" t="e">
        <f t="shared" si="183"/>
        <v>#REF!</v>
      </c>
      <c r="BL171" s="89">
        <f t="shared" si="183"/>
        <v>-1414681</v>
      </c>
      <c r="BM171" s="89">
        <f t="shared" si="183"/>
        <v>1228061</v>
      </c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</row>
    <row r="172" spans="2:131" ht="15">
      <c r="B172" s="31"/>
      <c r="C172" s="117"/>
      <c r="D172" s="117"/>
      <c r="E172" s="208" t="s">
        <v>111</v>
      </c>
      <c r="F172" s="118" t="e">
        <f aca="true" t="shared" si="184" ref="F172:L172">SUM(F127,F148,F162,F167)</f>
        <v>#REF!</v>
      </c>
      <c r="G172" s="118" t="e">
        <f t="shared" si="184"/>
        <v>#REF!</v>
      </c>
      <c r="H172" s="118" t="e">
        <f t="shared" si="184"/>
        <v>#REF!</v>
      </c>
      <c r="I172" s="118" t="e">
        <f t="shared" si="184"/>
        <v>#REF!</v>
      </c>
      <c r="J172" s="118" t="e">
        <f t="shared" si="184"/>
        <v>#REF!</v>
      </c>
      <c r="K172" s="118" t="e">
        <f t="shared" si="184"/>
        <v>#REF!</v>
      </c>
      <c r="L172" s="118" t="e">
        <f t="shared" si="184"/>
        <v>#REF!</v>
      </c>
      <c r="M172" s="118" t="e">
        <f aca="true" t="shared" si="185" ref="M172:AR172">SUM(M127,M148,M162,M167,M169)</f>
        <v>#REF!</v>
      </c>
      <c r="N172" s="118" t="e">
        <f t="shared" si="185"/>
        <v>#REF!</v>
      </c>
      <c r="O172" s="118" t="e">
        <f t="shared" si="185"/>
        <v>#REF!</v>
      </c>
      <c r="P172" s="118" t="e">
        <f t="shared" si="185"/>
        <v>#REF!</v>
      </c>
      <c r="Q172" s="118" t="e">
        <f t="shared" si="185"/>
        <v>#REF!</v>
      </c>
      <c r="R172" s="118" t="e">
        <f t="shared" si="185"/>
        <v>#REF!</v>
      </c>
      <c r="S172" s="118" t="e">
        <f t="shared" si="185"/>
        <v>#REF!</v>
      </c>
      <c r="T172" s="118" t="e">
        <f t="shared" si="185"/>
        <v>#REF!</v>
      </c>
      <c r="U172" s="118" t="e">
        <f t="shared" si="185"/>
        <v>#REF!</v>
      </c>
      <c r="V172" s="118" t="e">
        <f t="shared" si="185"/>
        <v>#REF!</v>
      </c>
      <c r="W172" s="118" t="e">
        <f t="shared" si="185"/>
        <v>#REF!</v>
      </c>
      <c r="X172" s="118" t="e">
        <f t="shared" si="185"/>
        <v>#REF!</v>
      </c>
      <c r="Y172" s="118" t="e">
        <f t="shared" si="185"/>
        <v>#REF!</v>
      </c>
      <c r="Z172" s="118" t="e">
        <f t="shared" si="185"/>
        <v>#REF!</v>
      </c>
      <c r="AA172" s="118" t="e">
        <f t="shared" si="185"/>
        <v>#REF!</v>
      </c>
      <c r="AB172" s="118" t="e">
        <f t="shared" si="185"/>
        <v>#REF!</v>
      </c>
      <c r="AC172" s="118" t="e">
        <f t="shared" si="185"/>
        <v>#REF!</v>
      </c>
      <c r="AD172" s="118">
        <f t="shared" si="185"/>
        <v>0</v>
      </c>
      <c r="AE172" s="118" t="e">
        <f t="shared" si="185"/>
        <v>#REF!</v>
      </c>
      <c r="AF172" s="118">
        <f t="shared" si="185"/>
        <v>-433045</v>
      </c>
      <c r="AG172" s="118" t="e">
        <f t="shared" si="185"/>
        <v>#REF!</v>
      </c>
      <c r="AH172" s="118">
        <f t="shared" si="185"/>
        <v>0</v>
      </c>
      <c r="AI172" s="118" t="e">
        <f t="shared" si="185"/>
        <v>#REF!</v>
      </c>
      <c r="AJ172" s="118" t="e">
        <f t="shared" si="185"/>
        <v>#REF!</v>
      </c>
      <c r="AK172" s="118" t="e">
        <f t="shared" si="185"/>
        <v>#REF!</v>
      </c>
      <c r="AL172" s="118" t="e">
        <f t="shared" si="185"/>
        <v>#REF!</v>
      </c>
      <c r="AM172" s="118" t="e">
        <f t="shared" si="185"/>
        <v>#REF!</v>
      </c>
      <c r="AN172" s="118" t="e">
        <f t="shared" si="185"/>
        <v>#REF!</v>
      </c>
      <c r="AO172" s="118" t="e">
        <f t="shared" si="185"/>
        <v>#REF!</v>
      </c>
      <c r="AP172" s="224" t="e">
        <f t="shared" si="185"/>
        <v>#REF!</v>
      </c>
      <c r="AQ172" s="111" t="e">
        <f t="shared" si="185"/>
        <v>#REF!</v>
      </c>
      <c r="AR172" s="111" t="e">
        <f t="shared" si="185"/>
        <v>#REF!</v>
      </c>
      <c r="AS172" s="224" t="e">
        <f aca="true" t="shared" si="186" ref="AS172:BM172">SUM(AS127,AS148,AS162,AS167,AS169)</f>
        <v>#REF!</v>
      </c>
      <c r="AT172" s="225" t="e">
        <f t="shared" si="186"/>
        <v>#REF!</v>
      </c>
      <c r="AU172" s="111" t="e">
        <f t="shared" si="186"/>
        <v>#REF!</v>
      </c>
      <c r="AV172" s="111" t="e">
        <f t="shared" si="186"/>
        <v>#REF!</v>
      </c>
      <c r="AW172" s="111" t="e">
        <f t="shared" si="186"/>
        <v>#REF!</v>
      </c>
      <c r="AX172" s="111" t="e">
        <f t="shared" si="186"/>
        <v>#REF!</v>
      </c>
      <c r="AY172" s="111" t="e">
        <f t="shared" si="186"/>
        <v>#REF!</v>
      </c>
      <c r="AZ172" s="111" t="e">
        <f t="shared" si="186"/>
        <v>#REF!</v>
      </c>
      <c r="BA172" s="111" t="e">
        <f t="shared" si="186"/>
        <v>#REF!</v>
      </c>
      <c r="BB172" s="111" t="e">
        <f t="shared" si="186"/>
        <v>#REF!</v>
      </c>
      <c r="BC172" s="111" t="e">
        <f t="shared" si="186"/>
        <v>#REF!</v>
      </c>
      <c r="BD172" s="111" t="e">
        <f t="shared" si="186"/>
        <v>#REF!</v>
      </c>
      <c r="BE172" s="111">
        <f t="shared" si="186"/>
        <v>3225680</v>
      </c>
      <c r="BF172" s="224" t="e">
        <f t="shared" si="186"/>
        <v>#REF!</v>
      </c>
      <c r="BG172" s="111">
        <f t="shared" si="186"/>
        <v>68675</v>
      </c>
      <c r="BH172" s="111">
        <f t="shared" si="186"/>
        <v>16879</v>
      </c>
      <c r="BI172" s="111">
        <f t="shared" si="186"/>
        <v>3317476</v>
      </c>
      <c r="BJ172" s="224" t="e">
        <f t="shared" si="186"/>
        <v>#REF!</v>
      </c>
      <c r="BK172" s="111" t="e">
        <f t="shared" si="186"/>
        <v>#REF!</v>
      </c>
      <c r="BL172" s="111">
        <f t="shared" si="186"/>
        <v>-1414681</v>
      </c>
      <c r="BM172" s="111">
        <f t="shared" si="186"/>
        <v>1902795</v>
      </c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</row>
    <row r="173" spans="2:131" ht="15">
      <c r="B173" s="31"/>
      <c r="C173" s="117"/>
      <c r="D173" s="117"/>
      <c r="E173" s="118"/>
      <c r="F173" s="118"/>
      <c r="G173" s="118"/>
      <c r="H173" s="118"/>
      <c r="I173" s="118"/>
      <c r="J173" s="118"/>
      <c r="K173" s="118"/>
      <c r="L173" s="118"/>
      <c r="M173" s="118"/>
      <c r="N173" s="118"/>
      <c r="O173" s="119"/>
      <c r="P173" s="119"/>
      <c r="Q173" s="120"/>
      <c r="R173" s="120"/>
      <c r="S173" s="120"/>
      <c r="T173" s="120"/>
      <c r="U173" s="120"/>
      <c r="V173" s="119"/>
      <c r="W173" s="121"/>
      <c r="X173" s="121"/>
      <c r="Y173" s="121"/>
      <c r="Z173" s="120"/>
      <c r="AA173" s="120"/>
      <c r="AB173" s="120"/>
      <c r="AC173" s="122"/>
      <c r="AD173" s="122"/>
      <c r="AE173" s="117"/>
      <c r="AF173" s="120">
        <v>-787725</v>
      </c>
      <c r="AG173" s="117"/>
      <c r="AH173" s="117"/>
      <c r="AI173" s="117"/>
      <c r="AJ173" s="118"/>
      <c r="AK173" s="118"/>
      <c r="AL173" s="124"/>
      <c r="AM173" s="118"/>
      <c r="AN173" s="119"/>
      <c r="AO173" s="119"/>
      <c r="AP173" s="128"/>
      <c r="AQ173" s="89"/>
      <c r="AR173" s="89"/>
      <c r="AS173" s="128"/>
      <c r="AT173" s="108"/>
      <c r="AU173" s="89"/>
      <c r="AV173" s="89"/>
      <c r="AW173" s="89"/>
      <c r="AX173" s="89"/>
      <c r="AY173" s="89"/>
      <c r="AZ173" s="89"/>
      <c r="BA173" s="89"/>
      <c r="BB173" s="89"/>
      <c r="BC173" s="89"/>
      <c r="BD173" s="89"/>
      <c r="BE173" s="89"/>
      <c r="BF173" s="128"/>
      <c r="BG173" s="89"/>
      <c r="BH173" s="89"/>
      <c r="BI173" s="89"/>
      <c r="BJ173" s="128"/>
      <c r="BK173" s="89"/>
      <c r="BL173" s="89"/>
      <c r="BM173" s="89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</row>
    <row r="174" spans="2:131" ht="15" hidden="1">
      <c r="B174" s="31"/>
      <c r="C174" s="117"/>
      <c r="D174" s="117"/>
      <c r="E174" s="118" t="s">
        <v>125</v>
      </c>
      <c r="F174" s="119">
        <f aca="true" t="shared" si="187" ref="F174:N174">SUM(F175:F177)</f>
        <v>0</v>
      </c>
      <c r="G174" s="119">
        <f t="shared" si="187"/>
        <v>0</v>
      </c>
      <c r="H174" s="119">
        <f t="shared" si="187"/>
        <v>0</v>
      </c>
      <c r="I174" s="119">
        <f t="shared" si="187"/>
        <v>0</v>
      </c>
      <c r="J174" s="119">
        <f t="shared" si="187"/>
        <v>0</v>
      </c>
      <c r="K174" s="119">
        <f t="shared" si="187"/>
        <v>0</v>
      </c>
      <c r="L174" s="119">
        <f t="shared" si="187"/>
        <v>0</v>
      </c>
      <c r="M174" s="119">
        <f t="shared" si="187"/>
        <v>0</v>
      </c>
      <c r="N174" s="119">
        <f t="shared" si="187"/>
        <v>0</v>
      </c>
      <c r="O174" s="119">
        <f>SUM(O175:O177)</f>
        <v>0</v>
      </c>
      <c r="P174" s="119">
        <f>SUM(P175:P177)</f>
        <v>0</v>
      </c>
      <c r="Q174" s="120"/>
      <c r="R174" s="120"/>
      <c r="S174" s="120">
        <f aca="true" t="shared" si="188" ref="S174:Y174">SUM(S175:S177)</f>
        <v>-3</v>
      </c>
      <c r="T174" s="120">
        <f t="shared" si="188"/>
        <v>-3</v>
      </c>
      <c r="U174" s="120">
        <f t="shared" si="188"/>
        <v>-311</v>
      </c>
      <c r="V174" s="119">
        <f t="shared" si="188"/>
        <v>0</v>
      </c>
      <c r="W174" s="121">
        <f t="shared" si="188"/>
        <v>0</v>
      </c>
      <c r="X174" s="121">
        <f t="shared" si="188"/>
        <v>0</v>
      </c>
      <c r="Y174" s="121">
        <f t="shared" si="188"/>
        <v>0</v>
      </c>
      <c r="Z174" s="120"/>
      <c r="AA174" s="120"/>
      <c r="AB174" s="120"/>
      <c r="AC174" s="122"/>
      <c r="AD174" s="122"/>
      <c r="AE174" s="120"/>
      <c r="AF174" s="122"/>
      <c r="AG174" s="122"/>
      <c r="AH174" s="122"/>
      <c r="AI174" s="122"/>
      <c r="AJ174" s="119">
        <f aca="true" t="shared" si="189" ref="AJ174:AO174">SUM(AJ175:AJ177)</f>
        <v>0</v>
      </c>
      <c r="AK174" s="119">
        <f t="shared" si="189"/>
        <v>0</v>
      </c>
      <c r="AL174" s="103">
        <f t="shared" si="189"/>
        <v>0</v>
      </c>
      <c r="AM174" s="119">
        <f t="shared" si="189"/>
        <v>0</v>
      </c>
      <c r="AN174" s="119">
        <f t="shared" si="189"/>
        <v>0</v>
      </c>
      <c r="AO174" s="119">
        <f t="shared" si="189"/>
        <v>0</v>
      </c>
      <c r="AP174" s="128">
        <f aca="true" t="shared" si="190" ref="AP174:AU174">SUM(AP175:AP177)</f>
        <v>0</v>
      </c>
      <c r="AQ174" s="89">
        <f t="shared" si="190"/>
        <v>0</v>
      </c>
      <c r="AR174" s="89">
        <f t="shared" si="190"/>
        <v>0</v>
      </c>
      <c r="AS174" s="128">
        <f t="shared" si="190"/>
        <v>0</v>
      </c>
      <c r="AT174" s="108">
        <f t="shared" si="190"/>
        <v>0</v>
      </c>
      <c r="AU174" s="89">
        <f t="shared" si="190"/>
        <v>0</v>
      </c>
      <c r="AV174" s="89">
        <f aca="true" t="shared" si="191" ref="AV174:BB174">SUM(AV175:AV177)</f>
        <v>0</v>
      </c>
      <c r="AW174" s="89">
        <f t="shared" si="191"/>
        <v>0</v>
      </c>
      <c r="AX174" s="89">
        <f t="shared" si="191"/>
        <v>0</v>
      </c>
      <c r="AY174" s="89">
        <f t="shared" si="191"/>
        <v>0</v>
      </c>
      <c r="AZ174" s="89">
        <f t="shared" si="191"/>
        <v>0</v>
      </c>
      <c r="BA174" s="89">
        <f t="shared" si="191"/>
        <v>0</v>
      </c>
      <c r="BB174" s="89">
        <f t="shared" si="191"/>
        <v>0</v>
      </c>
      <c r="BC174" s="89">
        <f>SUM(BC175:BC177)</f>
        <v>0</v>
      </c>
      <c r="BD174" s="89">
        <f>SUM(BD175:BD177)</f>
        <v>0</v>
      </c>
      <c r="BE174" s="89">
        <f>SUM(BE175:BE177)</f>
        <v>0</v>
      </c>
      <c r="BF174" s="128">
        <f>SUM(BF175:BF177)</f>
        <v>0</v>
      </c>
      <c r="BG174" s="89">
        <f aca="true" t="shared" si="192" ref="BG174:BL174">SUM(BG175:BG177)</f>
        <v>0</v>
      </c>
      <c r="BH174" s="89">
        <f t="shared" si="192"/>
        <v>0</v>
      </c>
      <c r="BI174" s="89">
        <f t="shared" si="192"/>
        <v>0</v>
      </c>
      <c r="BJ174" s="128">
        <f t="shared" si="192"/>
        <v>0</v>
      </c>
      <c r="BK174" s="89">
        <f t="shared" si="192"/>
        <v>0</v>
      </c>
      <c r="BL174" s="89">
        <f t="shared" si="192"/>
        <v>0</v>
      </c>
      <c r="BM174" s="89">
        <f>SUM(BM175:BM177)</f>
        <v>0</v>
      </c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</row>
    <row r="175" spans="2:131" ht="15" hidden="1">
      <c r="B175" s="31"/>
      <c r="C175" s="117"/>
      <c r="D175" s="117"/>
      <c r="E175" s="118"/>
      <c r="F175" s="119">
        <f aca="true" t="shared" si="193" ref="F175:I177">SUM(B175:D175)</f>
        <v>0</v>
      </c>
      <c r="G175" s="119">
        <f t="shared" si="193"/>
        <v>0</v>
      </c>
      <c r="H175" s="119">
        <f t="shared" si="193"/>
        <v>0</v>
      </c>
      <c r="I175" s="119">
        <f t="shared" si="193"/>
        <v>0</v>
      </c>
      <c r="J175" s="119">
        <f aca="true" t="shared" si="194" ref="J175:N177">SUM(F175:H175)</f>
        <v>0</v>
      </c>
      <c r="K175" s="119">
        <f t="shared" si="194"/>
        <v>0</v>
      </c>
      <c r="L175" s="119">
        <f t="shared" si="194"/>
        <v>0</v>
      </c>
      <c r="M175" s="119">
        <f t="shared" si="194"/>
        <v>0</v>
      </c>
      <c r="N175" s="119">
        <f t="shared" si="194"/>
        <v>0</v>
      </c>
      <c r="O175" s="119">
        <v>0</v>
      </c>
      <c r="P175" s="119">
        <v>0</v>
      </c>
      <c r="Q175" s="120"/>
      <c r="R175" s="120"/>
      <c r="S175" s="120">
        <v>-3</v>
      </c>
      <c r="T175" s="120">
        <f>SUM(P175,S175)</f>
        <v>-3</v>
      </c>
      <c r="U175" s="120">
        <v>-3</v>
      </c>
      <c r="V175" s="119">
        <v>0</v>
      </c>
      <c r="W175" s="121">
        <v>0</v>
      </c>
      <c r="X175" s="121">
        <v>0</v>
      </c>
      <c r="Y175" s="121">
        <v>0</v>
      </c>
      <c r="Z175" s="120"/>
      <c r="AA175" s="120"/>
      <c r="AB175" s="120"/>
      <c r="AC175" s="122"/>
      <c r="AD175" s="122"/>
      <c r="AE175" s="120"/>
      <c r="AF175" s="122"/>
      <c r="AG175" s="122"/>
      <c r="AH175" s="122"/>
      <c r="AI175" s="122"/>
      <c r="AJ175" s="123">
        <v>0</v>
      </c>
      <c r="AK175" s="123">
        <v>0</v>
      </c>
      <c r="AL175" s="103">
        <f>SUM(AK175-P175)</f>
        <v>0</v>
      </c>
      <c r="AM175" s="119">
        <f>SUM(AI175:AK175)</f>
        <v>0</v>
      </c>
      <c r="AN175" s="119">
        <v>0</v>
      </c>
      <c r="AO175" s="119">
        <v>0</v>
      </c>
      <c r="AP175" s="128">
        <v>0</v>
      </c>
      <c r="AQ175" s="89">
        <v>0</v>
      </c>
      <c r="AR175" s="89">
        <v>0</v>
      </c>
      <c r="AS175" s="128">
        <v>0</v>
      </c>
      <c r="AT175" s="108">
        <v>0</v>
      </c>
      <c r="AU175" s="89">
        <v>0</v>
      </c>
      <c r="AV175" s="89">
        <v>0</v>
      </c>
      <c r="AW175" s="89">
        <v>0</v>
      </c>
      <c r="AX175" s="89">
        <v>0</v>
      </c>
      <c r="AY175" s="89">
        <v>0</v>
      </c>
      <c r="AZ175" s="89">
        <v>0</v>
      </c>
      <c r="BA175" s="89">
        <v>0</v>
      </c>
      <c r="BB175" s="89">
        <v>0</v>
      </c>
      <c r="BC175" s="89">
        <v>0</v>
      </c>
      <c r="BD175" s="89">
        <v>0</v>
      </c>
      <c r="BE175" s="89">
        <v>0</v>
      </c>
      <c r="BF175" s="128">
        <v>0</v>
      </c>
      <c r="BG175" s="89">
        <v>0</v>
      </c>
      <c r="BH175" s="89">
        <v>0</v>
      </c>
      <c r="BI175" s="89">
        <v>0</v>
      </c>
      <c r="BJ175" s="128">
        <v>0</v>
      </c>
      <c r="BK175" s="89">
        <v>0</v>
      </c>
      <c r="BL175" s="89">
        <v>0</v>
      </c>
      <c r="BM175" s="89">
        <v>0</v>
      </c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</row>
    <row r="176" spans="2:131" ht="15" hidden="1">
      <c r="B176" s="31"/>
      <c r="C176" s="117"/>
      <c r="D176" s="117"/>
      <c r="E176" s="118"/>
      <c r="F176" s="119">
        <f t="shared" si="193"/>
        <v>0</v>
      </c>
      <c r="G176" s="119">
        <f t="shared" si="193"/>
        <v>0</v>
      </c>
      <c r="H176" s="119">
        <f t="shared" si="193"/>
        <v>0</v>
      </c>
      <c r="I176" s="119">
        <f t="shared" si="193"/>
        <v>0</v>
      </c>
      <c r="J176" s="119">
        <f t="shared" si="194"/>
        <v>0</v>
      </c>
      <c r="K176" s="119">
        <f t="shared" si="194"/>
        <v>0</v>
      </c>
      <c r="L176" s="119">
        <f t="shared" si="194"/>
        <v>0</v>
      </c>
      <c r="M176" s="119">
        <f t="shared" si="194"/>
        <v>0</v>
      </c>
      <c r="N176" s="119">
        <f t="shared" si="194"/>
        <v>0</v>
      </c>
      <c r="O176" s="119">
        <v>0</v>
      </c>
      <c r="P176" s="119">
        <v>0</v>
      </c>
      <c r="Q176" s="120"/>
      <c r="R176" s="120"/>
      <c r="S176" s="120">
        <v>0</v>
      </c>
      <c r="T176" s="120">
        <f>SUM(P176,S176)</f>
        <v>0</v>
      </c>
      <c r="U176" s="120">
        <v>-295</v>
      </c>
      <c r="V176" s="119">
        <v>0</v>
      </c>
      <c r="W176" s="121">
        <v>0</v>
      </c>
      <c r="X176" s="121">
        <v>0</v>
      </c>
      <c r="Y176" s="121">
        <v>0</v>
      </c>
      <c r="Z176" s="120"/>
      <c r="AA176" s="120"/>
      <c r="AB176" s="120"/>
      <c r="AC176" s="122"/>
      <c r="AD176" s="122"/>
      <c r="AE176" s="120"/>
      <c r="AF176" s="122"/>
      <c r="AG176" s="122"/>
      <c r="AH176" s="122"/>
      <c r="AI176" s="122"/>
      <c r="AJ176" s="123">
        <v>0</v>
      </c>
      <c r="AK176" s="123">
        <v>0</v>
      </c>
      <c r="AL176" s="103">
        <f>SUM(AK176-P176)</f>
        <v>0</v>
      </c>
      <c r="AM176" s="119">
        <f>SUM(AI176:AK176)</f>
        <v>0</v>
      </c>
      <c r="AN176" s="119">
        <v>0</v>
      </c>
      <c r="AO176" s="119">
        <v>0</v>
      </c>
      <c r="AP176" s="128">
        <v>0</v>
      </c>
      <c r="AQ176" s="89">
        <v>0</v>
      </c>
      <c r="AR176" s="89">
        <v>0</v>
      </c>
      <c r="AS176" s="128">
        <v>0</v>
      </c>
      <c r="AT176" s="108">
        <v>0</v>
      </c>
      <c r="AU176" s="89">
        <v>0</v>
      </c>
      <c r="AV176" s="89">
        <v>0</v>
      </c>
      <c r="AW176" s="89">
        <v>0</v>
      </c>
      <c r="AX176" s="89">
        <v>0</v>
      </c>
      <c r="AY176" s="89">
        <v>0</v>
      </c>
      <c r="AZ176" s="89">
        <v>0</v>
      </c>
      <c r="BA176" s="89">
        <v>0</v>
      </c>
      <c r="BB176" s="89">
        <v>0</v>
      </c>
      <c r="BC176" s="89">
        <v>0</v>
      </c>
      <c r="BD176" s="89">
        <v>0</v>
      </c>
      <c r="BE176" s="89">
        <v>0</v>
      </c>
      <c r="BF176" s="128">
        <v>0</v>
      </c>
      <c r="BG176" s="89">
        <v>0</v>
      </c>
      <c r="BH176" s="89">
        <v>0</v>
      </c>
      <c r="BI176" s="89">
        <v>0</v>
      </c>
      <c r="BJ176" s="128">
        <v>0</v>
      </c>
      <c r="BK176" s="89">
        <v>0</v>
      </c>
      <c r="BL176" s="89">
        <v>0</v>
      </c>
      <c r="BM176" s="89">
        <v>0</v>
      </c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</row>
    <row r="177" spans="2:131" ht="15" hidden="1">
      <c r="B177" s="31"/>
      <c r="C177" s="117"/>
      <c r="D177" s="117"/>
      <c r="E177" s="118"/>
      <c r="F177" s="119">
        <f t="shared" si="193"/>
        <v>0</v>
      </c>
      <c r="G177" s="119">
        <f t="shared" si="193"/>
        <v>0</v>
      </c>
      <c r="H177" s="119">
        <f t="shared" si="193"/>
        <v>0</v>
      </c>
      <c r="I177" s="119">
        <f t="shared" si="193"/>
        <v>0</v>
      </c>
      <c r="J177" s="119">
        <f t="shared" si="194"/>
        <v>0</v>
      </c>
      <c r="K177" s="119">
        <f t="shared" si="194"/>
        <v>0</v>
      </c>
      <c r="L177" s="119">
        <f t="shared" si="194"/>
        <v>0</v>
      </c>
      <c r="M177" s="119">
        <f t="shared" si="194"/>
        <v>0</v>
      </c>
      <c r="N177" s="119">
        <f t="shared" si="194"/>
        <v>0</v>
      </c>
      <c r="O177" s="119">
        <v>0</v>
      </c>
      <c r="P177" s="119">
        <v>0</v>
      </c>
      <c r="Q177" s="120"/>
      <c r="R177" s="120"/>
      <c r="S177" s="120">
        <v>0</v>
      </c>
      <c r="T177" s="120">
        <f>SUM(P177,S177)</f>
        <v>0</v>
      </c>
      <c r="U177" s="120">
        <v>-13</v>
      </c>
      <c r="V177" s="119">
        <v>0</v>
      </c>
      <c r="W177" s="121">
        <v>0</v>
      </c>
      <c r="X177" s="121">
        <v>0</v>
      </c>
      <c r="Y177" s="121">
        <v>0</v>
      </c>
      <c r="Z177" s="120"/>
      <c r="AA177" s="120"/>
      <c r="AB177" s="120"/>
      <c r="AC177" s="122"/>
      <c r="AD177" s="122"/>
      <c r="AE177" s="120"/>
      <c r="AF177" s="122"/>
      <c r="AG177" s="122"/>
      <c r="AH177" s="122"/>
      <c r="AI177" s="122"/>
      <c r="AJ177" s="123">
        <v>0</v>
      </c>
      <c r="AK177" s="123">
        <v>0</v>
      </c>
      <c r="AL177" s="103">
        <f>SUM(AK177-P177)</f>
        <v>0</v>
      </c>
      <c r="AM177" s="119">
        <f>SUM(AI177:AK177)</f>
        <v>0</v>
      </c>
      <c r="AN177" s="119">
        <v>0</v>
      </c>
      <c r="AO177" s="119">
        <v>0</v>
      </c>
      <c r="AP177" s="128">
        <v>0</v>
      </c>
      <c r="AQ177" s="89">
        <v>0</v>
      </c>
      <c r="AR177" s="89">
        <v>0</v>
      </c>
      <c r="AS177" s="128">
        <v>0</v>
      </c>
      <c r="AT177" s="108">
        <v>0</v>
      </c>
      <c r="AU177" s="89">
        <v>0</v>
      </c>
      <c r="AV177" s="89">
        <v>0</v>
      </c>
      <c r="AW177" s="89">
        <v>0</v>
      </c>
      <c r="AX177" s="89">
        <v>0</v>
      </c>
      <c r="AY177" s="89">
        <v>0</v>
      </c>
      <c r="AZ177" s="89">
        <v>0</v>
      </c>
      <c r="BA177" s="89">
        <v>0</v>
      </c>
      <c r="BB177" s="89">
        <v>0</v>
      </c>
      <c r="BC177" s="89">
        <v>0</v>
      </c>
      <c r="BD177" s="89">
        <v>0</v>
      </c>
      <c r="BE177" s="89">
        <v>0</v>
      </c>
      <c r="BF177" s="128">
        <v>0</v>
      </c>
      <c r="BG177" s="89">
        <v>0</v>
      </c>
      <c r="BH177" s="89">
        <v>0</v>
      </c>
      <c r="BI177" s="89">
        <v>0</v>
      </c>
      <c r="BJ177" s="128">
        <v>0</v>
      </c>
      <c r="BK177" s="89">
        <v>0</v>
      </c>
      <c r="BL177" s="89">
        <v>0</v>
      </c>
      <c r="BM177" s="89">
        <v>0</v>
      </c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</row>
    <row r="178" spans="2:131" ht="15" hidden="1">
      <c r="B178" s="31"/>
      <c r="C178" s="117"/>
      <c r="D178" s="117"/>
      <c r="E178" s="118"/>
      <c r="F178" s="123"/>
      <c r="G178" s="123"/>
      <c r="H178" s="123"/>
      <c r="I178" s="123"/>
      <c r="J178" s="123"/>
      <c r="K178" s="123"/>
      <c r="L178" s="123"/>
      <c r="M178" s="123"/>
      <c r="N178" s="123"/>
      <c r="O178" s="119"/>
      <c r="P178" s="119"/>
      <c r="Q178" s="120"/>
      <c r="R178" s="120"/>
      <c r="S178" s="120"/>
      <c r="T178" s="120"/>
      <c r="U178" s="120"/>
      <c r="V178" s="119"/>
      <c r="W178" s="121"/>
      <c r="X178" s="121"/>
      <c r="Y178" s="121"/>
      <c r="Z178" s="120"/>
      <c r="AA178" s="120"/>
      <c r="AB178" s="120"/>
      <c r="AC178" s="122"/>
      <c r="AD178" s="122"/>
      <c r="AE178" s="120"/>
      <c r="AF178" s="122"/>
      <c r="AG178" s="122"/>
      <c r="AH178" s="122"/>
      <c r="AI178" s="122"/>
      <c r="AJ178" s="123"/>
      <c r="AK178" s="123"/>
      <c r="AL178" s="124"/>
      <c r="AM178" s="123"/>
      <c r="AN178" s="119"/>
      <c r="AO178" s="119"/>
      <c r="AP178" s="128"/>
      <c r="AQ178" s="89"/>
      <c r="AR178" s="89"/>
      <c r="AS178" s="128"/>
      <c r="AT178" s="108"/>
      <c r="AU178" s="89"/>
      <c r="AV178" s="89"/>
      <c r="AW178" s="89"/>
      <c r="AX178" s="89"/>
      <c r="AY178" s="89"/>
      <c r="AZ178" s="89"/>
      <c r="BA178" s="89"/>
      <c r="BB178" s="89"/>
      <c r="BC178" s="89"/>
      <c r="BD178" s="89"/>
      <c r="BE178" s="89"/>
      <c r="BF178" s="128"/>
      <c r="BG178" s="89"/>
      <c r="BH178" s="89"/>
      <c r="BI178" s="89"/>
      <c r="BJ178" s="128"/>
      <c r="BK178" s="89"/>
      <c r="BL178" s="89"/>
      <c r="BM178" s="89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</row>
    <row r="179" spans="2:131" ht="15" hidden="1">
      <c r="B179" s="31"/>
      <c r="C179" s="117"/>
      <c r="D179" s="117"/>
      <c r="E179" s="118" t="s">
        <v>110</v>
      </c>
      <c r="F179" s="119" t="e">
        <f aca="true" t="shared" si="195" ref="F179:N179">SUM(F171,F174)</f>
        <v>#REF!</v>
      </c>
      <c r="G179" s="119" t="e">
        <f t="shared" si="195"/>
        <v>#REF!</v>
      </c>
      <c r="H179" s="119" t="e">
        <f t="shared" si="195"/>
        <v>#REF!</v>
      </c>
      <c r="I179" s="119" t="e">
        <f t="shared" si="195"/>
        <v>#REF!</v>
      </c>
      <c r="J179" s="119" t="e">
        <f t="shared" si="195"/>
        <v>#REF!</v>
      </c>
      <c r="K179" s="119" t="e">
        <f t="shared" si="195"/>
        <v>#REF!</v>
      </c>
      <c r="L179" s="119" t="e">
        <f t="shared" si="195"/>
        <v>#REF!</v>
      </c>
      <c r="M179" s="119" t="e">
        <f t="shared" si="195"/>
        <v>#REF!</v>
      </c>
      <c r="N179" s="119" t="e">
        <f t="shared" si="195"/>
        <v>#REF!</v>
      </c>
      <c r="O179" s="119" t="e">
        <f>SUM(O171,O174)</f>
        <v>#REF!</v>
      </c>
      <c r="P179" s="119" t="e">
        <f>SUM(P171,P174)</f>
        <v>#REF!</v>
      </c>
      <c r="Q179" s="120"/>
      <c r="R179" s="120"/>
      <c r="S179" s="120" t="e">
        <f aca="true" t="shared" si="196" ref="S179:X179">SUM(S171,S174)</f>
        <v>#REF!</v>
      </c>
      <c r="T179" s="120" t="e">
        <f t="shared" si="196"/>
        <v>#REF!</v>
      </c>
      <c r="U179" s="120" t="e">
        <f t="shared" si="196"/>
        <v>#REF!</v>
      </c>
      <c r="V179" s="119" t="e">
        <f t="shared" si="196"/>
        <v>#REF!</v>
      </c>
      <c r="W179" s="121" t="e">
        <f t="shared" si="196"/>
        <v>#REF!</v>
      </c>
      <c r="X179" s="121" t="e">
        <f t="shared" si="196"/>
        <v>#REF!</v>
      </c>
      <c r="Y179" s="121" t="e">
        <f>SUM(Y171,Y174)</f>
        <v>#REF!</v>
      </c>
      <c r="Z179" s="120"/>
      <c r="AA179" s="120"/>
      <c r="AB179" s="120"/>
      <c r="AC179" s="122"/>
      <c r="AD179" s="122"/>
      <c r="AE179" s="120"/>
      <c r="AF179" s="122"/>
      <c r="AG179" s="122"/>
      <c r="AH179" s="122"/>
      <c r="AI179" s="122"/>
      <c r="AJ179" s="119" t="e">
        <f aca="true" t="shared" si="197" ref="AJ179:AO179">SUM(AJ171,AJ174)</f>
        <v>#REF!</v>
      </c>
      <c r="AK179" s="119" t="e">
        <f t="shared" si="197"/>
        <v>#REF!</v>
      </c>
      <c r="AL179" s="103" t="e">
        <f t="shared" si="197"/>
        <v>#REF!</v>
      </c>
      <c r="AM179" s="119" t="e">
        <f t="shared" si="197"/>
        <v>#REF!</v>
      </c>
      <c r="AN179" s="119" t="e">
        <f t="shared" si="197"/>
        <v>#REF!</v>
      </c>
      <c r="AO179" s="119" t="e">
        <f t="shared" si="197"/>
        <v>#REF!</v>
      </c>
      <c r="AP179" s="128" t="e">
        <f aca="true" t="shared" si="198" ref="AP179:AU179">SUM(AP171,AP174)</f>
        <v>#REF!</v>
      </c>
      <c r="AQ179" s="89" t="e">
        <f t="shared" si="198"/>
        <v>#REF!</v>
      </c>
      <c r="AR179" s="89" t="e">
        <f t="shared" si="198"/>
        <v>#REF!</v>
      </c>
      <c r="AS179" s="128" t="e">
        <f t="shared" si="198"/>
        <v>#REF!</v>
      </c>
      <c r="AT179" s="108" t="e">
        <f t="shared" si="198"/>
        <v>#REF!</v>
      </c>
      <c r="AU179" s="89" t="e">
        <f t="shared" si="198"/>
        <v>#REF!</v>
      </c>
      <c r="AV179" s="89" t="e">
        <f aca="true" t="shared" si="199" ref="AV179:BA179">SUM(AV171,AV174)</f>
        <v>#REF!</v>
      </c>
      <c r="AW179" s="89" t="e">
        <f t="shared" si="199"/>
        <v>#REF!</v>
      </c>
      <c r="AX179" s="89" t="e">
        <f t="shared" si="199"/>
        <v>#REF!</v>
      </c>
      <c r="AY179" s="89" t="e">
        <f t="shared" si="199"/>
        <v>#REF!</v>
      </c>
      <c r="AZ179" s="89" t="e">
        <f t="shared" si="199"/>
        <v>#REF!</v>
      </c>
      <c r="BA179" s="89" t="e">
        <f t="shared" si="199"/>
        <v>#REF!</v>
      </c>
      <c r="BB179" s="89" t="e">
        <f>SUM(BB171,BB174)</f>
        <v>#REF!</v>
      </c>
      <c r="BC179" s="89" t="e">
        <f>SUM(BC171,BC174)</f>
        <v>#REF!</v>
      </c>
      <c r="BD179" s="89" t="e">
        <f>SUM(BD171,BD174)</f>
        <v>#REF!</v>
      </c>
      <c r="BE179" s="89">
        <f>SUM(BE171,BE174)</f>
        <v>2536680</v>
      </c>
      <c r="BF179" s="128" t="e">
        <f>SUM(BF171,BF174)</f>
        <v>#REF!</v>
      </c>
      <c r="BG179" s="89">
        <f aca="true" t="shared" si="200" ref="BG179:BL179">SUM(BG171,BG174)</f>
        <v>82941</v>
      </c>
      <c r="BH179" s="89">
        <f t="shared" si="200"/>
        <v>16879</v>
      </c>
      <c r="BI179" s="89">
        <f t="shared" si="200"/>
        <v>2642742</v>
      </c>
      <c r="BJ179" s="128" t="e">
        <f t="shared" si="200"/>
        <v>#REF!</v>
      </c>
      <c r="BK179" s="89" t="e">
        <f t="shared" si="200"/>
        <v>#REF!</v>
      </c>
      <c r="BL179" s="89">
        <f t="shared" si="200"/>
        <v>-1414681</v>
      </c>
      <c r="BM179" s="89">
        <f>SUM(BM171,BM174)</f>
        <v>1228061</v>
      </c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</row>
    <row r="180" spans="2:131" ht="15" hidden="1">
      <c r="B180" s="31"/>
      <c r="C180" s="117"/>
      <c r="D180" s="117"/>
      <c r="E180" s="118" t="s">
        <v>111</v>
      </c>
      <c r="F180" s="119" t="e">
        <f aca="true" t="shared" si="201" ref="F180:N180">SUM(F172,F174)</f>
        <v>#REF!</v>
      </c>
      <c r="G180" s="119" t="e">
        <f t="shared" si="201"/>
        <v>#REF!</v>
      </c>
      <c r="H180" s="119" t="e">
        <f t="shared" si="201"/>
        <v>#REF!</v>
      </c>
      <c r="I180" s="119" t="e">
        <f t="shared" si="201"/>
        <v>#REF!</v>
      </c>
      <c r="J180" s="119" t="e">
        <f t="shared" si="201"/>
        <v>#REF!</v>
      </c>
      <c r="K180" s="119" t="e">
        <f t="shared" si="201"/>
        <v>#REF!</v>
      </c>
      <c r="L180" s="119" t="e">
        <f t="shared" si="201"/>
        <v>#REF!</v>
      </c>
      <c r="M180" s="119" t="e">
        <f t="shared" si="201"/>
        <v>#REF!</v>
      </c>
      <c r="N180" s="119" t="e">
        <f t="shared" si="201"/>
        <v>#REF!</v>
      </c>
      <c r="O180" s="119" t="e">
        <f>SUM(O172,O174)</f>
        <v>#REF!</v>
      </c>
      <c r="P180" s="119" t="e">
        <f>SUM(P172,P174)</f>
        <v>#REF!</v>
      </c>
      <c r="Q180" s="120"/>
      <c r="R180" s="120"/>
      <c r="S180" s="120" t="e">
        <f aca="true" t="shared" si="202" ref="S180:X180">SUM(S172,S174)</f>
        <v>#REF!</v>
      </c>
      <c r="T180" s="120" t="e">
        <f t="shared" si="202"/>
        <v>#REF!</v>
      </c>
      <c r="U180" s="120" t="e">
        <f t="shared" si="202"/>
        <v>#REF!</v>
      </c>
      <c r="V180" s="119" t="e">
        <f t="shared" si="202"/>
        <v>#REF!</v>
      </c>
      <c r="W180" s="121" t="e">
        <f t="shared" si="202"/>
        <v>#REF!</v>
      </c>
      <c r="X180" s="121" t="e">
        <f t="shared" si="202"/>
        <v>#REF!</v>
      </c>
      <c r="Y180" s="121" t="e">
        <f>SUM(Y172,Y174)</f>
        <v>#REF!</v>
      </c>
      <c r="Z180" s="120"/>
      <c r="AA180" s="120"/>
      <c r="AB180" s="120"/>
      <c r="AC180" s="122"/>
      <c r="AD180" s="122"/>
      <c r="AE180" s="120"/>
      <c r="AF180" s="122"/>
      <c r="AG180" s="122"/>
      <c r="AH180" s="122"/>
      <c r="AI180" s="122"/>
      <c r="AJ180" s="119" t="e">
        <f aca="true" t="shared" si="203" ref="AJ180:AO180">SUM(AJ172,AJ174)</f>
        <v>#REF!</v>
      </c>
      <c r="AK180" s="119" t="e">
        <f t="shared" si="203"/>
        <v>#REF!</v>
      </c>
      <c r="AL180" s="103" t="e">
        <f t="shared" si="203"/>
        <v>#REF!</v>
      </c>
      <c r="AM180" s="119" t="e">
        <f t="shared" si="203"/>
        <v>#REF!</v>
      </c>
      <c r="AN180" s="119" t="e">
        <f t="shared" si="203"/>
        <v>#REF!</v>
      </c>
      <c r="AO180" s="119" t="e">
        <f t="shared" si="203"/>
        <v>#REF!</v>
      </c>
      <c r="AP180" s="128" t="e">
        <f aca="true" t="shared" si="204" ref="AP180:AU180">SUM(AP172,AP174)</f>
        <v>#REF!</v>
      </c>
      <c r="AQ180" s="89" t="e">
        <f t="shared" si="204"/>
        <v>#REF!</v>
      </c>
      <c r="AR180" s="89" t="e">
        <f t="shared" si="204"/>
        <v>#REF!</v>
      </c>
      <c r="AS180" s="128" t="e">
        <f t="shared" si="204"/>
        <v>#REF!</v>
      </c>
      <c r="AT180" s="108" t="e">
        <f t="shared" si="204"/>
        <v>#REF!</v>
      </c>
      <c r="AU180" s="89" t="e">
        <f t="shared" si="204"/>
        <v>#REF!</v>
      </c>
      <c r="AV180" s="89" t="e">
        <f aca="true" t="shared" si="205" ref="AV180:BA180">SUM(AV172,AV174)</f>
        <v>#REF!</v>
      </c>
      <c r="AW180" s="89" t="e">
        <f t="shared" si="205"/>
        <v>#REF!</v>
      </c>
      <c r="AX180" s="89" t="e">
        <f t="shared" si="205"/>
        <v>#REF!</v>
      </c>
      <c r="AY180" s="89" t="e">
        <f t="shared" si="205"/>
        <v>#REF!</v>
      </c>
      <c r="AZ180" s="89" t="e">
        <f t="shared" si="205"/>
        <v>#REF!</v>
      </c>
      <c r="BA180" s="89" t="e">
        <f t="shared" si="205"/>
        <v>#REF!</v>
      </c>
      <c r="BB180" s="89" t="e">
        <f>SUM(BB172,BB174)</f>
        <v>#REF!</v>
      </c>
      <c r="BC180" s="89" t="e">
        <f>SUM(BC172,BC174)</f>
        <v>#REF!</v>
      </c>
      <c r="BD180" s="89" t="e">
        <f>SUM(BD172,BD174)</f>
        <v>#REF!</v>
      </c>
      <c r="BE180" s="89">
        <f>SUM(BE172,BE174)</f>
        <v>3225680</v>
      </c>
      <c r="BF180" s="128" t="e">
        <f>SUM(BF172,BF174)</f>
        <v>#REF!</v>
      </c>
      <c r="BG180" s="89">
        <f aca="true" t="shared" si="206" ref="BG180:BL180">SUM(BG172,BG174)</f>
        <v>68675</v>
      </c>
      <c r="BH180" s="89">
        <f t="shared" si="206"/>
        <v>16879</v>
      </c>
      <c r="BI180" s="89">
        <f t="shared" si="206"/>
        <v>3317476</v>
      </c>
      <c r="BJ180" s="128" t="e">
        <f t="shared" si="206"/>
        <v>#REF!</v>
      </c>
      <c r="BK180" s="89" t="e">
        <f t="shared" si="206"/>
        <v>#REF!</v>
      </c>
      <c r="BL180" s="89">
        <f t="shared" si="206"/>
        <v>-1414681</v>
      </c>
      <c r="BM180" s="89">
        <f>SUM(BM172,BM174)</f>
        <v>1902795</v>
      </c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</row>
    <row r="181" spans="2:131" ht="15">
      <c r="B181" s="31"/>
      <c r="C181" s="117"/>
      <c r="D181" s="117"/>
      <c r="E181" s="208" t="s">
        <v>127</v>
      </c>
      <c r="F181" s="123"/>
      <c r="G181" s="123"/>
      <c r="H181" s="123"/>
      <c r="I181" s="123"/>
      <c r="J181" s="123"/>
      <c r="K181" s="123"/>
      <c r="L181" s="123"/>
      <c r="M181" s="123"/>
      <c r="N181" s="123"/>
      <c r="O181" s="119"/>
      <c r="P181" s="119"/>
      <c r="Q181" s="120"/>
      <c r="R181" s="120"/>
      <c r="S181" s="120"/>
      <c r="T181" s="120"/>
      <c r="U181" s="120"/>
      <c r="V181" s="119"/>
      <c r="W181" s="121"/>
      <c r="X181" s="121"/>
      <c r="Y181" s="121"/>
      <c r="Z181" s="120"/>
      <c r="AA181" s="120"/>
      <c r="AB181" s="120"/>
      <c r="AC181" s="122"/>
      <c r="AD181" s="122"/>
      <c r="AE181" s="120"/>
      <c r="AF181" s="122"/>
      <c r="AG181" s="122"/>
      <c r="AH181" s="122"/>
      <c r="AI181" s="122"/>
      <c r="AJ181" s="119"/>
      <c r="AK181" s="119"/>
      <c r="AL181" s="124"/>
      <c r="AM181" s="123"/>
      <c r="AN181" s="119"/>
      <c r="AO181" s="119"/>
      <c r="AP181" s="128"/>
      <c r="AQ181" s="89"/>
      <c r="AR181" s="89"/>
      <c r="AS181" s="128"/>
      <c r="AT181" s="108"/>
      <c r="AU181" s="89"/>
      <c r="AV181" s="89"/>
      <c r="AW181" s="89"/>
      <c r="AX181" s="89"/>
      <c r="AY181" s="89"/>
      <c r="AZ181" s="89"/>
      <c r="BA181" s="89"/>
      <c r="BB181" s="89"/>
      <c r="BC181" s="89"/>
      <c r="BD181" s="89"/>
      <c r="BE181" s="89"/>
      <c r="BF181" s="128"/>
      <c r="BG181" s="89"/>
      <c r="BH181" s="89"/>
      <c r="BI181" s="89"/>
      <c r="BJ181" s="128"/>
      <c r="BK181" s="89"/>
      <c r="BL181" s="89"/>
      <c r="BM181" s="89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</row>
    <row r="182" spans="2:131" ht="15">
      <c r="B182" s="31"/>
      <c r="C182" s="117"/>
      <c r="D182" s="117"/>
      <c r="E182" s="208" t="s">
        <v>110</v>
      </c>
      <c r="F182" s="119" t="e">
        <f aca="true" t="shared" si="207" ref="F182:N182">SUM(F179-F167)</f>
        <v>#REF!</v>
      </c>
      <c r="G182" s="119" t="e">
        <f t="shared" si="207"/>
        <v>#REF!</v>
      </c>
      <c r="H182" s="119" t="e">
        <f t="shared" si="207"/>
        <v>#REF!</v>
      </c>
      <c r="I182" s="119" t="e">
        <f t="shared" si="207"/>
        <v>#REF!</v>
      </c>
      <c r="J182" s="119" t="e">
        <f t="shared" si="207"/>
        <v>#REF!</v>
      </c>
      <c r="K182" s="119" t="e">
        <f t="shared" si="207"/>
        <v>#REF!</v>
      </c>
      <c r="L182" s="119" t="e">
        <f t="shared" si="207"/>
        <v>#REF!</v>
      </c>
      <c r="M182" s="119" t="e">
        <f t="shared" si="207"/>
        <v>#REF!</v>
      </c>
      <c r="N182" s="119" t="e">
        <f t="shared" si="207"/>
        <v>#REF!</v>
      </c>
      <c r="O182" s="119" t="e">
        <f>SUM(O179-O167)</f>
        <v>#REF!</v>
      </c>
      <c r="P182" s="119" t="e">
        <f>SUM(P179-P167)</f>
        <v>#REF!</v>
      </c>
      <c r="Q182" s="120"/>
      <c r="R182" s="120"/>
      <c r="S182" s="120" t="e">
        <f aca="true" t="shared" si="208" ref="S182:X182">SUM(S179-S167)</f>
        <v>#REF!</v>
      </c>
      <c r="T182" s="120" t="e">
        <f t="shared" si="208"/>
        <v>#REF!</v>
      </c>
      <c r="U182" s="120" t="e">
        <f t="shared" si="208"/>
        <v>#REF!</v>
      </c>
      <c r="V182" s="119" t="e">
        <f t="shared" si="208"/>
        <v>#REF!</v>
      </c>
      <c r="W182" s="121" t="e">
        <f t="shared" si="208"/>
        <v>#REF!</v>
      </c>
      <c r="X182" s="121" t="e">
        <f t="shared" si="208"/>
        <v>#REF!</v>
      </c>
      <c r="Y182" s="121" t="e">
        <f>SUM(Y179-Y167)</f>
        <v>#REF!</v>
      </c>
      <c r="Z182" s="120"/>
      <c r="AA182" s="120"/>
      <c r="AB182" s="120"/>
      <c r="AC182" s="122"/>
      <c r="AD182" s="122"/>
      <c r="AE182" s="120"/>
      <c r="AF182" s="122"/>
      <c r="AG182" s="122"/>
      <c r="AH182" s="122"/>
      <c r="AI182" s="122"/>
      <c r="AJ182" s="119" t="e">
        <f aca="true" t="shared" si="209" ref="AJ182:AO182">SUM(AJ179-AJ167)</f>
        <v>#REF!</v>
      </c>
      <c r="AK182" s="119" t="e">
        <f t="shared" si="209"/>
        <v>#REF!</v>
      </c>
      <c r="AL182" s="103" t="e">
        <f t="shared" si="209"/>
        <v>#REF!</v>
      </c>
      <c r="AM182" s="119" t="e">
        <f t="shared" si="209"/>
        <v>#REF!</v>
      </c>
      <c r="AN182" s="119" t="e">
        <f t="shared" si="209"/>
        <v>#REF!</v>
      </c>
      <c r="AO182" s="119" t="e">
        <f t="shared" si="209"/>
        <v>#REF!</v>
      </c>
      <c r="AP182" s="128" t="e">
        <f aca="true" t="shared" si="210" ref="AP182:AU182">SUM(AP179-AP167)</f>
        <v>#REF!</v>
      </c>
      <c r="AQ182" s="89" t="e">
        <f t="shared" si="210"/>
        <v>#REF!</v>
      </c>
      <c r="AR182" s="89" t="e">
        <f t="shared" si="210"/>
        <v>#REF!</v>
      </c>
      <c r="AS182" s="128" t="e">
        <f t="shared" si="210"/>
        <v>#REF!</v>
      </c>
      <c r="AT182" s="108" t="e">
        <f t="shared" si="210"/>
        <v>#REF!</v>
      </c>
      <c r="AU182" s="89" t="e">
        <f t="shared" si="210"/>
        <v>#REF!</v>
      </c>
      <c r="AV182" s="89" t="e">
        <f aca="true" t="shared" si="211" ref="AV182:BA182">SUM(AV179-AV167)</f>
        <v>#REF!</v>
      </c>
      <c r="AW182" s="89" t="e">
        <f t="shared" si="211"/>
        <v>#REF!</v>
      </c>
      <c r="AX182" s="89" t="e">
        <f t="shared" si="211"/>
        <v>#REF!</v>
      </c>
      <c r="AY182" s="89" t="e">
        <f t="shared" si="211"/>
        <v>#REF!</v>
      </c>
      <c r="AZ182" s="89" t="e">
        <f t="shared" si="211"/>
        <v>#REF!</v>
      </c>
      <c r="BA182" s="89" t="e">
        <f t="shared" si="211"/>
        <v>#REF!</v>
      </c>
      <c r="BB182" s="89" t="e">
        <f>SUM(BB179-BB167)</f>
        <v>#REF!</v>
      </c>
      <c r="BC182" s="89" t="e">
        <f>SUM(BC179-BC167)</f>
        <v>#REF!</v>
      </c>
      <c r="BD182" s="89" t="e">
        <f>SUM(BD179-BD167)</f>
        <v>#REF!</v>
      </c>
      <c r="BE182" s="89">
        <f>SUM(BE179-BE167)</f>
        <v>2733680</v>
      </c>
      <c r="BF182" s="128" t="e">
        <f>SUM(BF179-BF167)</f>
        <v>#REF!</v>
      </c>
      <c r="BG182" s="89">
        <f aca="true" t="shared" si="212" ref="BG182:BL182">SUM(BG179-BG167)</f>
        <v>-114059</v>
      </c>
      <c r="BH182" s="89">
        <f t="shared" si="212"/>
        <v>16879</v>
      </c>
      <c r="BI182" s="89">
        <f t="shared" si="212"/>
        <v>2642742</v>
      </c>
      <c r="BJ182" s="128" t="e">
        <f t="shared" si="212"/>
        <v>#REF!</v>
      </c>
      <c r="BK182" s="89" t="e">
        <f t="shared" si="212"/>
        <v>#REF!</v>
      </c>
      <c r="BL182" s="89">
        <f t="shared" si="212"/>
        <v>-1159681</v>
      </c>
      <c r="BM182" s="89">
        <f>SUM(BM179-BM167)</f>
        <v>1483061</v>
      </c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</row>
    <row r="183" spans="2:131" ht="15">
      <c r="B183" s="31"/>
      <c r="C183" s="117"/>
      <c r="D183" s="117"/>
      <c r="E183" s="208" t="s">
        <v>111</v>
      </c>
      <c r="F183" s="119" t="e">
        <f aca="true" t="shared" si="213" ref="F183:N183">SUM(F180-F167)</f>
        <v>#REF!</v>
      </c>
      <c r="G183" s="119" t="e">
        <f t="shared" si="213"/>
        <v>#REF!</v>
      </c>
      <c r="H183" s="119" t="e">
        <f t="shared" si="213"/>
        <v>#REF!</v>
      </c>
      <c r="I183" s="119" t="e">
        <f t="shared" si="213"/>
        <v>#REF!</v>
      </c>
      <c r="J183" s="119" t="e">
        <f t="shared" si="213"/>
        <v>#REF!</v>
      </c>
      <c r="K183" s="119" t="e">
        <f t="shared" si="213"/>
        <v>#REF!</v>
      </c>
      <c r="L183" s="119" t="e">
        <f t="shared" si="213"/>
        <v>#REF!</v>
      </c>
      <c r="M183" s="119" t="e">
        <f t="shared" si="213"/>
        <v>#REF!</v>
      </c>
      <c r="N183" s="119" t="e">
        <f t="shared" si="213"/>
        <v>#REF!</v>
      </c>
      <c r="O183" s="119" t="e">
        <f>SUM(O180-O167)</f>
        <v>#REF!</v>
      </c>
      <c r="P183" s="119" t="e">
        <f>SUM(P180-P167)</f>
        <v>#REF!</v>
      </c>
      <c r="Q183" s="120"/>
      <c r="R183" s="120"/>
      <c r="S183" s="120" t="e">
        <f aca="true" t="shared" si="214" ref="S183:X183">SUM(S180-S167)</f>
        <v>#REF!</v>
      </c>
      <c r="T183" s="120" t="e">
        <f t="shared" si="214"/>
        <v>#REF!</v>
      </c>
      <c r="U183" s="120" t="e">
        <f t="shared" si="214"/>
        <v>#REF!</v>
      </c>
      <c r="V183" s="119" t="e">
        <f t="shared" si="214"/>
        <v>#REF!</v>
      </c>
      <c r="W183" s="121" t="e">
        <f t="shared" si="214"/>
        <v>#REF!</v>
      </c>
      <c r="X183" s="121" t="e">
        <f t="shared" si="214"/>
        <v>#REF!</v>
      </c>
      <c r="Y183" s="121" t="e">
        <f>SUM(Y180-Y167)</f>
        <v>#REF!</v>
      </c>
      <c r="Z183" s="120"/>
      <c r="AA183" s="120"/>
      <c r="AB183" s="120"/>
      <c r="AC183" s="122"/>
      <c r="AD183" s="122"/>
      <c r="AE183" s="120"/>
      <c r="AF183" s="122"/>
      <c r="AG183" s="122"/>
      <c r="AH183" s="122"/>
      <c r="AI183" s="122"/>
      <c r="AJ183" s="119" t="e">
        <f aca="true" t="shared" si="215" ref="AJ183:AO183">SUM(AJ180-AJ167)</f>
        <v>#REF!</v>
      </c>
      <c r="AK183" s="119" t="e">
        <f t="shared" si="215"/>
        <v>#REF!</v>
      </c>
      <c r="AL183" s="103" t="e">
        <f t="shared" si="215"/>
        <v>#REF!</v>
      </c>
      <c r="AM183" s="119" t="e">
        <f t="shared" si="215"/>
        <v>#REF!</v>
      </c>
      <c r="AN183" s="119" t="e">
        <f t="shared" si="215"/>
        <v>#REF!</v>
      </c>
      <c r="AO183" s="119" t="e">
        <f t="shared" si="215"/>
        <v>#REF!</v>
      </c>
      <c r="AP183" s="128" t="e">
        <f aca="true" t="shared" si="216" ref="AP183:AU183">SUM(AP180-AP167)</f>
        <v>#REF!</v>
      </c>
      <c r="AQ183" s="89" t="e">
        <f t="shared" si="216"/>
        <v>#REF!</v>
      </c>
      <c r="AR183" s="89" t="e">
        <f t="shared" si="216"/>
        <v>#REF!</v>
      </c>
      <c r="AS183" s="128" t="e">
        <f t="shared" si="216"/>
        <v>#REF!</v>
      </c>
      <c r="AT183" s="108" t="e">
        <f t="shared" si="216"/>
        <v>#REF!</v>
      </c>
      <c r="AU183" s="89" t="e">
        <f t="shared" si="216"/>
        <v>#REF!</v>
      </c>
      <c r="AV183" s="89" t="e">
        <f aca="true" t="shared" si="217" ref="AV183:BA183">SUM(AV180-AV167)</f>
        <v>#REF!</v>
      </c>
      <c r="AW183" s="89" t="e">
        <f t="shared" si="217"/>
        <v>#REF!</v>
      </c>
      <c r="AX183" s="89" t="e">
        <f t="shared" si="217"/>
        <v>#REF!</v>
      </c>
      <c r="AY183" s="89" t="e">
        <f t="shared" si="217"/>
        <v>#REF!</v>
      </c>
      <c r="AZ183" s="89" t="e">
        <f t="shared" si="217"/>
        <v>#REF!</v>
      </c>
      <c r="BA183" s="89" t="e">
        <f t="shared" si="217"/>
        <v>#REF!</v>
      </c>
      <c r="BB183" s="89" t="e">
        <f>SUM(BB180-BB167)</f>
        <v>#REF!</v>
      </c>
      <c r="BC183" s="89" t="e">
        <f>SUM(BC180-BC167)</f>
        <v>#REF!</v>
      </c>
      <c r="BD183" s="89" t="e">
        <f>SUM(BD180-BD167)</f>
        <v>#REF!</v>
      </c>
      <c r="BE183" s="89">
        <f>SUM(BE180-BE167)</f>
        <v>3422680</v>
      </c>
      <c r="BF183" s="128" t="e">
        <f>SUM(BF180-BF167)</f>
        <v>#REF!</v>
      </c>
      <c r="BG183" s="89">
        <f aca="true" t="shared" si="218" ref="BG183:BL183">SUM(BG180-BG167)</f>
        <v>-128325</v>
      </c>
      <c r="BH183" s="89">
        <f t="shared" si="218"/>
        <v>16879</v>
      </c>
      <c r="BI183" s="89">
        <f t="shared" si="218"/>
        <v>3317476</v>
      </c>
      <c r="BJ183" s="128" t="e">
        <f t="shared" si="218"/>
        <v>#REF!</v>
      </c>
      <c r="BK183" s="89" t="e">
        <f t="shared" si="218"/>
        <v>#REF!</v>
      </c>
      <c r="BL183" s="89">
        <f t="shared" si="218"/>
        <v>-1159681</v>
      </c>
      <c r="BM183" s="89">
        <f>SUM(BM180-BM167)</f>
        <v>2157795</v>
      </c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</row>
    <row r="184" spans="2:131" ht="15">
      <c r="B184" s="31"/>
      <c r="C184" s="117"/>
      <c r="D184" s="117"/>
      <c r="E184" s="208"/>
      <c r="F184" s="119"/>
      <c r="G184" s="119"/>
      <c r="H184" s="119"/>
      <c r="I184" s="119"/>
      <c r="J184" s="119"/>
      <c r="K184" s="119"/>
      <c r="L184" s="119"/>
      <c r="M184" s="119"/>
      <c r="N184" s="119"/>
      <c r="O184" s="119"/>
      <c r="P184" s="119"/>
      <c r="Q184" s="120"/>
      <c r="R184" s="120"/>
      <c r="S184" s="120"/>
      <c r="T184" s="120"/>
      <c r="U184" s="120"/>
      <c r="V184" s="119"/>
      <c r="W184" s="121"/>
      <c r="X184" s="121"/>
      <c r="Y184" s="121"/>
      <c r="Z184" s="120"/>
      <c r="AA184" s="120"/>
      <c r="AB184" s="120"/>
      <c r="AC184" s="122"/>
      <c r="AD184" s="122"/>
      <c r="AE184" s="120"/>
      <c r="AF184" s="122"/>
      <c r="AG184" s="122"/>
      <c r="AH184" s="122"/>
      <c r="AI184" s="122"/>
      <c r="AJ184" s="119"/>
      <c r="AK184" s="119"/>
      <c r="AL184" s="103"/>
      <c r="AM184" s="119"/>
      <c r="AN184" s="119"/>
      <c r="AO184" s="119"/>
      <c r="AP184" s="128"/>
      <c r="AQ184" s="89"/>
      <c r="AR184" s="89"/>
      <c r="AS184" s="128"/>
      <c r="AT184" s="108"/>
      <c r="AU184" s="89"/>
      <c r="AV184" s="89"/>
      <c r="AW184" s="89"/>
      <c r="AX184" s="89"/>
      <c r="AY184" s="89"/>
      <c r="AZ184" s="89"/>
      <c r="BA184" s="89"/>
      <c r="BB184" s="103"/>
      <c r="BC184" s="103"/>
      <c r="BD184" s="103"/>
      <c r="BE184" s="128"/>
      <c r="BF184" s="103"/>
      <c r="BG184" s="128"/>
      <c r="BH184" s="89"/>
      <c r="BI184" s="89"/>
      <c r="BJ184" s="103"/>
      <c r="BK184" s="103"/>
      <c r="BL184" s="128"/>
      <c r="BM184" s="89">
        <f>SUM(BM181-BM168)</f>
        <v>0</v>
      </c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</row>
    <row r="185" spans="2:131" ht="15">
      <c r="B185" s="31"/>
      <c r="C185" s="117"/>
      <c r="D185" s="117"/>
      <c r="E185" s="208" t="s">
        <v>194</v>
      </c>
      <c r="F185" s="119"/>
      <c r="G185" s="119"/>
      <c r="H185" s="119"/>
      <c r="I185" s="119"/>
      <c r="J185" s="119"/>
      <c r="K185" s="119"/>
      <c r="L185" s="119"/>
      <c r="M185" s="119"/>
      <c r="N185" s="119"/>
      <c r="O185" s="119"/>
      <c r="P185" s="119"/>
      <c r="Q185" s="120"/>
      <c r="R185" s="120"/>
      <c r="S185" s="120"/>
      <c r="T185" s="120"/>
      <c r="U185" s="120"/>
      <c r="V185" s="119"/>
      <c r="W185" s="121"/>
      <c r="X185" s="121"/>
      <c r="Y185" s="121"/>
      <c r="Z185" s="120"/>
      <c r="AA185" s="120"/>
      <c r="AB185" s="120"/>
      <c r="AC185" s="122"/>
      <c r="AD185" s="122"/>
      <c r="AE185" s="120"/>
      <c r="AF185" s="122"/>
      <c r="AG185" s="122"/>
      <c r="AH185" s="122"/>
      <c r="AI185" s="122"/>
      <c r="AJ185" s="119"/>
      <c r="AK185" s="119"/>
      <c r="AL185" s="103"/>
      <c r="AM185" s="119"/>
      <c r="AN185" s="119"/>
      <c r="AO185" s="119"/>
      <c r="AP185" s="128">
        <v>-1266563</v>
      </c>
      <c r="AQ185" s="89"/>
      <c r="AR185" s="89"/>
      <c r="AS185" s="128"/>
      <c r="AT185" s="108"/>
      <c r="AU185" s="89">
        <v>-1145743</v>
      </c>
      <c r="AV185" s="89"/>
      <c r="AW185" s="89">
        <v>-1291000</v>
      </c>
      <c r="AX185" s="124"/>
      <c r="AY185" s="89"/>
      <c r="AZ185" s="89"/>
      <c r="BA185" s="89"/>
      <c r="BB185" s="89">
        <v>-1291000</v>
      </c>
      <c r="BC185" s="128"/>
      <c r="BD185" s="103"/>
      <c r="BE185" s="128"/>
      <c r="BF185" s="103"/>
      <c r="BG185" s="128"/>
      <c r="BH185" s="89"/>
      <c r="BI185" s="89"/>
      <c r="BJ185" s="103"/>
      <c r="BK185" s="103"/>
      <c r="BL185" s="128"/>
      <c r="BM185" s="89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</row>
    <row r="186" spans="2:131" ht="15">
      <c r="B186" s="129"/>
      <c r="C186" s="130"/>
      <c r="D186" s="130"/>
      <c r="E186" s="131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32"/>
      <c r="R186" s="132"/>
      <c r="S186" s="132"/>
      <c r="T186" s="132"/>
      <c r="U186" s="132"/>
      <c r="V186" s="125"/>
      <c r="W186" s="133"/>
      <c r="X186" s="133"/>
      <c r="Y186" s="133"/>
      <c r="Z186" s="132"/>
      <c r="AA186" s="132"/>
      <c r="AB186" s="132"/>
      <c r="AC186" s="134"/>
      <c r="AD186" s="134"/>
      <c r="AE186" s="132"/>
      <c r="AF186" s="134"/>
      <c r="AG186" s="134"/>
      <c r="AH186" s="134"/>
      <c r="AI186" s="134"/>
      <c r="AJ186" s="135"/>
      <c r="AK186" s="135"/>
      <c r="AL186" s="136"/>
      <c r="AM186" s="125"/>
      <c r="AN186" s="125"/>
      <c r="AO186" s="125"/>
      <c r="AP186" s="126"/>
      <c r="AQ186" s="127"/>
      <c r="AR186" s="127"/>
      <c r="AS186" s="126"/>
      <c r="AT186" s="113"/>
      <c r="AU186" s="127"/>
      <c r="AV186" s="127"/>
      <c r="AW186" s="127"/>
      <c r="AX186" s="127"/>
      <c r="AY186" s="127"/>
      <c r="AZ186" s="127"/>
      <c r="BA186" s="127"/>
      <c r="BB186" s="113"/>
      <c r="BC186" s="113"/>
      <c r="BD186" s="113"/>
      <c r="BE186" s="126"/>
      <c r="BF186" s="113"/>
      <c r="BG186" s="126"/>
      <c r="BH186" s="127"/>
      <c r="BI186" s="127"/>
      <c r="BJ186" s="113"/>
      <c r="BK186" s="113"/>
      <c r="BL186" s="126"/>
      <c r="BM186" s="127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</row>
    <row r="187" spans="2:131" ht="15">
      <c r="B187" s="55"/>
      <c r="C187" s="117"/>
      <c r="D187" s="117"/>
      <c r="E187" s="117"/>
      <c r="F187" s="117"/>
      <c r="G187" s="117"/>
      <c r="H187" s="117"/>
      <c r="I187" s="117"/>
      <c r="J187" s="117"/>
      <c r="K187" s="120"/>
      <c r="L187" s="120"/>
      <c r="M187" s="120"/>
      <c r="N187" s="120"/>
      <c r="O187" s="120"/>
      <c r="P187" s="120"/>
      <c r="Q187" s="120"/>
      <c r="R187" s="120"/>
      <c r="S187" s="120"/>
      <c r="T187" s="120"/>
      <c r="U187" s="120"/>
      <c r="V187" s="120"/>
      <c r="W187" s="120"/>
      <c r="X187" s="120"/>
      <c r="Y187" s="120"/>
      <c r="Z187" s="120"/>
      <c r="AA187" s="120"/>
      <c r="AB187" s="120"/>
      <c r="AC187" s="122"/>
      <c r="AD187" s="122"/>
      <c r="AE187" s="120"/>
      <c r="AF187" s="122"/>
      <c r="AG187" s="122"/>
      <c r="AH187" s="122"/>
      <c r="AI187" s="122"/>
      <c r="AJ187" s="122"/>
      <c r="AK187" s="122"/>
      <c r="AL187" s="124"/>
      <c r="AM187" s="181"/>
      <c r="AN187" s="181"/>
      <c r="AO187" s="103"/>
      <c r="AP187" s="103"/>
      <c r="AQ187" s="103"/>
      <c r="AR187" s="124"/>
      <c r="AS187" s="124"/>
      <c r="AT187" s="124"/>
      <c r="AU187" s="124"/>
      <c r="AV187" s="124"/>
      <c r="AW187" s="103"/>
      <c r="AX187" s="103"/>
      <c r="AY187" s="103"/>
      <c r="AZ187" s="103"/>
      <c r="BA187" s="103"/>
      <c r="BB187" s="103"/>
      <c r="BC187" s="103"/>
      <c r="BD187" s="103"/>
      <c r="BE187" s="108"/>
      <c r="BF187" s="108"/>
      <c r="BG187" s="108"/>
      <c r="BH187" s="103"/>
      <c r="BI187" s="103"/>
      <c r="BJ187" s="103"/>
      <c r="BK187" s="103"/>
      <c r="BL187" s="103"/>
      <c r="BM187" s="103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</row>
    <row r="188" spans="2:131" ht="34.5" customHeight="1">
      <c r="B188" s="447"/>
      <c r="C188" s="447"/>
      <c r="D188" s="447"/>
      <c r="E188" s="448"/>
      <c r="F188" s="448"/>
      <c r="G188" s="448"/>
      <c r="H188" s="448"/>
      <c r="I188" s="448"/>
      <c r="J188" s="448"/>
      <c r="K188" s="448"/>
      <c r="L188" s="448"/>
      <c r="M188" s="448"/>
      <c r="N188" s="448"/>
      <c r="O188" s="448"/>
      <c r="P188" s="448"/>
      <c r="Q188" s="448"/>
      <c r="R188" s="448"/>
      <c r="S188" s="448"/>
      <c r="T188" s="448"/>
      <c r="U188" s="448"/>
      <c r="V188" s="448"/>
      <c r="W188" s="448"/>
      <c r="X188" s="448"/>
      <c r="Y188" s="448"/>
      <c r="Z188" s="448"/>
      <c r="AA188" s="448"/>
      <c r="AB188" s="448"/>
      <c r="AC188" s="448"/>
      <c r="AD188" s="448"/>
      <c r="AE188" s="448"/>
      <c r="AF188" s="448"/>
      <c r="AG188" s="448"/>
      <c r="AH188" s="448"/>
      <c r="AI188" s="448"/>
      <c r="AJ188" s="448"/>
      <c r="AK188" s="448"/>
      <c r="AL188" s="20"/>
      <c r="AM188" s="10"/>
      <c r="AN188" s="10"/>
      <c r="AO188" s="19"/>
      <c r="AP188" s="19"/>
      <c r="AQ188" s="19"/>
      <c r="AR188" s="20"/>
      <c r="AS188" s="20"/>
      <c r="AT188" s="20"/>
      <c r="AU188" s="20"/>
      <c r="AV188" s="20"/>
      <c r="AW188" s="19"/>
      <c r="AX188" s="19"/>
      <c r="AY188" s="10"/>
      <c r="AZ188" s="15"/>
      <c r="BA188" s="20"/>
      <c r="BB188" s="78"/>
      <c r="BC188" s="78"/>
      <c r="BD188" s="78"/>
      <c r="BE188" s="116"/>
      <c r="BF188" s="116"/>
      <c r="BG188" s="116"/>
      <c r="BH188" s="78"/>
      <c r="BI188" s="78"/>
      <c r="BJ188" s="78"/>
      <c r="BK188" s="112"/>
      <c r="BL188" s="78"/>
      <c r="BM188" s="19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</row>
    <row r="189" spans="2:131" ht="15">
      <c r="B189" s="55"/>
      <c r="C189" s="55"/>
      <c r="D189" s="55"/>
      <c r="E189" s="55"/>
      <c r="F189" s="55"/>
      <c r="G189" s="55"/>
      <c r="H189" s="55"/>
      <c r="I189" s="55"/>
      <c r="J189" s="55"/>
      <c r="K189" s="44"/>
      <c r="L189" s="44"/>
      <c r="M189" s="44"/>
      <c r="N189" s="44"/>
      <c r="O189" s="44"/>
      <c r="P189" s="44"/>
      <c r="Q189" s="44"/>
      <c r="R189" s="44"/>
      <c r="S189" s="44"/>
      <c r="T189" s="44"/>
      <c r="U189" s="44"/>
      <c r="V189" s="44"/>
      <c r="W189" s="44"/>
      <c r="X189" s="44"/>
      <c r="Y189" s="44"/>
      <c r="Z189" s="44"/>
      <c r="AA189" s="44"/>
      <c r="AB189" s="44">
        <v>3110020</v>
      </c>
      <c r="AC189" s="46"/>
      <c r="AD189" s="46"/>
      <c r="AE189" s="44"/>
      <c r="AF189" s="46"/>
      <c r="AG189" s="46"/>
      <c r="AH189" s="46"/>
      <c r="AI189" s="46"/>
      <c r="AJ189" s="46"/>
      <c r="AK189" s="46"/>
      <c r="AL189" s="20"/>
      <c r="AM189" s="10"/>
      <c r="AN189" s="10"/>
      <c r="AO189" s="19"/>
      <c r="AP189" s="19"/>
      <c r="AQ189" s="19"/>
      <c r="AR189" s="20"/>
      <c r="AS189" s="20"/>
      <c r="AT189" s="20"/>
      <c r="AU189" s="20"/>
      <c r="AV189" s="20"/>
      <c r="AW189" s="19"/>
      <c r="AX189" s="19"/>
      <c r="AY189" s="10"/>
      <c r="AZ189" s="15"/>
      <c r="BA189" s="20"/>
      <c r="BB189" s="78"/>
      <c r="BC189" s="78"/>
      <c r="BD189" s="78"/>
      <c r="BE189" s="116"/>
      <c r="BF189" s="116"/>
      <c r="BG189" s="116"/>
      <c r="BH189" s="78"/>
      <c r="BI189" s="78"/>
      <c r="BJ189" s="78"/>
      <c r="BK189" s="112"/>
      <c r="BL189" s="78"/>
      <c r="BM189" s="19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</row>
    <row r="190" spans="2:131" ht="15">
      <c r="B190" s="55"/>
      <c r="C190" s="55"/>
      <c r="D190" s="55"/>
      <c r="E190" s="55"/>
      <c r="F190" s="55"/>
      <c r="G190" s="55"/>
      <c r="H190" s="55"/>
      <c r="I190" s="55"/>
      <c r="J190" s="55"/>
      <c r="K190" s="44"/>
      <c r="L190" s="44"/>
      <c r="M190" s="44"/>
      <c r="N190" s="44"/>
      <c r="O190" s="44"/>
      <c r="P190" s="44"/>
      <c r="Q190" s="44"/>
      <c r="R190" s="44"/>
      <c r="S190" s="44"/>
      <c r="T190" s="44"/>
      <c r="U190" s="44"/>
      <c r="V190" s="44"/>
      <c r="W190" s="44"/>
      <c r="X190" s="44"/>
      <c r="Y190" s="44"/>
      <c r="Z190" s="44"/>
      <c r="AA190" s="44"/>
      <c r="AB190" s="44"/>
      <c r="AC190" s="46"/>
      <c r="AD190" s="46"/>
      <c r="AE190" s="44"/>
      <c r="AF190" s="46"/>
      <c r="AG190" s="46"/>
      <c r="AH190" s="46"/>
      <c r="AI190" s="46"/>
      <c r="AJ190" s="46"/>
      <c r="AK190" s="46"/>
      <c r="AL190" s="20"/>
      <c r="AM190" s="10"/>
      <c r="AN190" s="10"/>
      <c r="AO190" s="19"/>
      <c r="AP190" s="19"/>
      <c r="AQ190" s="19"/>
      <c r="AR190" s="20"/>
      <c r="AS190" s="20"/>
      <c r="AT190" s="20"/>
      <c r="AU190" s="20"/>
      <c r="AV190" s="20"/>
      <c r="AW190" s="19"/>
      <c r="AX190" s="19"/>
      <c r="AY190" s="10"/>
      <c r="AZ190" s="15"/>
      <c r="BA190" s="20"/>
      <c r="BB190" s="78"/>
      <c r="BC190" s="101"/>
      <c r="BD190" s="19"/>
      <c r="BE190" s="90"/>
      <c r="BF190" s="90"/>
      <c r="BG190" s="90"/>
      <c r="BH190" s="19"/>
      <c r="BI190" s="19"/>
      <c r="BJ190" s="19"/>
      <c r="BK190" s="103"/>
      <c r="BL190" s="19"/>
      <c r="BM190" s="19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</row>
    <row r="191" spans="2:131" ht="15" customHeight="1">
      <c r="B191" s="55"/>
      <c r="C191" s="55"/>
      <c r="D191" s="55"/>
      <c r="E191" s="55"/>
      <c r="F191" s="55"/>
      <c r="G191" s="55"/>
      <c r="H191" s="55"/>
      <c r="I191" s="55"/>
      <c r="J191" s="55"/>
      <c r="K191" s="44"/>
      <c r="L191" s="44"/>
      <c r="M191" s="44"/>
      <c r="N191" s="44"/>
      <c r="O191" s="44"/>
      <c r="P191" s="44"/>
      <c r="Q191" s="44"/>
      <c r="R191" s="44">
        <v>48000</v>
      </c>
      <c r="S191" s="44"/>
      <c r="T191" s="44"/>
      <c r="U191" s="44"/>
      <c r="V191" s="44"/>
      <c r="W191" s="44"/>
      <c r="X191" s="44"/>
      <c r="Y191" s="44"/>
      <c r="Z191" s="44"/>
      <c r="AA191" s="44"/>
      <c r="AB191" s="44"/>
      <c r="AC191" s="46"/>
      <c r="AD191" s="46"/>
      <c r="AE191" s="44"/>
      <c r="AF191" s="46"/>
      <c r="AG191" s="46"/>
      <c r="AH191" s="46"/>
      <c r="AI191" s="46"/>
      <c r="AJ191" s="46"/>
      <c r="AK191" s="46"/>
      <c r="AL191" s="20"/>
      <c r="AM191" s="10"/>
      <c r="AN191" s="10"/>
      <c r="AO191" s="19"/>
      <c r="AP191" s="19"/>
      <c r="AQ191" s="19"/>
      <c r="AR191" s="20"/>
      <c r="AS191" s="20"/>
      <c r="AT191" s="20"/>
      <c r="AU191" s="20"/>
      <c r="AV191" s="20"/>
      <c r="AW191" s="19"/>
      <c r="AX191" s="19"/>
      <c r="AY191" s="10"/>
      <c r="AZ191" s="15"/>
      <c r="BA191" s="20"/>
      <c r="BB191" s="78"/>
      <c r="BC191" s="102"/>
      <c r="BD191" s="19"/>
      <c r="BE191" s="90"/>
      <c r="BF191" s="90"/>
      <c r="BG191" s="90"/>
      <c r="BH191" s="19"/>
      <c r="BI191" s="19"/>
      <c r="BJ191" s="19"/>
      <c r="BK191" s="103"/>
      <c r="BL191" s="19"/>
      <c r="BM191" s="19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</row>
    <row r="192" spans="2:131" ht="15">
      <c r="B192" s="55"/>
      <c r="C192" s="55"/>
      <c r="D192" s="55"/>
      <c r="E192" s="55"/>
      <c r="F192" s="55"/>
      <c r="G192" s="55"/>
      <c r="H192" s="55"/>
      <c r="I192" s="55"/>
      <c r="J192" s="55"/>
      <c r="K192" s="44"/>
      <c r="L192" s="44"/>
      <c r="M192" s="44"/>
      <c r="N192" s="44"/>
      <c r="O192" s="44"/>
      <c r="P192" s="44"/>
      <c r="Q192" s="44"/>
      <c r="R192" s="44">
        <v>32125</v>
      </c>
      <c r="S192" s="44"/>
      <c r="T192" s="44"/>
      <c r="U192" s="44"/>
      <c r="V192" s="44"/>
      <c r="W192" s="44"/>
      <c r="X192" s="44"/>
      <c r="Y192" s="44"/>
      <c r="Z192" s="44"/>
      <c r="AA192" s="44"/>
      <c r="AB192" s="46"/>
      <c r="AC192" s="46"/>
      <c r="AD192" s="46"/>
      <c r="AE192" s="44"/>
      <c r="AF192" s="46"/>
      <c r="AG192" s="46"/>
      <c r="AH192" s="46"/>
      <c r="AI192" s="46"/>
      <c r="AJ192" s="46"/>
      <c r="AK192" s="46"/>
      <c r="AL192" s="20"/>
      <c r="AM192" s="10"/>
      <c r="AN192" s="10"/>
      <c r="AO192" s="19"/>
      <c r="AP192" s="19"/>
      <c r="AQ192" s="19"/>
      <c r="AR192" s="20"/>
      <c r="AS192" s="20"/>
      <c r="AT192" s="20"/>
      <c r="AU192" s="20"/>
      <c r="AV192" s="20"/>
      <c r="AW192" s="19"/>
      <c r="AX192" s="19"/>
      <c r="AY192" s="10"/>
      <c r="AZ192" s="15"/>
      <c r="BA192" s="20"/>
      <c r="BB192" s="78"/>
      <c r="BC192" s="19"/>
      <c r="BD192" s="19"/>
      <c r="BE192" s="90"/>
      <c r="BF192" s="90"/>
      <c r="BG192" s="90"/>
      <c r="BH192" s="19"/>
      <c r="BI192" s="19"/>
      <c r="BJ192" s="19"/>
      <c r="BK192" s="103"/>
      <c r="BL192" s="19"/>
      <c r="BM192" s="19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</row>
    <row r="193" spans="2:131" ht="15">
      <c r="B193" s="55"/>
      <c r="C193" s="55"/>
      <c r="D193" s="55"/>
      <c r="E193" s="55"/>
      <c r="F193" s="55"/>
      <c r="G193" s="55"/>
      <c r="H193" s="55"/>
      <c r="I193" s="55"/>
      <c r="J193" s="55"/>
      <c r="K193" s="44"/>
      <c r="L193" s="44"/>
      <c r="M193" s="44"/>
      <c r="N193" s="44"/>
      <c r="O193" s="44"/>
      <c r="P193" s="44"/>
      <c r="Q193" s="44"/>
      <c r="R193" s="44">
        <v>36000</v>
      </c>
      <c r="S193" s="44"/>
      <c r="T193" s="44"/>
      <c r="U193" s="44"/>
      <c r="V193" s="44"/>
      <c r="W193" s="44"/>
      <c r="X193" s="44"/>
      <c r="Y193" s="44"/>
      <c r="Z193" s="44"/>
      <c r="AA193" s="44"/>
      <c r="AB193" s="46"/>
      <c r="AC193" s="46"/>
      <c r="AD193" s="46"/>
      <c r="AE193" s="44"/>
      <c r="AF193" s="46"/>
      <c r="AG193" s="46"/>
      <c r="AH193" s="46"/>
      <c r="AI193" s="46"/>
      <c r="AJ193" s="46"/>
      <c r="AK193" s="46"/>
      <c r="AL193" s="20"/>
      <c r="AM193" s="10"/>
      <c r="AN193" s="10"/>
      <c r="AO193" s="19"/>
      <c r="AP193" s="19"/>
      <c r="AQ193" s="19"/>
      <c r="AR193" s="20"/>
      <c r="AS193" s="20"/>
      <c r="AT193" s="20"/>
      <c r="AU193" s="20"/>
      <c r="AV193" s="20"/>
      <c r="AW193" s="19"/>
      <c r="AX193" s="19"/>
      <c r="AY193" s="10"/>
      <c r="AZ193" s="15"/>
      <c r="BA193" s="20"/>
      <c r="BB193" s="78"/>
      <c r="BC193" s="78"/>
      <c r="BD193" s="78"/>
      <c r="BE193" s="116"/>
      <c r="BF193" s="90"/>
      <c r="BG193" s="116"/>
      <c r="BH193" s="78"/>
      <c r="BI193" s="78"/>
      <c r="BJ193" s="78"/>
      <c r="BK193" s="112"/>
      <c r="BL193" s="78"/>
      <c r="BM193" s="19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</row>
    <row r="194" spans="2:131" ht="15">
      <c r="B194" s="55"/>
      <c r="C194" s="55"/>
      <c r="D194" s="55"/>
      <c r="E194" s="55"/>
      <c r="F194" s="55"/>
      <c r="G194" s="55"/>
      <c r="H194" s="55"/>
      <c r="I194" s="55"/>
      <c r="J194" s="55"/>
      <c r="K194" s="44"/>
      <c r="L194" s="44"/>
      <c r="M194" s="44"/>
      <c r="N194" s="44"/>
      <c r="O194" s="44"/>
      <c r="P194" s="44"/>
      <c r="Q194" s="44"/>
      <c r="R194" s="44">
        <v>30000</v>
      </c>
      <c r="S194" s="44"/>
      <c r="T194" s="44"/>
      <c r="U194" s="44"/>
      <c r="V194" s="44"/>
      <c r="W194" s="44"/>
      <c r="X194" s="44"/>
      <c r="Y194" s="44"/>
      <c r="Z194" s="44"/>
      <c r="AA194" s="44"/>
      <c r="AB194" s="46"/>
      <c r="AC194" s="46"/>
      <c r="AD194" s="46"/>
      <c r="AE194" s="44"/>
      <c r="AF194" s="46"/>
      <c r="AG194" s="46"/>
      <c r="AH194" s="46"/>
      <c r="AI194" s="46"/>
      <c r="AJ194" s="46"/>
      <c r="AK194" s="46"/>
      <c r="AL194" s="20"/>
      <c r="AM194" s="10"/>
      <c r="AN194" s="10"/>
      <c r="AO194" s="19"/>
      <c r="AP194" s="19"/>
      <c r="AQ194" s="19"/>
      <c r="AR194" s="20"/>
      <c r="AS194" s="20"/>
      <c r="AT194" s="20"/>
      <c r="AU194" s="20"/>
      <c r="AV194" s="20"/>
      <c r="AW194" s="19"/>
      <c r="AX194" s="19"/>
      <c r="AY194" s="10"/>
      <c r="AZ194" s="15"/>
      <c r="BA194" s="20"/>
      <c r="BB194" s="78"/>
      <c r="BC194" s="78"/>
      <c r="BD194" s="78"/>
      <c r="BE194" s="116"/>
      <c r="BF194" s="116"/>
      <c r="BG194" s="116"/>
      <c r="BH194" s="78"/>
      <c r="BI194" s="78"/>
      <c r="BJ194" s="78"/>
      <c r="BK194" s="112"/>
      <c r="BL194" s="78"/>
      <c r="BM194" s="19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</row>
    <row r="195" spans="2:131" ht="15">
      <c r="B195" s="55"/>
      <c r="C195" s="55"/>
      <c r="D195" s="55"/>
      <c r="E195" s="55"/>
      <c r="F195" s="55"/>
      <c r="G195" s="55"/>
      <c r="H195" s="55"/>
      <c r="I195" s="55"/>
      <c r="J195" s="55"/>
      <c r="K195" s="44"/>
      <c r="L195" s="44"/>
      <c r="M195" s="44"/>
      <c r="N195" s="44"/>
      <c r="O195" s="44"/>
      <c r="P195" s="44"/>
      <c r="Q195" s="44"/>
      <c r="R195" s="44">
        <v>9000</v>
      </c>
      <c r="S195" s="44"/>
      <c r="T195" s="44"/>
      <c r="U195" s="44"/>
      <c r="V195" s="44"/>
      <c r="W195" s="44"/>
      <c r="X195" s="44"/>
      <c r="Y195" s="44"/>
      <c r="Z195" s="44"/>
      <c r="AA195" s="44"/>
      <c r="AB195" s="46"/>
      <c r="AC195" s="46"/>
      <c r="AD195" s="46"/>
      <c r="AE195" s="44"/>
      <c r="AF195" s="46"/>
      <c r="AG195" s="46"/>
      <c r="AH195" s="46"/>
      <c r="AI195" s="46"/>
      <c r="AJ195" s="46"/>
      <c r="AK195" s="46"/>
      <c r="AL195" s="20"/>
      <c r="AM195" s="10"/>
      <c r="AN195" s="10"/>
      <c r="AO195" s="19"/>
      <c r="AP195" s="19"/>
      <c r="AQ195" s="19"/>
      <c r="AR195" s="20"/>
      <c r="AS195" s="20"/>
      <c r="AT195" s="20"/>
      <c r="AU195" s="20"/>
      <c r="AV195" s="20"/>
      <c r="AW195" s="19"/>
      <c r="AX195" s="19"/>
      <c r="AY195" s="10"/>
      <c r="AZ195" s="15"/>
      <c r="BA195" s="20"/>
      <c r="BB195" s="78"/>
      <c r="BC195" s="78"/>
      <c r="BD195" s="78"/>
      <c r="BE195" s="116"/>
      <c r="BF195" s="116"/>
      <c r="BG195" s="116"/>
      <c r="BH195" s="78"/>
      <c r="BI195" s="78"/>
      <c r="BJ195" s="78"/>
      <c r="BK195" s="112"/>
      <c r="BL195" s="78"/>
      <c r="BM195" s="19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</row>
    <row r="196" spans="2:131" ht="15">
      <c r="B196" s="46"/>
      <c r="C196" s="46"/>
      <c r="D196" s="46"/>
      <c r="E196" s="55"/>
      <c r="F196" s="55"/>
      <c r="G196" s="55"/>
      <c r="H196" s="55"/>
      <c r="I196" s="55"/>
      <c r="J196" s="55"/>
      <c r="K196" s="44"/>
      <c r="L196" s="44"/>
      <c r="M196" s="44"/>
      <c r="N196" s="44"/>
      <c r="O196" s="44"/>
      <c r="P196" s="44"/>
      <c r="Q196" s="44"/>
      <c r="R196" s="44"/>
      <c r="S196" s="44"/>
      <c r="T196" s="44"/>
      <c r="U196" s="44"/>
      <c r="V196" s="44"/>
      <c r="W196" s="44"/>
      <c r="X196" s="44"/>
      <c r="Y196" s="44"/>
      <c r="Z196" s="44"/>
      <c r="AA196" s="44"/>
      <c r="AB196" s="46"/>
      <c r="AC196" s="46"/>
      <c r="AD196" s="46"/>
      <c r="AE196" s="44"/>
      <c r="AF196" s="46"/>
      <c r="AG196" s="46"/>
      <c r="AH196" s="46"/>
      <c r="AI196" s="46"/>
      <c r="AJ196" s="46"/>
      <c r="AK196" s="46"/>
      <c r="AL196" s="20"/>
      <c r="AM196" s="10"/>
      <c r="AN196" s="10"/>
      <c r="AO196" s="19"/>
      <c r="AP196" s="19"/>
      <c r="AQ196" s="19"/>
      <c r="AR196" s="20"/>
      <c r="AS196" s="20"/>
      <c r="AT196" s="20"/>
      <c r="AU196" s="20"/>
      <c r="AV196" s="20"/>
      <c r="AW196" s="19"/>
      <c r="AX196" s="19"/>
      <c r="AY196" s="10"/>
      <c r="AZ196" s="15"/>
      <c r="BA196" s="20"/>
      <c r="BB196" s="78"/>
      <c r="BC196" s="78"/>
      <c r="BD196" s="78"/>
      <c r="BE196" s="116"/>
      <c r="BF196" s="116"/>
      <c r="BG196" s="116"/>
      <c r="BH196" s="78"/>
      <c r="BI196" s="78"/>
      <c r="BJ196" s="78"/>
      <c r="BK196" s="112"/>
      <c r="BL196" s="78"/>
      <c r="BM196" s="19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</row>
    <row r="197" spans="2:131" ht="15">
      <c r="B197" s="55"/>
      <c r="C197" s="55"/>
      <c r="D197" s="55"/>
      <c r="E197" s="55"/>
      <c r="F197" s="55"/>
      <c r="G197" s="55"/>
      <c r="H197" s="55"/>
      <c r="I197" s="55"/>
      <c r="J197" s="55"/>
      <c r="K197" s="44"/>
      <c r="L197" s="44"/>
      <c r="M197" s="44"/>
      <c r="N197" s="44"/>
      <c r="O197" s="44"/>
      <c r="P197" s="44"/>
      <c r="Q197" s="44"/>
      <c r="R197" s="44"/>
      <c r="S197" s="44"/>
      <c r="T197" s="44"/>
      <c r="U197" s="44"/>
      <c r="V197" s="44"/>
      <c r="W197" s="44"/>
      <c r="X197" s="44"/>
      <c r="Y197" s="44"/>
      <c r="Z197" s="44"/>
      <c r="AA197" s="44"/>
      <c r="AB197" s="46"/>
      <c r="AC197" s="46"/>
      <c r="AD197" s="46"/>
      <c r="AE197" s="44"/>
      <c r="AF197" s="46"/>
      <c r="AG197" s="46"/>
      <c r="AH197" s="46"/>
      <c r="AI197" s="46"/>
      <c r="AJ197" s="46"/>
      <c r="AK197" s="46"/>
      <c r="AL197" s="20"/>
      <c r="AM197" s="10"/>
      <c r="AN197" s="10"/>
      <c r="AO197" s="19"/>
      <c r="AP197" s="19"/>
      <c r="AQ197" s="19"/>
      <c r="AR197" s="20"/>
      <c r="AS197" s="20"/>
      <c r="AT197" s="20"/>
      <c r="AU197" s="20"/>
      <c r="AV197" s="20"/>
      <c r="AW197" s="19"/>
      <c r="AX197" s="19"/>
      <c r="AY197" s="10"/>
      <c r="AZ197" s="15"/>
      <c r="BA197" s="20"/>
      <c r="BB197" s="78"/>
      <c r="BC197" s="78"/>
      <c r="BD197" s="78"/>
      <c r="BE197" s="116"/>
      <c r="BF197" s="116"/>
      <c r="BG197" s="116"/>
      <c r="BH197" s="78"/>
      <c r="BI197" s="78"/>
      <c r="BJ197" s="78"/>
      <c r="BK197" s="78"/>
      <c r="BL197" s="78"/>
      <c r="BM197" s="19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</row>
    <row r="198" spans="2:131" ht="15">
      <c r="B198" s="55"/>
      <c r="C198" s="55"/>
      <c r="D198" s="55"/>
      <c r="E198" s="55"/>
      <c r="F198" s="55"/>
      <c r="G198" s="55"/>
      <c r="H198" s="55"/>
      <c r="I198" s="55"/>
      <c r="J198" s="55"/>
      <c r="K198" s="44"/>
      <c r="L198" s="44"/>
      <c r="M198" s="44"/>
      <c r="N198" s="44"/>
      <c r="O198" s="44"/>
      <c r="P198" s="44"/>
      <c r="Q198" s="44"/>
      <c r="R198" s="44">
        <v>35000</v>
      </c>
      <c r="S198" s="44"/>
      <c r="T198" s="44"/>
      <c r="U198" s="44"/>
      <c r="V198" s="44"/>
      <c r="W198" s="44"/>
      <c r="X198" s="44"/>
      <c r="Y198" s="44"/>
      <c r="Z198" s="44"/>
      <c r="AA198" s="44"/>
      <c r="AB198" s="46"/>
      <c r="AC198" s="46"/>
      <c r="AD198" s="46"/>
      <c r="AE198" s="44"/>
      <c r="AF198" s="46"/>
      <c r="AG198" s="46"/>
      <c r="AH198" s="46"/>
      <c r="AI198" s="46"/>
      <c r="AJ198" s="46"/>
      <c r="AK198" s="46"/>
      <c r="AL198" s="20"/>
      <c r="AM198" s="10"/>
      <c r="AN198" s="10"/>
      <c r="AO198" s="19"/>
      <c r="AP198" s="19"/>
      <c r="AQ198" s="19"/>
      <c r="AR198" s="20"/>
      <c r="AS198" s="20"/>
      <c r="AT198" s="20"/>
      <c r="AU198" s="20"/>
      <c r="AV198" s="20"/>
      <c r="AW198" s="19"/>
      <c r="AX198" s="19"/>
      <c r="AY198" s="10"/>
      <c r="AZ198" s="15"/>
      <c r="BA198" s="20"/>
      <c r="BB198" s="78"/>
      <c r="BC198" s="78"/>
      <c r="BD198" s="78"/>
      <c r="BE198" s="116"/>
      <c r="BF198" s="116"/>
      <c r="BG198" s="116"/>
      <c r="BH198" s="78"/>
      <c r="BI198" s="78"/>
      <c r="BJ198" s="78"/>
      <c r="BK198" s="78"/>
      <c r="BL198" s="78"/>
      <c r="BM198" s="19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</row>
    <row r="199" spans="2:131" ht="15">
      <c r="B199" s="55"/>
      <c r="C199" s="55"/>
      <c r="D199" s="55"/>
      <c r="E199" s="55"/>
      <c r="F199" s="55"/>
      <c r="G199" s="55"/>
      <c r="H199" s="55"/>
      <c r="I199" s="55"/>
      <c r="J199" s="55"/>
      <c r="K199" s="44"/>
      <c r="L199" s="44"/>
      <c r="M199" s="44"/>
      <c r="N199" s="44"/>
      <c r="O199" s="44"/>
      <c r="P199" s="44"/>
      <c r="Q199" s="44"/>
      <c r="R199" s="44"/>
      <c r="S199" s="44"/>
      <c r="T199" s="44"/>
      <c r="U199" s="44"/>
      <c r="V199" s="44"/>
      <c r="W199" s="44"/>
      <c r="X199" s="44"/>
      <c r="Y199" s="44"/>
      <c r="Z199" s="44"/>
      <c r="AA199" s="44"/>
      <c r="AB199" s="46"/>
      <c r="AC199" s="46"/>
      <c r="AD199" s="46"/>
      <c r="AE199" s="44"/>
      <c r="AF199" s="46"/>
      <c r="AG199" s="46"/>
      <c r="AH199" s="46"/>
      <c r="AI199" s="46"/>
      <c r="AJ199" s="46"/>
      <c r="AK199" s="46"/>
      <c r="AL199" s="20"/>
      <c r="AM199" s="19"/>
      <c r="AN199" s="19"/>
      <c r="AO199" s="19"/>
      <c r="AP199" s="19"/>
      <c r="AQ199" s="19"/>
      <c r="AR199" s="20"/>
      <c r="AS199" s="20"/>
      <c r="AT199" s="20"/>
      <c r="AU199" s="20"/>
      <c r="AV199" s="20"/>
      <c r="AW199" s="19"/>
      <c r="AX199" s="19"/>
      <c r="AY199" s="10"/>
      <c r="AZ199" s="15"/>
      <c r="BA199" s="20"/>
      <c r="BB199" s="78"/>
      <c r="BC199" s="78"/>
      <c r="BD199" s="78"/>
      <c r="BE199" s="116"/>
      <c r="BF199" s="116"/>
      <c r="BG199" s="116"/>
      <c r="BH199" s="78"/>
      <c r="BI199" s="78"/>
      <c r="BJ199" s="78"/>
      <c r="BK199" s="78"/>
      <c r="BL199" s="78"/>
      <c r="BM199" s="19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</row>
    <row r="200" spans="2:131" ht="15">
      <c r="B200" s="46"/>
      <c r="C200" s="46"/>
      <c r="D200" s="46"/>
      <c r="E200" s="55"/>
      <c r="F200" s="55"/>
      <c r="G200" s="55"/>
      <c r="H200" s="55"/>
      <c r="I200" s="55"/>
      <c r="J200" s="55"/>
      <c r="K200" s="42">
        <f>SUM(K191:K198)</f>
        <v>0</v>
      </c>
      <c r="L200" s="42">
        <f>SUM(L191:L198)</f>
        <v>0</v>
      </c>
      <c r="M200" s="42"/>
      <c r="N200" s="42"/>
      <c r="O200" s="42"/>
      <c r="P200" s="42"/>
      <c r="Q200" s="42"/>
      <c r="R200" s="42">
        <f>SUM(R191:R198)</f>
        <v>190125</v>
      </c>
      <c r="S200" s="42"/>
      <c r="T200" s="42"/>
      <c r="U200" s="42"/>
      <c r="V200" s="42"/>
      <c r="W200" s="42"/>
      <c r="X200" s="42"/>
      <c r="Y200" s="42"/>
      <c r="Z200" s="42"/>
      <c r="AA200" s="42"/>
      <c r="AB200" s="46"/>
      <c r="AC200" s="46"/>
      <c r="AD200" s="46"/>
      <c r="AE200" s="44"/>
      <c r="AF200" s="46"/>
      <c r="AG200" s="46"/>
      <c r="AH200" s="46"/>
      <c r="AI200" s="46"/>
      <c r="AJ200" s="46"/>
      <c r="AK200" s="46"/>
      <c r="AL200" s="20"/>
      <c r="AM200" s="19"/>
      <c r="AN200" s="19"/>
      <c r="AO200" s="19"/>
      <c r="AP200" s="19"/>
      <c r="AQ200" s="19"/>
      <c r="AR200" s="20"/>
      <c r="AS200" s="20"/>
      <c r="AT200" s="20"/>
      <c r="AU200" s="20"/>
      <c r="AV200" s="20"/>
      <c r="AW200" s="19"/>
      <c r="AX200" s="19"/>
      <c r="AY200" s="10"/>
      <c r="AZ200" s="15"/>
      <c r="BA200" s="20"/>
      <c r="BB200" s="78"/>
      <c r="BC200" s="78"/>
      <c r="BD200" s="78"/>
      <c r="BE200" s="116"/>
      <c r="BF200" s="116"/>
      <c r="BG200" s="116"/>
      <c r="BH200" s="78"/>
      <c r="BI200" s="78"/>
      <c r="BJ200" s="78"/>
      <c r="BK200" s="78"/>
      <c r="BL200" s="78"/>
      <c r="BM200" s="19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</row>
    <row r="201" spans="2:131" ht="15">
      <c r="B201" s="55"/>
      <c r="C201" s="55"/>
      <c r="D201" s="55"/>
      <c r="E201" s="55"/>
      <c r="F201" s="55"/>
      <c r="G201" s="55"/>
      <c r="H201" s="55"/>
      <c r="I201" s="55"/>
      <c r="J201" s="55"/>
      <c r="K201" s="44"/>
      <c r="L201" s="44"/>
      <c r="M201" s="44"/>
      <c r="N201" s="44"/>
      <c r="O201" s="44"/>
      <c r="P201" s="44"/>
      <c r="Q201" s="44"/>
      <c r="R201" s="44"/>
      <c r="S201" s="44"/>
      <c r="T201" s="44"/>
      <c r="U201" s="44"/>
      <c r="V201" s="44"/>
      <c r="W201" s="44"/>
      <c r="X201" s="44"/>
      <c r="Y201" s="44"/>
      <c r="Z201" s="44"/>
      <c r="AA201" s="44"/>
      <c r="AB201" s="46"/>
      <c r="AC201" s="46"/>
      <c r="AD201" s="46"/>
      <c r="AE201" s="44"/>
      <c r="AF201" s="46"/>
      <c r="AG201" s="46"/>
      <c r="AH201" s="46"/>
      <c r="AI201" s="46"/>
      <c r="AJ201" s="46"/>
      <c r="AK201" s="46"/>
      <c r="AL201" s="20"/>
      <c r="AM201" s="19"/>
      <c r="AN201" s="19"/>
      <c r="AO201" s="19"/>
      <c r="AP201" s="19"/>
      <c r="AQ201" s="19"/>
      <c r="AR201" s="20"/>
      <c r="AS201" s="20"/>
      <c r="AT201" s="20"/>
      <c r="AU201" s="20"/>
      <c r="AV201" s="20"/>
      <c r="AW201" s="19"/>
      <c r="AX201" s="19"/>
      <c r="AY201" s="10"/>
      <c r="AZ201" s="15"/>
      <c r="BA201" s="20"/>
      <c r="BB201" s="78"/>
      <c r="BC201" s="78"/>
      <c r="BD201" s="78"/>
      <c r="BE201" s="116"/>
      <c r="BF201" s="116"/>
      <c r="BG201" s="116"/>
      <c r="BH201" s="78"/>
      <c r="BI201" s="78"/>
      <c r="BJ201" s="78"/>
      <c r="BK201" s="78"/>
      <c r="BL201" s="78"/>
      <c r="BM201" s="19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</row>
    <row r="202" spans="2:131" ht="15">
      <c r="B202" s="55"/>
      <c r="C202" s="55"/>
      <c r="D202" s="55"/>
      <c r="E202" s="55"/>
      <c r="F202" s="55"/>
      <c r="G202" s="55"/>
      <c r="H202" s="55"/>
      <c r="I202" s="55"/>
      <c r="J202" s="55"/>
      <c r="K202" s="44"/>
      <c r="L202" s="44"/>
      <c r="M202" s="44"/>
      <c r="N202" s="44"/>
      <c r="O202" s="44"/>
      <c r="P202" s="44"/>
      <c r="Q202" s="44"/>
      <c r="R202" s="44"/>
      <c r="S202" s="44"/>
      <c r="T202" s="44"/>
      <c r="U202" s="44"/>
      <c r="V202" s="44"/>
      <c r="W202" s="44"/>
      <c r="X202" s="44"/>
      <c r="Y202" s="44"/>
      <c r="Z202" s="44"/>
      <c r="AA202" s="44"/>
      <c r="AB202" s="46"/>
      <c r="AC202" s="46"/>
      <c r="AD202" s="46"/>
      <c r="AE202" s="44"/>
      <c r="AF202" s="46"/>
      <c r="AG202" s="46"/>
      <c r="AH202" s="46"/>
      <c r="AI202" s="46"/>
      <c r="AJ202" s="46"/>
      <c r="AK202" s="46"/>
      <c r="AL202" s="20"/>
      <c r="AM202" s="19"/>
      <c r="AN202" s="19"/>
      <c r="AO202" s="19"/>
      <c r="AP202" s="19"/>
      <c r="AQ202" s="19"/>
      <c r="AR202" s="20"/>
      <c r="AS202" s="20"/>
      <c r="AT202" s="20"/>
      <c r="AU202" s="20"/>
      <c r="AV202" s="20"/>
      <c r="AW202" s="19"/>
      <c r="AX202" s="19"/>
      <c r="AY202" s="10"/>
      <c r="AZ202" s="15"/>
      <c r="BA202" s="20"/>
      <c r="BB202" s="78"/>
      <c r="BC202" s="78"/>
      <c r="BD202" s="78"/>
      <c r="BE202" s="116"/>
      <c r="BF202" s="116"/>
      <c r="BG202" s="116"/>
      <c r="BH202" s="78"/>
      <c r="BI202" s="78"/>
      <c r="BJ202" s="78"/>
      <c r="BK202" s="78"/>
      <c r="BL202" s="78"/>
      <c r="BM202" s="19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</row>
    <row r="203" spans="2:131" ht="15">
      <c r="B203" s="55"/>
      <c r="C203" s="55"/>
      <c r="D203" s="55"/>
      <c r="E203" s="55"/>
      <c r="F203" s="55"/>
      <c r="G203" s="55"/>
      <c r="H203" s="55"/>
      <c r="I203" s="55"/>
      <c r="J203" s="55"/>
      <c r="K203" s="44"/>
      <c r="L203" s="44"/>
      <c r="M203" s="44"/>
      <c r="N203" s="44"/>
      <c r="O203" s="44"/>
      <c r="P203" s="44"/>
      <c r="Q203" s="44"/>
      <c r="R203" s="44"/>
      <c r="S203" s="44"/>
      <c r="T203" s="44"/>
      <c r="U203" s="44"/>
      <c r="V203" s="44"/>
      <c r="W203" s="44"/>
      <c r="X203" s="44"/>
      <c r="Y203" s="44"/>
      <c r="Z203" s="44"/>
      <c r="AA203" s="44"/>
      <c r="AB203" s="46"/>
      <c r="AC203" s="46"/>
      <c r="AD203" s="46"/>
      <c r="AE203" s="44"/>
      <c r="AF203" s="46"/>
      <c r="AG203" s="46"/>
      <c r="AH203" s="46"/>
      <c r="AI203" s="46"/>
      <c r="AJ203" s="46"/>
      <c r="AK203" s="46"/>
      <c r="AL203" s="20"/>
      <c r="AM203" s="19"/>
      <c r="AN203" s="19"/>
      <c r="AO203" s="19"/>
      <c r="AP203" s="19"/>
      <c r="AQ203" s="19"/>
      <c r="AR203" s="20"/>
      <c r="AS203" s="20"/>
      <c r="AT203" s="20"/>
      <c r="AU203" s="20"/>
      <c r="AV203" s="20"/>
      <c r="AW203" s="19"/>
      <c r="AX203" s="19"/>
      <c r="AY203" s="10"/>
      <c r="AZ203" s="15"/>
      <c r="BA203" s="20"/>
      <c r="BB203" s="78"/>
      <c r="BC203" s="78"/>
      <c r="BD203" s="78"/>
      <c r="BE203" s="116"/>
      <c r="BF203" s="116"/>
      <c r="BG203" s="116"/>
      <c r="BH203" s="78"/>
      <c r="BI203" s="78"/>
      <c r="BJ203" s="78"/>
      <c r="BK203" s="78"/>
      <c r="BL203" s="78"/>
      <c r="BM203" s="19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</row>
    <row r="204" spans="2:131" ht="15">
      <c r="B204" s="115"/>
      <c r="C204" s="115"/>
      <c r="D204" s="115"/>
      <c r="E204" s="55"/>
      <c r="F204" s="55"/>
      <c r="G204" s="55"/>
      <c r="H204" s="55"/>
      <c r="I204" s="55"/>
      <c r="J204" s="55"/>
      <c r="K204" s="44"/>
      <c r="L204" s="44"/>
      <c r="M204" s="44"/>
      <c r="N204" s="44"/>
      <c r="O204" s="44"/>
      <c r="P204" s="44"/>
      <c r="Q204" s="44"/>
      <c r="R204" s="44"/>
      <c r="S204" s="44"/>
      <c r="T204" s="44"/>
      <c r="U204" s="44"/>
      <c r="V204" s="44"/>
      <c r="W204" s="44"/>
      <c r="X204" s="44"/>
      <c r="Y204" s="44"/>
      <c r="Z204" s="44"/>
      <c r="AA204" s="44"/>
      <c r="AB204" s="46"/>
      <c r="AC204" s="46"/>
      <c r="AD204" s="46"/>
      <c r="AE204" s="44"/>
      <c r="AF204" s="46"/>
      <c r="AG204" s="46"/>
      <c r="AH204" s="46"/>
      <c r="AI204" s="46"/>
      <c r="AJ204" s="46"/>
      <c r="AK204" s="46"/>
      <c r="AL204" s="20"/>
      <c r="AM204" s="19"/>
      <c r="AN204" s="19"/>
      <c r="AO204" s="19"/>
      <c r="AP204" s="19"/>
      <c r="AQ204" s="19"/>
      <c r="AR204" s="20"/>
      <c r="AS204" s="20"/>
      <c r="AT204" s="20"/>
      <c r="AU204" s="20"/>
      <c r="AV204" s="20"/>
      <c r="AW204" s="19"/>
      <c r="AX204" s="19"/>
      <c r="AY204" s="10"/>
      <c r="AZ204" s="15"/>
      <c r="BA204" s="20"/>
      <c r="BB204" s="78"/>
      <c r="BC204" s="78"/>
      <c r="BD204" s="78"/>
      <c r="BE204" s="116"/>
      <c r="BF204" s="116"/>
      <c r="BG204" s="116"/>
      <c r="BH204" s="78"/>
      <c r="BI204" s="78"/>
      <c r="BJ204" s="78"/>
      <c r="BK204" s="78"/>
      <c r="BL204" s="78"/>
      <c r="BM204" s="19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</row>
    <row r="205" spans="2:131" ht="15">
      <c r="B205" s="115"/>
      <c r="C205" s="115"/>
      <c r="D205" s="115"/>
      <c r="E205" s="55"/>
      <c r="F205" s="55"/>
      <c r="G205" s="55"/>
      <c r="H205" s="55"/>
      <c r="I205" s="55"/>
      <c r="J205" s="55"/>
      <c r="K205" s="44"/>
      <c r="L205" s="44"/>
      <c r="M205" s="44"/>
      <c r="N205" s="44"/>
      <c r="O205" s="44"/>
      <c r="P205" s="44"/>
      <c r="Q205" s="44"/>
      <c r="R205" s="44"/>
      <c r="S205" s="44"/>
      <c r="T205" s="44"/>
      <c r="U205" s="44"/>
      <c r="V205" s="44"/>
      <c r="W205" s="44"/>
      <c r="X205" s="44"/>
      <c r="Y205" s="44"/>
      <c r="Z205" s="44"/>
      <c r="AA205" s="44"/>
      <c r="AB205" s="46"/>
      <c r="AC205" s="46"/>
      <c r="AD205" s="46"/>
      <c r="AE205" s="44"/>
      <c r="AF205" s="46"/>
      <c r="AG205" s="46"/>
      <c r="AH205" s="46"/>
      <c r="AI205" s="46"/>
      <c r="AJ205" s="46"/>
      <c r="AK205" s="46"/>
      <c r="AL205" s="20"/>
      <c r="AM205" s="19"/>
      <c r="AN205" s="19"/>
      <c r="AO205" s="19"/>
      <c r="AP205" s="19"/>
      <c r="AQ205" s="19"/>
      <c r="AR205" s="20"/>
      <c r="AS205" s="20"/>
      <c r="AT205" s="20"/>
      <c r="AU205" s="20"/>
      <c r="AV205" s="20"/>
      <c r="AW205" s="19"/>
      <c r="AX205" s="19"/>
      <c r="AY205" s="10"/>
      <c r="AZ205" s="15"/>
      <c r="BA205" s="20"/>
      <c r="BB205" s="78"/>
      <c r="BC205" s="78"/>
      <c r="BD205" s="78"/>
      <c r="BE205" s="116"/>
      <c r="BF205" s="116"/>
      <c r="BG205" s="116"/>
      <c r="BH205" s="78"/>
      <c r="BI205" s="78"/>
      <c r="BJ205" s="78"/>
      <c r="BK205" s="78"/>
      <c r="BL205" s="78"/>
      <c r="BM205" s="19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</row>
    <row r="206" spans="2:131" ht="15">
      <c r="B206" s="115"/>
      <c r="C206" s="115"/>
      <c r="D206" s="115"/>
      <c r="E206" s="55"/>
      <c r="F206" s="55"/>
      <c r="G206" s="55"/>
      <c r="H206" s="55"/>
      <c r="I206" s="55"/>
      <c r="J206" s="55"/>
      <c r="K206" s="44"/>
      <c r="L206" s="44"/>
      <c r="M206" s="44"/>
      <c r="N206" s="44"/>
      <c r="O206" s="44"/>
      <c r="P206" s="44"/>
      <c r="Q206" s="44"/>
      <c r="R206" s="44"/>
      <c r="S206" s="44"/>
      <c r="T206" s="44"/>
      <c r="U206" s="44"/>
      <c r="V206" s="44"/>
      <c r="W206" s="44"/>
      <c r="X206" s="44"/>
      <c r="Y206" s="44"/>
      <c r="Z206" s="44"/>
      <c r="AA206" s="44"/>
      <c r="AB206" s="46"/>
      <c r="AC206" s="46"/>
      <c r="AD206" s="46"/>
      <c r="AE206" s="44"/>
      <c r="AF206" s="46"/>
      <c r="AG206" s="46"/>
      <c r="AH206" s="46"/>
      <c r="AI206" s="46"/>
      <c r="AJ206" s="46"/>
      <c r="AK206" s="46"/>
      <c r="AL206" s="20"/>
      <c r="AM206" s="19"/>
      <c r="AN206" s="19"/>
      <c r="AO206" s="19"/>
      <c r="AP206" s="19"/>
      <c r="AQ206" s="19"/>
      <c r="AR206" s="20"/>
      <c r="AS206" s="20"/>
      <c r="AT206" s="20"/>
      <c r="AU206" s="20"/>
      <c r="AV206" s="20"/>
      <c r="AW206" s="19"/>
      <c r="AX206" s="19"/>
      <c r="AY206" s="10"/>
      <c r="AZ206" s="15"/>
      <c r="BA206" s="20"/>
      <c r="BB206" s="78"/>
      <c r="BC206" s="78"/>
      <c r="BD206" s="78"/>
      <c r="BE206" s="116"/>
      <c r="BF206" s="116"/>
      <c r="BG206" s="116"/>
      <c r="BH206" s="78"/>
      <c r="BI206" s="78"/>
      <c r="BJ206" s="78"/>
      <c r="BK206" s="78"/>
      <c r="BL206" s="78"/>
      <c r="BM206" s="19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</row>
    <row r="207" spans="2:131" ht="15">
      <c r="B207" s="115"/>
      <c r="C207" s="115"/>
      <c r="D207" s="115"/>
      <c r="E207" s="55"/>
      <c r="F207" s="55"/>
      <c r="G207" s="55"/>
      <c r="H207" s="55"/>
      <c r="I207" s="55"/>
      <c r="J207" s="55"/>
      <c r="K207" s="44"/>
      <c r="L207" s="44"/>
      <c r="M207" s="44"/>
      <c r="N207" s="44"/>
      <c r="O207" s="44"/>
      <c r="P207" s="44"/>
      <c r="Q207" s="44"/>
      <c r="R207" s="44"/>
      <c r="S207" s="44"/>
      <c r="T207" s="44"/>
      <c r="U207" s="44"/>
      <c r="V207" s="44"/>
      <c r="W207" s="44"/>
      <c r="X207" s="44"/>
      <c r="Y207" s="44"/>
      <c r="Z207" s="44"/>
      <c r="AA207" s="44"/>
      <c r="AB207" s="46"/>
      <c r="AC207" s="46"/>
      <c r="AD207" s="46"/>
      <c r="AE207" s="44"/>
      <c r="AF207" s="46"/>
      <c r="AG207" s="46"/>
      <c r="AH207" s="46"/>
      <c r="AI207" s="46"/>
      <c r="AJ207" s="46"/>
      <c r="AK207" s="46"/>
      <c r="AL207" s="20"/>
      <c r="AM207" s="19"/>
      <c r="AN207" s="19"/>
      <c r="AO207" s="19"/>
      <c r="AP207" s="19"/>
      <c r="AQ207" s="19"/>
      <c r="AR207" s="20"/>
      <c r="AS207" s="20"/>
      <c r="AT207" s="20"/>
      <c r="AU207" s="20"/>
      <c r="AV207" s="20"/>
      <c r="AW207" s="19"/>
      <c r="AX207" s="19"/>
      <c r="AY207" s="10"/>
      <c r="AZ207" s="15"/>
      <c r="BA207" s="20"/>
      <c r="BB207" s="78"/>
      <c r="BC207" s="78"/>
      <c r="BD207" s="78"/>
      <c r="BE207" s="116"/>
      <c r="BF207" s="116"/>
      <c r="BG207" s="116"/>
      <c r="BH207" s="78"/>
      <c r="BI207" s="78"/>
      <c r="BJ207" s="78"/>
      <c r="BK207" s="78"/>
      <c r="BL207" s="78"/>
      <c r="BM207" s="19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</row>
    <row r="208" spans="2:131" ht="15">
      <c r="B208" s="115"/>
      <c r="C208" s="115"/>
      <c r="D208" s="115"/>
      <c r="E208" s="55"/>
      <c r="F208" s="55"/>
      <c r="G208" s="55"/>
      <c r="H208" s="55"/>
      <c r="I208" s="55"/>
      <c r="J208" s="55"/>
      <c r="K208" s="44"/>
      <c r="L208" s="44"/>
      <c r="M208" s="44"/>
      <c r="N208" s="44"/>
      <c r="O208" s="44"/>
      <c r="P208" s="44"/>
      <c r="Q208" s="44"/>
      <c r="R208" s="44"/>
      <c r="S208" s="44"/>
      <c r="T208" s="44"/>
      <c r="U208" s="44"/>
      <c r="V208" s="44"/>
      <c r="W208" s="44"/>
      <c r="X208" s="44"/>
      <c r="Y208" s="44"/>
      <c r="Z208" s="44"/>
      <c r="AA208" s="44"/>
      <c r="AB208" s="46"/>
      <c r="AC208" s="46"/>
      <c r="AD208" s="46"/>
      <c r="AE208" s="44"/>
      <c r="AF208" s="46"/>
      <c r="AG208" s="46"/>
      <c r="AH208" s="46"/>
      <c r="AI208" s="46"/>
      <c r="AJ208" s="46"/>
      <c r="AK208" s="46"/>
      <c r="AL208" s="20"/>
      <c r="AM208" s="19"/>
      <c r="AN208" s="19"/>
      <c r="AO208" s="19"/>
      <c r="AP208" s="19"/>
      <c r="AQ208" s="19"/>
      <c r="AR208" s="20"/>
      <c r="AS208" s="20"/>
      <c r="AT208" s="20"/>
      <c r="AU208" s="20"/>
      <c r="AV208" s="20"/>
      <c r="AW208" s="19"/>
      <c r="AX208" s="19"/>
      <c r="AY208" s="10"/>
      <c r="AZ208" s="15"/>
      <c r="BA208" s="20"/>
      <c r="BB208" s="78"/>
      <c r="BC208" s="78"/>
      <c r="BD208" s="78"/>
      <c r="BE208" s="116"/>
      <c r="BF208" s="116"/>
      <c r="BG208" s="116"/>
      <c r="BH208" s="78"/>
      <c r="BI208" s="78"/>
      <c r="BJ208" s="78"/>
      <c r="BK208" s="78"/>
      <c r="BL208" s="78"/>
      <c r="BM208" s="19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</row>
    <row r="209" spans="2:131" ht="15">
      <c r="B209" s="115"/>
      <c r="C209" s="115"/>
      <c r="D209" s="115"/>
      <c r="E209" s="55"/>
      <c r="F209" s="55"/>
      <c r="G209" s="55"/>
      <c r="H209" s="55"/>
      <c r="I209" s="55"/>
      <c r="J209" s="55"/>
      <c r="K209" s="44"/>
      <c r="L209" s="44"/>
      <c r="M209" s="44"/>
      <c r="N209" s="44"/>
      <c r="O209" s="44"/>
      <c r="P209" s="44"/>
      <c r="Q209" s="44"/>
      <c r="R209" s="44"/>
      <c r="S209" s="44"/>
      <c r="T209" s="44"/>
      <c r="U209" s="44"/>
      <c r="V209" s="44"/>
      <c r="W209" s="44"/>
      <c r="X209" s="44"/>
      <c r="Y209" s="44"/>
      <c r="Z209" s="44"/>
      <c r="AA209" s="44"/>
      <c r="AB209" s="46"/>
      <c r="AC209" s="46"/>
      <c r="AD209" s="46"/>
      <c r="AE209" s="44"/>
      <c r="AF209" s="46"/>
      <c r="AG209" s="46"/>
      <c r="AH209" s="46"/>
      <c r="AI209" s="46"/>
      <c r="AJ209" s="46"/>
      <c r="AK209" s="46"/>
      <c r="AL209" s="20"/>
      <c r="AM209" s="19"/>
      <c r="AN209" s="19"/>
      <c r="AO209" s="19"/>
      <c r="AP209" s="19"/>
      <c r="AQ209" s="19"/>
      <c r="AR209" s="20"/>
      <c r="AS209" s="20"/>
      <c r="AT209" s="20"/>
      <c r="AU209" s="20"/>
      <c r="AV209" s="20"/>
      <c r="AW209" s="19"/>
      <c r="AX209" s="19"/>
      <c r="AY209" s="10"/>
      <c r="AZ209" s="15"/>
      <c r="BA209" s="20"/>
      <c r="BB209" s="78"/>
      <c r="BC209" s="78"/>
      <c r="BD209" s="78"/>
      <c r="BE209" s="116"/>
      <c r="BF209" s="116"/>
      <c r="BG209" s="116"/>
      <c r="BH209" s="78"/>
      <c r="BI209" s="78"/>
      <c r="BJ209" s="78"/>
      <c r="BK209" s="78"/>
      <c r="BL209" s="78"/>
      <c r="BM209" s="19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</row>
    <row r="210" spans="2:131" ht="15">
      <c r="B210" s="115"/>
      <c r="C210" s="115"/>
      <c r="D210" s="115"/>
      <c r="E210" s="55"/>
      <c r="F210" s="55"/>
      <c r="G210" s="55"/>
      <c r="H210" s="55"/>
      <c r="I210" s="55"/>
      <c r="J210" s="55"/>
      <c r="K210" s="44"/>
      <c r="L210" s="44"/>
      <c r="M210" s="44"/>
      <c r="N210" s="44"/>
      <c r="O210" s="44"/>
      <c r="P210" s="44"/>
      <c r="Q210" s="44"/>
      <c r="R210" s="44"/>
      <c r="S210" s="44"/>
      <c r="T210" s="44"/>
      <c r="U210" s="44"/>
      <c r="V210" s="44"/>
      <c r="W210" s="44"/>
      <c r="X210" s="44"/>
      <c r="Y210" s="44"/>
      <c r="Z210" s="44"/>
      <c r="AA210" s="44"/>
      <c r="AB210" s="46"/>
      <c r="AC210" s="46"/>
      <c r="AD210" s="46"/>
      <c r="AE210" s="44"/>
      <c r="AF210" s="46"/>
      <c r="AG210" s="46"/>
      <c r="AH210" s="46"/>
      <c r="AI210" s="46"/>
      <c r="AJ210" s="46"/>
      <c r="AK210" s="46"/>
      <c r="AL210" s="20"/>
      <c r="AM210" s="19"/>
      <c r="AN210" s="19"/>
      <c r="AO210" s="19"/>
      <c r="AP210" s="19"/>
      <c r="AQ210" s="19"/>
      <c r="AR210" s="20"/>
      <c r="AS210" s="20"/>
      <c r="AT210" s="20"/>
      <c r="AU210" s="20"/>
      <c r="AV210" s="20"/>
      <c r="AW210" s="19"/>
      <c r="AX210" s="19"/>
      <c r="AY210" s="10"/>
      <c r="AZ210" s="15"/>
      <c r="BA210" s="20"/>
      <c r="BB210" s="78"/>
      <c r="BC210" s="78"/>
      <c r="BD210" s="78"/>
      <c r="BE210" s="116"/>
      <c r="BF210" s="116"/>
      <c r="BG210" s="116"/>
      <c r="BH210" s="78"/>
      <c r="BI210" s="78"/>
      <c r="BJ210" s="78"/>
      <c r="BK210" s="78"/>
      <c r="BL210" s="78"/>
      <c r="BM210" s="19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</row>
    <row r="211" spans="2:131" ht="15">
      <c r="B211" s="115"/>
      <c r="C211" s="115"/>
      <c r="D211" s="115"/>
      <c r="E211" s="55"/>
      <c r="F211" s="55"/>
      <c r="G211" s="55"/>
      <c r="H211" s="55"/>
      <c r="I211" s="55"/>
      <c r="J211" s="55"/>
      <c r="K211" s="44"/>
      <c r="L211" s="44"/>
      <c r="M211" s="44"/>
      <c r="N211" s="44"/>
      <c r="O211" s="44"/>
      <c r="P211" s="44"/>
      <c r="Q211" s="44"/>
      <c r="R211" s="44"/>
      <c r="S211" s="44"/>
      <c r="T211" s="44"/>
      <c r="U211" s="44"/>
      <c r="V211" s="44"/>
      <c r="W211" s="44"/>
      <c r="X211" s="44"/>
      <c r="Y211" s="44"/>
      <c r="Z211" s="44"/>
      <c r="AA211" s="44"/>
      <c r="AB211" s="46"/>
      <c r="AC211" s="46"/>
      <c r="AD211" s="46"/>
      <c r="AE211" s="44"/>
      <c r="AF211" s="46"/>
      <c r="AG211" s="46"/>
      <c r="AH211" s="46"/>
      <c r="AI211" s="46"/>
      <c r="AJ211" s="46"/>
      <c r="AK211" s="46"/>
      <c r="AL211" s="20"/>
      <c r="AM211" s="19"/>
      <c r="AN211" s="19"/>
      <c r="AO211" s="19"/>
      <c r="AP211" s="19"/>
      <c r="AQ211" s="19"/>
      <c r="AR211" s="20"/>
      <c r="AS211" s="20"/>
      <c r="AT211" s="20"/>
      <c r="AU211" s="20"/>
      <c r="AV211" s="20"/>
      <c r="AW211" s="19"/>
      <c r="AX211" s="19"/>
      <c r="AY211" s="10"/>
      <c r="AZ211" s="15"/>
      <c r="BA211" s="20"/>
      <c r="BB211" s="78"/>
      <c r="BC211" s="78"/>
      <c r="BD211" s="78"/>
      <c r="BE211" s="116"/>
      <c r="BF211" s="116"/>
      <c r="BG211" s="116"/>
      <c r="BH211" s="78"/>
      <c r="BI211" s="78"/>
      <c r="BJ211" s="78"/>
      <c r="BK211" s="78"/>
      <c r="BL211" s="78"/>
      <c r="BM211" s="19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</row>
    <row r="212" spans="2:131" ht="15">
      <c r="B212" s="56"/>
      <c r="C212" s="56"/>
      <c r="D212" s="56"/>
      <c r="E212" s="26"/>
      <c r="F212" s="26"/>
      <c r="G212" s="26"/>
      <c r="H212" s="26"/>
      <c r="I212" s="26"/>
      <c r="J212" s="26"/>
      <c r="K212" s="10"/>
      <c r="L212" s="10"/>
      <c r="M212" s="10"/>
      <c r="N212" s="10"/>
      <c r="O212" s="10"/>
      <c r="P212" s="10" t="s">
        <v>63</v>
      </c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5"/>
      <c r="AC212" s="15"/>
      <c r="AD212" s="15"/>
      <c r="AE212" s="10"/>
      <c r="AF212" s="15"/>
      <c r="AG212" s="15"/>
      <c r="AH212" s="15"/>
      <c r="AI212" s="15"/>
      <c r="AJ212" s="15"/>
      <c r="AK212" s="15"/>
      <c r="AL212" s="20"/>
      <c r="AM212" s="19"/>
      <c r="AN212" s="19"/>
      <c r="AO212" s="19"/>
      <c r="AP212" s="19"/>
      <c r="AQ212" s="19"/>
      <c r="AR212" s="20"/>
      <c r="AS212" s="20"/>
      <c r="AT212" s="20"/>
      <c r="AU212" s="20"/>
      <c r="AV212" s="20"/>
      <c r="AW212" s="19"/>
      <c r="AX212" s="19"/>
      <c r="AY212" s="10"/>
      <c r="AZ212" s="15"/>
      <c r="BA212" s="20"/>
      <c r="BB212" s="78"/>
      <c r="BC212" s="78"/>
      <c r="BD212" s="78"/>
      <c r="BE212" s="116"/>
      <c r="BF212" s="116"/>
      <c r="BG212" s="116"/>
      <c r="BH212" s="78"/>
      <c r="BI212" s="78"/>
      <c r="BJ212" s="78"/>
      <c r="BK212" s="78"/>
      <c r="BL212" s="78"/>
      <c r="BM212" s="19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</row>
    <row r="213" spans="2:131" ht="15">
      <c r="B213" s="56"/>
      <c r="C213" s="56"/>
      <c r="D213" s="56"/>
      <c r="E213" s="26"/>
      <c r="F213" s="26"/>
      <c r="G213" s="26"/>
      <c r="H213" s="26"/>
      <c r="I213" s="26"/>
      <c r="J213" s="26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5"/>
      <c r="AC213" s="15"/>
      <c r="AD213" s="15"/>
      <c r="AE213" s="10"/>
      <c r="AF213" s="15"/>
      <c r="AG213" s="15"/>
      <c r="AH213" s="15"/>
      <c r="AI213" s="15"/>
      <c r="AJ213" s="15"/>
      <c r="AK213" s="15"/>
      <c r="AL213" s="20"/>
      <c r="AM213" s="19"/>
      <c r="AN213" s="19"/>
      <c r="AO213" s="19"/>
      <c r="AP213" s="19"/>
      <c r="AQ213" s="19"/>
      <c r="AR213" s="20"/>
      <c r="AS213" s="20"/>
      <c r="AT213" s="20"/>
      <c r="AU213" s="20"/>
      <c r="AV213" s="20"/>
      <c r="AW213" s="19"/>
      <c r="AX213" s="19"/>
      <c r="AY213" s="10"/>
      <c r="AZ213" s="15"/>
      <c r="BA213" s="20"/>
      <c r="BB213" s="78"/>
      <c r="BC213" s="78"/>
      <c r="BD213" s="78"/>
      <c r="BE213" s="116"/>
      <c r="BF213" s="116"/>
      <c r="BG213" s="116"/>
      <c r="BH213" s="78"/>
      <c r="BI213" s="78"/>
      <c r="BJ213" s="78"/>
      <c r="BK213" s="78"/>
      <c r="BL213" s="78"/>
      <c r="BM213" s="19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</row>
    <row r="214" spans="2:131" ht="15">
      <c r="B214" s="56"/>
      <c r="C214" s="56"/>
      <c r="D214" s="56"/>
      <c r="E214" s="26"/>
      <c r="F214" s="26"/>
      <c r="G214" s="26"/>
      <c r="H214" s="26"/>
      <c r="I214" s="26"/>
      <c r="J214" s="26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5"/>
      <c r="AC214" s="15"/>
      <c r="AD214" s="15"/>
      <c r="AE214" s="10"/>
      <c r="AF214" s="15"/>
      <c r="AG214" s="15"/>
      <c r="AH214" s="15"/>
      <c r="AI214" s="15"/>
      <c r="AJ214" s="15"/>
      <c r="AK214" s="15"/>
      <c r="AL214" s="20"/>
      <c r="AM214" s="19"/>
      <c r="AN214" s="19"/>
      <c r="AO214" s="19"/>
      <c r="AP214" s="19"/>
      <c r="AQ214" s="19"/>
      <c r="AR214" s="20"/>
      <c r="AS214" s="20"/>
      <c r="AT214" s="20"/>
      <c r="AU214" s="20"/>
      <c r="AV214" s="20"/>
      <c r="AW214" s="19"/>
      <c r="AX214" s="19"/>
      <c r="AY214" s="10"/>
      <c r="AZ214" s="15"/>
      <c r="BA214" s="20"/>
      <c r="BB214" s="78"/>
      <c r="BC214" s="78"/>
      <c r="BD214" s="78"/>
      <c r="BE214" s="116"/>
      <c r="BF214" s="116"/>
      <c r="BG214" s="116"/>
      <c r="BH214" s="78"/>
      <c r="BI214" s="78"/>
      <c r="BJ214" s="78"/>
      <c r="BK214" s="78"/>
      <c r="BL214" s="78"/>
      <c r="BM214" s="19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</row>
    <row r="215" spans="2:131" ht="15">
      <c r="B215" s="56"/>
      <c r="C215" s="56"/>
      <c r="D215" s="56"/>
      <c r="E215" s="26"/>
      <c r="F215" s="26"/>
      <c r="G215" s="26"/>
      <c r="H215" s="26"/>
      <c r="I215" s="26"/>
      <c r="J215" s="26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5"/>
      <c r="AC215" s="15"/>
      <c r="AD215" s="15"/>
      <c r="AE215" s="10"/>
      <c r="AF215" s="15"/>
      <c r="AG215" s="15"/>
      <c r="AH215" s="15"/>
      <c r="AI215" s="15"/>
      <c r="AJ215" s="15"/>
      <c r="AK215" s="15"/>
      <c r="AL215" s="20"/>
      <c r="AM215" s="19"/>
      <c r="AN215" s="19"/>
      <c r="AO215" s="19"/>
      <c r="AP215" s="19"/>
      <c r="AQ215" s="19"/>
      <c r="AR215" s="20"/>
      <c r="AS215" s="20"/>
      <c r="AT215" s="20"/>
      <c r="AU215" s="20"/>
      <c r="AV215" s="20"/>
      <c r="AW215" s="19"/>
      <c r="AX215" s="19"/>
      <c r="AY215" s="10"/>
      <c r="AZ215" s="15"/>
      <c r="BA215" s="20"/>
      <c r="BB215" s="78"/>
      <c r="BC215" s="78"/>
      <c r="BD215" s="78"/>
      <c r="BE215" s="116"/>
      <c r="BF215" s="116"/>
      <c r="BG215" s="116"/>
      <c r="BH215" s="78"/>
      <c r="BI215" s="78"/>
      <c r="BJ215" s="78"/>
      <c r="BK215" s="78"/>
      <c r="BL215" s="78"/>
      <c r="BM215" s="19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</row>
    <row r="216" spans="2:131" ht="15">
      <c r="B216" s="56"/>
      <c r="C216" s="56"/>
      <c r="D216" s="56"/>
      <c r="E216" s="26"/>
      <c r="F216" s="26"/>
      <c r="G216" s="26"/>
      <c r="H216" s="26"/>
      <c r="I216" s="26"/>
      <c r="J216" s="26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5"/>
      <c r="AC216" s="15"/>
      <c r="AD216" s="15"/>
      <c r="AE216" s="10"/>
      <c r="AF216" s="15"/>
      <c r="AG216" s="15"/>
      <c r="AH216" s="15"/>
      <c r="AI216" s="15"/>
      <c r="AJ216" s="15"/>
      <c r="AK216" s="15"/>
      <c r="AL216" s="20"/>
      <c r="AM216" s="19"/>
      <c r="AN216" s="19"/>
      <c r="AO216" s="19"/>
      <c r="AP216" s="19"/>
      <c r="AQ216" s="19"/>
      <c r="AR216" s="20"/>
      <c r="AS216" s="20"/>
      <c r="AT216" s="20"/>
      <c r="AU216" s="20"/>
      <c r="AV216" s="20"/>
      <c r="AW216" s="19"/>
      <c r="AX216" s="19"/>
      <c r="AY216" s="10"/>
      <c r="AZ216" s="15"/>
      <c r="BA216" s="20"/>
      <c r="BB216" s="78"/>
      <c r="BC216" s="78"/>
      <c r="BD216" s="78"/>
      <c r="BE216" s="116"/>
      <c r="BF216" s="116"/>
      <c r="BG216" s="116"/>
      <c r="BH216" s="78"/>
      <c r="BI216" s="78"/>
      <c r="BJ216" s="78"/>
      <c r="BK216" s="78"/>
      <c r="BL216" s="78"/>
      <c r="BM216" s="19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</row>
    <row r="217" spans="2:131" ht="15">
      <c r="B217" s="56"/>
      <c r="C217" s="56"/>
      <c r="D217" s="56"/>
      <c r="E217" s="26"/>
      <c r="F217" s="26"/>
      <c r="G217" s="26"/>
      <c r="H217" s="26"/>
      <c r="I217" s="26"/>
      <c r="J217" s="26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5"/>
      <c r="AC217" s="15"/>
      <c r="AD217" s="15"/>
      <c r="AE217" s="10"/>
      <c r="AF217" s="15"/>
      <c r="AG217" s="15"/>
      <c r="AH217" s="15"/>
      <c r="AI217" s="15"/>
      <c r="AJ217" s="15"/>
      <c r="AK217" s="15"/>
      <c r="AL217" s="20"/>
      <c r="AM217" s="19"/>
      <c r="AN217" s="19"/>
      <c r="AO217" s="19"/>
      <c r="AP217" s="19"/>
      <c r="AQ217" s="19"/>
      <c r="AR217" s="20"/>
      <c r="AS217" s="20"/>
      <c r="AT217" s="20"/>
      <c r="AU217" s="20"/>
      <c r="AV217" s="20"/>
      <c r="AW217" s="19"/>
      <c r="AX217" s="19"/>
      <c r="AY217" s="10"/>
      <c r="AZ217" s="15"/>
      <c r="BA217" s="20"/>
      <c r="BB217" s="78"/>
      <c r="BC217" s="78"/>
      <c r="BD217" s="78"/>
      <c r="BE217" s="116"/>
      <c r="BF217" s="116"/>
      <c r="BG217" s="116"/>
      <c r="BH217" s="78"/>
      <c r="BI217" s="78"/>
      <c r="BJ217" s="78"/>
      <c r="BK217" s="78"/>
      <c r="BL217" s="78"/>
      <c r="BM217" s="19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</row>
    <row r="218" spans="2:131" ht="15">
      <c r="B218" s="56"/>
      <c r="C218" s="56"/>
      <c r="D218" s="56"/>
      <c r="E218" s="56"/>
      <c r="F218" s="56"/>
      <c r="G218" s="56"/>
      <c r="H218" s="56"/>
      <c r="I218" s="56"/>
      <c r="J218" s="56"/>
      <c r="K218" s="11">
        <f>SUM(K203:K217)</f>
        <v>0</v>
      </c>
      <c r="L218" s="11">
        <f>SUM(L203:L217)</f>
        <v>0</v>
      </c>
      <c r="M218" s="11"/>
      <c r="N218" s="11"/>
      <c r="O218" s="11"/>
      <c r="P218" s="11"/>
      <c r="Q218" s="11"/>
      <c r="R218" s="11">
        <f>SUM(R203:R217)</f>
        <v>0</v>
      </c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3"/>
      <c r="AM218" s="13"/>
      <c r="AN218" s="19"/>
      <c r="AO218" s="19"/>
      <c r="AP218" s="19"/>
      <c r="AQ218" s="19"/>
      <c r="AR218" s="20"/>
      <c r="AS218" s="20"/>
      <c r="AT218" s="20"/>
      <c r="AU218" s="20"/>
      <c r="AV218" s="20"/>
      <c r="AW218" s="19"/>
      <c r="AX218" s="19"/>
      <c r="AY218" s="10"/>
      <c r="AZ218" s="15"/>
      <c r="BA218" s="20"/>
      <c r="BB218" s="78"/>
      <c r="BC218" s="78"/>
      <c r="BD218" s="78"/>
      <c r="BE218" s="116"/>
      <c r="BF218" s="116"/>
      <c r="BG218" s="116"/>
      <c r="BH218" s="78"/>
      <c r="BI218" s="78"/>
      <c r="BJ218" s="78"/>
      <c r="BK218" s="78"/>
      <c r="BL218" s="78"/>
      <c r="BM218" s="19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</row>
    <row r="219" spans="2:131" ht="15">
      <c r="B219" s="56"/>
      <c r="C219" s="56"/>
      <c r="D219" s="56"/>
      <c r="E219" s="56"/>
      <c r="F219" s="56"/>
      <c r="G219" s="56"/>
      <c r="H219" s="56"/>
      <c r="I219" s="56"/>
      <c r="J219" s="56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5"/>
      <c r="AC219" s="15"/>
      <c r="AD219" s="15"/>
      <c r="AE219" s="10"/>
      <c r="AF219" s="15"/>
      <c r="AG219" s="15"/>
      <c r="AH219" s="15"/>
      <c r="AI219" s="15"/>
      <c r="AJ219" s="15"/>
      <c r="AK219" s="15"/>
      <c r="AL219" s="20"/>
      <c r="AM219" s="19"/>
      <c r="AN219" s="19"/>
      <c r="AO219" s="19"/>
      <c r="AP219" s="19"/>
      <c r="AQ219" s="19"/>
      <c r="AR219" s="20"/>
      <c r="AS219" s="20"/>
      <c r="AT219" s="20"/>
      <c r="AU219" s="20"/>
      <c r="AV219" s="20"/>
      <c r="AW219" s="19"/>
      <c r="AX219" s="19"/>
      <c r="AY219" s="10"/>
      <c r="AZ219" s="15"/>
      <c r="BA219" s="20"/>
      <c r="BB219" s="78"/>
      <c r="BC219" s="78"/>
      <c r="BD219" s="78"/>
      <c r="BE219" s="116"/>
      <c r="BF219" s="116"/>
      <c r="BG219" s="116"/>
      <c r="BH219" s="78"/>
      <c r="BI219" s="78"/>
      <c r="BJ219" s="78"/>
      <c r="BK219" s="78"/>
      <c r="BL219" s="78"/>
      <c r="BM219" s="19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</row>
    <row r="220" spans="2:131" ht="15">
      <c r="B220" s="56"/>
      <c r="C220" s="56"/>
      <c r="D220" s="56"/>
      <c r="E220" s="56"/>
      <c r="F220" s="56"/>
      <c r="G220" s="56"/>
      <c r="H220" s="56"/>
      <c r="I220" s="56"/>
      <c r="J220" s="56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5"/>
      <c r="AC220" s="15"/>
      <c r="AD220" s="15"/>
      <c r="AE220" s="10"/>
      <c r="AF220" s="15"/>
      <c r="AG220" s="15"/>
      <c r="AH220" s="15"/>
      <c r="AI220" s="15"/>
      <c r="AJ220" s="15"/>
      <c r="AK220" s="15"/>
      <c r="AL220" s="20"/>
      <c r="AM220" s="19"/>
      <c r="AN220" s="19"/>
      <c r="AO220" s="19"/>
      <c r="AP220" s="19"/>
      <c r="AQ220" s="19"/>
      <c r="AR220" s="20"/>
      <c r="AS220" s="20"/>
      <c r="AT220" s="20"/>
      <c r="AU220" s="20"/>
      <c r="AV220" s="20"/>
      <c r="AW220" s="19"/>
      <c r="AX220" s="19"/>
      <c r="AY220" s="10"/>
      <c r="AZ220" s="15"/>
      <c r="BA220" s="20"/>
      <c r="BB220" s="78"/>
      <c r="BC220" s="78"/>
      <c r="BD220" s="78"/>
      <c r="BE220" s="116"/>
      <c r="BF220" s="116"/>
      <c r="BG220" s="116"/>
      <c r="BH220" s="78"/>
      <c r="BI220" s="78"/>
      <c r="BJ220" s="78"/>
      <c r="BK220" s="78"/>
      <c r="BL220" s="78"/>
      <c r="BM220" s="19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</row>
    <row r="221" spans="2:131" ht="15">
      <c r="B221" s="56"/>
      <c r="C221" s="56"/>
      <c r="D221" s="56"/>
      <c r="E221" s="15"/>
      <c r="F221" s="15"/>
      <c r="G221" s="15"/>
      <c r="H221" s="15"/>
      <c r="I221" s="15"/>
      <c r="J221" s="15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5"/>
      <c r="AC221" s="15"/>
      <c r="AD221" s="15"/>
      <c r="AE221" s="10"/>
      <c r="AF221" s="15"/>
      <c r="AG221" s="15"/>
      <c r="AH221" s="15"/>
      <c r="AI221" s="15"/>
      <c r="AJ221" s="15"/>
      <c r="AK221" s="15"/>
      <c r="AL221" s="20"/>
      <c r="AM221" s="19"/>
      <c r="AN221" s="19"/>
      <c r="AO221" s="19"/>
      <c r="AP221" s="19"/>
      <c r="AQ221" s="19"/>
      <c r="AR221" s="20"/>
      <c r="AS221" s="20"/>
      <c r="AT221" s="20"/>
      <c r="AU221" s="20"/>
      <c r="AV221" s="20"/>
      <c r="AW221" s="19"/>
      <c r="AX221" s="19"/>
      <c r="AY221" s="10"/>
      <c r="AZ221" s="15"/>
      <c r="BA221" s="20"/>
      <c r="BB221" s="78"/>
      <c r="BC221" s="78"/>
      <c r="BD221" s="78"/>
      <c r="BE221" s="116"/>
      <c r="BF221" s="116"/>
      <c r="BG221" s="116"/>
      <c r="BH221" s="78"/>
      <c r="BI221" s="78"/>
      <c r="BJ221" s="78"/>
      <c r="BK221" s="78"/>
      <c r="BL221" s="78"/>
      <c r="BM221" s="19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</row>
    <row r="222" spans="2:131" ht="15">
      <c r="B222" s="56"/>
      <c r="C222" s="56"/>
      <c r="D222" s="56"/>
      <c r="E222" s="56"/>
      <c r="F222" s="56"/>
      <c r="G222" s="56"/>
      <c r="H222" s="56"/>
      <c r="I222" s="56"/>
      <c r="J222" s="56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5"/>
      <c r="AC222" s="15"/>
      <c r="AD222" s="15"/>
      <c r="AE222" s="10"/>
      <c r="AF222" s="15"/>
      <c r="AG222" s="15"/>
      <c r="AH222" s="15"/>
      <c r="AI222" s="15"/>
      <c r="AJ222" s="15"/>
      <c r="AK222" s="15"/>
      <c r="AL222" s="20"/>
      <c r="AM222" s="19"/>
      <c r="AN222" s="19"/>
      <c r="AO222" s="19"/>
      <c r="AP222" s="19"/>
      <c r="AQ222" s="19"/>
      <c r="AR222" s="20"/>
      <c r="AS222" s="20"/>
      <c r="AT222" s="20"/>
      <c r="AU222" s="20"/>
      <c r="AV222" s="20"/>
      <c r="AW222" s="19"/>
      <c r="AX222" s="19"/>
      <c r="AY222" s="10"/>
      <c r="AZ222" s="15"/>
      <c r="BA222" s="20"/>
      <c r="BB222" s="78"/>
      <c r="BC222" s="78"/>
      <c r="BD222" s="78"/>
      <c r="BE222" s="116"/>
      <c r="BF222" s="116"/>
      <c r="BG222" s="116"/>
      <c r="BH222" s="78"/>
      <c r="BI222" s="78"/>
      <c r="BJ222" s="78"/>
      <c r="BK222" s="78"/>
      <c r="BL222" s="78"/>
      <c r="BM222" s="19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</row>
    <row r="223" spans="2:131" ht="15">
      <c r="B223" s="56"/>
      <c r="C223" s="56"/>
      <c r="D223" s="56"/>
      <c r="E223" s="15"/>
      <c r="F223" s="15"/>
      <c r="G223" s="15"/>
      <c r="H223" s="15"/>
      <c r="I223" s="15"/>
      <c r="J223" s="15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5"/>
      <c r="AC223" s="15"/>
      <c r="AD223" s="15"/>
      <c r="AE223" s="10"/>
      <c r="AF223" s="15"/>
      <c r="AG223" s="15"/>
      <c r="AH223" s="15"/>
      <c r="AI223" s="15"/>
      <c r="AJ223" s="15"/>
      <c r="AK223" s="15"/>
      <c r="AL223" s="20"/>
      <c r="AM223" s="19"/>
      <c r="AN223" s="19"/>
      <c r="AO223" s="19"/>
      <c r="AP223" s="19"/>
      <c r="AQ223" s="19"/>
      <c r="AR223" s="20"/>
      <c r="AS223" s="20"/>
      <c r="AT223" s="20"/>
      <c r="AU223" s="20"/>
      <c r="AV223" s="20"/>
      <c r="AW223" s="19"/>
      <c r="AX223" s="19"/>
      <c r="AY223" s="10"/>
      <c r="AZ223" s="15"/>
      <c r="BA223" s="20"/>
      <c r="BB223" s="78"/>
      <c r="BC223" s="78"/>
      <c r="BD223" s="78"/>
      <c r="BE223" s="116"/>
      <c r="BF223" s="116"/>
      <c r="BG223" s="116"/>
      <c r="BH223" s="78"/>
      <c r="BI223" s="78"/>
      <c r="BJ223" s="78"/>
      <c r="BK223" s="78"/>
      <c r="BL223" s="78"/>
      <c r="BM223" s="19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</row>
    <row r="224" spans="2:131" ht="15">
      <c r="B224" s="14"/>
      <c r="C224" s="14"/>
      <c r="D224" s="14"/>
      <c r="E224" s="56"/>
      <c r="F224" s="56"/>
      <c r="G224" s="56"/>
      <c r="H224" s="56"/>
      <c r="I224" s="56"/>
      <c r="J224" s="56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5"/>
      <c r="AC224" s="15"/>
      <c r="AD224" s="15"/>
      <c r="AE224" s="10"/>
      <c r="AF224" s="15"/>
      <c r="AG224" s="15"/>
      <c r="AH224" s="15"/>
      <c r="AI224" s="15"/>
      <c r="AJ224" s="15"/>
      <c r="AK224" s="15"/>
      <c r="AL224" s="20"/>
      <c r="AM224" s="19"/>
      <c r="AN224" s="19"/>
      <c r="AO224" s="19"/>
      <c r="AP224" s="19"/>
      <c r="AQ224" s="19"/>
      <c r="AR224" s="20"/>
      <c r="AS224" s="20"/>
      <c r="AT224" s="20"/>
      <c r="AU224" s="20"/>
      <c r="AV224" s="20"/>
      <c r="AW224" s="19"/>
      <c r="AX224" s="19"/>
      <c r="AY224" s="10"/>
      <c r="AZ224" s="15"/>
      <c r="BA224" s="20"/>
      <c r="BB224" s="78"/>
      <c r="BC224" s="78"/>
      <c r="BD224" s="78"/>
      <c r="BE224" s="116"/>
      <c r="BF224" s="116"/>
      <c r="BG224" s="116"/>
      <c r="BH224" s="78"/>
      <c r="BI224" s="78"/>
      <c r="BJ224" s="78"/>
      <c r="BK224" s="78"/>
      <c r="BL224" s="78"/>
      <c r="BM224" s="19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</row>
    <row r="225" spans="2:131" ht="15">
      <c r="B225" s="26"/>
      <c r="C225" s="26"/>
      <c r="D225" s="26"/>
      <c r="E225" s="26"/>
      <c r="F225" s="26"/>
      <c r="G225" s="26"/>
      <c r="H225" s="26"/>
      <c r="I225" s="26"/>
      <c r="J225" s="26"/>
      <c r="K225" s="10"/>
      <c r="L225" s="10"/>
      <c r="M225" s="10"/>
      <c r="N225" s="10"/>
      <c r="O225" s="10"/>
      <c r="P225" s="10"/>
      <c r="Q225" s="10"/>
      <c r="R225" s="10">
        <v>225000</v>
      </c>
      <c r="S225" s="10"/>
      <c r="T225" s="10"/>
      <c r="U225" s="10"/>
      <c r="V225" s="10"/>
      <c r="W225" s="10"/>
      <c r="X225" s="10"/>
      <c r="Y225" s="10"/>
      <c r="Z225" s="10"/>
      <c r="AA225" s="10"/>
      <c r="AB225" s="15"/>
      <c r="AC225" s="15"/>
      <c r="AD225" s="15"/>
      <c r="AE225" s="10"/>
      <c r="AF225" s="15"/>
      <c r="AG225" s="15"/>
      <c r="AH225" s="15"/>
      <c r="AI225" s="15"/>
      <c r="AJ225" s="15"/>
      <c r="AK225" s="15"/>
      <c r="AL225" s="20"/>
      <c r="AM225" s="19"/>
      <c r="AN225" s="19"/>
      <c r="AO225" s="19"/>
      <c r="AP225" s="19"/>
      <c r="AQ225" s="19"/>
      <c r="AR225" s="20"/>
      <c r="AS225" s="20"/>
      <c r="AT225" s="20"/>
      <c r="AU225" s="20"/>
      <c r="AV225" s="20"/>
      <c r="AW225" s="19"/>
      <c r="AX225" s="19"/>
      <c r="AY225" s="10"/>
      <c r="AZ225" s="15"/>
      <c r="BA225" s="20"/>
      <c r="BB225" s="78"/>
      <c r="BC225" s="78"/>
      <c r="BD225" s="78"/>
      <c r="BE225" s="116"/>
      <c r="BF225" s="116"/>
      <c r="BG225" s="116"/>
      <c r="BH225" s="78"/>
      <c r="BI225" s="78"/>
      <c r="BJ225" s="78"/>
      <c r="BK225" s="78"/>
      <c r="BL225" s="78"/>
      <c r="BM225" s="19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</row>
    <row r="226" spans="2:131" ht="15">
      <c r="B226" s="26"/>
      <c r="C226" s="26"/>
      <c r="D226" s="26"/>
      <c r="E226" s="26"/>
      <c r="F226" s="26"/>
      <c r="G226" s="26"/>
      <c r="H226" s="26"/>
      <c r="I226" s="26"/>
      <c r="J226" s="26"/>
      <c r="K226" s="10"/>
      <c r="L226" s="10"/>
      <c r="M226" s="10"/>
      <c r="N226" s="10"/>
      <c r="O226" s="10"/>
      <c r="P226" s="10"/>
      <c r="Q226" s="10"/>
      <c r="R226" s="10">
        <v>300000</v>
      </c>
      <c r="S226" s="10"/>
      <c r="T226" s="10"/>
      <c r="U226" s="10"/>
      <c r="V226" s="10"/>
      <c r="W226" s="10"/>
      <c r="X226" s="10"/>
      <c r="Y226" s="10"/>
      <c r="Z226" s="10"/>
      <c r="AA226" s="10"/>
      <c r="AB226" s="15"/>
      <c r="AC226" s="15"/>
      <c r="AD226" s="15"/>
      <c r="AE226" s="10"/>
      <c r="AF226" s="15"/>
      <c r="AG226" s="15"/>
      <c r="AH226" s="15"/>
      <c r="AI226" s="15"/>
      <c r="AJ226" s="15"/>
      <c r="AK226" s="15"/>
      <c r="AL226" s="20"/>
      <c r="AM226" s="19"/>
      <c r="AN226" s="19"/>
      <c r="AO226" s="19"/>
      <c r="AP226" s="19"/>
      <c r="AQ226" s="19"/>
      <c r="AR226" s="20"/>
      <c r="AS226" s="20"/>
      <c r="AT226" s="20"/>
      <c r="AU226" s="20"/>
      <c r="AV226" s="20"/>
      <c r="AW226" s="19"/>
      <c r="AX226" s="19"/>
      <c r="AY226" s="10"/>
      <c r="AZ226" s="15"/>
      <c r="BA226" s="20"/>
      <c r="BB226" s="78"/>
      <c r="BC226" s="78"/>
      <c r="BD226" s="78"/>
      <c r="BE226" s="116"/>
      <c r="BF226" s="116"/>
      <c r="BG226" s="116"/>
      <c r="BH226" s="78"/>
      <c r="BI226" s="78"/>
      <c r="BJ226" s="78"/>
      <c r="BK226" s="78"/>
      <c r="BL226" s="78"/>
      <c r="BM226" s="19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</row>
    <row r="227" spans="2:131" ht="15">
      <c r="B227" s="26"/>
      <c r="C227" s="26"/>
      <c r="D227" s="26"/>
      <c r="E227" s="26"/>
      <c r="F227" s="26"/>
      <c r="G227" s="26"/>
      <c r="H227" s="26"/>
      <c r="I227" s="26"/>
      <c r="J227" s="26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5"/>
      <c r="AC227" s="15"/>
      <c r="AD227" s="15"/>
      <c r="AE227" s="10"/>
      <c r="AF227" s="15"/>
      <c r="AG227" s="15"/>
      <c r="AH227" s="15"/>
      <c r="AI227" s="15"/>
      <c r="AJ227" s="15"/>
      <c r="AK227" s="15"/>
      <c r="AL227" s="20"/>
      <c r="AM227" s="19"/>
      <c r="AN227" s="19"/>
      <c r="AO227" s="19"/>
      <c r="AP227" s="19"/>
      <c r="AQ227" s="19"/>
      <c r="AR227" s="20"/>
      <c r="AS227" s="20"/>
      <c r="AT227" s="20"/>
      <c r="AU227" s="20"/>
      <c r="AV227" s="20"/>
      <c r="AW227" s="19"/>
      <c r="AX227" s="19"/>
      <c r="AY227" s="10"/>
      <c r="AZ227" s="15"/>
      <c r="BA227" s="20"/>
      <c r="BB227" s="78"/>
      <c r="BC227" s="78"/>
      <c r="BD227" s="78"/>
      <c r="BE227" s="116"/>
      <c r="BF227" s="116"/>
      <c r="BG227" s="116"/>
      <c r="BH227" s="78"/>
      <c r="BI227" s="78"/>
      <c r="BJ227" s="78"/>
      <c r="BK227" s="78"/>
      <c r="BL227" s="78"/>
      <c r="BM227" s="19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</row>
    <row r="228" spans="2:131" ht="15">
      <c r="B228" s="26"/>
      <c r="C228" s="26"/>
      <c r="D228" s="26"/>
      <c r="E228" s="26"/>
      <c r="F228" s="26"/>
      <c r="G228" s="26"/>
      <c r="H228" s="26"/>
      <c r="I228" s="26"/>
      <c r="J228" s="26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5"/>
      <c r="AC228" s="15"/>
      <c r="AD228" s="15"/>
      <c r="AE228" s="10"/>
      <c r="AF228" s="15"/>
      <c r="AG228" s="15"/>
      <c r="AH228" s="15"/>
      <c r="AI228" s="15"/>
      <c r="AJ228" s="15"/>
      <c r="AK228" s="15"/>
      <c r="AL228" s="20"/>
      <c r="AM228" s="19"/>
      <c r="AN228" s="19"/>
      <c r="AO228" s="19"/>
      <c r="AP228" s="19"/>
      <c r="AQ228" s="19"/>
      <c r="AR228" s="20"/>
      <c r="AS228" s="20"/>
      <c r="AT228" s="20"/>
      <c r="AU228" s="20"/>
      <c r="AV228" s="20"/>
      <c r="AW228" s="19"/>
      <c r="AX228" s="19"/>
      <c r="AY228" s="10"/>
      <c r="AZ228" s="15"/>
      <c r="BA228" s="20"/>
      <c r="BB228" s="78"/>
      <c r="BC228" s="78"/>
      <c r="BD228" s="78"/>
      <c r="BE228" s="116"/>
      <c r="BF228" s="116"/>
      <c r="BG228" s="116"/>
      <c r="BH228" s="78"/>
      <c r="BI228" s="78"/>
      <c r="BJ228" s="78"/>
      <c r="BK228" s="78"/>
      <c r="BL228" s="78"/>
      <c r="BM228" s="19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</row>
    <row r="229" spans="2:131" ht="15">
      <c r="B229" s="26"/>
      <c r="C229" s="26"/>
      <c r="D229" s="26"/>
      <c r="E229" s="26"/>
      <c r="F229" s="26"/>
      <c r="G229" s="26"/>
      <c r="H229" s="26"/>
      <c r="I229" s="26"/>
      <c r="J229" s="26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5"/>
      <c r="AC229" s="15"/>
      <c r="AD229" s="15"/>
      <c r="AE229" s="10"/>
      <c r="AF229" s="15"/>
      <c r="AG229" s="15"/>
      <c r="AH229" s="15"/>
      <c r="AI229" s="15"/>
      <c r="AJ229" s="15"/>
      <c r="AK229" s="15"/>
      <c r="AL229" s="20"/>
      <c r="AM229" s="19"/>
      <c r="AN229" s="19"/>
      <c r="AO229" s="19"/>
      <c r="AP229" s="19"/>
      <c r="AQ229" s="19"/>
      <c r="AR229" s="20"/>
      <c r="AS229" s="20"/>
      <c r="AT229" s="20"/>
      <c r="AU229" s="20"/>
      <c r="AV229" s="20"/>
      <c r="AW229" s="19"/>
      <c r="AX229" s="19"/>
      <c r="AY229" s="10"/>
      <c r="AZ229" s="15"/>
      <c r="BA229" s="20"/>
      <c r="BB229" s="78"/>
      <c r="BC229" s="78"/>
      <c r="BD229" s="78"/>
      <c r="BE229" s="116"/>
      <c r="BF229" s="116"/>
      <c r="BG229" s="116"/>
      <c r="BH229" s="78"/>
      <c r="BI229" s="78"/>
      <c r="BJ229" s="78"/>
      <c r="BK229" s="78"/>
      <c r="BL229" s="78"/>
      <c r="BM229" s="19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</row>
    <row r="230" spans="2:131" ht="15">
      <c r="B230" s="26"/>
      <c r="C230" s="26"/>
      <c r="D230" s="26"/>
      <c r="E230" s="26"/>
      <c r="F230" s="26"/>
      <c r="G230" s="26"/>
      <c r="H230" s="26"/>
      <c r="I230" s="26"/>
      <c r="J230" s="26"/>
      <c r="K230" s="10"/>
      <c r="L230" s="10"/>
      <c r="M230" s="10"/>
      <c r="N230" s="10"/>
      <c r="O230" s="10"/>
      <c r="P230" s="10"/>
      <c r="Q230" s="10"/>
      <c r="R230" s="10">
        <v>2000</v>
      </c>
      <c r="S230" s="10"/>
      <c r="T230" s="10"/>
      <c r="U230" s="10"/>
      <c r="V230" s="10"/>
      <c r="W230" s="10"/>
      <c r="X230" s="10"/>
      <c r="Y230" s="10"/>
      <c r="Z230" s="10"/>
      <c r="AA230" s="10"/>
      <c r="AB230" s="15"/>
      <c r="AC230" s="15"/>
      <c r="AD230" s="15"/>
      <c r="AE230" s="10"/>
      <c r="AF230" s="15"/>
      <c r="AG230" s="15"/>
      <c r="AH230" s="15"/>
      <c r="AI230" s="15"/>
      <c r="AJ230" s="15"/>
      <c r="AK230" s="15"/>
      <c r="AL230" s="20"/>
      <c r="AM230" s="19"/>
      <c r="AN230" s="19"/>
      <c r="AO230" s="19"/>
      <c r="AP230" s="19"/>
      <c r="AQ230" s="19"/>
      <c r="AR230" s="20"/>
      <c r="AS230" s="20"/>
      <c r="AT230" s="20"/>
      <c r="AU230" s="20"/>
      <c r="AV230" s="20"/>
      <c r="AW230" s="19"/>
      <c r="AX230" s="19"/>
      <c r="AY230" s="10"/>
      <c r="AZ230" s="15"/>
      <c r="BA230" s="20"/>
      <c r="BB230" s="78"/>
      <c r="BC230" s="78"/>
      <c r="BD230" s="78"/>
      <c r="BE230" s="116"/>
      <c r="BF230" s="116"/>
      <c r="BG230" s="116"/>
      <c r="BH230" s="78"/>
      <c r="BI230" s="78"/>
      <c r="BJ230" s="78"/>
      <c r="BK230" s="78"/>
      <c r="BL230" s="78"/>
      <c r="BM230" s="19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</row>
    <row r="231" spans="2:131" ht="15">
      <c r="B231" s="26"/>
      <c r="C231" s="26"/>
      <c r="D231" s="26"/>
      <c r="E231" s="26"/>
      <c r="F231" s="26"/>
      <c r="G231" s="26"/>
      <c r="H231" s="26"/>
      <c r="I231" s="26"/>
      <c r="J231" s="26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5"/>
      <c r="AC231" s="15"/>
      <c r="AD231" s="15"/>
      <c r="AE231" s="10"/>
      <c r="AF231" s="15"/>
      <c r="AG231" s="15"/>
      <c r="AH231" s="15"/>
      <c r="AI231" s="15"/>
      <c r="AJ231" s="15"/>
      <c r="AK231" s="15"/>
      <c r="AL231" s="20"/>
      <c r="AM231" s="19"/>
      <c r="AN231" s="19"/>
      <c r="AO231" s="19"/>
      <c r="AP231" s="19"/>
      <c r="AQ231" s="19"/>
      <c r="AR231" s="20"/>
      <c r="AS231" s="20"/>
      <c r="AT231" s="20"/>
      <c r="AU231" s="20"/>
      <c r="AV231" s="20"/>
      <c r="AW231" s="19"/>
      <c r="AX231" s="19"/>
      <c r="AY231" s="10"/>
      <c r="AZ231" s="15"/>
      <c r="BA231" s="20"/>
      <c r="BB231" s="78"/>
      <c r="BC231" s="78"/>
      <c r="BD231" s="78"/>
      <c r="BE231" s="116"/>
      <c r="BF231" s="116"/>
      <c r="BG231" s="116"/>
      <c r="BH231" s="78"/>
      <c r="BI231" s="78"/>
      <c r="BJ231" s="78"/>
      <c r="BK231" s="78"/>
      <c r="BL231" s="78"/>
      <c r="BM231" s="19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</row>
    <row r="232" spans="2:131" ht="15">
      <c r="B232" s="26"/>
      <c r="C232" s="26"/>
      <c r="D232" s="26"/>
      <c r="E232" s="26"/>
      <c r="F232" s="26"/>
      <c r="G232" s="26"/>
      <c r="H232" s="26"/>
      <c r="I232" s="26"/>
      <c r="J232" s="26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5"/>
      <c r="AC232" s="15"/>
      <c r="AD232" s="15"/>
      <c r="AE232" s="10"/>
      <c r="AF232" s="15"/>
      <c r="AG232" s="15"/>
      <c r="AH232" s="15"/>
      <c r="AI232" s="15"/>
      <c r="AJ232" s="15"/>
      <c r="AK232" s="15"/>
      <c r="AL232" s="20"/>
      <c r="AM232" s="19"/>
      <c r="AN232" s="19"/>
      <c r="AO232" s="19"/>
      <c r="AP232" s="19"/>
      <c r="AQ232" s="19"/>
      <c r="AR232" s="20"/>
      <c r="AS232" s="20"/>
      <c r="AT232" s="20"/>
      <c r="AU232" s="20"/>
      <c r="AV232" s="20"/>
      <c r="AW232" s="19"/>
      <c r="AX232" s="19"/>
      <c r="AY232" s="10"/>
      <c r="AZ232" s="15"/>
      <c r="BA232" s="20"/>
      <c r="BB232" s="78"/>
      <c r="BC232" s="78"/>
      <c r="BD232" s="78"/>
      <c r="BE232" s="116"/>
      <c r="BF232" s="116"/>
      <c r="BG232" s="116"/>
      <c r="BH232" s="78"/>
      <c r="BI232" s="78"/>
      <c r="BJ232" s="78"/>
      <c r="BK232" s="78"/>
      <c r="BL232" s="78"/>
      <c r="BM232" s="19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</row>
    <row r="233" spans="2:131" ht="15">
      <c r="B233" s="26"/>
      <c r="C233" s="26"/>
      <c r="D233" s="26"/>
      <c r="E233" s="26"/>
      <c r="F233" s="26"/>
      <c r="G233" s="26"/>
      <c r="H233" s="26"/>
      <c r="I233" s="26"/>
      <c r="J233" s="26"/>
      <c r="K233" s="10"/>
      <c r="L233" s="10"/>
      <c r="M233" s="10"/>
      <c r="N233" s="10"/>
      <c r="O233" s="10"/>
      <c r="P233" s="10"/>
      <c r="Q233" s="10"/>
      <c r="R233" s="10">
        <v>500000</v>
      </c>
      <c r="S233" s="10"/>
      <c r="T233" s="10"/>
      <c r="U233" s="10"/>
      <c r="V233" s="10"/>
      <c r="W233" s="10"/>
      <c r="X233" s="10"/>
      <c r="Y233" s="10"/>
      <c r="Z233" s="10"/>
      <c r="AA233" s="10"/>
      <c r="AB233" s="15"/>
      <c r="AC233" s="15"/>
      <c r="AD233" s="15"/>
      <c r="AE233" s="10"/>
      <c r="AF233" s="15"/>
      <c r="AG233" s="15"/>
      <c r="AH233" s="15"/>
      <c r="AI233" s="15"/>
      <c r="AJ233" s="15"/>
      <c r="AK233" s="15"/>
      <c r="AL233" s="20"/>
      <c r="AM233" s="19"/>
      <c r="AN233" s="19"/>
      <c r="AO233" s="19"/>
      <c r="AP233" s="19"/>
      <c r="AQ233" s="19"/>
      <c r="AR233" s="20"/>
      <c r="AS233" s="20"/>
      <c r="AT233" s="20"/>
      <c r="AU233" s="20"/>
      <c r="AV233" s="20"/>
      <c r="AW233" s="19"/>
      <c r="AX233" s="19"/>
      <c r="AY233" s="10"/>
      <c r="AZ233" s="15"/>
      <c r="BA233" s="20"/>
      <c r="BB233" s="78"/>
      <c r="BC233" s="78"/>
      <c r="BD233" s="78"/>
      <c r="BE233" s="116"/>
      <c r="BF233" s="116"/>
      <c r="BG233" s="116"/>
      <c r="BH233" s="78"/>
      <c r="BI233" s="78"/>
      <c r="BJ233" s="78"/>
      <c r="BK233" s="78"/>
      <c r="BL233" s="78"/>
      <c r="BM233" s="19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</row>
    <row r="234" spans="2:131" ht="15">
      <c r="B234" s="26"/>
      <c r="C234" s="26"/>
      <c r="D234" s="26"/>
      <c r="E234" s="26"/>
      <c r="F234" s="26"/>
      <c r="G234" s="26"/>
      <c r="H234" s="26"/>
      <c r="I234" s="26"/>
      <c r="J234" s="26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5"/>
      <c r="AC234" s="15"/>
      <c r="AD234" s="15"/>
      <c r="AE234" s="10"/>
      <c r="AF234" s="15"/>
      <c r="AG234" s="15"/>
      <c r="AH234" s="15"/>
      <c r="AI234" s="15"/>
      <c r="AJ234" s="15"/>
      <c r="AK234" s="15"/>
      <c r="AL234" s="20"/>
      <c r="AM234" s="19"/>
      <c r="AN234" s="19"/>
      <c r="AO234" s="19"/>
      <c r="AP234" s="19"/>
      <c r="AQ234" s="19"/>
      <c r="AR234" s="20"/>
      <c r="AS234" s="20"/>
      <c r="AT234" s="20"/>
      <c r="AU234" s="20"/>
      <c r="AV234" s="20"/>
      <c r="AW234" s="19"/>
      <c r="AX234" s="19"/>
      <c r="AY234" s="10"/>
      <c r="AZ234" s="15"/>
      <c r="BA234" s="20"/>
      <c r="BB234" s="78"/>
      <c r="BC234" s="78"/>
      <c r="BD234" s="78"/>
      <c r="BE234" s="116"/>
      <c r="BF234" s="116"/>
      <c r="BG234" s="116"/>
      <c r="BH234" s="78"/>
      <c r="BI234" s="78"/>
      <c r="BJ234" s="78"/>
      <c r="BK234" s="78"/>
      <c r="BL234" s="78"/>
      <c r="BM234" s="19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</row>
    <row r="235" spans="2:131" ht="15">
      <c r="B235" s="26"/>
      <c r="C235" s="26"/>
      <c r="D235" s="26"/>
      <c r="E235" s="26"/>
      <c r="F235" s="26"/>
      <c r="G235" s="26"/>
      <c r="H235" s="26"/>
      <c r="I235" s="26"/>
      <c r="J235" s="26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5"/>
      <c r="AC235" s="15"/>
      <c r="AD235" s="15"/>
      <c r="AE235" s="10"/>
      <c r="AF235" s="15"/>
      <c r="AG235" s="15"/>
      <c r="AH235" s="15"/>
      <c r="AI235" s="15"/>
      <c r="AJ235" s="15"/>
      <c r="AK235" s="15"/>
      <c r="AL235" s="20"/>
      <c r="AM235" s="19"/>
      <c r="AN235" s="19"/>
      <c r="AO235" s="19"/>
      <c r="AP235" s="19"/>
      <c r="AQ235" s="19"/>
      <c r="AR235" s="20"/>
      <c r="AS235" s="20"/>
      <c r="AT235" s="20"/>
      <c r="AU235" s="20"/>
      <c r="AV235" s="20"/>
      <c r="AW235" s="19"/>
      <c r="AX235" s="19"/>
      <c r="AY235" s="10"/>
      <c r="AZ235" s="15"/>
      <c r="BA235" s="20"/>
      <c r="BB235" s="78"/>
      <c r="BC235" s="78"/>
      <c r="BD235" s="78"/>
      <c r="BE235" s="116"/>
      <c r="BF235" s="116"/>
      <c r="BG235" s="116"/>
      <c r="BH235" s="78"/>
      <c r="BI235" s="78"/>
      <c r="BJ235" s="78"/>
      <c r="BK235" s="78"/>
      <c r="BL235" s="78"/>
      <c r="BM235" s="19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</row>
    <row r="236" spans="2:131" ht="15">
      <c r="B236" s="26"/>
      <c r="C236" s="26"/>
      <c r="D236" s="26"/>
      <c r="E236" s="26"/>
      <c r="F236" s="26"/>
      <c r="G236" s="26"/>
      <c r="H236" s="26"/>
      <c r="I236" s="26"/>
      <c r="J236" s="26"/>
      <c r="K236" s="10"/>
      <c r="L236" s="10"/>
      <c r="M236" s="10"/>
      <c r="N236" s="10"/>
      <c r="O236" s="10"/>
      <c r="P236" s="10"/>
      <c r="Q236" s="10"/>
      <c r="R236" s="10">
        <v>159117</v>
      </c>
      <c r="S236" s="10"/>
      <c r="T236" s="10"/>
      <c r="U236" s="10"/>
      <c r="V236" s="10"/>
      <c r="W236" s="10"/>
      <c r="X236" s="10"/>
      <c r="Y236" s="10"/>
      <c r="Z236" s="10"/>
      <c r="AA236" s="10"/>
      <c r="AB236" s="15"/>
      <c r="AC236" s="15"/>
      <c r="AD236" s="15"/>
      <c r="AE236" s="10"/>
      <c r="AF236" s="15"/>
      <c r="AG236" s="15"/>
      <c r="AH236" s="15"/>
      <c r="AI236" s="15"/>
      <c r="AJ236" s="15"/>
      <c r="AK236" s="15"/>
      <c r="AL236" s="20"/>
      <c r="AM236" s="19"/>
      <c r="AN236" s="19"/>
      <c r="AO236" s="19"/>
      <c r="AP236" s="19"/>
      <c r="AQ236" s="19"/>
      <c r="AR236" s="20"/>
      <c r="AS236" s="20"/>
      <c r="AT236" s="20"/>
      <c r="AU236" s="20"/>
      <c r="AV236" s="20"/>
      <c r="AW236" s="19"/>
      <c r="AX236" s="19"/>
      <c r="AY236" s="10"/>
      <c r="AZ236" s="15"/>
      <c r="BA236" s="20"/>
      <c r="BB236" s="78"/>
      <c r="BC236" s="78"/>
      <c r="BD236" s="78"/>
      <c r="BE236" s="116"/>
      <c r="BF236" s="116"/>
      <c r="BG236" s="116"/>
      <c r="BH236" s="78"/>
      <c r="BI236" s="78"/>
      <c r="BJ236" s="78"/>
      <c r="BK236" s="78"/>
      <c r="BL236" s="78"/>
      <c r="BM236" s="19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</row>
    <row r="237" spans="2:131" ht="15">
      <c r="B237" s="15"/>
      <c r="C237" s="15"/>
      <c r="D237" s="15"/>
      <c r="E237" s="26"/>
      <c r="F237" s="26"/>
      <c r="G237" s="26"/>
      <c r="H237" s="26"/>
      <c r="I237" s="26"/>
      <c r="J237" s="26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5"/>
      <c r="AC237" s="15"/>
      <c r="AD237" s="15"/>
      <c r="AE237" s="10"/>
      <c r="AF237" s="15"/>
      <c r="AG237" s="15"/>
      <c r="AH237" s="15"/>
      <c r="AI237" s="15"/>
      <c r="AJ237" s="15"/>
      <c r="AK237" s="15"/>
      <c r="AL237" s="20"/>
      <c r="AM237" s="19"/>
      <c r="AN237" s="19"/>
      <c r="AO237" s="19"/>
      <c r="AP237" s="19"/>
      <c r="AQ237" s="19"/>
      <c r="AR237" s="20"/>
      <c r="AS237" s="20"/>
      <c r="AT237" s="20"/>
      <c r="AU237" s="20"/>
      <c r="AV237" s="20"/>
      <c r="AW237" s="19"/>
      <c r="AX237" s="19"/>
      <c r="AY237" s="10"/>
      <c r="AZ237" s="15"/>
      <c r="BA237" s="20"/>
      <c r="BB237" s="78"/>
      <c r="BC237" s="78"/>
      <c r="BD237" s="78"/>
      <c r="BE237" s="116"/>
      <c r="BF237" s="116"/>
      <c r="BG237" s="116"/>
      <c r="BH237" s="78"/>
      <c r="BI237" s="78"/>
      <c r="BJ237" s="78"/>
      <c r="BK237" s="78"/>
      <c r="BL237" s="78"/>
      <c r="BM237" s="19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</row>
    <row r="238" spans="2:131" ht="15">
      <c r="B238" s="26"/>
      <c r="C238" s="26"/>
      <c r="D238" s="26"/>
      <c r="E238" s="26"/>
      <c r="F238" s="26"/>
      <c r="G238" s="26"/>
      <c r="H238" s="26"/>
      <c r="I238" s="26"/>
      <c r="J238" s="26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5"/>
      <c r="AC238" s="15"/>
      <c r="AD238" s="15"/>
      <c r="AE238" s="10"/>
      <c r="AF238" s="15"/>
      <c r="AG238" s="15"/>
      <c r="AH238" s="15"/>
      <c r="AI238" s="15"/>
      <c r="AJ238" s="15"/>
      <c r="AK238" s="15"/>
      <c r="AL238" s="20"/>
      <c r="AM238" s="19"/>
      <c r="AN238" s="19"/>
      <c r="AO238" s="19"/>
      <c r="AP238" s="19"/>
      <c r="AQ238" s="19"/>
      <c r="AR238" s="20"/>
      <c r="AS238" s="20"/>
      <c r="AT238" s="20"/>
      <c r="AU238" s="20"/>
      <c r="AV238" s="20"/>
      <c r="AW238" s="19"/>
      <c r="AX238" s="19"/>
      <c r="AY238" s="10"/>
      <c r="AZ238" s="15"/>
      <c r="BA238" s="20"/>
      <c r="BB238" s="78"/>
      <c r="BC238" s="78"/>
      <c r="BD238" s="78"/>
      <c r="BE238" s="116"/>
      <c r="BF238" s="116"/>
      <c r="BG238" s="116"/>
      <c r="BH238" s="78"/>
      <c r="BI238" s="78"/>
      <c r="BJ238" s="78"/>
      <c r="BK238" s="78"/>
      <c r="BL238" s="78"/>
      <c r="BM238" s="19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</row>
    <row r="239" spans="2:131" ht="15">
      <c r="B239" s="26"/>
      <c r="C239" s="26"/>
      <c r="D239" s="26"/>
      <c r="E239" s="26"/>
      <c r="F239" s="26"/>
      <c r="G239" s="26"/>
      <c r="H239" s="26"/>
      <c r="I239" s="26"/>
      <c r="J239" s="26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5"/>
      <c r="AC239" s="15"/>
      <c r="AD239" s="15"/>
      <c r="AE239" s="10"/>
      <c r="AF239" s="15"/>
      <c r="AG239" s="15"/>
      <c r="AH239" s="15"/>
      <c r="AI239" s="15"/>
      <c r="AJ239" s="15"/>
      <c r="AK239" s="15"/>
      <c r="AL239" s="20"/>
      <c r="AM239" s="19"/>
      <c r="AN239" s="19"/>
      <c r="AO239" s="19"/>
      <c r="AP239" s="19"/>
      <c r="AQ239" s="19"/>
      <c r="AR239" s="20"/>
      <c r="AS239" s="20"/>
      <c r="AT239" s="20"/>
      <c r="AU239" s="20"/>
      <c r="AV239" s="20"/>
      <c r="AW239" s="19"/>
      <c r="AX239" s="19"/>
      <c r="AY239" s="10"/>
      <c r="AZ239" s="15"/>
      <c r="BA239" s="20"/>
      <c r="BB239" s="78"/>
      <c r="BC239" s="78"/>
      <c r="BD239" s="78"/>
      <c r="BE239" s="116"/>
      <c r="BF239" s="116"/>
      <c r="BG239" s="116"/>
      <c r="BH239" s="78"/>
      <c r="BI239" s="78"/>
      <c r="BJ239" s="78"/>
      <c r="BK239" s="78"/>
      <c r="BL239" s="78"/>
      <c r="BM239" s="19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</row>
    <row r="240" spans="2:131" ht="15">
      <c r="B240" s="26"/>
      <c r="C240" s="26"/>
      <c r="D240" s="26"/>
      <c r="E240" s="26"/>
      <c r="F240" s="26"/>
      <c r="G240" s="26"/>
      <c r="H240" s="26"/>
      <c r="I240" s="26"/>
      <c r="J240" s="26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5"/>
      <c r="AC240" s="15"/>
      <c r="AD240" s="15"/>
      <c r="AE240" s="10"/>
      <c r="AF240" s="15"/>
      <c r="AG240" s="15"/>
      <c r="AH240" s="15"/>
      <c r="AI240" s="15"/>
      <c r="AJ240" s="15"/>
      <c r="AK240" s="15"/>
      <c r="AL240" s="20"/>
      <c r="AM240" s="19"/>
      <c r="AN240" s="19"/>
      <c r="AO240" s="19"/>
      <c r="AP240" s="19"/>
      <c r="AQ240" s="19"/>
      <c r="AR240" s="20"/>
      <c r="AS240" s="20"/>
      <c r="AT240" s="20"/>
      <c r="AU240" s="20"/>
      <c r="AV240" s="20"/>
      <c r="AW240" s="19"/>
      <c r="AX240" s="19"/>
      <c r="AY240" s="10"/>
      <c r="AZ240" s="15"/>
      <c r="BA240" s="20"/>
      <c r="BB240" s="78"/>
      <c r="BC240" s="78"/>
      <c r="BD240" s="78"/>
      <c r="BE240" s="116"/>
      <c r="BF240" s="116"/>
      <c r="BG240" s="116"/>
      <c r="BH240" s="78"/>
      <c r="BI240" s="78"/>
      <c r="BJ240" s="78"/>
      <c r="BK240" s="78"/>
      <c r="BL240" s="78"/>
      <c r="BM240" s="19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</row>
    <row r="241" spans="2:131" ht="15">
      <c r="B241" s="26"/>
      <c r="C241" s="26"/>
      <c r="D241" s="26"/>
      <c r="E241" s="26"/>
      <c r="F241" s="26"/>
      <c r="G241" s="26"/>
      <c r="H241" s="26"/>
      <c r="I241" s="26"/>
      <c r="J241" s="26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5"/>
      <c r="AC241" s="15"/>
      <c r="AD241" s="15"/>
      <c r="AE241" s="10"/>
      <c r="AF241" s="15"/>
      <c r="AG241" s="15"/>
      <c r="AH241" s="15"/>
      <c r="AI241" s="15"/>
      <c r="AJ241" s="15"/>
      <c r="AK241" s="15"/>
      <c r="AL241" s="20"/>
      <c r="AM241" s="19"/>
      <c r="AN241" s="19"/>
      <c r="AO241" s="19"/>
      <c r="AP241" s="19"/>
      <c r="AQ241" s="19"/>
      <c r="AR241" s="20"/>
      <c r="AS241" s="20"/>
      <c r="AT241" s="20"/>
      <c r="AU241" s="20"/>
      <c r="AV241" s="20"/>
      <c r="AW241" s="19"/>
      <c r="AX241" s="19"/>
      <c r="AY241" s="10"/>
      <c r="AZ241" s="15"/>
      <c r="BA241" s="20"/>
      <c r="BB241" s="78"/>
      <c r="BC241" s="78"/>
      <c r="BD241" s="78"/>
      <c r="BE241" s="116"/>
      <c r="BF241" s="116"/>
      <c r="BG241" s="116"/>
      <c r="BH241" s="78"/>
      <c r="BI241" s="78"/>
      <c r="BJ241" s="78"/>
      <c r="BK241" s="78"/>
      <c r="BL241" s="78"/>
      <c r="BM241" s="19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</row>
    <row r="242" spans="2:131" ht="15">
      <c r="B242" s="26"/>
      <c r="C242" s="26"/>
      <c r="D242" s="26"/>
      <c r="E242" s="26"/>
      <c r="F242" s="26"/>
      <c r="G242" s="26"/>
      <c r="H242" s="26"/>
      <c r="I242" s="26"/>
      <c r="J242" s="26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5"/>
      <c r="AC242" s="15"/>
      <c r="AD242" s="15"/>
      <c r="AE242" s="10"/>
      <c r="AF242" s="15"/>
      <c r="AG242" s="15"/>
      <c r="AH242" s="15"/>
      <c r="AI242" s="15"/>
      <c r="AJ242" s="15"/>
      <c r="AK242" s="15"/>
      <c r="AL242" s="20"/>
      <c r="AM242" s="19"/>
      <c r="AN242" s="19"/>
      <c r="AO242" s="19"/>
      <c r="AP242" s="19"/>
      <c r="AQ242" s="19"/>
      <c r="AR242" s="20"/>
      <c r="AS242" s="20"/>
      <c r="AT242" s="20"/>
      <c r="AU242" s="20"/>
      <c r="AV242" s="20"/>
      <c r="AW242" s="19"/>
      <c r="AX242" s="19"/>
      <c r="AY242" s="10"/>
      <c r="AZ242" s="15"/>
      <c r="BA242" s="20"/>
      <c r="BB242" s="78"/>
      <c r="BC242" s="78"/>
      <c r="BD242" s="78"/>
      <c r="BE242" s="116"/>
      <c r="BF242" s="116"/>
      <c r="BG242" s="116"/>
      <c r="BH242" s="78"/>
      <c r="BI242" s="78"/>
      <c r="BJ242" s="78"/>
      <c r="BK242" s="78"/>
      <c r="BL242" s="78"/>
      <c r="BM242" s="19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</row>
    <row r="243" spans="2:131" ht="15">
      <c r="B243" s="26"/>
      <c r="C243" s="26"/>
      <c r="D243" s="26"/>
      <c r="E243" s="26"/>
      <c r="F243" s="26"/>
      <c r="G243" s="26"/>
      <c r="H243" s="26"/>
      <c r="I243" s="26"/>
      <c r="J243" s="26"/>
      <c r="K243" s="10"/>
      <c r="L243" s="10"/>
      <c r="M243" s="10"/>
      <c r="N243" s="10"/>
      <c r="O243" s="10"/>
      <c r="P243" s="10"/>
      <c r="Q243" s="10"/>
      <c r="R243" s="10"/>
      <c r="S243" s="10"/>
      <c r="T243" s="10"/>
      <c r="U243" s="10"/>
      <c r="V243" s="10"/>
      <c r="W243" s="10"/>
      <c r="X243" s="10"/>
      <c r="Y243" s="10"/>
      <c r="Z243" s="10"/>
      <c r="AA243" s="10"/>
      <c r="AB243" s="15"/>
      <c r="AC243" s="15"/>
      <c r="AD243" s="15"/>
      <c r="AE243" s="10"/>
      <c r="AF243" s="15"/>
      <c r="AG243" s="15"/>
      <c r="AH243" s="15"/>
      <c r="AI243" s="15"/>
      <c r="AJ243" s="15"/>
      <c r="AK243" s="15"/>
      <c r="AL243" s="20"/>
      <c r="AM243" s="19"/>
      <c r="AN243" s="19"/>
      <c r="AO243" s="19"/>
      <c r="AP243" s="19"/>
      <c r="AQ243" s="19"/>
      <c r="AR243" s="20"/>
      <c r="AS243" s="20"/>
      <c r="AT243" s="20"/>
      <c r="AU243" s="20"/>
      <c r="AV243" s="20"/>
      <c r="AW243" s="19"/>
      <c r="AX243" s="19"/>
      <c r="AY243" s="10"/>
      <c r="AZ243" s="15"/>
      <c r="BA243" s="20"/>
      <c r="BB243" s="78"/>
      <c r="BC243" s="78"/>
      <c r="BD243" s="78"/>
      <c r="BE243" s="116"/>
      <c r="BF243" s="116"/>
      <c r="BG243" s="116"/>
      <c r="BH243" s="78"/>
      <c r="BI243" s="78"/>
      <c r="BJ243" s="78"/>
      <c r="BK243" s="78"/>
      <c r="BL243" s="78"/>
      <c r="BM243" s="19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</row>
    <row r="244" spans="2:131" ht="15">
      <c r="B244" s="26"/>
      <c r="C244" s="26"/>
      <c r="D244" s="26"/>
      <c r="E244" s="26"/>
      <c r="F244" s="26"/>
      <c r="G244" s="26"/>
      <c r="H244" s="26"/>
      <c r="I244" s="26"/>
      <c r="J244" s="26"/>
      <c r="K244" s="10"/>
      <c r="L244" s="10"/>
      <c r="M244" s="10"/>
      <c r="N244" s="10"/>
      <c r="O244" s="10"/>
      <c r="P244" s="10"/>
      <c r="Q244" s="10"/>
      <c r="R244" s="10"/>
      <c r="S244" s="10"/>
      <c r="T244" s="10"/>
      <c r="U244" s="10"/>
      <c r="V244" s="10"/>
      <c r="W244" s="10"/>
      <c r="X244" s="10"/>
      <c r="Y244" s="10"/>
      <c r="Z244" s="10"/>
      <c r="AA244" s="10"/>
      <c r="AB244" s="15"/>
      <c r="AC244" s="15"/>
      <c r="AD244" s="15"/>
      <c r="AE244" s="10"/>
      <c r="AF244" s="15"/>
      <c r="AG244" s="15"/>
      <c r="AH244" s="15"/>
      <c r="AI244" s="15"/>
      <c r="AJ244" s="15"/>
      <c r="AK244" s="15"/>
      <c r="AL244" s="20"/>
      <c r="AM244" s="19"/>
      <c r="AN244" s="19"/>
      <c r="AO244" s="19"/>
      <c r="AP244" s="19"/>
      <c r="AQ244" s="19"/>
      <c r="AR244" s="20"/>
      <c r="AS244" s="20"/>
      <c r="AT244" s="20"/>
      <c r="AU244" s="20"/>
      <c r="AV244" s="20"/>
      <c r="AW244" s="19"/>
      <c r="AX244" s="19"/>
      <c r="AY244" s="10"/>
      <c r="AZ244" s="15"/>
      <c r="BA244" s="20"/>
      <c r="BB244" s="78"/>
      <c r="BC244" s="78"/>
      <c r="BD244" s="78"/>
      <c r="BE244" s="116"/>
      <c r="BF244" s="116"/>
      <c r="BG244" s="116"/>
      <c r="BH244" s="78"/>
      <c r="BI244" s="78"/>
      <c r="BJ244" s="78"/>
      <c r="BK244" s="78"/>
      <c r="BL244" s="78"/>
      <c r="BM244" s="19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</row>
    <row r="245" spans="2:131" ht="15">
      <c r="B245" s="26"/>
      <c r="C245" s="26"/>
      <c r="D245" s="26"/>
      <c r="E245" s="26"/>
      <c r="F245" s="26"/>
      <c r="G245" s="26"/>
      <c r="H245" s="26"/>
      <c r="I245" s="26"/>
      <c r="J245" s="26"/>
      <c r="K245" s="10"/>
      <c r="L245" s="10"/>
      <c r="M245" s="10"/>
      <c r="N245" s="10"/>
      <c r="O245" s="10"/>
      <c r="P245" s="10"/>
      <c r="Q245" s="10"/>
      <c r="R245" s="10"/>
      <c r="S245" s="10"/>
      <c r="T245" s="10"/>
      <c r="U245" s="10"/>
      <c r="V245" s="10"/>
      <c r="W245" s="10"/>
      <c r="X245" s="10"/>
      <c r="Y245" s="10"/>
      <c r="Z245" s="10"/>
      <c r="AA245" s="10"/>
      <c r="AB245" s="15"/>
      <c r="AC245" s="15"/>
      <c r="AD245" s="15"/>
      <c r="AE245" s="10"/>
      <c r="AF245" s="15"/>
      <c r="AG245" s="15"/>
      <c r="AH245" s="15"/>
      <c r="AI245" s="15"/>
      <c r="AJ245" s="15"/>
      <c r="AK245" s="15"/>
      <c r="AL245" s="20"/>
      <c r="AM245" s="19"/>
      <c r="AN245" s="19"/>
      <c r="AO245" s="19"/>
      <c r="AP245" s="19"/>
      <c r="AQ245" s="19"/>
      <c r="AR245" s="20"/>
      <c r="AS245" s="20"/>
      <c r="AT245" s="20"/>
      <c r="AU245" s="20"/>
      <c r="AV245" s="20"/>
      <c r="AW245" s="19"/>
      <c r="AX245" s="19"/>
      <c r="AY245" s="10"/>
      <c r="AZ245" s="15"/>
      <c r="BA245" s="20"/>
      <c r="BB245" s="78"/>
      <c r="BC245" s="78"/>
      <c r="BD245" s="78"/>
      <c r="BE245" s="116"/>
      <c r="BF245" s="116"/>
      <c r="BG245" s="116"/>
      <c r="BH245" s="78"/>
      <c r="BI245" s="78"/>
      <c r="BJ245" s="78"/>
      <c r="BK245" s="78"/>
      <c r="BL245" s="78"/>
      <c r="BM245" s="19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</row>
    <row r="246" spans="2:131" ht="15">
      <c r="B246" s="26"/>
      <c r="C246" s="26"/>
      <c r="D246" s="26"/>
      <c r="E246" s="26"/>
      <c r="F246" s="26"/>
      <c r="G246" s="26"/>
      <c r="H246" s="26"/>
      <c r="I246" s="26"/>
      <c r="J246" s="26"/>
      <c r="K246" s="10"/>
      <c r="L246" s="10"/>
      <c r="M246" s="10"/>
      <c r="N246" s="10"/>
      <c r="O246" s="10"/>
      <c r="P246" s="10"/>
      <c r="Q246" s="10"/>
      <c r="R246" s="10"/>
      <c r="S246" s="10"/>
      <c r="T246" s="10"/>
      <c r="U246" s="10"/>
      <c r="V246" s="10"/>
      <c r="W246" s="10"/>
      <c r="X246" s="10"/>
      <c r="Y246" s="10"/>
      <c r="Z246" s="10"/>
      <c r="AA246" s="10"/>
      <c r="AB246" s="15"/>
      <c r="AC246" s="15"/>
      <c r="AD246" s="15"/>
      <c r="AE246" s="10"/>
      <c r="AF246" s="15"/>
      <c r="AG246" s="15"/>
      <c r="AH246" s="15"/>
      <c r="AI246" s="15"/>
      <c r="AJ246" s="15"/>
      <c r="AK246" s="15"/>
      <c r="AL246" s="20"/>
      <c r="AM246" s="19"/>
      <c r="AN246" s="19"/>
      <c r="AO246" s="19"/>
      <c r="AP246" s="19"/>
      <c r="AQ246" s="19"/>
      <c r="AR246" s="20"/>
      <c r="AS246" s="20"/>
      <c r="AT246" s="20"/>
      <c r="AU246" s="20"/>
      <c r="AV246" s="20"/>
      <c r="AW246" s="19"/>
      <c r="AX246" s="19"/>
      <c r="AY246" s="10"/>
      <c r="AZ246" s="15"/>
      <c r="BA246" s="20"/>
      <c r="BB246" s="78"/>
      <c r="BC246" s="78"/>
      <c r="BD246" s="78"/>
      <c r="BE246" s="116"/>
      <c r="BF246" s="116"/>
      <c r="BG246" s="116"/>
      <c r="BH246" s="78"/>
      <c r="BI246" s="78"/>
      <c r="BJ246" s="78"/>
      <c r="BK246" s="78"/>
      <c r="BL246" s="78"/>
      <c r="BM246" s="19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</row>
    <row r="247" spans="2:131" ht="15">
      <c r="B247" s="26"/>
      <c r="C247" s="26"/>
      <c r="D247" s="26"/>
      <c r="E247" s="26"/>
      <c r="F247" s="26"/>
      <c r="G247" s="26"/>
      <c r="H247" s="26"/>
      <c r="I247" s="26"/>
      <c r="J247" s="26"/>
      <c r="K247" s="10"/>
      <c r="L247" s="10"/>
      <c r="M247" s="10"/>
      <c r="N247" s="10"/>
      <c r="O247" s="10"/>
      <c r="P247" s="10"/>
      <c r="Q247" s="10"/>
      <c r="R247" s="10"/>
      <c r="S247" s="10"/>
      <c r="T247" s="10"/>
      <c r="U247" s="10"/>
      <c r="V247" s="10"/>
      <c r="W247" s="10"/>
      <c r="X247" s="10"/>
      <c r="Y247" s="10"/>
      <c r="Z247" s="10"/>
      <c r="AA247" s="10"/>
      <c r="AB247" s="15"/>
      <c r="AC247" s="15"/>
      <c r="AD247" s="15"/>
      <c r="AE247" s="10"/>
      <c r="AF247" s="15"/>
      <c r="AG247" s="15"/>
      <c r="AH247" s="15"/>
      <c r="AI247" s="15"/>
      <c r="AJ247" s="15"/>
      <c r="AK247" s="15"/>
      <c r="AL247" s="20"/>
      <c r="AM247" s="19"/>
      <c r="AN247" s="19"/>
      <c r="AO247" s="19"/>
      <c r="AP247" s="19"/>
      <c r="AQ247" s="19"/>
      <c r="AR247" s="20"/>
      <c r="AS247" s="20"/>
      <c r="AT247" s="20"/>
      <c r="AU247" s="20"/>
      <c r="AV247" s="20"/>
      <c r="AW247" s="19"/>
      <c r="AX247" s="19"/>
      <c r="AY247" s="10"/>
      <c r="AZ247" s="15"/>
      <c r="BA247" s="20"/>
      <c r="BB247" s="78"/>
      <c r="BC247" s="78"/>
      <c r="BD247" s="78"/>
      <c r="BE247" s="116"/>
      <c r="BF247" s="116"/>
      <c r="BG247" s="116"/>
      <c r="BH247" s="78"/>
      <c r="BI247" s="78"/>
      <c r="BJ247" s="78"/>
      <c r="BK247" s="78"/>
      <c r="BL247" s="78"/>
      <c r="BM247" s="19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</row>
    <row r="248" spans="2:131" ht="15">
      <c r="B248" s="15"/>
      <c r="C248" s="15"/>
      <c r="D248" s="15"/>
      <c r="E248" s="26"/>
      <c r="F248" s="26"/>
      <c r="G248" s="26"/>
      <c r="H248" s="26"/>
      <c r="I248" s="26"/>
      <c r="J248" s="26"/>
      <c r="K248" s="10"/>
      <c r="L248" s="10"/>
      <c r="M248" s="10"/>
      <c r="N248" s="10"/>
      <c r="O248" s="10"/>
      <c r="P248" s="10"/>
      <c r="Q248" s="10"/>
      <c r="R248" s="10"/>
      <c r="S248" s="10"/>
      <c r="T248" s="10"/>
      <c r="U248" s="10"/>
      <c r="V248" s="10"/>
      <c r="W248" s="10"/>
      <c r="X248" s="10"/>
      <c r="Y248" s="10"/>
      <c r="Z248" s="10"/>
      <c r="AA248" s="10"/>
      <c r="AB248" s="15"/>
      <c r="AC248" s="15"/>
      <c r="AD248" s="15"/>
      <c r="AE248" s="10"/>
      <c r="AF248" s="15"/>
      <c r="AG248" s="15"/>
      <c r="AH248" s="15"/>
      <c r="AI248" s="15"/>
      <c r="AJ248" s="15"/>
      <c r="AK248" s="15"/>
      <c r="AL248" s="20"/>
      <c r="AM248" s="19"/>
      <c r="AN248" s="19"/>
      <c r="AO248" s="19"/>
      <c r="AP248" s="19"/>
      <c r="AQ248" s="19"/>
      <c r="AR248" s="20"/>
      <c r="AS248" s="20"/>
      <c r="AT248" s="20"/>
      <c r="AU248" s="20"/>
      <c r="AV248" s="20"/>
      <c r="AW248" s="19"/>
      <c r="AX248" s="19"/>
      <c r="AY248" s="10"/>
      <c r="AZ248" s="15"/>
      <c r="BA248" s="20"/>
      <c r="BB248" s="78"/>
      <c r="BC248" s="78"/>
      <c r="BD248" s="78"/>
      <c r="BE248" s="116"/>
      <c r="BF248" s="116"/>
      <c r="BG248" s="116"/>
      <c r="BH248" s="78"/>
      <c r="BI248" s="78"/>
      <c r="BJ248" s="78"/>
      <c r="BK248" s="78"/>
      <c r="BL248" s="78"/>
      <c r="BM248" s="19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</row>
    <row r="249" spans="2:131" ht="15">
      <c r="B249" s="26"/>
      <c r="C249" s="26"/>
      <c r="D249" s="26"/>
      <c r="E249" s="26"/>
      <c r="F249" s="26"/>
      <c r="G249" s="26"/>
      <c r="H249" s="26"/>
      <c r="I249" s="26"/>
      <c r="J249" s="26"/>
      <c r="K249" s="10"/>
      <c r="L249" s="10"/>
      <c r="M249" s="10"/>
      <c r="N249" s="10"/>
      <c r="O249" s="10"/>
      <c r="P249" s="10"/>
      <c r="Q249" s="10"/>
      <c r="R249" s="10"/>
      <c r="S249" s="10"/>
      <c r="T249" s="10"/>
      <c r="U249" s="10"/>
      <c r="V249" s="10"/>
      <c r="W249" s="10"/>
      <c r="X249" s="10"/>
      <c r="Y249" s="10"/>
      <c r="Z249" s="10"/>
      <c r="AA249" s="10"/>
      <c r="AB249" s="15"/>
      <c r="AC249" s="15"/>
      <c r="AD249" s="15"/>
      <c r="AE249" s="10"/>
      <c r="AF249" s="15"/>
      <c r="AG249" s="15"/>
      <c r="AH249" s="15"/>
      <c r="AI249" s="15"/>
      <c r="AJ249" s="15"/>
      <c r="AK249" s="15"/>
      <c r="AL249" s="20"/>
      <c r="AM249" s="19"/>
      <c r="AN249" s="19"/>
      <c r="AO249" s="19"/>
      <c r="AP249" s="19"/>
      <c r="AQ249" s="19"/>
      <c r="AR249" s="20"/>
      <c r="AS249" s="20"/>
      <c r="AT249" s="20"/>
      <c r="AU249" s="20"/>
      <c r="AV249" s="20"/>
      <c r="AW249" s="19"/>
      <c r="AX249" s="19"/>
      <c r="AY249" s="10"/>
      <c r="AZ249" s="15"/>
      <c r="BA249" s="20"/>
      <c r="BB249" s="78"/>
      <c r="BC249" s="78"/>
      <c r="BD249" s="78"/>
      <c r="BE249" s="116"/>
      <c r="BF249" s="116"/>
      <c r="BG249" s="116"/>
      <c r="BH249" s="78"/>
      <c r="BI249" s="78"/>
      <c r="BJ249" s="78"/>
      <c r="BK249" s="78"/>
      <c r="BL249" s="78"/>
      <c r="BM249" s="19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</row>
    <row r="250" spans="2:131" ht="15">
      <c r="B250" s="26"/>
      <c r="C250" s="26"/>
      <c r="D250" s="26"/>
      <c r="E250" s="26"/>
      <c r="F250" s="26"/>
      <c r="G250" s="26"/>
      <c r="H250" s="26"/>
      <c r="I250" s="26"/>
      <c r="J250" s="26"/>
      <c r="K250" s="10"/>
      <c r="L250" s="10"/>
      <c r="M250" s="10"/>
      <c r="N250" s="10"/>
      <c r="O250" s="10"/>
      <c r="P250" s="10"/>
      <c r="Q250" s="10"/>
      <c r="R250" s="10">
        <v>1000</v>
      </c>
      <c r="S250" s="10"/>
      <c r="T250" s="10"/>
      <c r="U250" s="10"/>
      <c r="V250" s="10"/>
      <c r="W250" s="10"/>
      <c r="X250" s="10"/>
      <c r="Y250" s="10"/>
      <c r="Z250" s="10"/>
      <c r="AA250" s="10"/>
      <c r="AB250" s="15"/>
      <c r="AC250" s="15"/>
      <c r="AD250" s="15"/>
      <c r="AE250" s="10"/>
      <c r="AF250" s="15"/>
      <c r="AG250" s="15"/>
      <c r="AH250" s="15"/>
      <c r="AI250" s="15"/>
      <c r="AJ250" s="15"/>
      <c r="AK250" s="15"/>
      <c r="AL250" s="20"/>
      <c r="AM250" s="19"/>
      <c r="AN250" s="19"/>
      <c r="AO250" s="19"/>
      <c r="AP250" s="19"/>
      <c r="AQ250" s="19"/>
      <c r="AR250" s="20"/>
      <c r="AS250" s="20"/>
      <c r="AT250" s="20"/>
      <c r="AU250" s="20"/>
      <c r="AV250" s="20"/>
      <c r="AW250" s="19"/>
      <c r="AX250" s="19"/>
      <c r="AY250" s="10"/>
      <c r="AZ250" s="15"/>
      <c r="BA250" s="20"/>
      <c r="BB250" s="78"/>
      <c r="BC250" s="78"/>
      <c r="BD250" s="78"/>
      <c r="BE250" s="116"/>
      <c r="BF250" s="116"/>
      <c r="BG250" s="116"/>
      <c r="BH250" s="78"/>
      <c r="BI250" s="78"/>
      <c r="BJ250" s="78"/>
      <c r="BK250" s="78"/>
      <c r="BL250" s="78"/>
      <c r="BM250" s="19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</row>
    <row r="251" spans="2:131" ht="15">
      <c r="B251" s="26"/>
      <c r="C251" s="26"/>
      <c r="D251" s="26"/>
      <c r="E251" s="26"/>
      <c r="F251" s="26"/>
      <c r="G251" s="26"/>
      <c r="H251" s="26"/>
      <c r="I251" s="26"/>
      <c r="J251" s="26"/>
      <c r="K251" s="10"/>
      <c r="L251" s="10"/>
      <c r="M251" s="10"/>
      <c r="N251" s="10"/>
      <c r="O251" s="10"/>
      <c r="P251" s="10"/>
      <c r="Q251" s="10"/>
      <c r="R251" s="10"/>
      <c r="S251" s="10"/>
      <c r="T251" s="10"/>
      <c r="U251" s="10"/>
      <c r="V251" s="10"/>
      <c r="W251" s="10"/>
      <c r="X251" s="10"/>
      <c r="Y251" s="10"/>
      <c r="Z251" s="10"/>
      <c r="AA251" s="10"/>
      <c r="AB251" s="15"/>
      <c r="AC251" s="15"/>
      <c r="AD251" s="15"/>
      <c r="AE251" s="10"/>
      <c r="AF251" s="15"/>
      <c r="AG251" s="15"/>
      <c r="AH251" s="15"/>
      <c r="AI251" s="15"/>
      <c r="AJ251" s="15"/>
      <c r="AK251" s="15"/>
      <c r="AL251" s="20"/>
      <c r="AM251" s="19"/>
      <c r="AN251" s="19"/>
      <c r="AO251" s="19"/>
      <c r="AP251" s="19"/>
      <c r="AQ251" s="19"/>
      <c r="AR251" s="20"/>
      <c r="AS251" s="20"/>
      <c r="AT251" s="20"/>
      <c r="AU251" s="20"/>
      <c r="AV251" s="20"/>
      <c r="AW251" s="19"/>
      <c r="AX251" s="19"/>
      <c r="AY251" s="10"/>
      <c r="AZ251" s="15"/>
      <c r="BA251" s="20"/>
      <c r="BB251" s="19"/>
      <c r="BC251" s="19"/>
      <c r="BD251" s="19"/>
      <c r="BE251" s="90"/>
      <c r="BF251" s="90"/>
      <c r="BG251" s="90"/>
      <c r="BH251" s="19"/>
      <c r="BI251" s="19"/>
      <c r="BJ251" s="19"/>
      <c r="BK251" s="19"/>
      <c r="BL251" s="19"/>
      <c r="BM251" s="19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</row>
    <row r="252" spans="2:131" ht="15">
      <c r="B252" s="15"/>
      <c r="C252" s="15"/>
      <c r="D252" s="15"/>
      <c r="E252" s="26"/>
      <c r="F252" s="26"/>
      <c r="G252" s="26"/>
      <c r="H252" s="26"/>
      <c r="I252" s="26"/>
      <c r="J252" s="26"/>
      <c r="K252" s="10"/>
      <c r="L252" s="10"/>
      <c r="M252" s="10"/>
      <c r="N252" s="10"/>
      <c r="O252" s="10"/>
      <c r="P252" s="10"/>
      <c r="Q252" s="10"/>
      <c r="R252" s="10"/>
      <c r="S252" s="10"/>
      <c r="T252" s="10"/>
      <c r="U252" s="10"/>
      <c r="V252" s="10"/>
      <c r="W252" s="10"/>
      <c r="X252" s="10"/>
      <c r="Y252" s="10"/>
      <c r="Z252" s="10"/>
      <c r="AA252" s="10"/>
      <c r="AB252" s="15"/>
      <c r="AC252" s="15"/>
      <c r="AD252" s="15"/>
      <c r="AE252" s="10"/>
      <c r="AF252" s="15"/>
      <c r="AG252" s="15"/>
      <c r="AH252" s="15"/>
      <c r="AI252" s="15"/>
      <c r="AJ252" s="15"/>
      <c r="AK252" s="15"/>
      <c r="AL252" s="20"/>
      <c r="AM252" s="19"/>
      <c r="AN252" s="19"/>
      <c r="AO252" s="19"/>
      <c r="AP252" s="19"/>
      <c r="AQ252" s="19"/>
      <c r="AR252" s="20"/>
      <c r="AS252" s="20"/>
      <c r="AT252" s="20"/>
      <c r="AU252" s="20"/>
      <c r="AV252" s="20"/>
      <c r="AW252" s="19"/>
      <c r="AX252" s="19"/>
      <c r="AY252" s="10"/>
      <c r="AZ252" s="15"/>
      <c r="BA252" s="20"/>
      <c r="BB252" s="19"/>
      <c r="BC252" s="19"/>
      <c r="BD252" s="19"/>
      <c r="BE252" s="90"/>
      <c r="BF252" s="90"/>
      <c r="BG252" s="90"/>
      <c r="BH252" s="19"/>
      <c r="BI252" s="19"/>
      <c r="BJ252" s="19"/>
      <c r="BK252" s="19"/>
      <c r="BL252" s="19"/>
      <c r="BM252" s="19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</row>
    <row r="253" spans="2:131" ht="15">
      <c r="B253" s="26"/>
      <c r="C253" s="26"/>
      <c r="D253" s="26"/>
      <c r="E253" s="26"/>
      <c r="F253" s="26"/>
      <c r="G253" s="26"/>
      <c r="H253" s="26"/>
      <c r="I253" s="26"/>
      <c r="J253" s="26"/>
      <c r="K253" s="10"/>
      <c r="L253" s="10"/>
      <c r="M253" s="10"/>
      <c r="N253" s="10"/>
      <c r="O253" s="10"/>
      <c r="P253" s="10"/>
      <c r="Q253" s="10"/>
      <c r="R253" s="10"/>
      <c r="S253" s="10"/>
      <c r="T253" s="10"/>
      <c r="U253" s="10"/>
      <c r="V253" s="10"/>
      <c r="W253" s="10"/>
      <c r="X253" s="10"/>
      <c r="Y253" s="10"/>
      <c r="Z253" s="10"/>
      <c r="AA253" s="10"/>
      <c r="AB253" s="15"/>
      <c r="AC253" s="15"/>
      <c r="AD253" s="15"/>
      <c r="AE253" s="10"/>
      <c r="AF253" s="15"/>
      <c r="AG253" s="15"/>
      <c r="AH253" s="15"/>
      <c r="AI253" s="15"/>
      <c r="AJ253" s="15"/>
      <c r="AK253" s="15"/>
      <c r="AL253" s="20"/>
      <c r="AM253" s="19"/>
      <c r="AN253" s="19"/>
      <c r="AO253" s="19"/>
      <c r="AP253" s="19"/>
      <c r="AQ253" s="19"/>
      <c r="AR253" s="20"/>
      <c r="AS253" s="20"/>
      <c r="AT253" s="20"/>
      <c r="AU253" s="20"/>
      <c r="AV253" s="20"/>
      <c r="AW253" s="19"/>
      <c r="AX253" s="19"/>
      <c r="AY253" s="10"/>
      <c r="AZ253" s="15"/>
      <c r="BA253" s="20"/>
      <c r="BB253" s="19"/>
      <c r="BC253" s="19"/>
      <c r="BD253" s="19"/>
      <c r="BE253" s="90"/>
      <c r="BF253" s="90"/>
      <c r="BG253" s="90"/>
      <c r="BH253" s="19"/>
      <c r="BI253" s="19"/>
      <c r="BJ253" s="19"/>
      <c r="BK253" s="19"/>
      <c r="BL253" s="19"/>
      <c r="BM253" s="19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</row>
    <row r="254" spans="2:131" ht="15">
      <c r="B254" s="26"/>
      <c r="C254" s="26"/>
      <c r="D254" s="26"/>
      <c r="E254" s="26"/>
      <c r="F254" s="26"/>
      <c r="G254" s="26"/>
      <c r="H254" s="26"/>
      <c r="I254" s="26"/>
      <c r="J254" s="26"/>
      <c r="K254" s="10"/>
      <c r="L254" s="10"/>
      <c r="M254" s="10"/>
      <c r="N254" s="10"/>
      <c r="O254" s="10"/>
      <c r="P254" s="10"/>
      <c r="Q254" s="10"/>
      <c r="R254" s="10">
        <v>7000</v>
      </c>
      <c r="S254" s="10"/>
      <c r="T254" s="10"/>
      <c r="U254" s="10"/>
      <c r="V254" s="10"/>
      <c r="W254" s="10"/>
      <c r="X254" s="10"/>
      <c r="Y254" s="10"/>
      <c r="Z254" s="10"/>
      <c r="AA254" s="10"/>
      <c r="AB254" s="15"/>
      <c r="AC254" s="15"/>
      <c r="AD254" s="15"/>
      <c r="AE254" s="10"/>
      <c r="AF254" s="15"/>
      <c r="AG254" s="15"/>
      <c r="AH254" s="15"/>
      <c r="AI254" s="15"/>
      <c r="AJ254" s="15"/>
      <c r="AK254" s="15"/>
      <c r="AL254" s="20"/>
      <c r="AM254" s="19"/>
      <c r="AN254" s="19"/>
      <c r="AO254" s="19"/>
      <c r="AP254" s="19"/>
      <c r="AQ254" s="19"/>
      <c r="AR254" s="20"/>
      <c r="AS254" s="20"/>
      <c r="AT254" s="20"/>
      <c r="AU254" s="20"/>
      <c r="AV254" s="20"/>
      <c r="AW254" s="19"/>
      <c r="AX254" s="19"/>
      <c r="AY254" s="10"/>
      <c r="AZ254" s="15"/>
      <c r="BA254" s="20"/>
      <c r="BB254" s="19"/>
      <c r="BC254" s="19"/>
      <c r="BD254" s="19"/>
      <c r="BE254" s="90"/>
      <c r="BF254" s="90"/>
      <c r="BG254" s="90"/>
      <c r="BH254" s="19"/>
      <c r="BI254" s="19"/>
      <c r="BJ254" s="19"/>
      <c r="BK254" s="19"/>
      <c r="BL254" s="19"/>
      <c r="BM254" s="19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</row>
    <row r="255" spans="2:131" ht="15">
      <c r="B255" s="26"/>
      <c r="C255" s="26"/>
      <c r="D255" s="26"/>
      <c r="E255" s="26"/>
      <c r="F255" s="26"/>
      <c r="G255" s="26"/>
      <c r="H255" s="26"/>
      <c r="I255" s="26"/>
      <c r="J255" s="26"/>
      <c r="K255" s="10"/>
      <c r="L255" s="10"/>
      <c r="M255" s="10"/>
      <c r="N255" s="10"/>
      <c r="O255" s="10"/>
      <c r="P255" s="10"/>
      <c r="Q255" s="10"/>
      <c r="R255" s="10">
        <v>37175</v>
      </c>
      <c r="S255" s="10"/>
      <c r="T255" s="10"/>
      <c r="U255" s="10"/>
      <c r="V255" s="10"/>
      <c r="W255" s="10"/>
      <c r="X255" s="10"/>
      <c r="Y255" s="10"/>
      <c r="Z255" s="10"/>
      <c r="AA255" s="10"/>
      <c r="AB255" s="15"/>
      <c r="AC255" s="15"/>
      <c r="AD255" s="15"/>
      <c r="AE255" s="10"/>
      <c r="AF255" s="15"/>
      <c r="AG255" s="15"/>
      <c r="AH255" s="15"/>
      <c r="AI255" s="15"/>
      <c r="AJ255" s="15"/>
      <c r="AK255" s="15"/>
      <c r="AL255" s="20"/>
      <c r="AM255" s="19"/>
      <c r="AN255" s="19"/>
      <c r="AO255" s="19"/>
      <c r="AP255" s="19"/>
      <c r="AQ255" s="19"/>
      <c r="AR255" s="20"/>
      <c r="AS255" s="20"/>
      <c r="AT255" s="20"/>
      <c r="AU255" s="20"/>
      <c r="AV255" s="20"/>
      <c r="AW255" s="19"/>
      <c r="AX255" s="19"/>
      <c r="AY255" s="10"/>
      <c r="AZ255" s="15"/>
      <c r="BA255" s="20"/>
      <c r="BB255" s="19"/>
      <c r="BC255" s="19"/>
      <c r="BD255" s="19"/>
      <c r="BE255" s="90"/>
      <c r="BF255" s="90"/>
      <c r="BG255" s="90"/>
      <c r="BH255" s="19"/>
      <c r="BI255" s="19"/>
      <c r="BJ255" s="19"/>
      <c r="BK255" s="19"/>
      <c r="BL255" s="19"/>
      <c r="BM255" s="19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</row>
    <row r="256" spans="2:131" ht="15">
      <c r="B256" s="26"/>
      <c r="C256" s="26"/>
      <c r="D256" s="26"/>
      <c r="E256" s="26"/>
      <c r="F256" s="26"/>
      <c r="G256" s="26"/>
      <c r="H256" s="26"/>
      <c r="I256" s="26"/>
      <c r="J256" s="26"/>
      <c r="K256" s="10"/>
      <c r="L256" s="10"/>
      <c r="M256" s="10"/>
      <c r="N256" s="10"/>
      <c r="O256" s="10"/>
      <c r="P256" s="10"/>
      <c r="Q256" s="10"/>
      <c r="R256" s="10"/>
      <c r="S256" s="10"/>
      <c r="T256" s="10"/>
      <c r="U256" s="10"/>
      <c r="V256" s="10"/>
      <c r="W256" s="10"/>
      <c r="X256" s="10"/>
      <c r="Y256" s="10"/>
      <c r="Z256" s="10"/>
      <c r="AA256" s="10"/>
      <c r="AB256" s="15"/>
      <c r="AC256" s="15"/>
      <c r="AD256" s="15"/>
      <c r="AE256" s="10"/>
      <c r="AF256" s="15"/>
      <c r="AG256" s="15"/>
      <c r="AH256" s="15"/>
      <c r="AI256" s="15"/>
      <c r="AJ256" s="15"/>
      <c r="AK256" s="15"/>
      <c r="AL256" s="20"/>
      <c r="AM256" s="19"/>
      <c r="AN256" s="19"/>
      <c r="AO256" s="19"/>
      <c r="AP256" s="19"/>
      <c r="AQ256" s="19"/>
      <c r="AR256" s="20"/>
      <c r="AS256" s="20"/>
      <c r="AT256" s="20"/>
      <c r="AU256" s="20"/>
      <c r="AV256" s="20"/>
      <c r="AW256" s="19"/>
      <c r="AX256" s="19"/>
      <c r="AY256" s="10"/>
      <c r="AZ256" s="15"/>
      <c r="BA256" s="20"/>
      <c r="BB256" s="19"/>
      <c r="BC256" s="19"/>
      <c r="BD256" s="19"/>
      <c r="BE256" s="90"/>
      <c r="BF256" s="90"/>
      <c r="BG256" s="90"/>
      <c r="BH256" s="19"/>
      <c r="BI256" s="19"/>
      <c r="BJ256" s="19"/>
      <c r="BK256" s="19"/>
      <c r="BL256" s="19"/>
      <c r="BM256" s="19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</row>
    <row r="257" spans="2:131" ht="15">
      <c r="B257" s="26"/>
      <c r="C257" s="26"/>
      <c r="D257" s="26"/>
      <c r="E257" s="26"/>
      <c r="F257" s="26"/>
      <c r="G257" s="26"/>
      <c r="H257" s="26"/>
      <c r="I257" s="26"/>
      <c r="J257" s="26"/>
      <c r="K257" s="10"/>
      <c r="L257" s="10"/>
      <c r="M257" s="10"/>
      <c r="N257" s="10"/>
      <c r="O257" s="10"/>
      <c r="P257" s="10"/>
      <c r="Q257" s="10"/>
      <c r="R257" s="10"/>
      <c r="S257" s="10"/>
      <c r="T257" s="10"/>
      <c r="U257" s="10"/>
      <c r="V257" s="10"/>
      <c r="W257" s="10"/>
      <c r="X257" s="10"/>
      <c r="Y257" s="10"/>
      <c r="Z257" s="10"/>
      <c r="AA257" s="10"/>
      <c r="AB257" s="15"/>
      <c r="AC257" s="15"/>
      <c r="AD257" s="15"/>
      <c r="AE257" s="10"/>
      <c r="AF257" s="15"/>
      <c r="AG257" s="15"/>
      <c r="AH257" s="15"/>
      <c r="AI257" s="15"/>
      <c r="AJ257" s="15"/>
      <c r="AK257" s="15"/>
      <c r="AL257" s="20"/>
      <c r="AM257" s="19"/>
      <c r="AN257" s="19"/>
      <c r="AO257" s="19"/>
      <c r="AP257" s="19"/>
      <c r="AQ257" s="19"/>
      <c r="AR257" s="20"/>
      <c r="AS257" s="20"/>
      <c r="AT257" s="20"/>
      <c r="AU257" s="20"/>
      <c r="AV257" s="20"/>
      <c r="AW257" s="19"/>
      <c r="AX257" s="19"/>
      <c r="AY257" s="10"/>
      <c r="AZ257" s="15"/>
      <c r="BA257" s="20"/>
      <c r="BB257" s="19"/>
      <c r="BC257" s="19"/>
      <c r="BD257" s="19"/>
      <c r="BE257" s="90"/>
      <c r="BF257" s="90"/>
      <c r="BG257" s="90"/>
      <c r="BH257" s="19"/>
      <c r="BI257" s="19"/>
      <c r="BJ257" s="19"/>
      <c r="BK257" s="19"/>
      <c r="BL257" s="19"/>
      <c r="BM257" s="19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</row>
    <row r="258" spans="2:131" ht="15">
      <c r="B258" s="26"/>
      <c r="C258" s="26"/>
      <c r="D258" s="26"/>
      <c r="E258" s="26"/>
      <c r="F258" s="26"/>
      <c r="G258" s="26"/>
      <c r="H258" s="26"/>
      <c r="I258" s="26"/>
      <c r="J258" s="26"/>
      <c r="K258" s="10"/>
      <c r="L258" s="10"/>
      <c r="M258" s="10"/>
      <c r="N258" s="10"/>
      <c r="O258" s="10"/>
      <c r="P258" s="10"/>
      <c r="Q258" s="10"/>
      <c r="R258" s="10"/>
      <c r="S258" s="10"/>
      <c r="T258" s="10"/>
      <c r="U258" s="10"/>
      <c r="V258" s="10"/>
      <c r="W258" s="10"/>
      <c r="X258" s="10"/>
      <c r="Y258" s="10"/>
      <c r="Z258" s="10"/>
      <c r="AA258" s="10"/>
      <c r="AB258" s="15"/>
      <c r="AC258" s="15"/>
      <c r="AD258" s="15"/>
      <c r="AE258" s="10"/>
      <c r="AF258" s="15"/>
      <c r="AG258" s="15"/>
      <c r="AH258" s="15"/>
      <c r="AI258" s="15"/>
      <c r="AJ258" s="15"/>
      <c r="AK258" s="15"/>
      <c r="AL258" s="20"/>
      <c r="AM258" s="19"/>
      <c r="AN258" s="19"/>
      <c r="AO258" s="19"/>
      <c r="AP258" s="19"/>
      <c r="AQ258" s="19"/>
      <c r="AR258" s="20"/>
      <c r="AS258" s="20"/>
      <c r="AT258" s="20"/>
      <c r="AU258" s="20"/>
      <c r="AV258" s="20"/>
      <c r="AW258" s="19"/>
      <c r="AX258" s="19"/>
      <c r="AY258" s="10"/>
      <c r="AZ258" s="15"/>
      <c r="BA258" s="20"/>
      <c r="BB258" s="19"/>
      <c r="BC258" s="19"/>
      <c r="BD258" s="19"/>
      <c r="BE258" s="90"/>
      <c r="BF258" s="90"/>
      <c r="BG258" s="90"/>
      <c r="BH258" s="19"/>
      <c r="BI258" s="19"/>
      <c r="BJ258" s="19"/>
      <c r="BK258" s="19"/>
      <c r="BL258" s="19"/>
      <c r="BM258" s="19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</row>
    <row r="259" spans="2:131" ht="15">
      <c r="B259" s="26"/>
      <c r="C259" s="26"/>
      <c r="D259" s="26"/>
      <c r="E259" s="26"/>
      <c r="F259" s="26"/>
      <c r="G259" s="26"/>
      <c r="H259" s="26"/>
      <c r="I259" s="26"/>
      <c r="J259" s="26"/>
      <c r="K259" s="10"/>
      <c r="L259" s="10"/>
      <c r="M259" s="10"/>
      <c r="N259" s="10"/>
      <c r="O259" s="10"/>
      <c r="P259" s="10"/>
      <c r="Q259" s="10"/>
      <c r="R259" s="10"/>
      <c r="S259" s="10"/>
      <c r="T259" s="10"/>
      <c r="U259" s="10"/>
      <c r="V259" s="10"/>
      <c r="W259" s="10"/>
      <c r="X259" s="10"/>
      <c r="Y259" s="10"/>
      <c r="Z259" s="10"/>
      <c r="AA259" s="10"/>
      <c r="AB259" s="15"/>
      <c r="AC259" s="15"/>
      <c r="AD259" s="15"/>
      <c r="AE259" s="10"/>
      <c r="AF259" s="15"/>
      <c r="AG259" s="15"/>
      <c r="AH259" s="15"/>
      <c r="AI259" s="15"/>
      <c r="AJ259" s="15"/>
      <c r="AK259" s="15"/>
      <c r="AL259" s="20"/>
      <c r="AM259" s="19"/>
      <c r="AN259" s="19"/>
      <c r="AO259" s="19"/>
      <c r="AP259" s="19"/>
      <c r="AQ259" s="19"/>
      <c r="AR259" s="20"/>
      <c r="AS259" s="20"/>
      <c r="AT259" s="20"/>
      <c r="AU259" s="20"/>
      <c r="AV259" s="20"/>
      <c r="AW259" s="19"/>
      <c r="AX259" s="19"/>
      <c r="AY259" s="10"/>
      <c r="AZ259" s="15"/>
      <c r="BA259" s="20"/>
      <c r="BB259" s="19"/>
      <c r="BC259" s="19"/>
      <c r="BD259" s="19"/>
      <c r="BE259" s="90"/>
      <c r="BF259" s="90"/>
      <c r="BG259" s="90"/>
      <c r="BH259" s="19"/>
      <c r="BI259" s="19"/>
      <c r="BJ259" s="19"/>
      <c r="BK259" s="19"/>
      <c r="BL259" s="19"/>
      <c r="BM259" s="19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</row>
    <row r="260" spans="2:131" ht="15">
      <c r="B260" s="14"/>
      <c r="C260" s="14"/>
      <c r="D260" s="14"/>
      <c r="E260" s="26"/>
      <c r="F260" s="26"/>
      <c r="G260" s="26"/>
      <c r="H260" s="26"/>
      <c r="I260" s="26"/>
      <c r="J260" s="26"/>
      <c r="K260" s="10"/>
      <c r="L260" s="10"/>
      <c r="M260" s="10"/>
      <c r="N260" s="10"/>
      <c r="O260" s="10"/>
      <c r="P260" s="10"/>
      <c r="Q260" s="10"/>
      <c r="R260" s="10"/>
      <c r="S260" s="10"/>
      <c r="T260" s="10"/>
      <c r="U260" s="10"/>
      <c r="V260" s="10"/>
      <c r="W260" s="10"/>
      <c r="X260" s="10"/>
      <c r="Y260" s="10"/>
      <c r="Z260" s="10"/>
      <c r="AA260" s="10"/>
      <c r="AB260" s="15"/>
      <c r="AC260" s="15"/>
      <c r="AD260" s="15"/>
      <c r="AE260" s="10"/>
      <c r="AF260" s="15"/>
      <c r="AG260" s="15"/>
      <c r="AH260" s="15"/>
      <c r="AI260" s="15"/>
      <c r="AJ260" s="15"/>
      <c r="AK260" s="15"/>
      <c r="AL260" s="20"/>
      <c r="AM260" s="19"/>
      <c r="AN260" s="19"/>
      <c r="AO260" s="19"/>
      <c r="AP260" s="19"/>
      <c r="AQ260" s="19"/>
      <c r="AR260" s="20"/>
      <c r="AS260" s="20"/>
      <c r="AT260" s="20"/>
      <c r="AU260" s="20"/>
      <c r="AV260" s="20"/>
      <c r="AW260" s="19"/>
      <c r="AX260" s="19"/>
      <c r="AY260" s="10"/>
      <c r="AZ260" s="15"/>
      <c r="BA260" s="20"/>
      <c r="BB260" s="19"/>
      <c r="BC260" s="19"/>
      <c r="BD260" s="19"/>
      <c r="BE260" s="90"/>
      <c r="BF260" s="90"/>
      <c r="BG260" s="90"/>
      <c r="BH260" s="19"/>
      <c r="BI260" s="19"/>
      <c r="BJ260" s="19"/>
      <c r="BK260" s="19"/>
      <c r="BL260" s="19"/>
      <c r="BM260" s="19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</row>
    <row r="261" spans="2:131" ht="15">
      <c r="B261" s="26"/>
      <c r="C261" s="26"/>
      <c r="D261" s="26"/>
      <c r="E261" s="26"/>
      <c r="F261" s="26"/>
      <c r="G261" s="26"/>
      <c r="H261" s="26"/>
      <c r="I261" s="26"/>
      <c r="J261" s="26"/>
      <c r="K261" s="10"/>
      <c r="L261" s="10"/>
      <c r="M261" s="10"/>
      <c r="N261" s="10"/>
      <c r="O261" s="10"/>
      <c r="P261" s="10"/>
      <c r="Q261" s="10"/>
      <c r="R261" s="10"/>
      <c r="S261" s="10"/>
      <c r="T261" s="10"/>
      <c r="U261" s="10"/>
      <c r="V261" s="10"/>
      <c r="W261" s="10"/>
      <c r="X261" s="10"/>
      <c r="Y261" s="10"/>
      <c r="Z261" s="10"/>
      <c r="AA261" s="10"/>
      <c r="AB261" s="15"/>
      <c r="AC261" s="15"/>
      <c r="AD261" s="15"/>
      <c r="AE261" s="10"/>
      <c r="AF261" s="15"/>
      <c r="AG261" s="15"/>
      <c r="AH261" s="15"/>
      <c r="AI261" s="15"/>
      <c r="AJ261" s="15"/>
      <c r="AK261" s="15"/>
      <c r="AL261" s="20"/>
      <c r="AM261" s="19"/>
      <c r="AN261" s="19"/>
      <c r="AO261" s="19"/>
      <c r="AP261" s="19"/>
      <c r="AQ261" s="19"/>
      <c r="AR261" s="20"/>
      <c r="AS261" s="20"/>
      <c r="AT261" s="20"/>
      <c r="AU261" s="20"/>
      <c r="AV261" s="20"/>
      <c r="AW261" s="19"/>
      <c r="AX261" s="19"/>
      <c r="AY261" s="10"/>
      <c r="AZ261" s="15"/>
      <c r="BA261" s="20"/>
      <c r="BB261" s="19"/>
      <c r="BC261" s="19"/>
      <c r="BD261" s="19"/>
      <c r="BE261" s="90"/>
      <c r="BF261" s="90"/>
      <c r="BG261" s="90"/>
      <c r="BH261" s="19"/>
      <c r="BI261" s="19"/>
      <c r="BJ261" s="19"/>
      <c r="BK261" s="19"/>
      <c r="BL261" s="19"/>
      <c r="BM261" s="19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</row>
    <row r="262" spans="2:131" ht="15">
      <c r="B262" s="15"/>
      <c r="C262" s="15"/>
      <c r="D262" s="15"/>
      <c r="E262" s="26"/>
      <c r="F262" s="26"/>
      <c r="G262" s="26"/>
      <c r="H262" s="26"/>
      <c r="I262" s="26"/>
      <c r="J262" s="26"/>
      <c r="K262" s="10"/>
      <c r="L262" s="10"/>
      <c r="M262" s="10"/>
      <c r="N262" s="10"/>
      <c r="O262" s="10"/>
      <c r="P262" s="10"/>
      <c r="Q262" s="10"/>
      <c r="R262" s="10"/>
      <c r="S262" s="10"/>
      <c r="T262" s="10"/>
      <c r="U262" s="10"/>
      <c r="V262" s="10"/>
      <c r="W262" s="10"/>
      <c r="X262" s="10"/>
      <c r="Y262" s="10"/>
      <c r="Z262" s="10"/>
      <c r="AA262" s="10"/>
      <c r="AB262" s="15"/>
      <c r="AC262" s="15"/>
      <c r="AD262" s="15"/>
      <c r="AE262" s="10"/>
      <c r="AF262" s="15"/>
      <c r="AG262" s="15"/>
      <c r="AH262" s="15"/>
      <c r="AI262" s="15"/>
      <c r="AJ262" s="15"/>
      <c r="AK262" s="15"/>
      <c r="AL262" s="20"/>
      <c r="AM262" s="19"/>
      <c r="AN262" s="19"/>
      <c r="AO262" s="19"/>
      <c r="AP262" s="19"/>
      <c r="AQ262" s="19"/>
      <c r="AR262" s="20"/>
      <c r="AS262" s="20"/>
      <c r="AT262" s="20"/>
      <c r="AU262" s="20"/>
      <c r="AV262" s="20"/>
      <c r="AW262" s="19"/>
      <c r="AX262" s="19"/>
      <c r="AY262" s="10"/>
      <c r="AZ262" s="15"/>
      <c r="BA262" s="20"/>
      <c r="BB262" s="19"/>
      <c r="BC262" s="19"/>
      <c r="BD262" s="19"/>
      <c r="BE262" s="90"/>
      <c r="BF262" s="90"/>
      <c r="BG262" s="90"/>
      <c r="BH262" s="19"/>
      <c r="BI262" s="19"/>
      <c r="BJ262" s="19"/>
      <c r="BK262" s="19"/>
      <c r="BL262" s="19"/>
      <c r="BM262" s="19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</row>
    <row r="263" spans="2:131" ht="15">
      <c r="B263" s="26"/>
      <c r="C263" s="26"/>
      <c r="D263" s="26"/>
      <c r="E263" s="26"/>
      <c r="F263" s="26"/>
      <c r="G263" s="26"/>
      <c r="H263" s="26"/>
      <c r="I263" s="26"/>
      <c r="J263" s="26"/>
      <c r="K263" s="10"/>
      <c r="L263" s="10"/>
      <c r="M263" s="10"/>
      <c r="N263" s="10"/>
      <c r="O263" s="10"/>
      <c r="P263" s="10"/>
      <c r="Q263" s="10"/>
      <c r="R263" s="10"/>
      <c r="S263" s="10"/>
      <c r="T263" s="10"/>
      <c r="U263" s="10"/>
      <c r="V263" s="10"/>
      <c r="W263" s="10"/>
      <c r="X263" s="10"/>
      <c r="Y263" s="10"/>
      <c r="Z263" s="10"/>
      <c r="AA263" s="10"/>
      <c r="AB263" s="15"/>
      <c r="AC263" s="15"/>
      <c r="AD263" s="15"/>
      <c r="AE263" s="10"/>
      <c r="AF263" s="15"/>
      <c r="AG263" s="15"/>
      <c r="AH263" s="15"/>
      <c r="AI263" s="15"/>
      <c r="AJ263" s="15"/>
      <c r="AK263" s="15"/>
      <c r="AL263" s="20"/>
      <c r="AM263" s="19"/>
      <c r="AN263" s="19"/>
      <c r="AO263" s="19"/>
      <c r="AP263" s="19"/>
      <c r="AQ263" s="19"/>
      <c r="AR263" s="20"/>
      <c r="AS263" s="20"/>
      <c r="AT263" s="20"/>
      <c r="AU263" s="20"/>
      <c r="AV263" s="20"/>
      <c r="AW263" s="19"/>
      <c r="AX263" s="19"/>
      <c r="AY263" s="10"/>
      <c r="AZ263" s="15"/>
      <c r="BA263" s="20"/>
      <c r="BB263" s="19"/>
      <c r="BC263" s="19"/>
      <c r="BD263" s="19"/>
      <c r="BE263" s="90"/>
      <c r="BF263" s="90"/>
      <c r="BG263" s="90"/>
      <c r="BH263" s="19"/>
      <c r="BI263" s="19"/>
      <c r="BJ263" s="19"/>
      <c r="BK263" s="19"/>
      <c r="BL263" s="19"/>
      <c r="BM263" s="19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</row>
    <row r="264" spans="2:131" ht="15">
      <c r="B264" s="26"/>
      <c r="C264" s="26"/>
      <c r="D264" s="26"/>
      <c r="E264" s="26"/>
      <c r="F264" s="26"/>
      <c r="G264" s="26"/>
      <c r="H264" s="26"/>
      <c r="I264" s="26"/>
      <c r="J264" s="26"/>
      <c r="K264" s="10"/>
      <c r="L264" s="10"/>
      <c r="M264" s="10"/>
      <c r="N264" s="10"/>
      <c r="O264" s="10"/>
      <c r="P264" s="10"/>
      <c r="Q264" s="10"/>
      <c r="R264" s="10"/>
      <c r="S264" s="10"/>
      <c r="T264" s="10"/>
      <c r="U264" s="10"/>
      <c r="V264" s="10"/>
      <c r="W264" s="10"/>
      <c r="X264" s="10"/>
      <c r="Y264" s="10"/>
      <c r="Z264" s="10"/>
      <c r="AA264" s="10"/>
      <c r="AB264" s="15"/>
      <c r="AC264" s="15"/>
      <c r="AD264" s="15"/>
      <c r="AE264" s="10"/>
      <c r="AF264" s="15"/>
      <c r="AG264" s="15"/>
      <c r="AH264" s="15"/>
      <c r="AI264" s="15"/>
      <c r="AJ264" s="15"/>
      <c r="AK264" s="15"/>
      <c r="AL264" s="20"/>
      <c r="AM264" s="19"/>
      <c r="AN264" s="19"/>
      <c r="AO264" s="19"/>
      <c r="AP264" s="19"/>
      <c r="AQ264" s="19"/>
      <c r="AR264" s="20"/>
      <c r="AS264" s="20"/>
      <c r="AT264" s="20"/>
      <c r="AU264" s="20"/>
      <c r="AV264" s="20"/>
      <c r="AW264" s="19"/>
      <c r="AX264" s="19"/>
      <c r="AY264" s="10"/>
      <c r="AZ264" s="15"/>
      <c r="BA264" s="20"/>
      <c r="BB264" s="19"/>
      <c r="BC264" s="19"/>
      <c r="BD264" s="19"/>
      <c r="BE264" s="90"/>
      <c r="BF264" s="90"/>
      <c r="BG264" s="90"/>
      <c r="BH264" s="19"/>
      <c r="BI264" s="19"/>
      <c r="BJ264" s="19"/>
      <c r="BK264" s="19"/>
      <c r="BL264" s="19"/>
      <c r="BM264" s="19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</row>
    <row r="265" spans="2:131" ht="15">
      <c r="B265" s="14"/>
      <c r="C265" s="14"/>
      <c r="D265" s="14"/>
      <c r="E265" s="26"/>
      <c r="F265" s="26"/>
      <c r="G265" s="26"/>
      <c r="H265" s="26"/>
      <c r="I265" s="26"/>
      <c r="J265" s="26"/>
      <c r="K265" s="10"/>
      <c r="L265" s="10"/>
      <c r="M265" s="10"/>
      <c r="N265" s="10"/>
      <c r="O265" s="10"/>
      <c r="P265" s="10"/>
      <c r="Q265" s="10"/>
      <c r="R265" s="10"/>
      <c r="S265" s="10"/>
      <c r="T265" s="10"/>
      <c r="U265" s="10"/>
      <c r="V265" s="10"/>
      <c r="W265" s="10"/>
      <c r="X265" s="10"/>
      <c r="Y265" s="10"/>
      <c r="Z265" s="10"/>
      <c r="AA265" s="10"/>
      <c r="AB265" s="15"/>
      <c r="AC265" s="15"/>
      <c r="AD265" s="15"/>
      <c r="AE265" s="10"/>
      <c r="AF265" s="15"/>
      <c r="AG265" s="15"/>
      <c r="AH265" s="15"/>
      <c r="AI265" s="15"/>
      <c r="AJ265" s="15"/>
      <c r="AK265" s="15"/>
      <c r="AL265" s="20"/>
      <c r="AM265" s="19"/>
      <c r="AN265" s="19"/>
      <c r="AO265" s="19"/>
      <c r="AP265" s="19"/>
      <c r="AQ265" s="19"/>
      <c r="AR265" s="20"/>
      <c r="AS265" s="20"/>
      <c r="AT265" s="20"/>
      <c r="AU265" s="20"/>
      <c r="AV265" s="20"/>
      <c r="AW265" s="19"/>
      <c r="AX265" s="19"/>
      <c r="AY265" s="10"/>
      <c r="AZ265" s="15"/>
      <c r="BA265" s="20"/>
      <c r="BB265" s="19"/>
      <c r="BC265" s="19"/>
      <c r="BD265" s="19"/>
      <c r="BE265" s="90"/>
      <c r="BF265" s="90"/>
      <c r="BG265" s="90"/>
      <c r="BH265" s="19"/>
      <c r="BI265" s="19"/>
      <c r="BJ265" s="19"/>
      <c r="BK265" s="19"/>
      <c r="BL265" s="19"/>
      <c r="BM265" s="19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</row>
    <row r="266" spans="2:131" ht="15">
      <c r="B266" s="26"/>
      <c r="C266" s="26"/>
      <c r="D266" s="26"/>
      <c r="E266" s="26"/>
      <c r="F266" s="26"/>
      <c r="G266" s="26"/>
      <c r="H266" s="26"/>
      <c r="I266" s="26"/>
      <c r="J266" s="26"/>
      <c r="K266" s="10"/>
      <c r="L266" s="10"/>
      <c r="M266" s="10"/>
      <c r="N266" s="10"/>
      <c r="O266" s="10"/>
      <c r="P266" s="10"/>
      <c r="Q266" s="10"/>
      <c r="R266" s="10"/>
      <c r="S266" s="10"/>
      <c r="T266" s="10"/>
      <c r="U266" s="10"/>
      <c r="V266" s="10"/>
      <c r="W266" s="10"/>
      <c r="X266" s="10"/>
      <c r="Y266" s="10"/>
      <c r="Z266" s="10"/>
      <c r="AA266" s="10"/>
      <c r="AB266" s="15"/>
      <c r="AC266" s="15"/>
      <c r="AD266" s="15"/>
      <c r="AE266" s="10"/>
      <c r="AF266" s="15"/>
      <c r="AG266" s="15"/>
      <c r="AH266" s="15"/>
      <c r="AI266" s="15"/>
      <c r="AJ266" s="15"/>
      <c r="AK266" s="15"/>
      <c r="AL266" s="20"/>
      <c r="AM266" s="19"/>
      <c r="AN266" s="19"/>
      <c r="AO266" s="19"/>
      <c r="AP266" s="19"/>
      <c r="AQ266" s="19"/>
      <c r="AR266" s="20"/>
      <c r="AS266" s="20"/>
      <c r="AT266" s="20"/>
      <c r="AU266" s="20"/>
      <c r="AV266" s="20"/>
      <c r="AW266" s="19"/>
      <c r="AX266" s="19"/>
      <c r="AY266" s="10"/>
      <c r="AZ266" s="15"/>
      <c r="BA266" s="20"/>
      <c r="BB266" s="19"/>
      <c r="BC266" s="19"/>
      <c r="BD266" s="19"/>
      <c r="BE266" s="90"/>
      <c r="BF266" s="90"/>
      <c r="BG266" s="90"/>
      <c r="BH266" s="19"/>
      <c r="BI266" s="19"/>
      <c r="BJ266" s="19"/>
      <c r="BK266" s="19"/>
      <c r="BL266" s="19"/>
      <c r="BM266" s="19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</row>
    <row r="267" spans="2:131" ht="15">
      <c r="B267" s="5"/>
      <c r="C267" s="5"/>
      <c r="D267" s="5"/>
      <c r="E267" s="5"/>
      <c r="F267" s="5"/>
      <c r="G267" s="5"/>
      <c r="H267" s="5"/>
      <c r="I267" s="5"/>
      <c r="J267" s="5"/>
      <c r="K267" s="10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20"/>
      <c r="AC267" s="20"/>
      <c r="AD267" s="20"/>
      <c r="AE267" s="19"/>
      <c r="AF267" s="20"/>
      <c r="AG267" s="20"/>
      <c r="AH267" s="20"/>
      <c r="AI267" s="20"/>
      <c r="AJ267" s="20"/>
      <c r="AK267" s="20"/>
      <c r="AL267" s="20"/>
      <c r="AM267" s="19"/>
      <c r="AN267" s="19"/>
      <c r="AO267" s="19"/>
      <c r="AP267" s="19"/>
      <c r="AQ267" s="19"/>
      <c r="AR267" s="20"/>
      <c r="AS267" s="20"/>
      <c r="AT267" s="20"/>
      <c r="AU267" s="20"/>
      <c r="AV267" s="20"/>
      <c r="AW267" s="19"/>
      <c r="AX267" s="19"/>
      <c r="AY267" s="10"/>
      <c r="AZ267" s="15"/>
      <c r="BA267" s="20"/>
      <c r="BB267" s="19"/>
      <c r="BC267" s="19"/>
      <c r="BD267" s="19"/>
      <c r="BE267" s="90"/>
      <c r="BF267" s="90"/>
      <c r="BG267" s="90"/>
      <c r="BH267" s="19"/>
      <c r="BI267" s="19"/>
      <c r="BJ267" s="19"/>
      <c r="BK267" s="19"/>
      <c r="BL267" s="19"/>
      <c r="BM267" s="19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</row>
    <row r="268" spans="2:131" ht="15">
      <c r="B268" s="5"/>
      <c r="C268" s="5"/>
      <c r="D268" s="5"/>
      <c r="E268" s="5"/>
      <c r="F268" s="5"/>
      <c r="G268" s="5"/>
      <c r="H268" s="5"/>
      <c r="I268" s="5"/>
      <c r="J268" s="5"/>
      <c r="K268" s="10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20"/>
      <c r="AC268" s="20"/>
      <c r="AD268" s="20"/>
      <c r="AE268" s="19"/>
      <c r="AF268" s="20"/>
      <c r="AG268" s="20"/>
      <c r="AH268" s="20"/>
      <c r="AI268" s="20"/>
      <c r="AJ268" s="20"/>
      <c r="AK268" s="20"/>
      <c r="AL268" s="20"/>
      <c r="AM268" s="19"/>
      <c r="AN268" s="19"/>
      <c r="AO268" s="19"/>
      <c r="AP268" s="19"/>
      <c r="AQ268" s="19"/>
      <c r="AR268" s="20"/>
      <c r="AS268" s="20"/>
      <c r="AT268" s="20"/>
      <c r="AU268" s="20"/>
      <c r="AV268" s="20"/>
      <c r="AW268" s="19"/>
      <c r="AX268" s="19"/>
      <c r="AY268" s="10"/>
      <c r="AZ268" s="15"/>
      <c r="BA268" s="20"/>
      <c r="BB268" s="19"/>
      <c r="BC268" s="19"/>
      <c r="BD268" s="19"/>
      <c r="BE268" s="90"/>
      <c r="BF268" s="90"/>
      <c r="BG268" s="90"/>
      <c r="BH268" s="19"/>
      <c r="BI268" s="19"/>
      <c r="BJ268" s="19"/>
      <c r="BK268" s="19"/>
      <c r="BL268" s="19"/>
      <c r="BM268" s="19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</row>
    <row r="269" spans="2:131" ht="15">
      <c r="B269" s="5"/>
      <c r="C269" s="5"/>
      <c r="D269" s="5"/>
      <c r="E269" s="5"/>
      <c r="F269" s="5"/>
      <c r="G269" s="5"/>
      <c r="H269" s="5"/>
      <c r="I269" s="5"/>
      <c r="J269" s="5"/>
      <c r="K269" s="10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20"/>
      <c r="AC269" s="20"/>
      <c r="AD269" s="20"/>
      <c r="AE269" s="19"/>
      <c r="AF269" s="20"/>
      <c r="AG269" s="20"/>
      <c r="AH269" s="20"/>
      <c r="AI269" s="20"/>
      <c r="AJ269" s="20"/>
      <c r="AK269" s="20"/>
      <c r="AL269" s="20"/>
      <c r="AM269" s="19"/>
      <c r="AN269" s="19"/>
      <c r="AO269" s="19"/>
      <c r="AP269" s="19"/>
      <c r="AQ269" s="19"/>
      <c r="AR269" s="20"/>
      <c r="AS269" s="20"/>
      <c r="AT269" s="20"/>
      <c r="AU269" s="20"/>
      <c r="AV269" s="20"/>
      <c r="AW269" s="19"/>
      <c r="AX269" s="19"/>
      <c r="AY269" s="10"/>
      <c r="AZ269" s="15"/>
      <c r="BA269" s="20"/>
      <c r="BB269" s="19"/>
      <c r="BC269" s="19"/>
      <c r="BD269" s="19"/>
      <c r="BE269" s="90"/>
      <c r="BF269" s="90"/>
      <c r="BG269" s="90"/>
      <c r="BH269" s="19"/>
      <c r="BI269" s="19"/>
      <c r="BJ269" s="19"/>
      <c r="BK269" s="19"/>
      <c r="BL269" s="19"/>
      <c r="BM269" s="19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</row>
    <row r="270" spans="2:131" ht="15">
      <c r="B270" s="5"/>
      <c r="C270" s="5"/>
      <c r="D270" s="5"/>
      <c r="E270" s="5"/>
      <c r="F270" s="5"/>
      <c r="G270" s="5"/>
      <c r="H270" s="5"/>
      <c r="I270" s="5"/>
      <c r="J270" s="5"/>
      <c r="K270" s="10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20"/>
      <c r="AC270" s="20"/>
      <c r="AD270" s="20"/>
      <c r="AE270" s="19"/>
      <c r="AF270" s="20"/>
      <c r="AG270" s="20"/>
      <c r="AH270" s="20"/>
      <c r="AI270" s="20"/>
      <c r="AJ270" s="20"/>
      <c r="AK270" s="20"/>
      <c r="AL270" s="20"/>
      <c r="AM270" s="19"/>
      <c r="AN270" s="19"/>
      <c r="AO270" s="19"/>
      <c r="AP270" s="19"/>
      <c r="AQ270" s="19"/>
      <c r="AR270" s="20"/>
      <c r="AS270" s="20"/>
      <c r="AT270" s="20"/>
      <c r="AU270" s="20"/>
      <c r="AV270" s="20"/>
      <c r="AW270" s="19"/>
      <c r="AX270" s="19"/>
      <c r="AY270" s="10"/>
      <c r="AZ270" s="15"/>
      <c r="BA270" s="20"/>
      <c r="BB270" s="19"/>
      <c r="BC270" s="19"/>
      <c r="BD270" s="19"/>
      <c r="BE270" s="90"/>
      <c r="BF270" s="90"/>
      <c r="BG270" s="90"/>
      <c r="BH270" s="19"/>
      <c r="BI270" s="19"/>
      <c r="BJ270" s="19"/>
      <c r="BK270" s="19"/>
      <c r="BL270" s="19"/>
      <c r="BM270" s="19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</row>
    <row r="271" spans="2:131" ht="15">
      <c r="B271" s="5"/>
      <c r="C271" s="5"/>
      <c r="D271" s="5"/>
      <c r="E271" s="5"/>
      <c r="F271" s="5"/>
      <c r="G271" s="5"/>
      <c r="H271" s="5"/>
      <c r="I271" s="5"/>
      <c r="J271" s="5"/>
      <c r="K271" s="10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20"/>
      <c r="AC271" s="20"/>
      <c r="AD271" s="20"/>
      <c r="AE271" s="19"/>
      <c r="AF271" s="20"/>
      <c r="AG271" s="20"/>
      <c r="AH271" s="20"/>
      <c r="AI271" s="20"/>
      <c r="AJ271" s="20"/>
      <c r="AK271" s="20"/>
      <c r="AL271" s="20"/>
      <c r="AM271" s="19"/>
      <c r="AN271" s="19"/>
      <c r="AO271" s="19"/>
      <c r="AP271" s="19"/>
      <c r="AQ271" s="19"/>
      <c r="AR271" s="20"/>
      <c r="AS271" s="20"/>
      <c r="AT271" s="20"/>
      <c r="AU271" s="20"/>
      <c r="AV271" s="20"/>
      <c r="AW271" s="19"/>
      <c r="AX271" s="19"/>
      <c r="AY271" s="10"/>
      <c r="AZ271" s="15"/>
      <c r="BA271" s="20"/>
      <c r="BB271" s="19"/>
      <c r="BC271" s="19"/>
      <c r="BD271" s="19"/>
      <c r="BE271" s="90"/>
      <c r="BF271" s="90"/>
      <c r="BG271" s="90"/>
      <c r="BH271" s="19"/>
      <c r="BI271" s="19"/>
      <c r="BJ271" s="19"/>
      <c r="BK271" s="19"/>
      <c r="BL271" s="19"/>
      <c r="BM271" s="19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</row>
    <row r="272" spans="2:131" ht="15">
      <c r="B272" s="5"/>
      <c r="C272" s="5"/>
      <c r="D272" s="5"/>
      <c r="E272" s="5"/>
      <c r="F272" s="5"/>
      <c r="G272" s="5"/>
      <c r="H272" s="5"/>
      <c r="I272" s="5"/>
      <c r="J272" s="5"/>
      <c r="K272" s="10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20"/>
      <c r="AC272" s="20"/>
      <c r="AD272" s="20"/>
      <c r="AE272" s="19"/>
      <c r="AF272" s="20"/>
      <c r="AG272" s="20"/>
      <c r="AH272" s="20"/>
      <c r="AI272" s="20"/>
      <c r="AJ272" s="20"/>
      <c r="AK272" s="20"/>
      <c r="AL272" s="20"/>
      <c r="AM272" s="19"/>
      <c r="AN272" s="19"/>
      <c r="AO272" s="19"/>
      <c r="AP272" s="19"/>
      <c r="AQ272" s="19"/>
      <c r="AR272" s="20"/>
      <c r="AS272" s="20"/>
      <c r="AT272" s="20"/>
      <c r="AU272" s="20"/>
      <c r="AV272" s="20"/>
      <c r="AW272" s="19"/>
      <c r="AX272" s="19"/>
      <c r="AY272" s="10"/>
      <c r="AZ272" s="15"/>
      <c r="BA272" s="20"/>
      <c r="BB272" s="19"/>
      <c r="BC272" s="19"/>
      <c r="BD272" s="19"/>
      <c r="BE272" s="90"/>
      <c r="BF272" s="90"/>
      <c r="BG272" s="90"/>
      <c r="BH272" s="19"/>
      <c r="BI272" s="19"/>
      <c r="BJ272" s="19"/>
      <c r="BK272" s="19"/>
      <c r="BL272" s="19"/>
      <c r="BM272" s="19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</row>
    <row r="273" spans="2:131" ht="15">
      <c r="B273" s="5"/>
      <c r="C273" s="5"/>
      <c r="D273" s="5"/>
      <c r="E273" s="5"/>
      <c r="F273" s="5"/>
      <c r="G273" s="5"/>
      <c r="H273" s="5"/>
      <c r="I273" s="5"/>
      <c r="J273" s="5"/>
      <c r="K273" s="10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20"/>
      <c r="AC273" s="20"/>
      <c r="AD273" s="20"/>
      <c r="AE273" s="19"/>
      <c r="AF273" s="20"/>
      <c r="AG273" s="20"/>
      <c r="AH273" s="20"/>
      <c r="AI273" s="20"/>
      <c r="AJ273" s="20"/>
      <c r="AK273" s="20"/>
      <c r="AL273" s="20"/>
      <c r="AM273" s="19"/>
      <c r="AN273" s="19"/>
      <c r="AO273" s="19"/>
      <c r="AP273" s="19"/>
      <c r="AQ273" s="19"/>
      <c r="AR273" s="20"/>
      <c r="AS273" s="20"/>
      <c r="AT273" s="20"/>
      <c r="AU273" s="20"/>
      <c r="AV273" s="20"/>
      <c r="AW273" s="19"/>
      <c r="AX273" s="19"/>
      <c r="AY273" s="10"/>
      <c r="AZ273" s="15"/>
      <c r="BA273" s="20"/>
      <c r="BB273" s="19"/>
      <c r="BC273" s="19"/>
      <c r="BD273" s="19"/>
      <c r="BE273" s="90"/>
      <c r="BF273" s="90"/>
      <c r="BG273" s="90"/>
      <c r="BH273" s="19"/>
      <c r="BI273" s="19"/>
      <c r="BJ273" s="19"/>
      <c r="BK273" s="19"/>
      <c r="BL273" s="19"/>
      <c r="BM273" s="19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</row>
    <row r="274" spans="2:131" ht="15">
      <c r="B274" s="5"/>
      <c r="C274" s="5"/>
      <c r="D274" s="5"/>
      <c r="E274" s="5"/>
      <c r="F274" s="5"/>
      <c r="G274" s="5"/>
      <c r="H274" s="5"/>
      <c r="I274" s="5"/>
      <c r="J274" s="5"/>
      <c r="K274" s="10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20"/>
      <c r="AC274" s="20"/>
      <c r="AD274" s="20"/>
      <c r="AE274" s="19"/>
      <c r="AF274" s="20"/>
      <c r="AG274" s="20"/>
      <c r="AH274" s="20"/>
      <c r="AI274" s="20"/>
      <c r="AJ274" s="20"/>
      <c r="AK274" s="20"/>
      <c r="AL274" s="20"/>
      <c r="AM274" s="19"/>
      <c r="AN274" s="19"/>
      <c r="AO274" s="19"/>
      <c r="AP274" s="19"/>
      <c r="AQ274" s="19"/>
      <c r="AR274" s="20"/>
      <c r="AS274" s="20"/>
      <c r="AT274" s="20"/>
      <c r="AU274" s="20"/>
      <c r="AV274" s="20"/>
      <c r="AW274" s="19"/>
      <c r="AX274" s="19"/>
      <c r="AY274" s="10"/>
      <c r="AZ274" s="15"/>
      <c r="BA274" s="20"/>
      <c r="BB274" s="19"/>
      <c r="BC274" s="19"/>
      <c r="BD274" s="19"/>
      <c r="BE274" s="90"/>
      <c r="BF274" s="90"/>
      <c r="BG274" s="90"/>
      <c r="BH274" s="19"/>
      <c r="BI274" s="19"/>
      <c r="BJ274" s="19"/>
      <c r="BK274" s="19"/>
      <c r="BL274" s="19"/>
      <c r="BM274" s="19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</row>
    <row r="275" spans="2:131" ht="15">
      <c r="B275" s="5"/>
      <c r="C275" s="5"/>
      <c r="D275" s="5"/>
      <c r="E275" s="5"/>
      <c r="F275" s="5"/>
      <c r="G275" s="5"/>
      <c r="H275" s="5"/>
      <c r="I275" s="5"/>
      <c r="J275" s="5"/>
      <c r="K275" s="10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20"/>
      <c r="AC275" s="20"/>
      <c r="AD275" s="20"/>
      <c r="AE275" s="19"/>
      <c r="AF275" s="20"/>
      <c r="AG275" s="20"/>
      <c r="AH275" s="20"/>
      <c r="AI275" s="20"/>
      <c r="AJ275" s="20"/>
      <c r="AK275" s="20"/>
      <c r="AL275" s="20"/>
      <c r="AM275" s="19"/>
      <c r="AN275" s="19"/>
      <c r="AO275" s="19"/>
      <c r="AP275" s="19"/>
      <c r="AQ275" s="19"/>
      <c r="AR275" s="20"/>
      <c r="AS275" s="20"/>
      <c r="AT275" s="20"/>
      <c r="AU275" s="20"/>
      <c r="AV275" s="20"/>
      <c r="AW275" s="19"/>
      <c r="AX275" s="19"/>
      <c r="AY275" s="10"/>
      <c r="AZ275" s="15"/>
      <c r="BA275" s="20"/>
      <c r="BB275" s="19"/>
      <c r="BC275" s="19"/>
      <c r="BD275" s="19"/>
      <c r="BE275" s="90"/>
      <c r="BF275" s="90"/>
      <c r="BG275" s="90"/>
      <c r="BH275" s="19"/>
      <c r="BI275" s="19"/>
      <c r="BJ275" s="19"/>
      <c r="BK275" s="19"/>
      <c r="BL275" s="19"/>
      <c r="BM275" s="19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</row>
    <row r="276" spans="2:131" ht="15">
      <c r="B276" s="5"/>
      <c r="C276" s="5"/>
      <c r="D276" s="5"/>
      <c r="E276" s="5"/>
      <c r="F276" s="5"/>
      <c r="G276" s="5"/>
      <c r="H276" s="5"/>
      <c r="I276" s="5"/>
      <c r="J276" s="5"/>
      <c r="K276" s="10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20"/>
      <c r="AC276" s="20"/>
      <c r="AD276" s="20"/>
      <c r="AE276" s="19"/>
      <c r="AF276" s="20"/>
      <c r="AG276" s="20"/>
      <c r="AH276" s="20"/>
      <c r="AI276" s="20"/>
      <c r="AJ276" s="20"/>
      <c r="AK276" s="20"/>
      <c r="AL276" s="20"/>
      <c r="AM276" s="19"/>
      <c r="AN276" s="19"/>
      <c r="AO276" s="19"/>
      <c r="AP276" s="19"/>
      <c r="AQ276" s="19"/>
      <c r="AR276" s="20"/>
      <c r="AS276" s="20"/>
      <c r="AT276" s="20"/>
      <c r="AU276" s="20"/>
      <c r="AV276" s="20"/>
      <c r="AW276" s="19"/>
      <c r="AX276" s="19"/>
      <c r="AY276" s="10"/>
      <c r="AZ276" s="15"/>
      <c r="BA276" s="20"/>
      <c r="BB276" s="19"/>
      <c r="BC276" s="19"/>
      <c r="BD276" s="19"/>
      <c r="BE276" s="90"/>
      <c r="BF276" s="90"/>
      <c r="BG276" s="90"/>
      <c r="BH276" s="19"/>
      <c r="BI276" s="19"/>
      <c r="BJ276" s="19"/>
      <c r="BK276" s="19"/>
      <c r="BL276" s="19"/>
      <c r="BM276" s="19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</row>
    <row r="277" spans="2:131" ht="15">
      <c r="B277" s="5"/>
      <c r="C277" s="5"/>
      <c r="D277" s="5"/>
      <c r="E277" s="5"/>
      <c r="F277" s="5"/>
      <c r="G277" s="5"/>
      <c r="H277" s="5"/>
      <c r="I277" s="5"/>
      <c r="J277" s="5"/>
      <c r="K277" s="10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20"/>
      <c r="AC277" s="20"/>
      <c r="AD277" s="20"/>
      <c r="AE277" s="19"/>
      <c r="AF277" s="20"/>
      <c r="AG277" s="20"/>
      <c r="AH277" s="20"/>
      <c r="AI277" s="20"/>
      <c r="AJ277" s="20"/>
      <c r="AK277" s="20"/>
      <c r="AL277" s="20"/>
      <c r="AM277" s="19"/>
      <c r="AN277" s="19"/>
      <c r="AO277" s="19"/>
      <c r="AP277" s="19"/>
      <c r="AQ277" s="19"/>
      <c r="AR277" s="20"/>
      <c r="AS277" s="20"/>
      <c r="AT277" s="20"/>
      <c r="AU277" s="20"/>
      <c r="AV277" s="20"/>
      <c r="AW277" s="19"/>
      <c r="AX277" s="19"/>
      <c r="AY277" s="10"/>
      <c r="AZ277" s="15"/>
      <c r="BA277" s="20"/>
      <c r="BB277" s="19"/>
      <c r="BC277" s="19"/>
      <c r="BD277" s="19"/>
      <c r="BE277" s="90"/>
      <c r="BF277" s="90"/>
      <c r="BG277" s="90"/>
      <c r="BH277" s="19"/>
      <c r="BI277" s="19"/>
      <c r="BJ277" s="19"/>
      <c r="BK277" s="19"/>
      <c r="BL277" s="19"/>
      <c r="BM277" s="19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</row>
    <row r="278" spans="2:131" ht="15">
      <c r="B278" s="14"/>
      <c r="C278" s="14"/>
      <c r="D278" s="14"/>
      <c r="E278" s="5"/>
      <c r="F278" s="5"/>
      <c r="G278" s="5"/>
      <c r="H278" s="5"/>
      <c r="I278" s="5"/>
      <c r="J278" s="5"/>
      <c r="K278" s="10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20"/>
      <c r="AC278" s="20"/>
      <c r="AD278" s="20"/>
      <c r="AE278" s="19"/>
      <c r="AF278" s="20"/>
      <c r="AG278" s="20"/>
      <c r="AH278" s="20"/>
      <c r="AI278" s="20"/>
      <c r="AJ278" s="20"/>
      <c r="AK278" s="20"/>
      <c r="AL278" s="20"/>
      <c r="AM278" s="19"/>
      <c r="AN278" s="19"/>
      <c r="AO278" s="19"/>
      <c r="AP278" s="19"/>
      <c r="AQ278" s="19"/>
      <c r="AR278" s="20"/>
      <c r="AS278" s="20"/>
      <c r="AT278" s="20"/>
      <c r="AU278" s="20"/>
      <c r="AV278" s="20"/>
      <c r="AW278" s="19"/>
      <c r="AX278" s="19"/>
      <c r="AY278" s="10"/>
      <c r="AZ278" s="15"/>
      <c r="BA278" s="20"/>
      <c r="BB278" s="19"/>
      <c r="BC278" s="19"/>
      <c r="BD278" s="19"/>
      <c r="BE278" s="90"/>
      <c r="BF278" s="90"/>
      <c r="BG278" s="90"/>
      <c r="BH278" s="19"/>
      <c r="BI278" s="19"/>
      <c r="BJ278" s="19"/>
      <c r="BK278" s="19"/>
      <c r="BL278" s="19"/>
      <c r="BM278" s="19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</row>
    <row r="279" spans="2:131" ht="15">
      <c r="B279" s="5"/>
      <c r="C279" s="5"/>
      <c r="D279" s="5"/>
      <c r="E279" s="5"/>
      <c r="F279" s="5"/>
      <c r="G279" s="5"/>
      <c r="H279" s="5"/>
      <c r="I279" s="5"/>
      <c r="J279" s="5"/>
      <c r="K279" s="10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20"/>
      <c r="AC279" s="20"/>
      <c r="AD279" s="20"/>
      <c r="AE279" s="19"/>
      <c r="AF279" s="20"/>
      <c r="AG279" s="20"/>
      <c r="AH279" s="20"/>
      <c r="AI279" s="20"/>
      <c r="AJ279" s="20"/>
      <c r="AK279" s="20"/>
      <c r="AL279" s="20"/>
      <c r="AM279" s="19"/>
      <c r="AN279" s="19"/>
      <c r="AO279" s="19"/>
      <c r="AP279" s="19"/>
      <c r="AQ279" s="19"/>
      <c r="AR279" s="20"/>
      <c r="AS279" s="20"/>
      <c r="AT279" s="20"/>
      <c r="AU279" s="20"/>
      <c r="AV279" s="20"/>
      <c r="AW279" s="19"/>
      <c r="AX279" s="19"/>
      <c r="AY279" s="10"/>
      <c r="AZ279" s="15"/>
      <c r="BA279" s="20"/>
      <c r="BB279" s="19"/>
      <c r="BC279" s="19"/>
      <c r="BD279" s="19"/>
      <c r="BE279" s="90"/>
      <c r="BF279" s="90"/>
      <c r="BG279" s="90"/>
      <c r="BH279" s="19"/>
      <c r="BI279" s="19"/>
      <c r="BJ279" s="19"/>
      <c r="BK279" s="19"/>
      <c r="BL279" s="19"/>
      <c r="BM279" s="19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</row>
    <row r="280" spans="2:131" ht="15">
      <c r="B280" s="5"/>
      <c r="C280" s="5"/>
      <c r="D280" s="5"/>
      <c r="E280" s="5"/>
      <c r="F280" s="5"/>
      <c r="G280" s="5"/>
      <c r="H280" s="5"/>
      <c r="I280" s="5"/>
      <c r="J280" s="5"/>
      <c r="K280" s="10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20"/>
      <c r="AC280" s="20"/>
      <c r="AD280" s="20"/>
      <c r="AE280" s="19"/>
      <c r="AF280" s="20"/>
      <c r="AG280" s="20"/>
      <c r="AH280" s="20"/>
      <c r="AI280" s="20"/>
      <c r="AJ280" s="20"/>
      <c r="AK280" s="20"/>
      <c r="AL280" s="20"/>
      <c r="AM280" s="19"/>
      <c r="AN280" s="19"/>
      <c r="AO280" s="19"/>
      <c r="AP280" s="19"/>
      <c r="AQ280" s="19"/>
      <c r="AR280" s="20"/>
      <c r="AS280" s="20"/>
      <c r="AT280" s="20"/>
      <c r="AU280" s="20"/>
      <c r="AV280" s="20"/>
      <c r="AW280" s="19"/>
      <c r="AX280" s="19"/>
      <c r="AY280" s="10"/>
      <c r="AZ280" s="15"/>
      <c r="BA280" s="20"/>
      <c r="BB280" s="19"/>
      <c r="BC280" s="19"/>
      <c r="BD280" s="19"/>
      <c r="BE280" s="90"/>
      <c r="BF280" s="90"/>
      <c r="BG280" s="90"/>
      <c r="BH280" s="19"/>
      <c r="BI280" s="19"/>
      <c r="BJ280" s="19"/>
      <c r="BK280" s="19"/>
      <c r="BL280" s="19"/>
      <c r="BM280" s="19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</row>
    <row r="281" spans="2:131" ht="15">
      <c r="B281" s="4"/>
      <c r="C281" s="4"/>
      <c r="D281" s="4"/>
      <c r="E281" s="4"/>
      <c r="F281" s="4"/>
      <c r="G281" s="4"/>
      <c r="H281" s="4"/>
      <c r="I281" s="4"/>
      <c r="J281" s="4"/>
      <c r="K281" s="10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20"/>
      <c r="AC281" s="20"/>
      <c r="AD281" s="20"/>
      <c r="AE281" s="19"/>
      <c r="AF281" s="20"/>
      <c r="AG281" s="20"/>
      <c r="AH281" s="20"/>
      <c r="AI281" s="20"/>
      <c r="AJ281" s="20"/>
      <c r="AK281" s="20"/>
      <c r="AL281" s="20"/>
      <c r="AM281" s="19"/>
      <c r="AN281" s="19"/>
      <c r="AO281" s="19"/>
      <c r="AP281" s="19"/>
      <c r="AQ281" s="19"/>
      <c r="AR281" s="20"/>
      <c r="AS281" s="20"/>
      <c r="AT281" s="20"/>
      <c r="AU281" s="20"/>
      <c r="AV281" s="20"/>
      <c r="AW281" s="19"/>
      <c r="AX281" s="19"/>
      <c r="AY281" s="10"/>
      <c r="AZ281" s="15"/>
      <c r="BA281" s="20"/>
      <c r="BB281" s="19"/>
      <c r="BC281" s="19"/>
      <c r="BD281" s="19"/>
      <c r="BE281" s="90"/>
      <c r="BF281" s="90"/>
      <c r="BG281" s="90"/>
      <c r="BH281" s="19"/>
      <c r="BI281" s="19"/>
      <c r="BJ281" s="19"/>
      <c r="BK281" s="19"/>
      <c r="BL281" s="19"/>
      <c r="BM281" s="19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</row>
    <row r="282" spans="2:131" ht="15">
      <c r="B282" s="14"/>
      <c r="C282" s="14"/>
      <c r="D282" s="14"/>
      <c r="E282" s="4"/>
      <c r="F282" s="4"/>
      <c r="G282" s="4"/>
      <c r="H282" s="4"/>
      <c r="I282" s="4"/>
      <c r="J282" s="4"/>
      <c r="K282" s="10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20"/>
      <c r="AC282" s="20"/>
      <c r="AD282" s="20"/>
      <c r="AE282" s="19"/>
      <c r="AF282" s="20"/>
      <c r="AG282" s="20"/>
      <c r="AH282" s="20"/>
      <c r="AI282" s="20"/>
      <c r="AJ282" s="20"/>
      <c r="AK282" s="20"/>
      <c r="AL282" s="20"/>
      <c r="AM282" s="19"/>
      <c r="AN282" s="19"/>
      <c r="AO282" s="19"/>
      <c r="AP282" s="19"/>
      <c r="AQ282" s="19"/>
      <c r="AR282" s="20"/>
      <c r="AS282" s="20"/>
      <c r="AT282" s="20"/>
      <c r="AU282" s="20"/>
      <c r="AV282" s="20"/>
      <c r="AW282" s="19"/>
      <c r="AX282" s="19"/>
      <c r="AY282" s="10"/>
      <c r="AZ282" s="15"/>
      <c r="BA282" s="20"/>
      <c r="BB282" s="19"/>
      <c r="BC282" s="19"/>
      <c r="BD282" s="19"/>
      <c r="BE282" s="90"/>
      <c r="BF282" s="90"/>
      <c r="BG282" s="90"/>
      <c r="BH282" s="19"/>
      <c r="BI282" s="19"/>
      <c r="BJ282" s="19"/>
      <c r="BK282" s="19"/>
      <c r="BL282" s="19"/>
      <c r="BM282" s="19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</row>
    <row r="283" spans="2:131" ht="15">
      <c r="B283" s="5"/>
      <c r="C283" s="5"/>
      <c r="D283" s="5"/>
      <c r="E283" s="5"/>
      <c r="F283" s="5"/>
      <c r="G283" s="5"/>
      <c r="H283" s="5"/>
      <c r="I283" s="5"/>
      <c r="J283" s="5"/>
      <c r="K283" s="10"/>
      <c r="L283" s="19"/>
      <c r="M283" s="19"/>
      <c r="N283" s="19"/>
      <c r="O283" s="19"/>
      <c r="P283" s="19"/>
      <c r="Q283" s="19"/>
      <c r="R283" s="19">
        <v>38500</v>
      </c>
      <c r="S283" s="19"/>
      <c r="T283" s="19"/>
      <c r="U283" s="19"/>
      <c r="V283" s="19"/>
      <c r="W283" s="19"/>
      <c r="X283" s="19"/>
      <c r="Y283" s="19"/>
      <c r="Z283" s="19"/>
      <c r="AA283" s="19"/>
      <c r="AB283" s="20"/>
      <c r="AC283" s="20"/>
      <c r="AD283" s="20"/>
      <c r="AE283" s="19"/>
      <c r="AF283" s="20"/>
      <c r="AG283" s="20"/>
      <c r="AH283" s="20"/>
      <c r="AI283" s="20"/>
      <c r="AJ283" s="20"/>
      <c r="AK283" s="20"/>
      <c r="AL283" s="20"/>
      <c r="AM283" s="19"/>
      <c r="AN283" s="19"/>
      <c r="AO283" s="19"/>
      <c r="AP283" s="19"/>
      <c r="AQ283" s="19"/>
      <c r="AR283" s="20"/>
      <c r="AS283" s="20"/>
      <c r="AT283" s="20"/>
      <c r="AU283" s="20"/>
      <c r="AV283" s="20"/>
      <c r="AW283" s="19"/>
      <c r="AX283" s="19"/>
      <c r="AY283" s="10"/>
      <c r="AZ283" s="15"/>
      <c r="BA283" s="20"/>
      <c r="BB283" s="19"/>
      <c r="BC283" s="19"/>
      <c r="BD283" s="19"/>
      <c r="BE283" s="90"/>
      <c r="BF283" s="90"/>
      <c r="BG283" s="90"/>
      <c r="BH283" s="19"/>
      <c r="BI283" s="19"/>
      <c r="BJ283" s="19"/>
      <c r="BK283" s="19"/>
      <c r="BL283" s="19"/>
      <c r="BM283" s="19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</row>
    <row r="284" spans="2:131" ht="15">
      <c r="B284" s="5"/>
      <c r="C284" s="5"/>
      <c r="D284" s="5"/>
      <c r="E284" s="5"/>
      <c r="F284" s="5"/>
      <c r="G284" s="5"/>
      <c r="H284" s="5"/>
      <c r="I284" s="5"/>
      <c r="J284" s="5"/>
      <c r="K284" s="10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20"/>
      <c r="AC284" s="20"/>
      <c r="AD284" s="20"/>
      <c r="AE284" s="19"/>
      <c r="AF284" s="20"/>
      <c r="AG284" s="20"/>
      <c r="AH284" s="20"/>
      <c r="AI284" s="20"/>
      <c r="AJ284" s="20"/>
      <c r="AK284" s="20"/>
      <c r="AL284" s="20"/>
      <c r="AM284" s="19"/>
      <c r="AN284" s="19"/>
      <c r="AO284" s="19"/>
      <c r="AP284" s="19"/>
      <c r="AQ284" s="19"/>
      <c r="AR284" s="20"/>
      <c r="AS284" s="20"/>
      <c r="AT284" s="20"/>
      <c r="AU284" s="20"/>
      <c r="AV284" s="20"/>
      <c r="AW284" s="19"/>
      <c r="AX284" s="19"/>
      <c r="AY284" s="10"/>
      <c r="AZ284" s="15"/>
      <c r="BA284" s="20"/>
      <c r="BB284" s="19"/>
      <c r="BC284" s="19"/>
      <c r="BD284" s="19"/>
      <c r="BE284" s="90"/>
      <c r="BF284" s="90"/>
      <c r="BG284" s="90"/>
      <c r="BH284" s="19"/>
      <c r="BI284" s="19"/>
      <c r="BJ284" s="19"/>
      <c r="BK284" s="19"/>
      <c r="BL284" s="19"/>
      <c r="BM284" s="19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</row>
    <row r="285" spans="2:131" ht="15">
      <c r="B285" s="5"/>
      <c r="C285" s="5"/>
      <c r="D285" s="5"/>
      <c r="E285" s="5"/>
      <c r="F285" s="5"/>
      <c r="G285" s="5"/>
      <c r="H285" s="5"/>
      <c r="I285" s="5"/>
      <c r="J285" s="5"/>
      <c r="K285" s="10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20"/>
      <c r="AC285" s="20"/>
      <c r="AD285" s="20"/>
      <c r="AE285" s="19"/>
      <c r="AF285" s="20"/>
      <c r="AG285" s="20"/>
      <c r="AH285" s="20"/>
      <c r="AI285" s="20"/>
      <c r="AJ285" s="20"/>
      <c r="AK285" s="20"/>
      <c r="AL285" s="20"/>
      <c r="AM285" s="19"/>
      <c r="AN285" s="19"/>
      <c r="AO285" s="19"/>
      <c r="AP285" s="19"/>
      <c r="AQ285" s="19"/>
      <c r="AR285" s="20"/>
      <c r="AS285" s="20"/>
      <c r="AT285" s="20"/>
      <c r="AU285" s="20"/>
      <c r="AV285" s="20"/>
      <c r="AW285" s="19"/>
      <c r="AX285" s="19"/>
      <c r="AY285" s="10"/>
      <c r="AZ285" s="15"/>
      <c r="BA285" s="20"/>
      <c r="BB285" s="19"/>
      <c r="BC285" s="19"/>
      <c r="BD285" s="19"/>
      <c r="BE285" s="90"/>
      <c r="BF285" s="90"/>
      <c r="BG285" s="90"/>
      <c r="BH285" s="19"/>
      <c r="BI285" s="19"/>
      <c r="BJ285" s="19"/>
      <c r="BK285" s="19"/>
      <c r="BL285" s="19"/>
      <c r="BM285" s="19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</row>
    <row r="286" spans="2:131" ht="15">
      <c r="B286" s="5"/>
      <c r="C286" s="5"/>
      <c r="D286" s="5"/>
      <c r="E286" s="5"/>
      <c r="F286" s="5"/>
      <c r="G286" s="5"/>
      <c r="H286" s="5"/>
      <c r="I286" s="5"/>
      <c r="J286" s="5"/>
      <c r="K286" s="10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20"/>
      <c r="AC286" s="20"/>
      <c r="AD286" s="20"/>
      <c r="AE286" s="19"/>
      <c r="AF286" s="20"/>
      <c r="AG286" s="20"/>
      <c r="AH286" s="20"/>
      <c r="AI286" s="20"/>
      <c r="AJ286" s="20"/>
      <c r="AK286" s="20"/>
      <c r="AL286" s="20"/>
      <c r="AM286" s="19"/>
      <c r="AN286" s="19"/>
      <c r="AO286" s="19"/>
      <c r="AP286" s="19"/>
      <c r="AQ286" s="19"/>
      <c r="AR286" s="20"/>
      <c r="AS286" s="20"/>
      <c r="AT286" s="20"/>
      <c r="AU286" s="20"/>
      <c r="AV286" s="20"/>
      <c r="AW286" s="19"/>
      <c r="AX286" s="19"/>
      <c r="AY286" s="10"/>
      <c r="AZ286" s="15"/>
      <c r="BA286" s="20"/>
      <c r="BB286" s="19"/>
      <c r="BC286" s="19"/>
      <c r="BD286" s="19"/>
      <c r="BE286" s="90"/>
      <c r="BF286" s="90"/>
      <c r="BG286" s="90"/>
      <c r="BH286" s="19"/>
      <c r="BI286" s="19"/>
      <c r="BJ286" s="19"/>
      <c r="BK286" s="19"/>
      <c r="BL286" s="19"/>
      <c r="BM286" s="19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</row>
    <row r="287" spans="2:131" ht="15">
      <c r="B287" s="5"/>
      <c r="C287" s="5"/>
      <c r="D287" s="5"/>
      <c r="E287" s="5"/>
      <c r="F287" s="5"/>
      <c r="G287" s="5"/>
      <c r="H287" s="5"/>
      <c r="I287" s="5"/>
      <c r="J287" s="5"/>
      <c r="K287" s="10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20"/>
      <c r="AC287" s="20"/>
      <c r="AD287" s="20"/>
      <c r="AE287" s="19"/>
      <c r="AF287" s="20"/>
      <c r="AG287" s="20"/>
      <c r="AH287" s="20"/>
      <c r="AI287" s="20"/>
      <c r="AJ287" s="20"/>
      <c r="AK287" s="20"/>
      <c r="AL287" s="20"/>
      <c r="AM287" s="19"/>
      <c r="AN287" s="19"/>
      <c r="AO287" s="19"/>
      <c r="AP287" s="19"/>
      <c r="AQ287" s="19"/>
      <c r="AR287" s="20"/>
      <c r="AS287" s="20"/>
      <c r="AT287" s="20"/>
      <c r="AU287" s="20"/>
      <c r="AV287" s="20"/>
      <c r="AW287" s="19"/>
      <c r="AX287" s="19"/>
      <c r="AY287" s="10"/>
      <c r="AZ287" s="15"/>
      <c r="BA287" s="20"/>
      <c r="BB287" s="19"/>
      <c r="BC287" s="19"/>
      <c r="BD287" s="19"/>
      <c r="BE287" s="90"/>
      <c r="BF287" s="90"/>
      <c r="BG287" s="90"/>
      <c r="BH287" s="19"/>
      <c r="BI287" s="19"/>
      <c r="BJ287" s="19"/>
      <c r="BK287" s="19"/>
      <c r="BL287" s="19"/>
      <c r="BM287" s="19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</row>
    <row r="288" spans="2:131" ht="15">
      <c r="B288" s="17"/>
      <c r="C288" s="17"/>
      <c r="D288" s="17"/>
      <c r="E288" s="5"/>
      <c r="F288" s="5"/>
      <c r="G288" s="5"/>
      <c r="H288" s="5"/>
      <c r="I288" s="5"/>
      <c r="J288" s="5"/>
      <c r="K288" s="10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20"/>
      <c r="AC288" s="20"/>
      <c r="AD288" s="20"/>
      <c r="AE288" s="19"/>
      <c r="AF288" s="20"/>
      <c r="AG288" s="20"/>
      <c r="AH288" s="20"/>
      <c r="AI288" s="20"/>
      <c r="AJ288" s="20"/>
      <c r="AK288" s="20"/>
      <c r="AL288" s="20"/>
      <c r="AM288" s="19"/>
      <c r="AN288" s="19"/>
      <c r="AO288" s="19"/>
      <c r="AP288" s="19"/>
      <c r="AQ288" s="19"/>
      <c r="AR288" s="20"/>
      <c r="AS288" s="20"/>
      <c r="AT288" s="20"/>
      <c r="AU288" s="20"/>
      <c r="AV288" s="20"/>
      <c r="AW288" s="19"/>
      <c r="AX288" s="19"/>
      <c r="AY288" s="10"/>
      <c r="AZ288" s="15"/>
      <c r="BA288" s="20"/>
      <c r="BB288" s="19"/>
      <c r="BC288" s="19"/>
      <c r="BD288" s="19"/>
      <c r="BE288" s="90"/>
      <c r="BF288" s="90"/>
      <c r="BG288" s="90"/>
      <c r="BH288" s="19"/>
      <c r="BI288" s="19"/>
      <c r="BJ288" s="19"/>
      <c r="BK288" s="19"/>
      <c r="BL288" s="19"/>
      <c r="BM288" s="19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</row>
    <row r="289" spans="2:131" ht="15">
      <c r="B289" s="5"/>
      <c r="C289" s="5"/>
      <c r="D289" s="5"/>
      <c r="E289" s="5"/>
      <c r="F289" s="5"/>
      <c r="G289" s="5"/>
      <c r="H289" s="5"/>
      <c r="I289" s="5"/>
      <c r="J289" s="5"/>
      <c r="K289" s="10"/>
      <c r="L289" s="19"/>
      <c r="M289" s="19"/>
      <c r="N289" s="19"/>
      <c r="O289" s="19"/>
      <c r="P289" s="19"/>
      <c r="Q289" s="19"/>
      <c r="R289" s="19">
        <v>10000</v>
      </c>
      <c r="S289" s="19"/>
      <c r="T289" s="19"/>
      <c r="U289" s="19"/>
      <c r="V289" s="19"/>
      <c r="W289" s="19"/>
      <c r="X289" s="19"/>
      <c r="Y289" s="19"/>
      <c r="Z289" s="19"/>
      <c r="AA289" s="19"/>
      <c r="AB289" s="20"/>
      <c r="AC289" s="20"/>
      <c r="AD289" s="20"/>
      <c r="AE289" s="19"/>
      <c r="AF289" s="20"/>
      <c r="AG289" s="20"/>
      <c r="AH289" s="20"/>
      <c r="AI289" s="20"/>
      <c r="AJ289" s="20"/>
      <c r="AK289" s="20"/>
      <c r="AL289" s="20"/>
      <c r="AM289" s="19"/>
      <c r="AN289" s="19"/>
      <c r="AO289" s="19"/>
      <c r="AP289" s="19"/>
      <c r="AQ289" s="19"/>
      <c r="AR289" s="20"/>
      <c r="AS289" s="20"/>
      <c r="AT289" s="20"/>
      <c r="AU289" s="20"/>
      <c r="AV289" s="20"/>
      <c r="AW289" s="19"/>
      <c r="AX289" s="19"/>
      <c r="AY289" s="10"/>
      <c r="AZ289" s="15"/>
      <c r="BA289" s="20"/>
      <c r="BB289" s="19"/>
      <c r="BC289" s="19"/>
      <c r="BD289" s="19"/>
      <c r="BE289" s="90"/>
      <c r="BF289" s="90"/>
      <c r="BG289" s="90"/>
      <c r="BH289" s="19"/>
      <c r="BI289" s="19"/>
      <c r="BJ289" s="19"/>
      <c r="BK289" s="19"/>
      <c r="BL289" s="19"/>
      <c r="BM289" s="19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</row>
    <row r="290" spans="2:131" ht="15">
      <c r="B290" s="5"/>
      <c r="C290" s="5"/>
      <c r="D290" s="5"/>
      <c r="E290" s="5"/>
      <c r="F290" s="5"/>
      <c r="G290" s="5"/>
      <c r="H290" s="5"/>
      <c r="I290" s="5"/>
      <c r="J290" s="5"/>
      <c r="K290" s="10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20"/>
      <c r="AC290" s="20"/>
      <c r="AD290" s="20"/>
      <c r="AE290" s="19"/>
      <c r="AF290" s="20"/>
      <c r="AG290" s="20"/>
      <c r="AH290" s="20"/>
      <c r="AI290" s="20"/>
      <c r="AJ290" s="20"/>
      <c r="AK290" s="20"/>
      <c r="AL290" s="20"/>
      <c r="AM290" s="19"/>
      <c r="AN290" s="19"/>
      <c r="AO290" s="19"/>
      <c r="AP290" s="19"/>
      <c r="AQ290" s="19"/>
      <c r="AR290" s="20"/>
      <c r="AS290" s="20"/>
      <c r="AT290" s="20"/>
      <c r="AU290" s="20"/>
      <c r="AV290" s="20"/>
      <c r="AW290" s="19"/>
      <c r="AX290" s="19"/>
      <c r="AY290" s="10"/>
      <c r="AZ290" s="15"/>
      <c r="BA290" s="20"/>
      <c r="BB290" s="19"/>
      <c r="BC290" s="19"/>
      <c r="BD290" s="19"/>
      <c r="BE290" s="90"/>
      <c r="BF290" s="90"/>
      <c r="BG290" s="90"/>
      <c r="BH290" s="19"/>
      <c r="BI290" s="19"/>
      <c r="BJ290" s="19"/>
      <c r="BK290" s="19"/>
      <c r="BL290" s="19"/>
      <c r="BM290" s="19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</row>
    <row r="291" spans="2:131" ht="15">
      <c r="B291" s="5"/>
      <c r="C291" s="5"/>
      <c r="D291" s="5"/>
      <c r="E291" s="5"/>
      <c r="F291" s="5"/>
      <c r="G291" s="5"/>
      <c r="H291" s="5"/>
      <c r="I291" s="5"/>
      <c r="J291" s="5"/>
      <c r="K291" s="10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20"/>
      <c r="AC291" s="20"/>
      <c r="AD291" s="20"/>
      <c r="AE291" s="19"/>
      <c r="AF291" s="20"/>
      <c r="AG291" s="20"/>
      <c r="AH291" s="20"/>
      <c r="AI291" s="20"/>
      <c r="AJ291" s="20"/>
      <c r="AK291" s="20"/>
      <c r="AL291" s="20"/>
      <c r="AM291" s="19"/>
      <c r="AN291" s="19"/>
      <c r="AO291" s="19"/>
      <c r="AP291" s="19"/>
      <c r="AQ291" s="19"/>
      <c r="AR291" s="20"/>
      <c r="AS291" s="20"/>
      <c r="AT291" s="20"/>
      <c r="AU291" s="20"/>
      <c r="AV291" s="20"/>
      <c r="AW291" s="19"/>
      <c r="AX291" s="19"/>
      <c r="AY291" s="10"/>
      <c r="AZ291" s="15"/>
      <c r="BA291" s="20"/>
      <c r="BB291" s="19"/>
      <c r="BC291" s="19"/>
      <c r="BD291" s="19"/>
      <c r="BE291" s="90"/>
      <c r="BF291" s="90"/>
      <c r="BG291" s="90"/>
      <c r="BH291" s="19"/>
      <c r="BI291" s="19"/>
      <c r="BJ291" s="19"/>
      <c r="BK291" s="19"/>
      <c r="BL291" s="19"/>
      <c r="BM291" s="19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</row>
    <row r="292" spans="2:131" ht="15">
      <c r="B292" s="14"/>
      <c r="C292" s="14"/>
      <c r="D292" s="14"/>
      <c r="E292" s="5"/>
      <c r="F292" s="5"/>
      <c r="G292" s="5"/>
      <c r="H292" s="5"/>
      <c r="I292" s="5"/>
      <c r="J292" s="5"/>
      <c r="K292" s="10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20"/>
      <c r="AC292" s="20"/>
      <c r="AD292" s="20"/>
      <c r="AE292" s="19"/>
      <c r="AF292" s="20"/>
      <c r="AG292" s="20"/>
      <c r="AH292" s="20"/>
      <c r="AI292" s="20"/>
      <c r="AJ292" s="20"/>
      <c r="AK292" s="20"/>
      <c r="AL292" s="20"/>
      <c r="AM292" s="19"/>
      <c r="AN292" s="19"/>
      <c r="AO292" s="19"/>
      <c r="AP292" s="19"/>
      <c r="AQ292" s="19"/>
      <c r="AR292" s="20"/>
      <c r="AS292" s="20"/>
      <c r="AT292" s="20"/>
      <c r="AU292" s="20"/>
      <c r="AV292" s="20"/>
      <c r="AW292" s="19"/>
      <c r="AX292" s="19"/>
      <c r="AY292" s="10"/>
      <c r="AZ292" s="15"/>
      <c r="BA292" s="20"/>
      <c r="BB292" s="19"/>
      <c r="BC292" s="19"/>
      <c r="BD292" s="19"/>
      <c r="BE292" s="90"/>
      <c r="BF292" s="90"/>
      <c r="BG292" s="90"/>
      <c r="BH292" s="19"/>
      <c r="BI292" s="19"/>
      <c r="BJ292" s="19"/>
      <c r="BK292" s="19"/>
      <c r="BL292" s="19"/>
      <c r="BM292" s="19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</row>
    <row r="293" spans="2:131" ht="15">
      <c r="B293" s="5"/>
      <c r="C293" s="5"/>
      <c r="D293" s="5"/>
      <c r="E293" s="5"/>
      <c r="F293" s="5"/>
      <c r="G293" s="5"/>
      <c r="H293" s="5"/>
      <c r="I293" s="5"/>
      <c r="J293" s="5"/>
      <c r="K293" s="10"/>
      <c r="L293" s="19"/>
      <c r="M293" s="19"/>
      <c r="N293" s="19"/>
      <c r="O293" s="19"/>
      <c r="P293" s="19"/>
      <c r="Q293" s="19"/>
      <c r="R293" s="19">
        <v>892</v>
      </c>
      <c r="S293" s="19"/>
      <c r="T293" s="19"/>
      <c r="U293" s="19"/>
      <c r="V293" s="19"/>
      <c r="W293" s="19"/>
      <c r="X293" s="19"/>
      <c r="Y293" s="19"/>
      <c r="Z293" s="19"/>
      <c r="AA293" s="19"/>
      <c r="AB293" s="20"/>
      <c r="AC293" s="20"/>
      <c r="AD293" s="20"/>
      <c r="AE293" s="19"/>
      <c r="AF293" s="20"/>
      <c r="AG293" s="20"/>
      <c r="AH293" s="20"/>
      <c r="AI293" s="20"/>
      <c r="AJ293" s="20"/>
      <c r="AK293" s="20"/>
      <c r="AL293" s="20"/>
      <c r="AM293" s="19"/>
      <c r="AN293" s="19"/>
      <c r="AO293" s="19"/>
      <c r="AP293" s="19"/>
      <c r="AQ293" s="19"/>
      <c r="AR293" s="20"/>
      <c r="AS293" s="20"/>
      <c r="AT293" s="20"/>
      <c r="AU293" s="20"/>
      <c r="AV293" s="20"/>
      <c r="AW293" s="19"/>
      <c r="AX293" s="19"/>
      <c r="AY293" s="10"/>
      <c r="AZ293" s="15"/>
      <c r="BA293" s="20"/>
      <c r="BB293" s="19"/>
      <c r="BC293" s="19"/>
      <c r="BD293" s="19"/>
      <c r="BE293" s="90"/>
      <c r="BF293" s="90"/>
      <c r="BG293" s="90"/>
      <c r="BH293" s="19"/>
      <c r="BI293" s="19"/>
      <c r="BJ293" s="19"/>
      <c r="BK293" s="19"/>
      <c r="BL293" s="19"/>
      <c r="BM293" s="19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</row>
    <row r="294" spans="2:131" ht="15">
      <c r="B294" s="5"/>
      <c r="C294" s="5"/>
      <c r="D294" s="5"/>
      <c r="E294" s="5"/>
      <c r="F294" s="5"/>
      <c r="G294" s="5"/>
      <c r="H294" s="5"/>
      <c r="I294" s="5"/>
      <c r="J294" s="5"/>
      <c r="K294" s="10"/>
      <c r="L294" s="19"/>
      <c r="M294" s="19"/>
      <c r="N294" s="19"/>
      <c r="O294" s="19"/>
      <c r="P294" s="19"/>
      <c r="Q294" s="19"/>
      <c r="R294" s="19">
        <v>2000</v>
      </c>
      <c r="S294" s="19"/>
      <c r="T294" s="19"/>
      <c r="U294" s="19"/>
      <c r="V294" s="19"/>
      <c r="W294" s="19"/>
      <c r="X294" s="19"/>
      <c r="Y294" s="19"/>
      <c r="Z294" s="19"/>
      <c r="AA294" s="19"/>
      <c r="AB294" s="20"/>
      <c r="AC294" s="20"/>
      <c r="AD294" s="20"/>
      <c r="AE294" s="19"/>
      <c r="AF294" s="20"/>
      <c r="AG294" s="20"/>
      <c r="AH294" s="20"/>
      <c r="AI294" s="20"/>
      <c r="AJ294" s="20"/>
      <c r="AK294" s="20"/>
      <c r="AL294" s="20"/>
      <c r="AM294" s="19"/>
      <c r="AN294" s="19"/>
      <c r="AO294" s="19"/>
      <c r="AP294" s="19"/>
      <c r="AQ294" s="19"/>
      <c r="AR294" s="20"/>
      <c r="AS294" s="20"/>
      <c r="AT294" s="20"/>
      <c r="AU294" s="20"/>
      <c r="AV294" s="20"/>
      <c r="AW294" s="19"/>
      <c r="AX294" s="19"/>
      <c r="AY294" s="10"/>
      <c r="AZ294" s="15"/>
      <c r="BA294" s="20"/>
      <c r="BB294" s="19"/>
      <c r="BC294" s="19"/>
      <c r="BD294" s="19"/>
      <c r="BE294" s="90"/>
      <c r="BF294" s="90"/>
      <c r="BG294" s="90"/>
      <c r="BH294" s="19"/>
      <c r="BI294" s="19"/>
      <c r="BJ294" s="19"/>
      <c r="BK294" s="19"/>
      <c r="BL294" s="19"/>
      <c r="BM294" s="19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</row>
    <row r="295" spans="2:131" ht="15">
      <c r="B295" s="5"/>
      <c r="C295" s="5"/>
      <c r="D295" s="5"/>
      <c r="E295" s="5"/>
      <c r="F295" s="5"/>
      <c r="G295" s="5"/>
      <c r="H295" s="5"/>
      <c r="I295" s="5"/>
      <c r="J295" s="5"/>
      <c r="K295" s="10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20"/>
      <c r="AC295" s="20"/>
      <c r="AD295" s="20"/>
      <c r="AE295" s="19"/>
      <c r="AF295" s="20"/>
      <c r="AG295" s="20"/>
      <c r="AH295" s="20"/>
      <c r="AI295" s="20"/>
      <c r="AJ295" s="20"/>
      <c r="AK295" s="20"/>
      <c r="AL295" s="20"/>
      <c r="AM295" s="19"/>
      <c r="AN295" s="19"/>
      <c r="AO295" s="19"/>
      <c r="AP295" s="19"/>
      <c r="AQ295" s="19"/>
      <c r="AR295" s="20"/>
      <c r="AS295" s="20"/>
      <c r="AT295" s="20"/>
      <c r="AU295" s="20"/>
      <c r="AV295" s="20"/>
      <c r="AW295" s="19"/>
      <c r="AX295" s="19"/>
      <c r="AY295" s="10"/>
      <c r="AZ295" s="15"/>
      <c r="BA295" s="20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</row>
    <row r="296" spans="2:131" ht="15">
      <c r="B296" s="14"/>
      <c r="C296" s="14"/>
      <c r="D296" s="14"/>
      <c r="E296" s="5"/>
      <c r="F296" s="5"/>
      <c r="G296" s="5"/>
      <c r="H296" s="5"/>
      <c r="I296" s="5"/>
      <c r="J296" s="5"/>
      <c r="K296" s="10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20"/>
      <c r="AC296" s="20"/>
      <c r="AD296" s="20"/>
      <c r="AE296" s="19"/>
      <c r="AF296" s="20"/>
      <c r="AG296" s="20"/>
      <c r="AH296" s="20"/>
      <c r="AI296" s="20"/>
      <c r="AJ296" s="20"/>
      <c r="AK296" s="20"/>
      <c r="AL296" s="20"/>
      <c r="AM296" s="19"/>
      <c r="AN296" s="19"/>
      <c r="AO296" s="19"/>
      <c r="AP296" s="19"/>
      <c r="AQ296" s="19"/>
      <c r="AR296" s="20"/>
      <c r="AS296" s="20"/>
      <c r="AT296" s="20"/>
      <c r="AU296" s="20"/>
      <c r="AV296" s="20"/>
      <c r="AW296" s="19"/>
      <c r="AX296" s="19"/>
      <c r="AY296" s="10"/>
      <c r="AZ296" s="15"/>
      <c r="BA296" s="20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</row>
    <row r="297" spans="2:131" ht="15">
      <c r="B297" s="16"/>
      <c r="C297" s="16"/>
      <c r="D297" s="16"/>
      <c r="K297" s="10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20"/>
      <c r="AC297" s="20"/>
      <c r="AD297" s="20"/>
      <c r="AE297" s="19"/>
      <c r="AF297" s="20"/>
      <c r="AG297" s="20"/>
      <c r="AH297" s="20"/>
      <c r="AI297" s="20"/>
      <c r="AJ297" s="20"/>
      <c r="AK297" s="20"/>
      <c r="AL297" s="20"/>
      <c r="AM297" s="19"/>
      <c r="AN297" s="19"/>
      <c r="AO297" s="19"/>
      <c r="AP297" s="19"/>
      <c r="AQ297" s="19"/>
      <c r="AR297" s="20"/>
      <c r="AS297" s="20"/>
      <c r="AT297" s="20"/>
      <c r="AU297" s="20"/>
      <c r="AV297" s="20"/>
      <c r="AW297" s="19"/>
      <c r="AX297" s="19"/>
      <c r="AY297" s="10"/>
      <c r="AZ297" s="15"/>
      <c r="BA297" s="20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</row>
    <row r="298" spans="2:131" ht="15">
      <c r="B298" s="5"/>
      <c r="C298" s="5"/>
      <c r="D298" s="5"/>
      <c r="K298" s="10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20"/>
      <c r="AC298" s="20"/>
      <c r="AD298" s="20"/>
      <c r="AE298" s="19"/>
      <c r="AF298" s="20"/>
      <c r="AG298" s="20"/>
      <c r="AH298" s="20"/>
      <c r="AI298" s="20"/>
      <c r="AJ298" s="20"/>
      <c r="AK298" s="20"/>
      <c r="AL298" s="20"/>
      <c r="AM298" s="19"/>
      <c r="AN298" s="19"/>
      <c r="AO298" s="19"/>
      <c r="AP298" s="19"/>
      <c r="AQ298" s="19"/>
      <c r="AR298" s="20"/>
      <c r="AS298" s="20"/>
      <c r="AT298" s="20"/>
      <c r="AU298" s="20"/>
      <c r="AV298" s="20"/>
      <c r="AW298" s="19"/>
      <c r="AX298" s="19"/>
      <c r="AY298" s="10"/>
      <c r="AZ298" s="15"/>
      <c r="BA298" s="20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</row>
    <row r="299" spans="2:131" ht="15">
      <c r="B299" s="5"/>
      <c r="C299" s="5"/>
      <c r="D299" s="5"/>
      <c r="K299" s="10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20"/>
      <c r="AC299" s="20"/>
      <c r="AD299" s="20"/>
      <c r="AE299" s="19"/>
      <c r="AF299" s="20"/>
      <c r="AG299" s="20"/>
      <c r="AH299" s="20"/>
      <c r="AI299" s="20"/>
      <c r="AJ299" s="20"/>
      <c r="AK299" s="20"/>
      <c r="AL299" s="20"/>
      <c r="AM299" s="19"/>
      <c r="AN299" s="19"/>
      <c r="AO299" s="19"/>
      <c r="AP299" s="19"/>
      <c r="AQ299" s="19"/>
      <c r="AR299" s="20"/>
      <c r="AS299" s="20"/>
      <c r="AT299" s="20"/>
      <c r="AU299" s="20"/>
      <c r="AV299" s="20"/>
      <c r="AW299" s="19"/>
      <c r="AX299" s="19"/>
      <c r="AY299" s="10"/>
      <c r="AZ299" s="15"/>
      <c r="BA299" s="20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</row>
    <row r="300" spans="2:131" ht="15">
      <c r="B300" s="5"/>
      <c r="C300" s="5"/>
      <c r="D300" s="5"/>
      <c r="K300" s="10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20"/>
      <c r="AC300" s="20"/>
      <c r="AD300" s="20"/>
      <c r="AE300" s="19"/>
      <c r="AF300" s="20"/>
      <c r="AG300" s="20"/>
      <c r="AH300" s="20"/>
      <c r="AI300" s="20"/>
      <c r="AJ300" s="20"/>
      <c r="AK300" s="20"/>
      <c r="AL300" s="20"/>
      <c r="AM300" s="19"/>
      <c r="AN300" s="19"/>
      <c r="AO300" s="19"/>
      <c r="AP300" s="19"/>
      <c r="AQ300" s="19"/>
      <c r="AR300" s="20"/>
      <c r="AS300" s="20"/>
      <c r="AT300" s="20"/>
      <c r="AU300" s="20"/>
      <c r="AV300" s="20"/>
      <c r="AW300" s="19"/>
      <c r="AX300" s="19"/>
      <c r="AY300" s="10"/>
      <c r="AZ300" s="15"/>
      <c r="BA300" s="20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</row>
    <row r="301" spans="2:131" ht="15">
      <c r="B301" s="5"/>
      <c r="C301" s="5"/>
      <c r="D301" s="5"/>
      <c r="K301" s="10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20"/>
      <c r="AC301" s="20"/>
      <c r="AD301" s="20"/>
      <c r="AE301" s="19"/>
      <c r="AF301" s="20"/>
      <c r="AG301" s="20"/>
      <c r="AH301" s="20"/>
      <c r="AI301" s="20"/>
      <c r="AJ301" s="20"/>
      <c r="AK301" s="20"/>
      <c r="AL301" s="20"/>
      <c r="AM301" s="19"/>
      <c r="AN301" s="19"/>
      <c r="AO301" s="19"/>
      <c r="AP301" s="19"/>
      <c r="AQ301" s="19"/>
      <c r="AR301" s="20"/>
      <c r="AS301" s="20"/>
      <c r="AT301" s="20"/>
      <c r="AU301" s="20"/>
      <c r="AV301" s="20"/>
      <c r="AW301" s="19"/>
      <c r="AX301" s="19"/>
      <c r="AY301" s="10"/>
      <c r="AZ301" s="15"/>
      <c r="BA301" s="20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</row>
    <row r="302" spans="2:131" ht="15">
      <c r="B302" s="5"/>
      <c r="C302" s="5"/>
      <c r="D302" s="5"/>
      <c r="E302" s="5"/>
      <c r="F302" s="5"/>
      <c r="G302" s="5"/>
      <c r="H302" s="5"/>
      <c r="I302" s="5"/>
      <c r="J302" s="5"/>
      <c r="K302" s="10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20"/>
      <c r="AC302" s="20"/>
      <c r="AD302" s="20"/>
      <c r="AE302" s="19"/>
      <c r="AF302" s="20"/>
      <c r="AG302" s="20"/>
      <c r="AH302" s="20"/>
      <c r="AI302" s="20"/>
      <c r="AJ302" s="20"/>
      <c r="AK302" s="20"/>
      <c r="AL302" s="20"/>
      <c r="AM302" s="19"/>
      <c r="AN302" s="19"/>
      <c r="AO302" s="19"/>
      <c r="AP302" s="19"/>
      <c r="AQ302" s="19"/>
      <c r="AR302" s="20"/>
      <c r="AS302" s="20"/>
      <c r="AT302" s="20"/>
      <c r="AU302" s="20"/>
      <c r="AV302" s="20"/>
      <c r="AW302" s="19"/>
      <c r="AX302" s="19"/>
      <c r="AY302" s="10"/>
      <c r="AZ302" s="15"/>
      <c r="BA302" s="20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</row>
    <row r="303" spans="2:131" ht="15">
      <c r="B303" s="16"/>
      <c r="C303" s="16"/>
      <c r="D303" s="16"/>
      <c r="K303" s="10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20"/>
      <c r="AC303" s="20"/>
      <c r="AD303" s="20"/>
      <c r="AE303" s="19"/>
      <c r="AF303" s="20"/>
      <c r="AG303" s="20"/>
      <c r="AH303" s="20"/>
      <c r="AI303" s="20"/>
      <c r="AJ303" s="20"/>
      <c r="AK303" s="20"/>
      <c r="AL303" s="20"/>
      <c r="AM303" s="19"/>
      <c r="AN303" s="19"/>
      <c r="AO303" s="19"/>
      <c r="AP303" s="19"/>
      <c r="AQ303" s="19"/>
      <c r="AR303" s="20"/>
      <c r="AS303" s="20"/>
      <c r="AT303" s="20"/>
      <c r="AU303" s="20"/>
      <c r="AV303" s="20"/>
      <c r="AW303" s="19"/>
      <c r="AX303" s="19"/>
      <c r="AY303" s="10"/>
      <c r="AZ303" s="15"/>
      <c r="BA303" s="20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</row>
    <row r="304" spans="2:131" ht="15">
      <c r="B304" s="5"/>
      <c r="C304" s="5"/>
      <c r="D304" s="5"/>
      <c r="K304" s="10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20"/>
      <c r="AC304" s="20"/>
      <c r="AD304" s="20"/>
      <c r="AE304" s="19"/>
      <c r="AF304" s="20"/>
      <c r="AG304" s="20"/>
      <c r="AH304" s="20"/>
      <c r="AI304" s="20"/>
      <c r="AJ304" s="20"/>
      <c r="AK304" s="20"/>
      <c r="AL304" s="20"/>
      <c r="AM304" s="19"/>
      <c r="AN304" s="19"/>
      <c r="AO304" s="19"/>
      <c r="AP304" s="19"/>
      <c r="AQ304" s="19"/>
      <c r="AR304" s="20"/>
      <c r="AS304" s="20"/>
      <c r="AT304" s="20"/>
      <c r="AU304" s="20"/>
      <c r="AV304" s="20"/>
      <c r="AW304" s="19"/>
      <c r="AX304" s="19"/>
      <c r="AY304" s="10"/>
      <c r="AZ304" s="15"/>
      <c r="BA304" s="20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</row>
    <row r="305" spans="2:131" ht="15">
      <c r="B305" s="16"/>
      <c r="C305" s="16"/>
      <c r="D305" s="16"/>
      <c r="K305" s="10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20"/>
      <c r="AC305" s="20"/>
      <c r="AD305" s="20"/>
      <c r="AE305" s="19"/>
      <c r="AF305" s="20"/>
      <c r="AG305" s="20"/>
      <c r="AH305" s="20"/>
      <c r="AI305" s="20"/>
      <c r="AJ305" s="20"/>
      <c r="AK305" s="20"/>
      <c r="AL305" s="20"/>
      <c r="AM305" s="19"/>
      <c r="AN305" s="19"/>
      <c r="AO305" s="19"/>
      <c r="AP305" s="19"/>
      <c r="AQ305" s="19"/>
      <c r="AR305" s="20"/>
      <c r="AS305" s="20"/>
      <c r="AT305" s="20"/>
      <c r="AU305" s="20"/>
      <c r="AV305" s="20"/>
      <c r="AW305" s="19"/>
      <c r="AX305" s="19"/>
      <c r="AY305" s="10"/>
      <c r="AZ305" s="15"/>
      <c r="BA305" s="20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</row>
    <row r="306" spans="2:131" ht="15">
      <c r="B306" s="5"/>
      <c r="C306" s="5"/>
      <c r="D306" s="5"/>
      <c r="E306" s="5"/>
      <c r="F306" s="5"/>
      <c r="G306" s="5"/>
      <c r="H306" s="5"/>
      <c r="I306" s="5"/>
      <c r="J306" s="5"/>
      <c r="K306" s="10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20"/>
      <c r="AC306" s="20"/>
      <c r="AD306" s="20"/>
      <c r="AE306" s="19"/>
      <c r="AF306" s="20"/>
      <c r="AG306" s="20"/>
      <c r="AH306" s="20"/>
      <c r="AI306" s="20"/>
      <c r="AJ306" s="20"/>
      <c r="AK306" s="20"/>
      <c r="AL306" s="20"/>
      <c r="AM306" s="19"/>
      <c r="AN306" s="19"/>
      <c r="AO306" s="19"/>
      <c r="AP306" s="19"/>
      <c r="AQ306" s="19"/>
      <c r="AR306" s="20"/>
      <c r="AS306" s="20"/>
      <c r="AT306" s="20"/>
      <c r="AU306" s="20"/>
      <c r="AV306" s="20"/>
      <c r="AW306" s="19"/>
      <c r="AX306" s="19"/>
      <c r="AY306" s="10"/>
      <c r="AZ306" s="15"/>
      <c r="BA306" s="20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</row>
    <row r="307" spans="2:131" ht="15">
      <c r="B307" s="5"/>
      <c r="C307" s="5"/>
      <c r="D307" s="5"/>
      <c r="E307" s="5"/>
      <c r="F307" s="5"/>
      <c r="G307" s="5"/>
      <c r="H307" s="5"/>
      <c r="I307" s="5"/>
      <c r="J307" s="5"/>
      <c r="K307" s="10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20"/>
      <c r="AC307" s="20"/>
      <c r="AD307" s="20"/>
      <c r="AE307" s="19"/>
      <c r="AF307" s="20"/>
      <c r="AG307" s="20"/>
      <c r="AH307" s="20"/>
      <c r="AI307" s="20"/>
      <c r="AJ307" s="20"/>
      <c r="AK307" s="20"/>
      <c r="AL307" s="20"/>
      <c r="AM307" s="19"/>
      <c r="AN307" s="19"/>
      <c r="AO307" s="19"/>
      <c r="AP307" s="19"/>
      <c r="AQ307" s="19"/>
      <c r="AR307" s="20"/>
      <c r="AS307" s="20"/>
      <c r="AT307" s="20"/>
      <c r="AU307" s="20"/>
      <c r="AV307" s="20"/>
      <c r="AW307" s="19"/>
      <c r="AX307" s="19"/>
      <c r="AY307" s="10"/>
      <c r="AZ307" s="15"/>
      <c r="BA307" s="20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</row>
    <row r="308" spans="2:131" ht="15">
      <c r="B308" s="5"/>
      <c r="C308" s="5"/>
      <c r="D308" s="5"/>
      <c r="E308" s="5"/>
      <c r="F308" s="5"/>
      <c r="G308" s="5"/>
      <c r="H308" s="5"/>
      <c r="I308" s="5"/>
      <c r="J308" s="5"/>
      <c r="K308" s="10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20"/>
      <c r="AC308" s="20"/>
      <c r="AD308" s="20"/>
      <c r="AE308" s="19"/>
      <c r="AF308" s="20"/>
      <c r="AG308" s="20"/>
      <c r="AH308" s="20"/>
      <c r="AI308" s="20"/>
      <c r="AJ308" s="20"/>
      <c r="AK308" s="20"/>
      <c r="AL308" s="20"/>
      <c r="AM308" s="19"/>
      <c r="AN308" s="19"/>
      <c r="AO308" s="19"/>
      <c r="AP308" s="19"/>
      <c r="AQ308" s="19"/>
      <c r="AR308" s="20"/>
      <c r="AS308" s="20"/>
      <c r="AT308" s="20"/>
      <c r="AU308" s="20"/>
      <c r="AV308" s="20"/>
      <c r="AW308" s="19"/>
      <c r="AX308" s="19"/>
      <c r="AY308" s="10"/>
      <c r="AZ308" s="15"/>
      <c r="BA308" s="20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</row>
    <row r="309" spans="2:131" ht="15">
      <c r="B309" s="5"/>
      <c r="C309" s="5"/>
      <c r="D309" s="5"/>
      <c r="E309" s="5"/>
      <c r="F309" s="5"/>
      <c r="G309" s="5"/>
      <c r="H309" s="5"/>
      <c r="I309" s="5"/>
      <c r="J309" s="5"/>
      <c r="K309" s="10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20"/>
      <c r="AC309" s="20"/>
      <c r="AD309" s="20"/>
      <c r="AE309" s="19"/>
      <c r="AF309" s="20"/>
      <c r="AG309" s="20"/>
      <c r="AH309" s="20"/>
      <c r="AI309" s="20"/>
      <c r="AJ309" s="20"/>
      <c r="AK309" s="20"/>
      <c r="AL309" s="20"/>
      <c r="AM309" s="19"/>
      <c r="AN309" s="19"/>
      <c r="AO309" s="19"/>
      <c r="AP309" s="19"/>
      <c r="AQ309" s="19"/>
      <c r="AR309" s="20"/>
      <c r="AS309" s="20"/>
      <c r="AT309" s="20"/>
      <c r="AU309" s="20"/>
      <c r="AV309" s="20"/>
      <c r="AW309" s="19"/>
      <c r="AX309" s="19"/>
      <c r="AY309" s="10"/>
      <c r="AZ309" s="15"/>
      <c r="BA309" s="20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</row>
    <row r="310" spans="2:131" ht="15">
      <c r="B310" s="5"/>
      <c r="C310" s="5"/>
      <c r="D310" s="5"/>
      <c r="E310" s="5"/>
      <c r="F310" s="5"/>
      <c r="G310" s="5"/>
      <c r="H310" s="5"/>
      <c r="I310" s="5"/>
      <c r="J310" s="5"/>
      <c r="K310" s="10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20"/>
      <c r="AC310" s="20"/>
      <c r="AD310" s="20"/>
      <c r="AE310" s="19"/>
      <c r="AF310" s="20"/>
      <c r="AG310" s="20"/>
      <c r="AH310" s="20"/>
      <c r="AI310" s="20"/>
      <c r="AJ310" s="20"/>
      <c r="AK310" s="20"/>
      <c r="AL310" s="20"/>
      <c r="AM310" s="19"/>
      <c r="AN310" s="19"/>
      <c r="AO310" s="19"/>
      <c r="AP310" s="19"/>
      <c r="AQ310" s="19"/>
      <c r="AR310" s="20"/>
      <c r="AS310" s="20"/>
      <c r="AT310" s="20"/>
      <c r="AU310" s="20"/>
      <c r="AV310" s="20"/>
      <c r="AW310" s="19"/>
      <c r="AX310" s="19"/>
      <c r="AY310" s="10"/>
      <c r="AZ310" s="15"/>
      <c r="BA310" s="20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</row>
    <row r="311" spans="2:131" ht="15">
      <c r="B311" s="5"/>
      <c r="C311" s="5"/>
      <c r="D311" s="5"/>
      <c r="E311" s="5"/>
      <c r="F311" s="5"/>
      <c r="G311" s="5"/>
      <c r="H311" s="5"/>
      <c r="I311" s="5"/>
      <c r="J311" s="5"/>
      <c r="K311" s="10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20"/>
      <c r="AC311" s="20"/>
      <c r="AD311" s="20"/>
      <c r="AE311" s="19"/>
      <c r="AF311" s="20"/>
      <c r="AG311" s="20"/>
      <c r="AH311" s="20"/>
      <c r="AI311" s="20"/>
      <c r="AJ311" s="20"/>
      <c r="AK311" s="20"/>
      <c r="AL311" s="20"/>
      <c r="AM311" s="19"/>
      <c r="AN311" s="19"/>
      <c r="AO311" s="19"/>
      <c r="AP311" s="19"/>
      <c r="AQ311" s="19"/>
      <c r="AR311" s="20"/>
      <c r="AS311" s="20"/>
      <c r="AT311" s="20"/>
      <c r="AU311" s="20"/>
      <c r="AV311" s="20"/>
      <c r="AW311" s="19"/>
      <c r="AX311" s="19"/>
      <c r="AY311" s="10"/>
      <c r="AZ311" s="15"/>
      <c r="BA311" s="20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</row>
    <row r="312" spans="2:131" ht="15">
      <c r="B312" s="5"/>
      <c r="C312" s="5"/>
      <c r="D312" s="5"/>
      <c r="E312" s="5"/>
      <c r="F312" s="5"/>
      <c r="G312" s="5"/>
      <c r="H312" s="5"/>
      <c r="I312" s="5"/>
      <c r="J312" s="5"/>
      <c r="K312" s="10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20"/>
      <c r="AC312" s="20"/>
      <c r="AD312" s="20"/>
      <c r="AE312" s="19"/>
      <c r="AF312" s="20"/>
      <c r="AG312" s="20"/>
      <c r="AH312" s="20"/>
      <c r="AI312" s="20"/>
      <c r="AJ312" s="20"/>
      <c r="AK312" s="20"/>
      <c r="AL312" s="20"/>
      <c r="AM312" s="19"/>
      <c r="AN312" s="19"/>
      <c r="AO312" s="19"/>
      <c r="AP312" s="19"/>
      <c r="AQ312" s="19"/>
      <c r="AR312" s="20"/>
      <c r="AS312" s="20"/>
      <c r="AT312" s="20"/>
      <c r="AU312" s="20"/>
      <c r="AV312" s="20"/>
      <c r="AW312" s="19"/>
      <c r="AX312" s="19"/>
      <c r="AY312" s="10"/>
      <c r="AZ312" s="15"/>
      <c r="BA312" s="20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</row>
    <row r="313" spans="2:131" ht="15">
      <c r="B313" s="5"/>
      <c r="C313" s="5"/>
      <c r="D313" s="5"/>
      <c r="E313" s="5"/>
      <c r="F313" s="5"/>
      <c r="G313" s="5"/>
      <c r="H313" s="5"/>
      <c r="I313" s="5"/>
      <c r="J313" s="5"/>
      <c r="K313" s="10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20"/>
      <c r="AC313" s="20"/>
      <c r="AD313" s="20"/>
      <c r="AE313" s="19"/>
      <c r="AF313" s="20"/>
      <c r="AG313" s="20"/>
      <c r="AH313" s="20"/>
      <c r="AI313" s="20"/>
      <c r="AJ313" s="20"/>
      <c r="AK313" s="20"/>
      <c r="AL313" s="20"/>
      <c r="AM313" s="19"/>
      <c r="AN313" s="19"/>
      <c r="AO313" s="19"/>
      <c r="AP313" s="19"/>
      <c r="AQ313" s="19"/>
      <c r="AR313" s="20"/>
      <c r="AS313" s="20"/>
      <c r="AT313" s="20"/>
      <c r="AU313" s="20"/>
      <c r="AV313" s="20"/>
      <c r="AW313" s="19"/>
      <c r="AX313" s="19"/>
      <c r="AY313" s="10"/>
      <c r="AZ313" s="15"/>
      <c r="BA313" s="20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</row>
    <row r="314" spans="2:131" ht="15">
      <c r="B314" s="5"/>
      <c r="C314" s="5"/>
      <c r="D314" s="5"/>
      <c r="E314" s="5"/>
      <c r="F314" s="5"/>
      <c r="G314" s="5"/>
      <c r="H314" s="5"/>
      <c r="I314" s="5"/>
      <c r="J314" s="5"/>
      <c r="K314" s="10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20"/>
      <c r="AC314" s="20"/>
      <c r="AD314" s="20"/>
      <c r="AE314" s="19"/>
      <c r="AF314" s="20"/>
      <c r="AG314" s="20"/>
      <c r="AH314" s="20"/>
      <c r="AI314" s="20"/>
      <c r="AJ314" s="20"/>
      <c r="AK314" s="20"/>
      <c r="AL314" s="20"/>
      <c r="AM314" s="19"/>
      <c r="AN314" s="19"/>
      <c r="AO314" s="19"/>
      <c r="AP314" s="19"/>
      <c r="AQ314" s="19"/>
      <c r="AR314" s="20"/>
      <c r="AS314" s="20"/>
      <c r="AT314" s="20"/>
      <c r="AU314" s="20"/>
      <c r="AV314" s="20"/>
      <c r="AW314" s="19"/>
      <c r="AX314" s="19"/>
      <c r="AY314" s="10"/>
      <c r="AZ314" s="15"/>
      <c r="BA314" s="20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</row>
    <row r="315" spans="2:131" ht="15">
      <c r="B315" s="5"/>
      <c r="C315" s="5"/>
      <c r="D315" s="5"/>
      <c r="E315" s="5"/>
      <c r="F315" s="5"/>
      <c r="G315" s="5"/>
      <c r="H315" s="5"/>
      <c r="I315" s="5"/>
      <c r="J315" s="5"/>
      <c r="K315" s="10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20"/>
      <c r="AC315" s="20"/>
      <c r="AD315" s="20"/>
      <c r="AE315" s="19"/>
      <c r="AF315" s="20"/>
      <c r="AG315" s="20"/>
      <c r="AH315" s="20"/>
      <c r="AI315" s="20"/>
      <c r="AJ315" s="20"/>
      <c r="AK315" s="20"/>
      <c r="AL315" s="20"/>
      <c r="AM315" s="19"/>
      <c r="AN315" s="19"/>
      <c r="AO315" s="19"/>
      <c r="AP315" s="19"/>
      <c r="AQ315" s="19"/>
      <c r="AR315" s="20"/>
      <c r="AS315" s="20"/>
      <c r="AT315" s="20"/>
      <c r="AU315" s="20"/>
      <c r="AV315" s="20"/>
      <c r="AW315" s="19"/>
      <c r="AX315" s="19"/>
      <c r="AY315" s="10"/>
      <c r="AZ315" s="15"/>
      <c r="BA315" s="20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</row>
    <row r="316" spans="2:131" ht="15">
      <c r="B316" s="5"/>
      <c r="C316" s="5"/>
      <c r="D316" s="5"/>
      <c r="E316" s="5"/>
      <c r="F316" s="5"/>
      <c r="G316" s="5"/>
      <c r="H316" s="5"/>
      <c r="I316" s="5"/>
      <c r="J316" s="5"/>
      <c r="K316" s="10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20"/>
      <c r="AC316" s="20"/>
      <c r="AD316" s="20"/>
      <c r="AE316" s="19"/>
      <c r="AF316" s="20"/>
      <c r="AG316" s="20"/>
      <c r="AH316" s="20"/>
      <c r="AI316" s="20"/>
      <c r="AJ316" s="20"/>
      <c r="AK316" s="20"/>
      <c r="AL316" s="20"/>
      <c r="AM316" s="19"/>
      <c r="AN316" s="19"/>
      <c r="AO316" s="19"/>
      <c r="AP316" s="19"/>
      <c r="AQ316" s="19"/>
      <c r="AR316" s="20"/>
      <c r="AS316" s="20"/>
      <c r="AT316" s="20"/>
      <c r="AU316" s="20"/>
      <c r="AV316" s="20"/>
      <c r="AW316" s="19"/>
      <c r="AX316" s="19"/>
      <c r="AY316" s="10"/>
      <c r="AZ316" s="15"/>
      <c r="BA316" s="20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</row>
    <row r="317" spans="2:131" ht="15">
      <c r="B317" s="5"/>
      <c r="C317" s="5"/>
      <c r="D317" s="5"/>
      <c r="E317" s="5"/>
      <c r="F317" s="5"/>
      <c r="G317" s="5"/>
      <c r="H317" s="5"/>
      <c r="I317" s="5"/>
      <c r="J317" s="5"/>
      <c r="K317" s="10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20"/>
      <c r="AC317" s="20"/>
      <c r="AD317" s="20"/>
      <c r="AE317" s="19"/>
      <c r="AF317" s="20"/>
      <c r="AG317" s="20"/>
      <c r="AH317" s="20"/>
      <c r="AI317" s="20"/>
      <c r="AJ317" s="20"/>
      <c r="AK317" s="20"/>
      <c r="AL317" s="20"/>
      <c r="AM317" s="19"/>
      <c r="AN317" s="19"/>
      <c r="AO317" s="19"/>
      <c r="AP317" s="19"/>
      <c r="AQ317" s="19"/>
      <c r="AR317" s="20"/>
      <c r="AS317" s="20"/>
      <c r="AT317" s="20"/>
      <c r="AU317" s="20"/>
      <c r="AV317" s="20"/>
      <c r="AW317" s="19"/>
      <c r="AX317" s="19"/>
      <c r="AY317" s="10"/>
      <c r="AZ317" s="15"/>
      <c r="BA317" s="20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</row>
    <row r="318" spans="2:131" ht="15">
      <c r="B318" s="5"/>
      <c r="C318" s="5"/>
      <c r="D318" s="5"/>
      <c r="E318" s="5"/>
      <c r="F318" s="5"/>
      <c r="G318" s="5"/>
      <c r="H318" s="5"/>
      <c r="I318" s="5"/>
      <c r="J318" s="5"/>
      <c r="K318" s="10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20"/>
      <c r="AC318" s="20"/>
      <c r="AD318" s="20"/>
      <c r="AE318" s="19"/>
      <c r="AF318" s="20"/>
      <c r="AG318" s="20"/>
      <c r="AH318" s="20"/>
      <c r="AI318" s="20"/>
      <c r="AJ318" s="20"/>
      <c r="AK318" s="20"/>
      <c r="AL318" s="20"/>
      <c r="AM318" s="19"/>
      <c r="AN318" s="19"/>
      <c r="AO318" s="19"/>
      <c r="AP318" s="19"/>
      <c r="AQ318" s="19"/>
      <c r="AR318" s="20"/>
      <c r="AS318" s="20"/>
      <c r="AT318" s="20"/>
      <c r="AU318" s="20"/>
      <c r="AV318" s="20"/>
      <c r="AW318" s="19"/>
      <c r="AX318" s="19"/>
      <c r="AY318" s="10"/>
      <c r="AZ318" s="15"/>
      <c r="BA318" s="20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</row>
    <row r="319" spans="2:131" ht="15">
      <c r="B319" s="5"/>
      <c r="C319" s="5"/>
      <c r="D319" s="5"/>
      <c r="E319" s="5"/>
      <c r="F319" s="5"/>
      <c r="G319" s="5"/>
      <c r="H319" s="5"/>
      <c r="I319" s="5"/>
      <c r="J319" s="5"/>
      <c r="K319" s="10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20"/>
      <c r="AC319" s="20"/>
      <c r="AD319" s="20"/>
      <c r="AE319" s="19"/>
      <c r="AF319" s="20"/>
      <c r="AG319" s="20"/>
      <c r="AH319" s="20"/>
      <c r="AI319" s="20"/>
      <c r="AJ319" s="20"/>
      <c r="AK319" s="20"/>
      <c r="AL319" s="20"/>
      <c r="AM319" s="19"/>
      <c r="AN319" s="19"/>
      <c r="AO319" s="19"/>
      <c r="AP319" s="19"/>
      <c r="AQ319" s="19"/>
      <c r="AR319" s="20"/>
      <c r="AS319" s="20"/>
      <c r="AT319" s="20"/>
      <c r="AU319" s="20"/>
      <c r="AV319" s="20"/>
      <c r="AW319" s="19"/>
      <c r="AX319" s="19"/>
      <c r="AY319" s="10"/>
      <c r="AZ319" s="15"/>
      <c r="BA319" s="20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</row>
    <row r="320" spans="2:131" ht="15">
      <c r="B320" s="5"/>
      <c r="C320" s="5"/>
      <c r="D320" s="5"/>
      <c r="E320" s="5"/>
      <c r="F320" s="5"/>
      <c r="G320" s="5"/>
      <c r="H320" s="5"/>
      <c r="I320" s="5"/>
      <c r="J320" s="5"/>
      <c r="K320" s="10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20"/>
      <c r="AC320" s="20"/>
      <c r="AD320" s="20"/>
      <c r="AE320" s="19"/>
      <c r="AF320" s="20"/>
      <c r="AG320" s="20"/>
      <c r="AH320" s="20"/>
      <c r="AI320" s="20"/>
      <c r="AJ320" s="20"/>
      <c r="AK320" s="20"/>
      <c r="AL320" s="20"/>
      <c r="AM320" s="19"/>
      <c r="AN320" s="19"/>
      <c r="AO320" s="19"/>
      <c r="AP320" s="19"/>
      <c r="AQ320" s="19"/>
      <c r="AR320" s="20"/>
      <c r="AS320" s="20"/>
      <c r="AT320" s="20"/>
      <c r="AU320" s="20"/>
      <c r="AV320" s="20"/>
      <c r="AW320" s="19"/>
      <c r="AX320" s="19"/>
      <c r="AY320" s="10"/>
      <c r="AZ320" s="15"/>
      <c r="BA320" s="20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</row>
    <row r="321" spans="2:131" ht="15">
      <c r="B321" s="5"/>
      <c r="C321" s="5"/>
      <c r="D321" s="5"/>
      <c r="E321" s="5"/>
      <c r="F321" s="5"/>
      <c r="G321" s="5"/>
      <c r="H321" s="5"/>
      <c r="I321" s="5"/>
      <c r="J321" s="5"/>
      <c r="K321" s="10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20"/>
      <c r="AC321" s="20"/>
      <c r="AD321" s="20"/>
      <c r="AE321" s="19"/>
      <c r="AF321" s="20"/>
      <c r="AG321" s="20"/>
      <c r="AH321" s="20"/>
      <c r="AI321" s="20"/>
      <c r="AJ321" s="20"/>
      <c r="AK321" s="20"/>
      <c r="AL321" s="20"/>
      <c r="AM321" s="19"/>
      <c r="AN321" s="19"/>
      <c r="AO321" s="19"/>
      <c r="AP321" s="19"/>
      <c r="AQ321" s="19"/>
      <c r="AR321" s="20"/>
      <c r="AS321" s="20"/>
      <c r="AT321" s="20"/>
      <c r="AU321" s="20"/>
      <c r="AV321" s="20"/>
      <c r="AW321" s="19"/>
      <c r="AX321" s="19"/>
      <c r="AY321" s="10"/>
      <c r="AZ321" s="15"/>
      <c r="BA321" s="20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</row>
    <row r="322" spans="2:131" ht="15">
      <c r="B322" s="5"/>
      <c r="C322" s="5"/>
      <c r="D322" s="5"/>
      <c r="E322" s="5"/>
      <c r="F322" s="5"/>
      <c r="G322" s="5"/>
      <c r="H322" s="5"/>
      <c r="I322" s="5"/>
      <c r="J322" s="5"/>
      <c r="K322" s="10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20"/>
      <c r="AC322" s="20"/>
      <c r="AD322" s="20"/>
      <c r="AE322" s="19"/>
      <c r="AF322" s="20"/>
      <c r="AG322" s="20"/>
      <c r="AH322" s="20"/>
      <c r="AI322" s="20"/>
      <c r="AJ322" s="20"/>
      <c r="AK322" s="20"/>
      <c r="AL322" s="20"/>
      <c r="AM322" s="19"/>
      <c r="AN322" s="19"/>
      <c r="AO322" s="19"/>
      <c r="AP322" s="19"/>
      <c r="AQ322" s="19"/>
      <c r="AR322" s="20"/>
      <c r="AS322" s="20"/>
      <c r="AT322" s="20"/>
      <c r="AU322" s="20"/>
      <c r="AV322" s="20"/>
      <c r="AW322" s="19"/>
      <c r="AX322" s="19"/>
      <c r="AY322" s="10"/>
      <c r="AZ322" s="15"/>
      <c r="BA322" s="20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</row>
    <row r="323" spans="2:131" ht="15">
      <c r="B323" s="5"/>
      <c r="C323" s="5"/>
      <c r="D323" s="5"/>
      <c r="E323" s="5"/>
      <c r="F323" s="5"/>
      <c r="G323" s="5"/>
      <c r="H323" s="5"/>
      <c r="I323" s="5"/>
      <c r="J323" s="5"/>
      <c r="K323" s="10"/>
      <c r="L323" s="19"/>
      <c r="M323" s="19"/>
      <c r="N323" s="19"/>
      <c r="O323" s="19"/>
      <c r="P323" s="19"/>
      <c r="Q323" s="19"/>
      <c r="R323" s="19">
        <f>SUM(R225:R322)</f>
        <v>1282684</v>
      </c>
      <c r="S323" s="19"/>
      <c r="T323" s="19"/>
      <c r="U323" s="19"/>
      <c r="V323" s="19"/>
      <c r="W323" s="19"/>
      <c r="X323" s="19"/>
      <c r="Y323" s="19"/>
      <c r="Z323" s="19"/>
      <c r="AA323" s="19"/>
      <c r="AB323" s="20"/>
      <c r="AC323" s="20"/>
      <c r="AD323" s="20"/>
      <c r="AE323" s="19"/>
      <c r="AF323" s="20"/>
      <c r="AG323" s="20"/>
      <c r="AH323" s="20"/>
      <c r="AI323" s="20"/>
      <c r="AJ323" s="20"/>
      <c r="AK323" s="20"/>
      <c r="AL323" s="20"/>
      <c r="AM323" s="19"/>
      <c r="AN323" s="19"/>
      <c r="AO323" s="19"/>
      <c r="AP323" s="19"/>
      <c r="AQ323" s="19"/>
      <c r="AR323" s="20"/>
      <c r="AS323" s="20"/>
      <c r="AT323" s="20"/>
      <c r="AU323" s="20"/>
      <c r="AV323" s="20"/>
      <c r="AW323" s="19"/>
      <c r="AX323" s="19"/>
      <c r="AY323" s="10"/>
      <c r="AZ323" s="15"/>
      <c r="BA323" s="20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</row>
    <row r="324" spans="5:131" ht="15">
      <c r="E324" s="5"/>
      <c r="F324" s="5"/>
      <c r="G324" s="5"/>
      <c r="H324" s="5"/>
      <c r="I324" s="5"/>
      <c r="J324" s="5"/>
      <c r="K324" s="10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20"/>
      <c r="AC324" s="20"/>
      <c r="AD324" s="20"/>
      <c r="AE324" s="19"/>
      <c r="AF324" s="20"/>
      <c r="AG324" s="20"/>
      <c r="AH324" s="20"/>
      <c r="AI324" s="20"/>
      <c r="AJ324" s="20"/>
      <c r="AK324" s="20"/>
      <c r="AL324" s="20"/>
      <c r="AM324" s="19"/>
      <c r="AN324" s="19"/>
      <c r="AO324" s="19"/>
      <c r="AP324" s="19"/>
      <c r="AQ324" s="19"/>
      <c r="AR324" s="20"/>
      <c r="AS324" s="20"/>
      <c r="AT324" s="20"/>
      <c r="AU324" s="20"/>
      <c r="AV324" s="20"/>
      <c r="AW324" s="19"/>
      <c r="AX324" s="19"/>
      <c r="AY324" s="10"/>
      <c r="AZ324" s="15"/>
      <c r="BA324" s="20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</row>
    <row r="325" spans="5:131" ht="15">
      <c r="E325" s="5"/>
      <c r="F325" s="5"/>
      <c r="G325" s="5"/>
      <c r="H325" s="5"/>
      <c r="I325" s="5"/>
      <c r="J325" s="5"/>
      <c r="K325" s="10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20"/>
      <c r="AC325" s="20"/>
      <c r="AD325" s="20"/>
      <c r="AE325" s="19"/>
      <c r="AF325" s="20"/>
      <c r="AG325" s="20"/>
      <c r="AH325" s="20"/>
      <c r="AI325" s="20"/>
      <c r="AJ325" s="20"/>
      <c r="AK325" s="20"/>
      <c r="AL325" s="20"/>
      <c r="AM325" s="19"/>
      <c r="AN325" s="19"/>
      <c r="AO325" s="19"/>
      <c r="AP325" s="19"/>
      <c r="AQ325" s="19"/>
      <c r="AR325" s="20"/>
      <c r="AS325" s="20"/>
      <c r="AT325" s="20"/>
      <c r="AU325" s="20"/>
      <c r="AV325" s="20"/>
      <c r="AW325" s="19"/>
      <c r="AX325" s="19"/>
      <c r="AY325" s="10"/>
      <c r="AZ325" s="15"/>
      <c r="BA325" s="20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</row>
    <row r="326" spans="2:131" ht="15">
      <c r="B326" s="5"/>
      <c r="C326" s="5"/>
      <c r="D326" s="5"/>
      <c r="E326" s="5"/>
      <c r="F326" s="5"/>
      <c r="G326" s="5"/>
      <c r="H326" s="5"/>
      <c r="I326" s="5"/>
      <c r="J326" s="5"/>
      <c r="K326" s="10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20"/>
      <c r="AC326" s="20"/>
      <c r="AD326" s="20"/>
      <c r="AE326" s="19"/>
      <c r="AF326" s="20"/>
      <c r="AG326" s="20"/>
      <c r="AH326" s="20"/>
      <c r="AI326" s="20"/>
      <c r="AJ326" s="20"/>
      <c r="AK326" s="20"/>
      <c r="AL326" s="20"/>
      <c r="AM326" s="19"/>
      <c r="AN326" s="19"/>
      <c r="AO326" s="19"/>
      <c r="AP326" s="19"/>
      <c r="AQ326" s="19"/>
      <c r="AR326" s="20"/>
      <c r="AS326" s="20"/>
      <c r="AT326" s="20"/>
      <c r="AU326" s="20"/>
      <c r="AV326" s="20"/>
      <c r="AW326" s="19"/>
      <c r="AX326" s="19"/>
      <c r="AY326" s="10"/>
      <c r="AZ326" s="15"/>
      <c r="BA326" s="20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</row>
    <row r="327" spans="2:131" ht="15">
      <c r="B327" s="5"/>
      <c r="C327" s="5"/>
      <c r="D327" s="5"/>
      <c r="E327" s="5"/>
      <c r="F327" s="5"/>
      <c r="G327" s="5"/>
      <c r="H327" s="5"/>
      <c r="I327" s="5"/>
      <c r="J327" s="5"/>
      <c r="K327" s="10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20"/>
      <c r="AC327" s="20"/>
      <c r="AD327" s="20"/>
      <c r="AE327" s="19"/>
      <c r="AF327" s="20"/>
      <c r="AG327" s="20"/>
      <c r="AH327" s="20"/>
      <c r="AI327" s="20"/>
      <c r="AJ327" s="20"/>
      <c r="AK327" s="20"/>
      <c r="AL327" s="20"/>
      <c r="AM327" s="19"/>
      <c r="AN327" s="19"/>
      <c r="AO327" s="19"/>
      <c r="AP327" s="19"/>
      <c r="AQ327" s="19"/>
      <c r="AR327" s="20"/>
      <c r="AS327" s="20"/>
      <c r="AT327" s="20"/>
      <c r="AU327" s="20"/>
      <c r="AV327" s="20"/>
      <c r="AW327" s="19"/>
      <c r="AX327" s="19"/>
      <c r="AY327" s="10"/>
      <c r="AZ327" s="15"/>
      <c r="BA327" s="20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</row>
    <row r="328" spans="2:131" ht="15">
      <c r="B328" s="5"/>
      <c r="C328" s="5"/>
      <c r="D328" s="5"/>
      <c r="E328" s="5"/>
      <c r="F328" s="5"/>
      <c r="G328" s="5"/>
      <c r="H328" s="5"/>
      <c r="I328" s="5"/>
      <c r="J328" s="5"/>
      <c r="K328" s="10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20"/>
      <c r="AC328" s="20"/>
      <c r="AD328" s="20"/>
      <c r="AE328" s="19"/>
      <c r="AF328" s="20"/>
      <c r="AG328" s="20"/>
      <c r="AH328" s="20"/>
      <c r="AI328" s="20"/>
      <c r="AJ328" s="20"/>
      <c r="AK328" s="20"/>
      <c r="AL328" s="20"/>
      <c r="AM328" s="19"/>
      <c r="AN328" s="19"/>
      <c r="AO328" s="19"/>
      <c r="AP328" s="19"/>
      <c r="AQ328" s="19"/>
      <c r="AR328" s="20"/>
      <c r="AS328" s="20"/>
      <c r="AT328" s="20"/>
      <c r="AU328" s="20"/>
      <c r="AV328" s="20"/>
      <c r="AW328" s="19"/>
      <c r="AX328" s="19"/>
      <c r="AY328" s="10"/>
      <c r="AZ328" s="15"/>
      <c r="BA328" s="20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</row>
    <row r="329" spans="2:131" ht="15">
      <c r="B329" s="5"/>
      <c r="C329" s="5"/>
      <c r="D329" s="5"/>
      <c r="E329" s="5"/>
      <c r="F329" s="5"/>
      <c r="G329" s="5"/>
      <c r="H329" s="5"/>
      <c r="I329" s="5"/>
      <c r="J329" s="5"/>
      <c r="K329" s="10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20"/>
      <c r="AC329" s="20"/>
      <c r="AD329" s="20"/>
      <c r="AE329" s="19"/>
      <c r="AF329" s="20"/>
      <c r="AG329" s="20"/>
      <c r="AH329" s="20"/>
      <c r="AI329" s="20"/>
      <c r="AJ329" s="20"/>
      <c r="AK329" s="20"/>
      <c r="AL329" s="20"/>
      <c r="AM329" s="19"/>
      <c r="AN329" s="19"/>
      <c r="AO329" s="19"/>
      <c r="AP329" s="19"/>
      <c r="AQ329" s="19"/>
      <c r="AR329" s="20"/>
      <c r="AS329" s="20"/>
      <c r="AT329" s="20"/>
      <c r="AU329" s="20"/>
      <c r="AV329" s="20"/>
      <c r="AW329" s="19"/>
      <c r="AX329" s="19"/>
      <c r="AY329" s="10"/>
      <c r="AZ329" s="15"/>
      <c r="BA329" s="20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</row>
    <row r="330" spans="2:131" ht="15">
      <c r="B330" s="5"/>
      <c r="C330" s="5"/>
      <c r="D330" s="5"/>
      <c r="E330" s="5"/>
      <c r="F330" s="5"/>
      <c r="G330" s="5"/>
      <c r="H330" s="5"/>
      <c r="I330" s="5"/>
      <c r="J330" s="5"/>
      <c r="K330" s="10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20"/>
      <c r="AC330" s="20"/>
      <c r="AD330" s="20"/>
      <c r="AE330" s="19"/>
      <c r="AF330" s="20"/>
      <c r="AG330" s="20"/>
      <c r="AH330" s="20"/>
      <c r="AI330" s="20"/>
      <c r="AJ330" s="20"/>
      <c r="AK330" s="20"/>
      <c r="AL330" s="20"/>
      <c r="AM330" s="19"/>
      <c r="AN330" s="19"/>
      <c r="AO330" s="19"/>
      <c r="AP330" s="19"/>
      <c r="AQ330" s="19"/>
      <c r="AR330" s="20"/>
      <c r="AS330" s="20"/>
      <c r="AT330" s="20"/>
      <c r="AU330" s="20"/>
      <c r="AV330" s="20"/>
      <c r="AW330" s="19"/>
      <c r="AX330" s="19"/>
      <c r="AY330" s="10"/>
      <c r="AZ330" s="15"/>
      <c r="BA330" s="20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</row>
    <row r="331" spans="11:131" ht="15">
      <c r="K331" s="10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20"/>
      <c r="AC331" s="20"/>
      <c r="AD331" s="20"/>
      <c r="AE331" s="19"/>
      <c r="AF331" s="20"/>
      <c r="AG331" s="20"/>
      <c r="AH331" s="20"/>
      <c r="AI331" s="20"/>
      <c r="AJ331" s="20"/>
      <c r="AK331" s="20"/>
      <c r="AL331" s="20"/>
      <c r="AM331" s="19"/>
      <c r="AN331" s="19"/>
      <c r="AO331" s="19"/>
      <c r="AP331" s="19"/>
      <c r="AQ331" s="19"/>
      <c r="AR331" s="20"/>
      <c r="AS331" s="20"/>
      <c r="AT331" s="20"/>
      <c r="AU331" s="20"/>
      <c r="AV331" s="20"/>
      <c r="AW331" s="19"/>
      <c r="AX331" s="19"/>
      <c r="AY331" s="10"/>
      <c r="AZ331" s="15"/>
      <c r="BA331" s="20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</row>
    <row r="332" spans="5:131" ht="15">
      <c r="E332" s="5"/>
      <c r="F332" s="5"/>
      <c r="G332" s="5"/>
      <c r="H332" s="5"/>
      <c r="I332" s="5"/>
      <c r="J332" s="5"/>
      <c r="K332" s="10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20"/>
      <c r="AC332" s="20"/>
      <c r="AD332" s="20"/>
      <c r="AE332" s="19"/>
      <c r="AF332" s="20"/>
      <c r="AG332" s="20"/>
      <c r="AH332" s="20"/>
      <c r="AI332" s="20"/>
      <c r="AJ332" s="20"/>
      <c r="AK332" s="20"/>
      <c r="AL332" s="20"/>
      <c r="AM332" s="19"/>
      <c r="AN332" s="19"/>
      <c r="AO332" s="19"/>
      <c r="AP332" s="19"/>
      <c r="AQ332" s="19"/>
      <c r="AR332" s="20"/>
      <c r="AS332" s="20"/>
      <c r="AT332" s="20"/>
      <c r="AU332" s="20"/>
      <c r="AV332" s="20"/>
      <c r="AW332" s="19"/>
      <c r="AX332" s="19"/>
      <c r="AY332" s="10"/>
      <c r="AZ332" s="15"/>
      <c r="BA332" s="20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</row>
    <row r="333" spans="5:131" ht="15">
      <c r="E333" s="5"/>
      <c r="F333" s="5"/>
      <c r="G333" s="5"/>
      <c r="H333" s="5"/>
      <c r="I333" s="5"/>
      <c r="J333" s="5"/>
      <c r="K333" s="10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20"/>
      <c r="AC333" s="20"/>
      <c r="AD333" s="20"/>
      <c r="AE333" s="19"/>
      <c r="AF333" s="20"/>
      <c r="AG333" s="20"/>
      <c r="AH333" s="20"/>
      <c r="AI333" s="20"/>
      <c r="AJ333" s="20"/>
      <c r="AK333" s="20"/>
      <c r="AL333" s="20"/>
      <c r="AM333" s="19"/>
      <c r="AN333" s="19"/>
      <c r="AO333" s="19"/>
      <c r="AP333" s="19"/>
      <c r="AQ333" s="19"/>
      <c r="AR333" s="20"/>
      <c r="AS333" s="20"/>
      <c r="AT333" s="20"/>
      <c r="AU333" s="20"/>
      <c r="AV333" s="20"/>
      <c r="AW333" s="19"/>
      <c r="AX333" s="19"/>
      <c r="AY333" s="10"/>
      <c r="AZ333" s="15"/>
      <c r="BA333" s="20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</row>
    <row r="334" spans="5:131" ht="15">
      <c r="E334" s="5"/>
      <c r="F334" s="5"/>
      <c r="G334" s="5"/>
      <c r="H334" s="5"/>
      <c r="I334" s="5"/>
      <c r="J334" s="5"/>
      <c r="K334" s="10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20"/>
      <c r="AC334" s="20"/>
      <c r="AD334" s="20"/>
      <c r="AE334" s="19"/>
      <c r="AF334" s="20"/>
      <c r="AG334" s="20"/>
      <c r="AH334" s="20"/>
      <c r="AI334" s="20"/>
      <c r="AJ334" s="20"/>
      <c r="AK334" s="20"/>
      <c r="AL334" s="20"/>
      <c r="AM334" s="19"/>
      <c r="AN334" s="19"/>
      <c r="AO334" s="19"/>
      <c r="AP334" s="19"/>
      <c r="AQ334" s="19"/>
      <c r="AR334" s="20"/>
      <c r="AS334" s="20"/>
      <c r="AT334" s="20"/>
      <c r="AU334" s="20"/>
      <c r="AV334" s="20"/>
      <c r="AW334" s="19"/>
      <c r="AX334" s="19"/>
      <c r="AY334" s="10"/>
      <c r="AZ334" s="15"/>
      <c r="BA334" s="20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</row>
    <row r="335" spans="2:131" ht="15">
      <c r="B335" s="18"/>
      <c r="C335" s="18"/>
      <c r="D335" s="18"/>
      <c r="E335" s="18"/>
      <c r="F335" s="18"/>
      <c r="G335" s="18"/>
      <c r="H335" s="18"/>
      <c r="I335" s="18"/>
      <c r="J335" s="18"/>
      <c r="K335" s="10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20"/>
      <c r="AC335" s="20"/>
      <c r="AD335" s="20"/>
      <c r="AE335" s="19"/>
      <c r="AF335" s="20"/>
      <c r="AG335" s="20"/>
      <c r="AH335" s="20"/>
      <c r="AI335" s="20"/>
      <c r="AJ335" s="20"/>
      <c r="AK335" s="20"/>
      <c r="AL335" s="20"/>
      <c r="AM335" s="19"/>
      <c r="AN335" s="19"/>
      <c r="AO335" s="19"/>
      <c r="AP335" s="19"/>
      <c r="AQ335" s="19"/>
      <c r="AR335" s="20"/>
      <c r="AS335" s="20"/>
      <c r="AT335" s="20"/>
      <c r="AU335" s="20"/>
      <c r="AV335" s="20"/>
      <c r="AW335" s="19"/>
      <c r="AX335" s="19"/>
      <c r="AY335" s="10"/>
      <c r="AZ335" s="15"/>
      <c r="BA335" s="20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</row>
    <row r="336" spans="2:131" ht="15">
      <c r="B336" s="5"/>
      <c r="C336" s="5"/>
      <c r="D336" s="5"/>
      <c r="E336" s="5"/>
      <c r="F336" s="5"/>
      <c r="G336" s="5"/>
      <c r="H336" s="5"/>
      <c r="I336" s="5"/>
      <c r="J336" s="5"/>
      <c r="K336" s="10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20"/>
      <c r="AC336" s="20"/>
      <c r="AD336" s="20"/>
      <c r="AE336" s="19"/>
      <c r="AF336" s="20"/>
      <c r="AG336" s="20"/>
      <c r="AH336" s="20"/>
      <c r="AI336" s="20"/>
      <c r="AJ336" s="20"/>
      <c r="AK336" s="20"/>
      <c r="AL336" s="20"/>
      <c r="AM336" s="19"/>
      <c r="AN336" s="19"/>
      <c r="AO336" s="19"/>
      <c r="AP336" s="19"/>
      <c r="AQ336" s="19"/>
      <c r="AR336" s="20"/>
      <c r="AS336" s="20"/>
      <c r="AT336" s="20"/>
      <c r="AU336" s="20"/>
      <c r="AV336" s="20"/>
      <c r="AW336" s="19"/>
      <c r="AX336" s="19"/>
      <c r="AY336" s="10"/>
      <c r="AZ336" s="15"/>
      <c r="BA336" s="20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</row>
    <row r="337" spans="5:131" ht="15">
      <c r="E337" s="5"/>
      <c r="F337" s="5"/>
      <c r="G337" s="5"/>
      <c r="H337" s="5"/>
      <c r="I337" s="5"/>
      <c r="J337" s="5"/>
      <c r="K337" s="10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20"/>
      <c r="AC337" s="20"/>
      <c r="AD337" s="20"/>
      <c r="AE337" s="19"/>
      <c r="AF337" s="20"/>
      <c r="AG337" s="20"/>
      <c r="AH337" s="20"/>
      <c r="AI337" s="20"/>
      <c r="AJ337" s="20"/>
      <c r="AK337" s="20"/>
      <c r="AL337" s="20"/>
      <c r="AM337" s="19"/>
      <c r="AN337" s="19"/>
      <c r="AO337" s="19"/>
      <c r="AP337" s="19"/>
      <c r="AQ337" s="19"/>
      <c r="AR337" s="20"/>
      <c r="AS337" s="20"/>
      <c r="AT337" s="20"/>
      <c r="AU337" s="20"/>
      <c r="AV337" s="20"/>
      <c r="AW337" s="19"/>
      <c r="AX337" s="19"/>
      <c r="AY337" s="10"/>
      <c r="AZ337" s="15"/>
      <c r="BA337" s="20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</row>
    <row r="338" spans="2:131" ht="15">
      <c r="B338" s="5"/>
      <c r="C338" s="5"/>
      <c r="D338" s="5"/>
      <c r="E338" s="5"/>
      <c r="F338" s="5"/>
      <c r="G338" s="5"/>
      <c r="H338" s="5"/>
      <c r="I338" s="5"/>
      <c r="J338" s="5"/>
      <c r="K338" s="10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20"/>
      <c r="AC338" s="20"/>
      <c r="AD338" s="20"/>
      <c r="AE338" s="19"/>
      <c r="AF338" s="20"/>
      <c r="AG338" s="20"/>
      <c r="AH338" s="20"/>
      <c r="AI338" s="20"/>
      <c r="AJ338" s="20"/>
      <c r="AK338" s="20"/>
      <c r="AL338" s="20"/>
      <c r="AM338" s="19"/>
      <c r="AN338" s="19"/>
      <c r="AO338" s="19"/>
      <c r="AP338" s="19"/>
      <c r="AQ338" s="19"/>
      <c r="AR338" s="20"/>
      <c r="AS338" s="20"/>
      <c r="AT338" s="20"/>
      <c r="AU338" s="20"/>
      <c r="AV338" s="20"/>
      <c r="AW338" s="19"/>
      <c r="AX338" s="19"/>
      <c r="AY338" s="10"/>
      <c r="AZ338" s="15"/>
      <c r="BA338" s="20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</row>
    <row r="339" spans="2:131" ht="15">
      <c r="B339" s="5"/>
      <c r="C339" s="5"/>
      <c r="D339" s="5"/>
      <c r="E339" s="5"/>
      <c r="F339" s="5"/>
      <c r="G339" s="5"/>
      <c r="H339" s="5"/>
      <c r="I339" s="5"/>
      <c r="J339" s="5"/>
      <c r="K339" s="10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20"/>
      <c r="AC339" s="20"/>
      <c r="AD339" s="20"/>
      <c r="AE339" s="19"/>
      <c r="AF339" s="20"/>
      <c r="AG339" s="20"/>
      <c r="AH339" s="20"/>
      <c r="AI339" s="20"/>
      <c r="AJ339" s="20"/>
      <c r="AK339" s="20"/>
      <c r="AL339" s="20"/>
      <c r="AM339" s="19"/>
      <c r="AN339" s="19"/>
      <c r="AO339" s="19"/>
      <c r="AP339" s="19"/>
      <c r="AQ339" s="19"/>
      <c r="AR339" s="20"/>
      <c r="AS339" s="20"/>
      <c r="AT339" s="20"/>
      <c r="AU339" s="20"/>
      <c r="AV339" s="20"/>
      <c r="AW339" s="19"/>
      <c r="AX339" s="19"/>
      <c r="AY339" s="10"/>
      <c r="AZ339" s="15"/>
      <c r="BA339" s="20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</row>
    <row r="340" spans="2:131" ht="15">
      <c r="B340" s="5"/>
      <c r="C340" s="5"/>
      <c r="D340" s="5"/>
      <c r="E340" s="5"/>
      <c r="F340" s="5"/>
      <c r="G340" s="5"/>
      <c r="H340" s="5"/>
      <c r="I340" s="5"/>
      <c r="J340" s="5"/>
      <c r="K340" s="10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20"/>
      <c r="AC340" s="20"/>
      <c r="AD340" s="20"/>
      <c r="AE340" s="19"/>
      <c r="AF340" s="20"/>
      <c r="AG340" s="20"/>
      <c r="AH340" s="20"/>
      <c r="AI340" s="20"/>
      <c r="AJ340" s="20"/>
      <c r="AK340" s="20"/>
      <c r="AL340" s="20"/>
      <c r="AM340" s="19"/>
      <c r="AN340" s="19"/>
      <c r="AO340" s="19"/>
      <c r="AP340" s="19"/>
      <c r="AQ340" s="19"/>
      <c r="AR340" s="20"/>
      <c r="AS340" s="20"/>
      <c r="AT340" s="20"/>
      <c r="AU340" s="20"/>
      <c r="AV340" s="20"/>
      <c r="AW340" s="19"/>
      <c r="AX340" s="19"/>
      <c r="AY340" s="10"/>
      <c r="AZ340" s="15"/>
      <c r="BA340" s="20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</row>
    <row r="341" spans="2:131" ht="15">
      <c r="B341" s="5"/>
      <c r="C341" s="5"/>
      <c r="D341" s="5"/>
      <c r="E341" s="5"/>
      <c r="F341" s="5"/>
      <c r="G341" s="5"/>
      <c r="H341" s="5"/>
      <c r="I341" s="5"/>
      <c r="J341" s="5"/>
      <c r="K341" s="10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20"/>
      <c r="AC341" s="20"/>
      <c r="AD341" s="20"/>
      <c r="AE341" s="19"/>
      <c r="AF341" s="20"/>
      <c r="AG341" s="20"/>
      <c r="AH341" s="20"/>
      <c r="AI341" s="20"/>
      <c r="AJ341" s="20"/>
      <c r="AK341" s="20"/>
      <c r="AL341" s="20"/>
      <c r="AM341" s="19"/>
      <c r="AN341" s="19"/>
      <c r="AO341" s="19"/>
      <c r="AP341" s="19"/>
      <c r="AQ341" s="19"/>
      <c r="AR341" s="20"/>
      <c r="AS341" s="20"/>
      <c r="AT341" s="20"/>
      <c r="AU341" s="20"/>
      <c r="AV341" s="20"/>
      <c r="AW341" s="19"/>
      <c r="AX341" s="19"/>
      <c r="AY341" s="10"/>
      <c r="AZ341" s="15"/>
      <c r="BA341" s="20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</row>
    <row r="342" spans="5:131" ht="15">
      <c r="E342" s="5"/>
      <c r="F342" s="5"/>
      <c r="G342" s="5"/>
      <c r="H342" s="5"/>
      <c r="I342" s="5"/>
      <c r="J342" s="5"/>
      <c r="K342" s="10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20"/>
      <c r="AC342" s="20"/>
      <c r="AD342" s="20"/>
      <c r="AE342" s="19"/>
      <c r="AF342" s="20"/>
      <c r="AG342" s="20"/>
      <c r="AH342" s="20"/>
      <c r="AI342" s="20"/>
      <c r="AJ342" s="20"/>
      <c r="AK342" s="20"/>
      <c r="AL342" s="20"/>
      <c r="AM342" s="19"/>
      <c r="AN342" s="19"/>
      <c r="AO342" s="19"/>
      <c r="AP342" s="19"/>
      <c r="AQ342" s="19"/>
      <c r="AR342" s="20"/>
      <c r="AS342" s="20"/>
      <c r="AT342" s="20"/>
      <c r="AU342" s="20"/>
      <c r="AV342" s="20"/>
      <c r="AW342" s="19"/>
      <c r="AX342" s="19"/>
      <c r="AY342" s="10"/>
      <c r="AZ342" s="15"/>
      <c r="BA342" s="20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</row>
    <row r="343" spans="2:131" ht="15">
      <c r="B343" s="5"/>
      <c r="C343" s="5"/>
      <c r="D343" s="5"/>
      <c r="E343" s="5"/>
      <c r="F343" s="5"/>
      <c r="G343" s="5"/>
      <c r="H343" s="5"/>
      <c r="I343" s="5"/>
      <c r="J343" s="5"/>
      <c r="K343" s="10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20"/>
      <c r="AC343" s="20"/>
      <c r="AD343" s="20"/>
      <c r="AE343" s="19"/>
      <c r="AF343" s="20"/>
      <c r="AG343" s="20"/>
      <c r="AH343" s="20"/>
      <c r="AI343" s="20"/>
      <c r="AJ343" s="20"/>
      <c r="AK343" s="20"/>
      <c r="AL343" s="20"/>
      <c r="AM343" s="19"/>
      <c r="AN343" s="19"/>
      <c r="AO343" s="19"/>
      <c r="AP343" s="19"/>
      <c r="AQ343" s="19"/>
      <c r="AR343" s="20"/>
      <c r="AS343" s="20"/>
      <c r="AT343" s="20"/>
      <c r="AU343" s="20"/>
      <c r="AV343" s="20"/>
      <c r="AW343" s="19"/>
      <c r="AX343" s="19"/>
      <c r="AY343" s="10"/>
      <c r="AZ343" s="15"/>
      <c r="BA343" s="20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</row>
    <row r="344" spans="2:131" ht="15">
      <c r="B344" s="5"/>
      <c r="C344" s="5"/>
      <c r="D344" s="5"/>
      <c r="E344" s="5"/>
      <c r="F344" s="5"/>
      <c r="G344" s="5"/>
      <c r="H344" s="5"/>
      <c r="I344" s="5"/>
      <c r="J344" s="5"/>
      <c r="K344" s="10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20"/>
      <c r="AC344" s="20"/>
      <c r="AD344" s="20"/>
      <c r="AE344" s="19"/>
      <c r="AF344" s="20"/>
      <c r="AG344" s="20"/>
      <c r="AH344" s="20"/>
      <c r="AI344" s="20"/>
      <c r="AJ344" s="20"/>
      <c r="AK344" s="20"/>
      <c r="AL344" s="20"/>
      <c r="AM344" s="19"/>
      <c r="AN344" s="19"/>
      <c r="AO344" s="19"/>
      <c r="AP344" s="19"/>
      <c r="AQ344" s="19"/>
      <c r="AR344" s="20"/>
      <c r="AS344" s="20"/>
      <c r="AT344" s="20"/>
      <c r="AU344" s="20"/>
      <c r="AV344" s="20"/>
      <c r="AW344" s="19"/>
      <c r="AX344" s="19"/>
      <c r="AY344" s="10"/>
      <c r="AZ344" s="15"/>
      <c r="BA344" s="20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</row>
    <row r="345" spans="2:131" ht="15">
      <c r="B345" s="5"/>
      <c r="C345" s="5"/>
      <c r="D345" s="5"/>
      <c r="E345" s="5"/>
      <c r="F345" s="5"/>
      <c r="G345" s="5"/>
      <c r="H345" s="5"/>
      <c r="I345" s="5"/>
      <c r="J345" s="5"/>
      <c r="K345" s="10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20"/>
      <c r="AC345" s="20"/>
      <c r="AD345" s="20"/>
      <c r="AE345" s="19"/>
      <c r="AF345" s="20"/>
      <c r="AG345" s="20"/>
      <c r="AH345" s="20"/>
      <c r="AI345" s="20"/>
      <c r="AJ345" s="20"/>
      <c r="AK345" s="20"/>
      <c r="AL345" s="20"/>
      <c r="AM345" s="19"/>
      <c r="AN345" s="19"/>
      <c r="AO345" s="19"/>
      <c r="AP345" s="19"/>
      <c r="AQ345" s="19"/>
      <c r="AR345" s="20"/>
      <c r="AS345" s="20"/>
      <c r="AT345" s="20"/>
      <c r="AU345" s="20"/>
      <c r="AV345" s="20"/>
      <c r="AW345" s="19"/>
      <c r="AX345" s="19"/>
      <c r="AY345" s="10"/>
      <c r="AZ345" s="15"/>
      <c r="BA345" s="20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</row>
    <row r="346" spans="2:131" ht="15">
      <c r="B346" s="5"/>
      <c r="C346" s="5"/>
      <c r="D346" s="5"/>
      <c r="E346" s="5"/>
      <c r="F346" s="5"/>
      <c r="G346" s="5"/>
      <c r="H346" s="5"/>
      <c r="I346" s="5"/>
      <c r="J346" s="5"/>
      <c r="K346" s="10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20"/>
      <c r="AC346" s="20"/>
      <c r="AD346" s="20"/>
      <c r="AE346" s="19"/>
      <c r="AF346" s="20"/>
      <c r="AG346" s="20"/>
      <c r="AH346" s="20"/>
      <c r="AI346" s="20"/>
      <c r="AJ346" s="20"/>
      <c r="AK346" s="20"/>
      <c r="AL346" s="20"/>
      <c r="AM346" s="19"/>
      <c r="AN346" s="19"/>
      <c r="AO346" s="19"/>
      <c r="AP346" s="19"/>
      <c r="AQ346" s="19"/>
      <c r="AR346" s="20"/>
      <c r="AS346" s="20"/>
      <c r="AT346" s="20"/>
      <c r="AU346" s="20"/>
      <c r="AV346" s="20"/>
      <c r="AW346" s="19"/>
      <c r="AX346" s="19"/>
      <c r="AY346" s="10"/>
      <c r="AZ346" s="15"/>
      <c r="BA346" s="20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</row>
    <row r="347" spans="2:131" ht="15">
      <c r="B347" s="5"/>
      <c r="C347" s="5"/>
      <c r="D347" s="5"/>
      <c r="E347" s="5"/>
      <c r="F347" s="5"/>
      <c r="G347" s="5"/>
      <c r="H347" s="5"/>
      <c r="I347" s="5"/>
      <c r="J347" s="5"/>
      <c r="K347" s="10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20"/>
      <c r="AC347" s="20"/>
      <c r="AD347" s="20"/>
      <c r="AE347" s="19"/>
      <c r="AF347" s="20"/>
      <c r="AG347" s="20"/>
      <c r="AH347" s="20"/>
      <c r="AI347" s="20"/>
      <c r="AJ347" s="20"/>
      <c r="AK347" s="20"/>
      <c r="AL347" s="20"/>
      <c r="AM347" s="19"/>
      <c r="AN347" s="19"/>
      <c r="AO347" s="19"/>
      <c r="AP347" s="19"/>
      <c r="AQ347" s="19"/>
      <c r="AR347" s="20"/>
      <c r="AS347" s="20"/>
      <c r="AT347" s="20"/>
      <c r="AU347" s="20"/>
      <c r="AV347" s="20"/>
      <c r="AW347" s="19"/>
      <c r="AX347" s="19"/>
      <c r="AY347" s="10"/>
      <c r="AZ347" s="15"/>
      <c r="BA347" s="20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</row>
    <row r="348" spans="2:131" ht="15">
      <c r="B348" s="5"/>
      <c r="C348" s="5"/>
      <c r="D348" s="5"/>
      <c r="E348" s="5"/>
      <c r="F348" s="5"/>
      <c r="G348" s="5"/>
      <c r="H348" s="5"/>
      <c r="I348" s="5"/>
      <c r="J348" s="5"/>
      <c r="K348" s="10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20"/>
      <c r="AC348" s="20"/>
      <c r="AD348" s="20"/>
      <c r="AE348" s="19"/>
      <c r="AF348" s="20"/>
      <c r="AG348" s="20"/>
      <c r="AH348" s="20"/>
      <c r="AI348" s="20"/>
      <c r="AJ348" s="20"/>
      <c r="AK348" s="20"/>
      <c r="AL348" s="20"/>
      <c r="AM348" s="19"/>
      <c r="AN348" s="19"/>
      <c r="AO348" s="19"/>
      <c r="AP348" s="19"/>
      <c r="AQ348" s="19"/>
      <c r="AR348" s="20"/>
      <c r="AS348" s="20"/>
      <c r="AT348" s="20"/>
      <c r="AU348" s="20"/>
      <c r="AV348" s="20"/>
      <c r="AW348" s="19"/>
      <c r="AX348" s="19"/>
      <c r="AY348" s="10"/>
      <c r="AZ348" s="15"/>
      <c r="BA348" s="20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</row>
    <row r="349" spans="2:131" ht="15">
      <c r="B349" s="5"/>
      <c r="C349" s="5"/>
      <c r="D349" s="5"/>
      <c r="E349" s="5"/>
      <c r="F349" s="5"/>
      <c r="G349" s="5"/>
      <c r="H349" s="5"/>
      <c r="I349" s="5"/>
      <c r="J349" s="5"/>
      <c r="K349" s="10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20"/>
      <c r="AC349" s="20"/>
      <c r="AD349" s="20"/>
      <c r="AE349" s="19"/>
      <c r="AF349" s="20"/>
      <c r="AG349" s="20"/>
      <c r="AH349" s="20"/>
      <c r="AI349" s="20"/>
      <c r="AJ349" s="20"/>
      <c r="AK349" s="20"/>
      <c r="AL349" s="20"/>
      <c r="AM349" s="19"/>
      <c r="AN349" s="19"/>
      <c r="AO349" s="19"/>
      <c r="AP349" s="19"/>
      <c r="AQ349" s="19"/>
      <c r="AR349" s="20"/>
      <c r="AS349" s="20"/>
      <c r="AT349" s="20"/>
      <c r="AU349" s="20"/>
      <c r="AV349" s="20"/>
      <c r="AW349" s="19"/>
      <c r="AX349" s="19"/>
      <c r="AY349" s="10"/>
      <c r="AZ349" s="15"/>
      <c r="BA349" s="20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</row>
    <row r="350" spans="2:131" ht="15">
      <c r="B350" s="5"/>
      <c r="C350" s="5"/>
      <c r="D350" s="5"/>
      <c r="E350" s="5"/>
      <c r="F350" s="5"/>
      <c r="G350" s="5"/>
      <c r="H350" s="5"/>
      <c r="I350" s="5"/>
      <c r="J350" s="5"/>
      <c r="K350" s="10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20"/>
      <c r="AC350" s="20"/>
      <c r="AD350" s="20"/>
      <c r="AE350" s="19"/>
      <c r="AF350" s="20"/>
      <c r="AG350" s="20"/>
      <c r="AH350" s="20"/>
      <c r="AI350" s="20"/>
      <c r="AJ350" s="20"/>
      <c r="AK350" s="20"/>
      <c r="AL350" s="20"/>
      <c r="AM350" s="19"/>
      <c r="AN350" s="19"/>
      <c r="AO350" s="19"/>
      <c r="AP350" s="19"/>
      <c r="AQ350" s="19"/>
      <c r="AR350" s="20"/>
      <c r="AS350" s="20"/>
      <c r="AT350" s="20"/>
      <c r="AU350" s="20"/>
      <c r="AV350" s="20"/>
      <c r="AW350" s="19"/>
      <c r="AX350" s="19"/>
      <c r="AY350" s="10"/>
      <c r="AZ350" s="15"/>
      <c r="BA350" s="20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</row>
    <row r="351" spans="2:131" ht="15">
      <c r="B351" s="5"/>
      <c r="C351" s="5"/>
      <c r="D351" s="5"/>
      <c r="E351" s="5"/>
      <c r="F351" s="5"/>
      <c r="G351" s="5"/>
      <c r="H351" s="5"/>
      <c r="I351" s="5"/>
      <c r="J351" s="5"/>
      <c r="K351" s="10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20"/>
      <c r="AC351" s="20"/>
      <c r="AD351" s="20"/>
      <c r="AE351" s="19"/>
      <c r="AF351" s="20"/>
      <c r="AG351" s="20"/>
      <c r="AH351" s="20"/>
      <c r="AI351" s="20"/>
      <c r="AJ351" s="20"/>
      <c r="AK351" s="20"/>
      <c r="AL351" s="20"/>
      <c r="AM351" s="19"/>
      <c r="AN351" s="19"/>
      <c r="AO351" s="19"/>
      <c r="AP351" s="19"/>
      <c r="AQ351" s="19"/>
      <c r="AR351" s="20"/>
      <c r="AS351" s="20"/>
      <c r="AT351" s="20"/>
      <c r="AU351" s="20"/>
      <c r="AV351" s="20"/>
      <c r="AW351" s="19"/>
      <c r="AX351" s="19"/>
      <c r="AY351" s="10"/>
      <c r="AZ351" s="15"/>
      <c r="BA351" s="20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</row>
    <row r="352" spans="2:131" ht="15">
      <c r="B352" s="5"/>
      <c r="C352" s="5"/>
      <c r="D352" s="5"/>
      <c r="E352" s="5"/>
      <c r="F352" s="5"/>
      <c r="G352" s="5"/>
      <c r="H352" s="5"/>
      <c r="I352" s="5"/>
      <c r="J352" s="5"/>
      <c r="K352" s="10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20"/>
      <c r="AC352" s="20"/>
      <c r="AD352" s="20"/>
      <c r="AE352" s="19"/>
      <c r="AF352" s="20"/>
      <c r="AG352" s="20"/>
      <c r="AH352" s="20"/>
      <c r="AI352" s="20"/>
      <c r="AJ352" s="20"/>
      <c r="AK352" s="20"/>
      <c r="AL352" s="20"/>
      <c r="AM352" s="19"/>
      <c r="AN352" s="19"/>
      <c r="AO352" s="19"/>
      <c r="AP352" s="19"/>
      <c r="AQ352" s="19"/>
      <c r="AR352" s="20"/>
      <c r="AS352" s="20"/>
      <c r="AT352" s="20"/>
      <c r="AU352" s="20"/>
      <c r="AV352" s="20"/>
      <c r="AW352" s="19"/>
      <c r="AX352" s="19"/>
      <c r="AY352" s="10"/>
      <c r="AZ352" s="15"/>
      <c r="BA352" s="20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</row>
    <row r="353" spans="2:131" ht="15">
      <c r="B353" s="5"/>
      <c r="C353" s="5"/>
      <c r="D353" s="5"/>
      <c r="E353" s="5"/>
      <c r="F353" s="5"/>
      <c r="G353" s="5"/>
      <c r="H353" s="5"/>
      <c r="I353" s="5"/>
      <c r="J353" s="5"/>
      <c r="K353" s="10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20"/>
      <c r="AC353" s="20"/>
      <c r="AD353" s="20"/>
      <c r="AE353" s="19"/>
      <c r="AF353" s="20"/>
      <c r="AG353" s="20"/>
      <c r="AH353" s="20"/>
      <c r="AI353" s="20"/>
      <c r="AJ353" s="20"/>
      <c r="AK353" s="20"/>
      <c r="AL353" s="20"/>
      <c r="AM353" s="19"/>
      <c r="AN353" s="19"/>
      <c r="AO353" s="19"/>
      <c r="AP353" s="19"/>
      <c r="AQ353" s="19"/>
      <c r="AR353" s="20"/>
      <c r="AS353" s="20"/>
      <c r="AT353" s="20"/>
      <c r="AU353" s="20"/>
      <c r="AV353" s="20"/>
      <c r="AW353" s="19"/>
      <c r="AX353" s="19"/>
      <c r="AY353" s="10"/>
      <c r="AZ353" s="15"/>
      <c r="BA353" s="20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</row>
    <row r="354" spans="2:131" ht="15">
      <c r="B354" s="5"/>
      <c r="C354" s="5"/>
      <c r="D354" s="5"/>
      <c r="E354" s="5"/>
      <c r="F354" s="5"/>
      <c r="G354" s="5"/>
      <c r="H354" s="5"/>
      <c r="I354" s="5"/>
      <c r="J354" s="5"/>
      <c r="K354" s="10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20"/>
      <c r="AC354" s="20"/>
      <c r="AD354" s="20"/>
      <c r="AE354" s="19"/>
      <c r="AF354" s="20"/>
      <c r="AG354" s="20"/>
      <c r="AH354" s="20"/>
      <c r="AI354" s="20"/>
      <c r="AJ354" s="20"/>
      <c r="AK354" s="20"/>
      <c r="AL354" s="20"/>
      <c r="AM354" s="19"/>
      <c r="AN354" s="19"/>
      <c r="AO354" s="19"/>
      <c r="AP354" s="19"/>
      <c r="AQ354" s="19"/>
      <c r="AR354" s="20"/>
      <c r="AS354" s="20"/>
      <c r="AT354" s="20"/>
      <c r="AU354" s="20"/>
      <c r="AV354" s="20"/>
      <c r="AW354" s="19"/>
      <c r="AX354" s="19"/>
      <c r="AY354" s="10"/>
      <c r="AZ354" s="15"/>
      <c r="BA354" s="20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</row>
    <row r="355" spans="2:131" ht="15">
      <c r="B355" s="5"/>
      <c r="C355" s="5"/>
      <c r="D355" s="5"/>
      <c r="E355" s="5"/>
      <c r="F355" s="5"/>
      <c r="G355" s="5"/>
      <c r="H355" s="5"/>
      <c r="I355" s="5"/>
      <c r="J355" s="5"/>
      <c r="K355" s="10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20"/>
      <c r="AC355" s="20"/>
      <c r="AD355" s="20"/>
      <c r="AE355" s="19"/>
      <c r="AF355" s="20"/>
      <c r="AG355" s="20"/>
      <c r="AH355" s="20"/>
      <c r="AI355" s="20"/>
      <c r="AJ355" s="20"/>
      <c r="AK355" s="20"/>
      <c r="AL355" s="20"/>
      <c r="AM355" s="19"/>
      <c r="AN355" s="19"/>
      <c r="AO355" s="19"/>
      <c r="AP355" s="19"/>
      <c r="AQ355" s="19"/>
      <c r="AR355" s="20"/>
      <c r="AS355" s="20"/>
      <c r="AT355" s="20"/>
      <c r="AU355" s="20"/>
      <c r="AV355" s="20"/>
      <c r="AW355" s="19"/>
      <c r="AX355" s="19"/>
      <c r="AY355" s="10"/>
      <c r="AZ355" s="15"/>
      <c r="BA355" s="20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</row>
    <row r="356" spans="2:131" ht="15">
      <c r="B356" s="5"/>
      <c r="C356" s="5"/>
      <c r="D356" s="5"/>
      <c r="E356" s="5"/>
      <c r="F356" s="5"/>
      <c r="G356" s="5"/>
      <c r="H356" s="5"/>
      <c r="I356" s="5"/>
      <c r="J356" s="5"/>
      <c r="K356" s="10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20"/>
      <c r="AC356" s="20"/>
      <c r="AD356" s="20"/>
      <c r="AE356" s="19"/>
      <c r="AF356" s="20"/>
      <c r="AG356" s="20"/>
      <c r="AH356" s="20"/>
      <c r="AI356" s="20"/>
      <c r="AJ356" s="20"/>
      <c r="AK356" s="20"/>
      <c r="AL356" s="20"/>
      <c r="AM356" s="19"/>
      <c r="AN356" s="19"/>
      <c r="AO356" s="19"/>
      <c r="AP356" s="19"/>
      <c r="AQ356" s="19"/>
      <c r="AR356" s="20"/>
      <c r="AS356" s="20"/>
      <c r="AT356" s="20"/>
      <c r="AU356" s="20"/>
      <c r="AV356" s="20"/>
      <c r="AW356" s="19"/>
      <c r="AX356" s="19"/>
      <c r="AY356" s="10"/>
      <c r="AZ356" s="15"/>
      <c r="BA356" s="20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</row>
    <row r="357" spans="2:131" ht="15">
      <c r="B357" s="5"/>
      <c r="C357" s="5"/>
      <c r="D357" s="5"/>
      <c r="E357" s="5"/>
      <c r="F357" s="5"/>
      <c r="G357" s="5"/>
      <c r="H357" s="5"/>
      <c r="I357" s="5"/>
      <c r="J357" s="5"/>
      <c r="K357" s="10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20"/>
      <c r="AC357" s="20"/>
      <c r="AD357" s="20"/>
      <c r="AE357" s="19"/>
      <c r="AF357" s="20"/>
      <c r="AG357" s="20"/>
      <c r="AH357" s="20"/>
      <c r="AI357" s="20"/>
      <c r="AJ357" s="20"/>
      <c r="AK357" s="20"/>
      <c r="AL357" s="20"/>
      <c r="AM357" s="19"/>
      <c r="AN357" s="19"/>
      <c r="AO357" s="19"/>
      <c r="AP357" s="19"/>
      <c r="AQ357" s="19"/>
      <c r="AR357" s="20"/>
      <c r="AS357" s="20"/>
      <c r="AT357" s="20"/>
      <c r="AU357" s="20"/>
      <c r="AV357" s="20"/>
      <c r="AW357" s="19"/>
      <c r="AX357" s="19"/>
      <c r="AY357" s="10"/>
      <c r="AZ357" s="15"/>
      <c r="BA357" s="20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</row>
    <row r="358" spans="2:131" ht="15">
      <c r="B358" s="5"/>
      <c r="C358" s="5"/>
      <c r="D358" s="5"/>
      <c r="E358" s="5"/>
      <c r="F358" s="5"/>
      <c r="G358" s="5"/>
      <c r="H358" s="5"/>
      <c r="I358" s="5"/>
      <c r="J358" s="5"/>
      <c r="K358" s="10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20"/>
      <c r="AC358" s="20"/>
      <c r="AD358" s="20"/>
      <c r="AE358" s="19"/>
      <c r="AF358" s="20"/>
      <c r="AG358" s="20"/>
      <c r="AH358" s="20"/>
      <c r="AI358" s="20"/>
      <c r="AJ358" s="20"/>
      <c r="AK358" s="20"/>
      <c r="AL358" s="20"/>
      <c r="AM358" s="19"/>
      <c r="AN358" s="19"/>
      <c r="AO358" s="19"/>
      <c r="AP358" s="19"/>
      <c r="AQ358" s="19"/>
      <c r="AR358" s="20"/>
      <c r="AS358" s="20"/>
      <c r="AT358" s="20"/>
      <c r="AU358" s="20"/>
      <c r="AV358" s="20"/>
      <c r="AW358" s="19"/>
      <c r="AX358" s="19"/>
      <c r="AY358" s="10"/>
      <c r="AZ358" s="15"/>
      <c r="BA358" s="20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</row>
    <row r="359" spans="2:131" ht="15">
      <c r="B359" s="5"/>
      <c r="C359" s="5"/>
      <c r="D359" s="5"/>
      <c r="E359" s="5"/>
      <c r="F359" s="5"/>
      <c r="G359" s="5"/>
      <c r="H359" s="5"/>
      <c r="I359" s="5"/>
      <c r="J359" s="5"/>
      <c r="K359" s="10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20"/>
      <c r="AC359" s="20"/>
      <c r="AD359" s="20"/>
      <c r="AE359" s="19"/>
      <c r="AF359" s="20"/>
      <c r="AG359" s="20"/>
      <c r="AH359" s="20"/>
      <c r="AI359" s="20"/>
      <c r="AJ359" s="20"/>
      <c r="AK359" s="20"/>
      <c r="AL359" s="20"/>
      <c r="AM359" s="19"/>
      <c r="AN359" s="19"/>
      <c r="AO359" s="19"/>
      <c r="AP359" s="19"/>
      <c r="AQ359" s="19"/>
      <c r="AR359" s="20"/>
      <c r="AS359" s="20"/>
      <c r="AT359" s="20"/>
      <c r="AU359" s="20"/>
      <c r="AV359" s="20"/>
      <c r="AW359" s="19"/>
      <c r="AX359" s="19"/>
      <c r="AY359" s="10"/>
      <c r="AZ359" s="15"/>
      <c r="BA359" s="20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</row>
    <row r="360" spans="11:131" ht="15">
      <c r="K360" s="10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20"/>
      <c r="AC360" s="20"/>
      <c r="AD360" s="20"/>
      <c r="AE360" s="19"/>
      <c r="AF360" s="20"/>
      <c r="AG360" s="20"/>
      <c r="AH360" s="20"/>
      <c r="AI360" s="20"/>
      <c r="AJ360" s="20"/>
      <c r="AK360" s="20"/>
      <c r="AL360" s="20"/>
      <c r="AM360" s="19"/>
      <c r="AN360" s="19"/>
      <c r="AO360" s="19"/>
      <c r="AP360" s="19"/>
      <c r="AQ360" s="19"/>
      <c r="AR360" s="20"/>
      <c r="AS360" s="20"/>
      <c r="AT360" s="20"/>
      <c r="AU360" s="20"/>
      <c r="AV360" s="20"/>
      <c r="AW360" s="19"/>
      <c r="AX360" s="19"/>
      <c r="AY360" s="10"/>
      <c r="AZ360" s="15"/>
      <c r="BA360" s="20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</row>
    <row r="361" spans="11:131" ht="15">
      <c r="K361" s="10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20"/>
      <c r="AC361" s="20"/>
      <c r="AD361" s="20"/>
      <c r="AE361" s="19"/>
      <c r="AF361" s="20"/>
      <c r="AG361" s="20"/>
      <c r="AH361" s="20"/>
      <c r="AI361" s="20"/>
      <c r="AJ361" s="20"/>
      <c r="AK361" s="20"/>
      <c r="AL361" s="20"/>
      <c r="AM361" s="19"/>
      <c r="AN361" s="19"/>
      <c r="AO361" s="19"/>
      <c r="AP361" s="19"/>
      <c r="AQ361" s="19"/>
      <c r="AR361" s="20"/>
      <c r="AS361" s="20"/>
      <c r="AT361" s="20"/>
      <c r="AU361" s="20"/>
      <c r="AV361" s="20"/>
      <c r="AW361" s="19"/>
      <c r="AX361" s="19"/>
      <c r="AY361" s="10"/>
      <c r="AZ361" s="15"/>
      <c r="BA361" s="20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</row>
    <row r="362" spans="11:131" ht="15">
      <c r="K362" s="10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20"/>
      <c r="AC362" s="20"/>
      <c r="AD362" s="20"/>
      <c r="AE362" s="19"/>
      <c r="AF362" s="20"/>
      <c r="AG362" s="20"/>
      <c r="AH362" s="20"/>
      <c r="AI362" s="20"/>
      <c r="AJ362" s="20"/>
      <c r="AK362" s="20"/>
      <c r="AL362" s="20"/>
      <c r="AM362" s="19"/>
      <c r="AN362" s="19"/>
      <c r="AO362" s="19"/>
      <c r="AP362" s="19"/>
      <c r="AQ362" s="19"/>
      <c r="AR362" s="20"/>
      <c r="AS362" s="20"/>
      <c r="AT362" s="20"/>
      <c r="AU362" s="20"/>
      <c r="AV362" s="20"/>
      <c r="AW362" s="19"/>
      <c r="AX362" s="19"/>
      <c r="AY362" s="10"/>
      <c r="AZ362" s="15"/>
      <c r="BA362" s="20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</row>
    <row r="363" spans="11:131" ht="15">
      <c r="K363" s="10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20"/>
      <c r="AC363" s="20"/>
      <c r="AD363" s="20"/>
      <c r="AE363" s="19"/>
      <c r="AF363" s="20"/>
      <c r="AG363" s="20"/>
      <c r="AH363" s="20"/>
      <c r="AI363" s="20"/>
      <c r="AJ363" s="20"/>
      <c r="AK363" s="20"/>
      <c r="AL363" s="20"/>
      <c r="AM363" s="19"/>
      <c r="AN363" s="19"/>
      <c r="AO363" s="19"/>
      <c r="AP363" s="19"/>
      <c r="AQ363" s="19"/>
      <c r="AR363" s="20"/>
      <c r="AS363" s="20"/>
      <c r="AT363" s="20"/>
      <c r="AU363" s="20"/>
      <c r="AV363" s="20"/>
      <c r="AW363" s="19"/>
      <c r="AX363" s="19"/>
      <c r="AY363" s="10"/>
      <c r="AZ363" s="15"/>
      <c r="BA363" s="20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</row>
    <row r="364" spans="11:131" ht="15">
      <c r="K364" s="10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20"/>
      <c r="AC364" s="20"/>
      <c r="AD364" s="20"/>
      <c r="AE364" s="19"/>
      <c r="AF364" s="20"/>
      <c r="AG364" s="20"/>
      <c r="AH364" s="20"/>
      <c r="AI364" s="20"/>
      <c r="AJ364" s="20"/>
      <c r="AK364" s="20"/>
      <c r="AL364" s="20"/>
      <c r="AM364" s="19"/>
      <c r="AN364" s="19"/>
      <c r="AO364" s="19"/>
      <c r="AP364" s="19"/>
      <c r="AQ364" s="19"/>
      <c r="AR364" s="20"/>
      <c r="AS364" s="20"/>
      <c r="AT364" s="20"/>
      <c r="AU364" s="20"/>
      <c r="AV364" s="20"/>
      <c r="AW364" s="19"/>
      <c r="AX364" s="19"/>
      <c r="AY364" s="10"/>
      <c r="AZ364" s="15"/>
      <c r="BA364" s="20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</row>
    <row r="365" spans="11:131" ht="15">
      <c r="K365" s="10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20"/>
      <c r="AC365" s="20"/>
      <c r="AD365" s="20"/>
      <c r="AE365" s="19"/>
      <c r="AF365" s="20"/>
      <c r="AG365" s="20"/>
      <c r="AH365" s="20"/>
      <c r="AI365" s="20"/>
      <c r="AJ365" s="20"/>
      <c r="AK365" s="20"/>
      <c r="AL365" s="20"/>
      <c r="AM365" s="19"/>
      <c r="AN365" s="19"/>
      <c r="AO365" s="19"/>
      <c r="AP365" s="19"/>
      <c r="AQ365" s="19"/>
      <c r="AR365" s="20"/>
      <c r="AS365" s="20"/>
      <c r="AT365" s="20"/>
      <c r="AU365" s="20"/>
      <c r="AV365" s="20"/>
      <c r="AW365" s="19"/>
      <c r="AX365" s="19"/>
      <c r="AY365" s="10"/>
      <c r="AZ365" s="15"/>
      <c r="BA365" s="20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</row>
    <row r="366" spans="11:131" ht="15">
      <c r="K366" s="10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20"/>
      <c r="AC366" s="20"/>
      <c r="AD366" s="20"/>
      <c r="AE366" s="19"/>
      <c r="AF366" s="20"/>
      <c r="AG366" s="20"/>
      <c r="AH366" s="20"/>
      <c r="AI366" s="20"/>
      <c r="AJ366" s="20"/>
      <c r="AK366" s="20"/>
      <c r="AL366" s="20"/>
      <c r="AM366" s="19"/>
      <c r="AN366" s="19"/>
      <c r="AO366" s="19"/>
      <c r="AP366" s="19"/>
      <c r="AQ366" s="19"/>
      <c r="AR366" s="20"/>
      <c r="AS366" s="20"/>
      <c r="AT366" s="20"/>
      <c r="AU366" s="20"/>
      <c r="AV366" s="20"/>
      <c r="AW366" s="19"/>
      <c r="AX366" s="19"/>
      <c r="AY366" s="10"/>
      <c r="AZ366" s="15"/>
      <c r="BA366" s="20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</row>
    <row r="367" spans="11:131" ht="15">
      <c r="K367" s="10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20"/>
      <c r="AC367" s="20"/>
      <c r="AD367" s="20"/>
      <c r="AE367" s="19"/>
      <c r="AF367" s="20"/>
      <c r="AG367" s="20"/>
      <c r="AH367" s="20"/>
      <c r="AI367" s="20"/>
      <c r="AJ367" s="20"/>
      <c r="AK367" s="20"/>
      <c r="AL367" s="20"/>
      <c r="AM367" s="19"/>
      <c r="AN367" s="19"/>
      <c r="AO367" s="19"/>
      <c r="AP367" s="19"/>
      <c r="AQ367" s="19"/>
      <c r="AR367" s="20"/>
      <c r="AS367" s="20"/>
      <c r="AT367" s="20"/>
      <c r="AU367" s="20"/>
      <c r="AV367" s="20"/>
      <c r="AW367" s="19"/>
      <c r="AX367" s="19"/>
      <c r="AY367" s="10"/>
      <c r="AZ367" s="15"/>
      <c r="BA367" s="20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</row>
    <row r="368" spans="11:131" ht="15">
      <c r="K368" s="10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20"/>
      <c r="AC368" s="20"/>
      <c r="AD368" s="20"/>
      <c r="AE368" s="19"/>
      <c r="AF368" s="20"/>
      <c r="AG368" s="20"/>
      <c r="AH368" s="20"/>
      <c r="AI368" s="20"/>
      <c r="AJ368" s="20"/>
      <c r="AK368" s="20"/>
      <c r="AL368" s="20"/>
      <c r="AM368" s="19"/>
      <c r="AN368" s="19"/>
      <c r="AO368" s="19"/>
      <c r="AP368" s="19"/>
      <c r="AQ368" s="19"/>
      <c r="AR368" s="20"/>
      <c r="AS368" s="20"/>
      <c r="AT368" s="20"/>
      <c r="AU368" s="20"/>
      <c r="AV368" s="20"/>
      <c r="AW368" s="19"/>
      <c r="AX368" s="19"/>
      <c r="AY368" s="10"/>
      <c r="AZ368" s="15"/>
      <c r="BA368" s="20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</row>
    <row r="369" spans="11:131" ht="15">
      <c r="K369" s="10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20"/>
      <c r="AC369" s="20"/>
      <c r="AD369" s="20"/>
      <c r="AE369" s="19"/>
      <c r="AF369" s="20"/>
      <c r="AG369" s="20"/>
      <c r="AH369" s="20"/>
      <c r="AI369" s="20"/>
      <c r="AJ369" s="20"/>
      <c r="AK369" s="20"/>
      <c r="AL369" s="20"/>
      <c r="AM369" s="19"/>
      <c r="AN369" s="19"/>
      <c r="AO369" s="19"/>
      <c r="AP369" s="19"/>
      <c r="AQ369" s="19"/>
      <c r="AR369" s="20"/>
      <c r="AS369" s="20"/>
      <c r="AT369" s="20"/>
      <c r="AU369" s="20"/>
      <c r="AV369" s="20"/>
      <c r="AW369" s="19"/>
      <c r="AX369" s="19"/>
      <c r="AY369" s="10"/>
      <c r="AZ369" s="15"/>
      <c r="BA369" s="20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</row>
    <row r="370" spans="11:131" ht="15">
      <c r="K370" s="10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20"/>
      <c r="AC370" s="20"/>
      <c r="AD370" s="20"/>
      <c r="AE370" s="19"/>
      <c r="AF370" s="20"/>
      <c r="AG370" s="20"/>
      <c r="AH370" s="20"/>
      <c r="AI370" s="20"/>
      <c r="AJ370" s="20"/>
      <c r="AK370" s="20"/>
      <c r="AL370" s="20"/>
      <c r="AM370" s="19"/>
      <c r="AN370" s="19"/>
      <c r="AO370" s="19"/>
      <c r="AP370" s="19"/>
      <c r="AQ370" s="19"/>
      <c r="AR370" s="20"/>
      <c r="AS370" s="20"/>
      <c r="AT370" s="20"/>
      <c r="AU370" s="20"/>
      <c r="AV370" s="20"/>
      <c r="AW370" s="19"/>
      <c r="AX370" s="19"/>
      <c r="AY370" s="10"/>
      <c r="AZ370" s="15"/>
      <c r="BA370" s="20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</row>
    <row r="371" spans="11:131" ht="15">
      <c r="K371" s="10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20"/>
      <c r="AC371" s="20"/>
      <c r="AD371" s="20"/>
      <c r="AE371" s="19"/>
      <c r="AF371" s="20"/>
      <c r="AG371" s="20"/>
      <c r="AH371" s="20"/>
      <c r="AI371" s="20"/>
      <c r="AJ371" s="20"/>
      <c r="AK371" s="20"/>
      <c r="AL371" s="20"/>
      <c r="AM371" s="19"/>
      <c r="AN371" s="19"/>
      <c r="AO371" s="19"/>
      <c r="AP371" s="19"/>
      <c r="AQ371" s="19"/>
      <c r="AR371" s="20"/>
      <c r="AS371" s="20"/>
      <c r="AT371" s="20"/>
      <c r="AU371" s="20"/>
      <c r="AV371" s="20"/>
      <c r="AW371" s="19"/>
      <c r="AX371" s="19"/>
      <c r="AY371" s="10"/>
      <c r="AZ371" s="15"/>
      <c r="BA371" s="20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</row>
    <row r="372" spans="11:131" ht="15">
      <c r="K372" s="10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20"/>
      <c r="AC372" s="20"/>
      <c r="AD372" s="20"/>
      <c r="AE372" s="19"/>
      <c r="AF372" s="20"/>
      <c r="AG372" s="20"/>
      <c r="AH372" s="20"/>
      <c r="AI372" s="20"/>
      <c r="AJ372" s="20"/>
      <c r="AK372" s="20"/>
      <c r="AL372" s="20"/>
      <c r="AM372" s="19"/>
      <c r="AN372" s="19"/>
      <c r="AO372" s="19"/>
      <c r="AP372" s="19"/>
      <c r="AQ372" s="19"/>
      <c r="AR372" s="20"/>
      <c r="AS372" s="20"/>
      <c r="AT372" s="20"/>
      <c r="AU372" s="20"/>
      <c r="AV372" s="20"/>
      <c r="AW372" s="19"/>
      <c r="AX372" s="19"/>
      <c r="AY372" s="10"/>
      <c r="AZ372" s="15"/>
      <c r="BA372" s="20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</row>
    <row r="373" spans="11:131" ht="15">
      <c r="K373" s="10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20"/>
      <c r="AC373" s="20"/>
      <c r="AD373" s="20"/>
      <c r="AE373" s="19"/>
      <c r="AF373" s="20"/>
      <c r="AG373" s="20"/>
      <c r="AH373" s="20"/>
      <c r="AI373" s="20"/>
      <c r="AJ373" s="20"/>
      <c r="AK373" s="20"/>
      <c r="AL373" s="20"/>
      <c r="AM373" s="19"/>
      <c r="AN373" s="19"/>
      <c r="AO373" s="19"/>
      <c r="AP373" s="19"/>
      <c r="AQ373" s="19"/>
      <c r="AR373" s="20"/>
      <c r="AS373" s="20"/>
      <c r="AT373" s="20"/>
      <c r="AU373" s="20"/>
      <c r="AV373" s="20"/>
      <c r="AW373" s="19"/>
      <c r="AX373" s="19"/>
      <c r="AY373" s="10"/>
      <c r="AZ373" s="15"/>
      <c r="BA373" s="20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</row>
    <row r="374" spans="11:131" ht="15">
      <c r="K374" s="10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20"/>
      <c r="AC374" s="20"/>
      <c r="AD374" s="20"/>
      <c r="AE374" s="19"/>
      <c r="AF374" s="20"/>
      <c r="AG374" s="20"/>
      <c r="AH374" s="20"/>
      <c r="AI374" s="20"/>
      <c r="AJ374" s="20"/>
      <c r="AK374" s="20"/>
      <c r="AL374" s="20"/>
      <c r="AM374" s="19"/>
      <c r="AN374" s="19"/>
      <c r="AO374" s="19"/>
      <c r="AP374" s="19"/>
      <c r="AQ374" s="19"/>
      <c r="AR374" s="20"/>
      <c r="AS374" s="20"/>
      <c r="AT374" s="20"/>
      <c r="AU374" s="20"/>
      <c r="AV374" s="20"/>
      <c r="AW374" s="19"/>
      <c r="AX374" s="19"/>
      <c r="AY374" s="10"/>
      <c r="AZ374" s="15"/>
      <c r="BA374" s="20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</row>
    <row r="375" spans="2:131" ht="15">
      <c r="B375" s="5"/>
      <c r="C375" s="5"/>
      <c r="D375" s="5"/>
      <c r="E375" s="5"/>
      <c r="F375" s="5"/>
      <c r="G375" s="5"/>
      <c r="H375" s="5"/>
      <c r="I375" s="5"/>
      <c r="J375" s="5"/>
      <c r="K375" s="10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20"/>
      <c r="AC375" s="20"/>
      <c r="AD375" s="20"/>
      <c r="AE375" s="19"/>
      <c r="AF375" s="20"/>
      <c r="AG375" s="20"/>
      <c r="AH375" s="20"/>
      <c r="AI375" s="20"/>
      <c r="AJ375" s="20"/>
      <c r="AK375" s="20"/>
      <c r="AL375" s="20"/>
      <c r="AM375" s="19"/>
      <c r="AN375" s="19"/>
      <c r="AO375" s="19"/>
      <c r="AP375" s="19"/>
      <c r="AQ375" s="19"/>
      <c r="AR375" s="20"/>
      <c r="AS375" s="20"/>
      <c r="AT375" s="20"/>
      <c r="AU375" s="20"/>
      <c r="AV375" s="20"/>
      <c r="AW375" s="19"/>
      <c r="AX375" s="19"/>
      <c r="AY375" s="10"/>
      <c r="AZ375" s="15"/>
      <c r="BA375" s="20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</row>
    <row r="376" spans="2:131" ht="15">
      <c r="B376" s="5"/>
      <c r="C376" s="5"/>
      <c r="D376" s="5"/>
      <c r="E376" s="5"/>
      <c r="F376" s="5"/>
      <c r="G376" s="5"/>
      <c r="H376" s="5"/>
      <c r="I376" s="5"/>
      <c r="J376" s="5"/>
      <c r="K376" s="10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20"/>
      <c r="AC376" s="20"/>
      <c r="AD376" s="20"/>
      <c r="AE376" s="19"/>
      <c r="AF376" s="20"/>
      <c r="AG376" s="20"/>
      <c r="AH376" s="20"/>
      <c r="AI376" s="20"/>
      <c r="AJ376" s="20"/>
      <c r="AK376" s="20"/>
      <c r="AL376" s="20"/>
      <c r="AM376" s="19"/>
      <c r="AN376" s="19"/>
      <c r="AO376" s="19"/>
      <c r="AP376" s="19"/>
      <c r="AQ376" s="19"/>
      <c r="AR376" s="20"/>
      <c r="AS376" s="20"/>
      <c r="AT376" s="20"/>
      <c r="AU376" s="20"/>
      <c r="AV376" s="20"/>
      <c r="AW376" s="19"/>
      <c r="AX376" s="19"/>
      <c r="AY376" s="10"/>
      <c r="AZ376" s="15"/>
      <c r="BA376" s="20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</row>
    <row r="377" spans="2:131" ht="15">
      <c r="B377" s="5"/>
      <c r="C377" s="5"/>
      <c r="D377" s="5"/>
      <c r="E377" s="5"/>
      <c r="F377" s="5"/>
      <c r="G377" s="5"/>
      <c r="H377" s="5"/>
      <c r="I377" s="5"/>
      <c r="J377" s="5"/>
      <c r="K377" s="10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20"/>
      <c r="AC377" s="20"/>
      <c r="AD377" s="20"/>
      <c r="AE377" s="19"/>
      <c r="AF377" s="20"/>
      <c r="AG377" s="20"/>
      <c r="AH377" s="20"/>
      <c r="AI377" s="20"/>
      <c r="AJ377" s="20"/>
      <c r="AK377" s="20"/>
      <c r="AL377" s="20"/>
      <c r="AM377" s="19"/>
      <c r="AN377" s="19"/>
      <c r="AO377" s="19"/>
      <c r="AP377" s="19"/>
      <c r="AQ377" s="19"/>
      <c r="AR377" s="20"/>
      <c r="AS377" s="20"/>
      <c r="AT377" s="20"/>
      <c r="AU377" s="20"/>
      <c r="AV377" s="20"/>
      <c r="AW377" s="19"/>
      <c r="AX377" s="19"/>
      <c r="AY377" s="10"/>
      <c r="AZ377" s="15"/>
      <c r="BA377" s="20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</row>
    <row r="378" spans="2:131" ht="15">
      <c r="B378" s="5"/>
      <c r="C378" s="5"/>
      <c r="D378" s="5"/>
      <c r="E378" s="5"/>
      <c r="F378" s="5"/>
      <c r="G378" s="5"/>
      <c r="H378" s="5"/>
      <c r="I378" s="5"/>
      <c r="J378" s="5"/>
      <c r="K378" s="10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20"/>
      <c r="AC378" s="20"/>
      <c r="AD378" s="20"/>
      <c r="AE378" s="19"/>
      <c r="AF378" s="20"/>
      <c r="AG378" s="20"/>
      <c r="AH378" s="20"/>
      <c r="AI378" s="20"/>
      <c r="AJ378" s="20"/>
      <c r="AK378" s="20"/>
      <c r="AL378" s="20"/>
      <c r="AM378" s="19"/>
      <c r="AN378" s="19"/>
      <c r="AO378" s="19"/>
      <c r="AP378" s="19"/>
      <c r="AQ378" s="19"/>
      <c r="AR378" s="20"/>
      <c r="AS378" s="20"/>
      <c r="AT378" s="20"/>
      <c r="AU378" s="20"/>
      <c r="AV378" s="20"/>
      <c r="AW378" s="19"/>
      <c r="AX378" s="19"/>
      <c r="AY378" s="10"/>
      <c r="AZ378" s="15"/>
      <c r="BA378" s="20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</row>
    <row r="379" spans="2:131" ht="15">
      <c r="B379" s="5"/>
      <c r="C379" s="5"/>
      <c r="D379" s="5"/>
      <c r="E379" s="5"/>
      <c r="F379" s="5"/>
      <c r="G379" s="5"/>
      <c r="H379" s="5"/>
      <c r="I379" s="5"/>
      <c r="J379" s="5"/>
      <c r="K379" s="10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20"/>
      <c r="AC379" s="20"/>
      <c r="AD379" s="20"/>
      <c r="AE379" s="19"/>
      <c r="AF379" s="20"/>
      <c r="AG379" s="20"/>
      <c r="AH379" s="20"/>
      <c r="AI379" s="20"/>
      <c r="AJ379" s="20"/>
      <c r="AK379" s="20"/>
      <c r="AL379" s="20"/>
      <c r="AM379" s="19"/>
      <c r="AN379" s="19"/>
      <c r="AO379" s="19"/>
      <c r="AP379" s="19"/>
      <c r="AQ379" s="19"/>
      <c r="AR379" s="20"/>
      <c r="AS379" s="20"/>
      <c r="AT379" s="20"/>
      <c r="AU379" s="20"/>
      <c r="AV379" s="20"/>
      <c r="AW379" s="19"/>
      <c r="AX379" s="19"/>
      <c r="AY379" s="10"/>
      <c r="AZ379" s="15"/>
      <c r="BA379" s="20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</row>
    <row r="380" spans="2:131" ht="15">
      <c r="B380" s="5"/>
      <c r="C380" s="5"/>
      <c r="D380" s="5"/>
      <c r="E380" s="5"/>
      <c r="F380" s="5"/>
      <c r="G380" s="5"/>
      <c r="H380" s="5"/>
      <c r="I380" s="5"/>
      <c r="J380" s="5"/>
      <c r="K380" s="10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20"/>
      <c r="AC380" s="20"/>
      <c r="AD380" s="20"/>
      <c r="AE380" s="19"/>
      <c r="AF380" s="20"/>
      <c r="AG380" s="20"/>
      <c r="AH380" s="20"/>
      <c r="AI380" s="20"/>
      <c r="AJ380" s="20"/>
      <c r="AK380" s="20"/>
      <c r="AL380" s="20"/>
      <c r="AM380" s="19"/>
      <c r="AN380" s="19"/>
      <c r="AO380" s="19"/>
      <c r="AP380" s="19"/>
      <c r="AQ380" s="19"/>
      <c r="AR380" s="20"/>
      <c r="AS380" s="20"/>
      <c r="AT380" s="20"/>
      <c r="AU380" s="20"/>
      <c r="AV380" s="20"/>
      <c r="AW380" s="19"/>
      <c r="AX380" s="19"/>
      <c r="AY380" s="10"/>
      <c r="AZ380" s="15"/>
      <c r="BA380" s="20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</row>
    <row r="381" spans="2:131" ht="15">
      <c r="B381" s="5"/>
      <c r="C381" s="5"/>
      <c r="D381" s="5"/>
      <c r="E381" s="5"/>
      <c r="F381" s="5"/>
      <c r="G381" s="5"/>
      <c r="H381" s="5"/>
      <c r="I381" s="5"/>
      <c r="J381" s="5"/>
      <c r="K381" s="10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20"/>
      <c r="AC381" s="20"/>
      <c r="AD381" s="20"/>
      <c r="AE381" s="19"/>
      <c r="AF381" s="20"/>
      <c r="AG381" s="20"/>
      <c r="AH381" s="20"/>
      <c r="AI381" s="20"/>
      <c r="AJ381" s="20"/>
      <c r="AK381" s="20"/>
      <c r="AL381" s="20"/>
      <c r="AM381" s="19"/>
      <c r="AN381" s="19"/>
      <c r="AO381" s="19"/>
      <c r="AP381" s="19"/>
      <c r="AQ381" s="19"/>
      <c r="AR381" s="20"/>
      <c r="AS381" s="20"/>
      <c r="AT381" s="20"/>
      <c r="AU381" s="20"/>
      <c r="AV381" s="20"/>
      <c r="AW381" s="19"/>
      <c r="AX381" s="19"/>
      <c r="AY381" s="10"/>
      <c r="AZ381" s="15"/>
      <c r="BA381" s="20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</row>
    <row r="382" spans="2:131" ht="15">
      <c r="B382" s="5"/>
      <c r="C382" s="5"/>
      <c r="D382" s="5"/>
      <c r="E382" s="5"/>
      <c r="F382" s="5"/>
      <c r="G382" s="5"/>
      <c r="H382" s="5"/>
      <c r="I382" s="5"/>
      <c r="J382" s="5"/>
      <c r="K382" s="10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20"/>
      <c r="AC382" s="20"/>
      <c r="AD382" s="20"/>
      <c r="AE382" s="19"/>
      <c r="AF382" s="20"/>
      <c r="AG382" s="20"/>
      <c r="AH382" s="20"/>
      <c r="AI382" s="20"/>
      <c r="AJ382" s="20"/>
      <c r="AK382" s="20"/>
      <c r="AL382" s="20"/>
      <c r="AM382" s="19"/>
      <c r="AN382" s="19"/>
      <c r="AO382" s="19"/>
      <c r="AP382" s="19"/>
      <c r="AQ382" s="19"/>
      <c r="AR382" s="20"/>
      <c r="AS382" s="20"/>
      <c r="AT382" s="20"/>
      <c r="AU382" s="20"/>
      <c r="AV382" s="20"/>
      <c r="AW382" s="19"/>
      <c r="AX382" s="19"/>
      <c r="AY382" s="10"/>
      <c r="AZ382" s="15"/>
      <c r="BA382" s="20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</row>
    <row r="383" spans="2:131" ht="15">
      <c r="B383" s="5"/>
      <c r="C383" s="5"/>
      <c r="D383" s="5"/>
      <c r="E383" s="5"/>
      <c r="F383" s="5"/>
      <c r="G383" s="5"/>
      <c r="H383" s="5"/>
      <c r="I383" s="5"/>
      <c r="J383" s="5"/>
      <c r="K383" s="10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20"/>
      <c r="AC383" s="20"/>
      <c r="AD383" s="20"/>
      <c r="AE383" s="19"/>
      <c r="AF383" s="20"/>
      <c r="AG383" s="20"/>
      <c r="AH383" s="20"/>
      <c r="AI383" s="20"/>
      <c r="AJ383" s="20"/>
      <c r="AK383" s="20"/>
      <c r="AL383" s="20"/>
      <c r="AM383" s="19"/>
      <c r="AN383" s="19"/>
      <c r="AO383" s="19"/>
      <c r="AP383" s="19"/>
      <c r="AQ383" s="19"/>
      <c r="AR383" s="20"/>
      <c r="AS383" s="20"/>
      <c r="AT383" s="20"/>
      <c r="AU383" s="20"/>
      <c r="AV383" s="20"/>
      <c r="AW383" s="19"/>
      <c r="AX383" s="19"/>
      <c r="AY383" s="10"/>
      <c r="AZ383" s="15"/>
      <c r="BA383" s="20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</row>
    <row r="384" spans="2:131" ht="15">
      <c r="B384" s="5"/>
      <c r="C384" s="5"/>
      <c r="D384" s="5"/>
      <c r="E384" s="5"/>
      <c r="F384" s="5"/>
      <c r="G384" s="5"/>
      <c r="H384" s="5"/>
      <c r="I384" s="5"/>
      <c r="J384" s="5"/>
      <c r="K384" s="10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20"/>
      <c r="AC384" s="20"/>
      <c r="AD384" s="20"/>
      <c r="AE384" s="19"/>
      <c r="AF384" s="20"/>
      <c r="AG384" s="20"/>
      <c r="AH384" s="20"/>
      <c r="AI384" s="20"/>
      <c r="AJ384" s="20"/>
      <c r="AK384" s="20"/>
      <c r="AL384" s="20"/>
      <c r="AM384" s="19"/>
      <c r="AN384" s="19"/>
      <c r="AO384" s="19"/>
      <c r="AP384" s="19"/>
      <c r="AQ384" s="19"/>
      <c r="AR384" s="20"/>
      <c r="AS384" s="20"/>
      <c r="AT384" s="20"/>
      <c r="AU384" s="20"/>
      <c r="AV384" s="20"/>
      <c r="AW384" s="19"/>
      <c r="AX384" s="19"/>
      <c r="AY384" s="10"/>
      <c r="AZ384" s="15"/>
      <c r="BA384" s="20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</row>
    <row r="385" spans="2:131" ht="15">
      <c r="B385" s="5"/>
      <c r="C385" s="5"/>
      <c r="D385" s="5"/>
      <c r="E385" s="5"/>
      <c r="F385" s="5"/>
      <c r="G385" s="5"/>
      <c r="H385" s="5"/>
      <c r="I385" s="5"/>
      <c r="J385" s="5"/>
      <c r="K385" s="10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20"/>
      <c r="AC385" s="20"/>
      <c r="AD385" s="20"/>
      <c r="AE385" s="19"/>
      <c r="AF385" s="20"/>
      <c r="AG385" s="20"/>
      <c r="AH385" s="20"/>
      <c r="AI385" s="20"/>
      <c r="AJ385" s="20"/>
      <c r="AK385" s="20"/>
      <c r="AL385" s="20"/>
      <c r="AM385" s="19"/>
      <c r="AN385" s="19"/>
      <c r="AO385" s="19"/>
      <c r="AP385" s="19"/>
      <c r="AQ385" s="19"/>
      <c r="AR385" s="20"/>
      <c r="AS385" s="20"/>
      <c r="AT385" s="20"/>
      <c r="AU385" s="20"/>
      <c r="AV385" s="20"/>
      <c r="AW385" s="19"/>
      <c r="AX385" s="19"/>
      <c r="AY385" s="10"/>
      <c r="AZ385" s="15"/>
      <c r="BA385" s="20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</row>
    <row r="386" spans="2:131" ht="15">
      <c r="B386" s="5"/>
      <c r="C386" s="5"/>
      <c r="D386" s="5"/>
      <c r="E386" s="5" t="str">
        <f>+B151</f>
        <v>Tribal Law Enforcement</v>
      </c>
      <c r="F386" s="5"/>
      <c r="G386" s="5"/>
      <c r="H386" s="5"/>
      <c r="I386" s="5"/>
      <c r="J386" s="5"/>
      <c r="K386" s="10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20"/>
      <c r="AC386" s="20"/>
      <c r="AD386" s="20"/>
      <c r="AE386" s="19"/>
      <c r="AF386" s="20"/>
      <c r="AG386" s="20"/>
      <c r="AH386" s="20"/>
      <c r="AI386" s="20"/>
      <c r="AJ386" s="20"/>
      <c r="AK386" s="20"/>
      <c r="AL386" s="20"/>
      <c r="AM386" s="19"/>
      <c r="AN386" s="19"/>
      <c r="AO386" s="19"/>
      <c r="AP386" s="19"/>
      <c r="AQ386" s="19"/>
      <c r="AR386" s="20"/>
      <c r="AS386" s="20"/>
      <c r="AT386" s="20"/>
      <c r="AU386" s="20"/>
      <c r="AV386" s="20"/>
      <c r="AW386" s="19"/>
      <c r="AX386" s="19"/>
      <c r="AY386" s="10"/>
      <c r="AZ386" s="15"/>
      <c r="BA386" s="20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</row>
    <row r="387" spans="2:131" ht="15">
      <c r="B387" s="5"/>
      <c r="C387" s="5"/>
      <c r="D387" s="5"/>
      <c r="E387" s="5" t="str">
        <f>+B154</f>
        <v>Hiring Programs</v>
      </c>
      <c r="F387" s="5"/>
      <c r="G387" s="5"/>
      <c r="H387" s="5"/>
      <c r="I387" s="5"/>
      <c r="J387" s="5"/>
      <c r="K387" s="10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20"/>
      <c r="AC387" s="20"/>
      <c r="AD387" s="20"/>
      <c r="AE387" s="19"/>
      <c r="AF387" s="20"/>
      <c r="AG387" s="20"/>
      <c r="AH387" s="20"/>
      <c r="AI387" s="20"/>
      <c r="AJ387" s="20"/>
      <c r="AK387" s="20"/>
      <c r="AL387" s="20"/>
      <c r="AM387" s="19"/>
      <c r="AN387" s="19"/>
      <c r="AO387" s="19"/>
      <c r="AP387" s="19"/>
      <c r="AQ387" s="19"/>
      <c r="AR387" s="20"/>
      <c r="AS387" s="20"/>
      <c r="AT387" s="20"/>
      <c r="AU387" s="20"/>
      <c r="AV387" s="20"/>
      <c r="AW387" s="19"/>
      <c r="AX387" s="19"/>
      <c r="AY387" s="10"/>
      <c r="AZ387" s="15"/>
      <c r="BA387" s="20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  <c r="DB387" s="9"/>
      <c r="DC387" s="9"/>
      <c r="DD387" s="9"/>
      <c r="DE387" s="9"/>
      <c r="DF387" s="9"/>
      <c r="DG387" s="9"/>
      <c r="DH387" s="9"/>
      <c r="DI387" s="9"/>
      <c r="DJ387" s="9"/>
      <c r="DK387" s="9"/>
      <c r="DL387" s="9"/>
      <c r="DM387" s="9"/>
      <c r="DN387" s="9"/>
      <c r="DO387" s="9"/>
      <c r="DP387" s="9"/>
      <c r="DQ387" s="9"/>
      <c r="DR387" s="9"/>
      <c r="DS387" s="9"/>
      <c r="DT387" s="9"/>
      <c r="DU387" s="9"/>
      <c r="DV387" s="9"/>
      <c r="DW387" s="9"/>
      <c r="DX387" s="9"/>
      <c r="DY387" s="9"/>
      <c r="DZ387" s="9"/>
      <c r="EA387" s="9"/>
    </row>
    <row r="388" spans="2:131" ht="15">
      <c r="B388" s="5"/>
      <c r="C388" s="5"/>
      <c r="D388" s="5"/>
      <c r="E388" s="5" t="str">
        <f>+B155</f>
        <v>COPS Technology Grants</v>
      </c>
      <c r="F388" s="5"/>
      <c r="G388" s="5"/>
      <c r="H388" s="5"/>
      <c r="I388" s="5"/>
      <c r="J388" s="5"/>
      <c r="K388" s="10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20"/>
      <c r="AC388" s="20"/>
      <c r="AD388" s="20"/>
      <c r="AE388" s="19"/>
      <c r="AF388" s="20"/>
      <c r="AG388" s="20"/>
      <c r="AH388" s="20"/>
      <c r="AI388" s="20"/>
      <c r="AJ388" s="20"/>
      <c r="AK388" s="20"/>
      <c r="AL388" s="20"/>
      <c r="AM388" s="19"/>
      <c r="AN388" s="19"/>
      <c r="AO388" s="19"/>
      <c r="AP388" s="19"/>
      <c r="AQ388" s="19"/>
      <c r="AR388" s="20"/>
      <c r="AS388" s="20"/>
      <c r="AT388" s="20"/>
      <c r="AU388" s="20"/>
      <c r="AV388" s="20"/>
      <c r="AW388" s="19"/>
      <c r="AX388" s="19"/>
      <c r="AY388" s="10"/>
      <c r="AZ388" s="15"/>
      <c r="BA388" s="20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  <c r="DB388" s="9"/>
      <c r="DC388" s="9"/>
      <c r="DD388" s="9"/>
      <c r="DE388" s="9"/>
      <c r="DF388" s="9"/>
      <c r="DG388" s="9"/>
      <c r="DH388" s="9"/>
      <c r="DI388" s="9"/>
      <c r="DJ388" s="9"/>
      <c r="DK388" s="9"/>
      <c r="DL388" s="9"/>
      <c r="DM388" s="9"/>
      <c r="DN388" s="9"/>
      <c r="DO388" s="9"/>
      <c r="DP388" s="9"/>
      <c r="DQ388" s="9"/>
      <c r="DR388" s="9"/>
      <c r="DS388" s="9"/>
      <c r="DT388" s="9"/>
      <c r="DU388" s="9"/>
      <c r="DV388" s="9"/>
      <c r="DW388" s="9"/>
      <c r="DX388" s="9"/>
      <c r="DY388" s="9"/>
      <c r="DZ388" s="9"/>
      <c r="EA388" s="9"/>
    </row>
    <row r="389" spans="2:131" ht="15">
      <c r="B389" s="5"/>
      <c r="C389" s="5"/>
      <c r="D389" s="5"/>
      <c r="E389" s="5" t="str">
        <f>+B157</f>
        <v>COPS Interoperable Grants/SAFECOM</v>
      </c>
      <c r="F389" s="5"/>
      <c r="G389" s="5"/>
      <c r="H389" s="5"/>
      <c r="I389" s="5"/>
      <c r="J389" s="5"/>
      <c r="K389" s="10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20"/>
      <c r="AC389" s="20"/>
      <c r="AD389" s="20"/>
      <c r="AE389" s="19"/>
      <c r="AF389" s="20"/>
      <c r="AG389" s="20"/>
      <c r="AH389" s="20"/>
      <c r="AI389" s="20"/>
      <c r="AJ389" s="20"/>
      <c r="AK389" s="20"/>
      <c r="AL389" s="20"/>
      <c r="AM389" s="19"/>
      <c r="AN389" s="19"/>
      <c r="AO389" s="19"/>
      <c r="AP389" s="19"/>
      <c r="AQ389" s="19"/>
      <c r="AR389" s="20"/>
      <c r="AS389" s="20"/>
      <c r="AT389" s="20"/>
      <c r="AU389" s="20"/>
      <c r="AV389" s="20"/>
      <c r="AW389" s="19"/>
      <c r="AX389" s="19"/>
      <c r="AY389" s="10"/>
      <c r="AZ389" s="15"/>
      <c r="BA389" s="20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  <c r="DB389" s="9"/>
      <c r="DC389" s="9"/>
      <c r="DD389" s="9"/>
      <c r="DE389" s="9"/>
      <c r="DF389" s="9"/>
      <c r="DG389" s="9"/>
      <c r="DH389" s="9"/>
      <c r="DI389" s="9"/>
      <c r="DJ389" s="9"/>
      <c r="DK389" s="9"/>
      <c r="DL389" s="9"/>
      <c r="DM389" s="9"/>
      <c r="DN389" s="9"/>
      <c r="DO389" s="9"/>
      <c r="DP389" s="9"/>
      <c r="DQ389" s="9"/>
      <c r="DR389" s="9"/>
      <c r="DS389" s="9"/>
      <c r="DT389" s="9"/>
      <c r="DU389" s="9"/>
      <c r="DV389" s="9"/>
      <c r="DW389" s="9"/>
      <c r="DX389" s="9"/>
      <c r="DY389" s="9"/>
      <c r="DZ389" s="9"/>
      <c r="EA389" s="9"/>
    </row>
    <row r="390" spans="2:131" ht="15">
      <c r="B390" s="5"/>
      <c r="C390" s="5"/>
      <c r="D390" s="5"/>
      <c r="E390" s="5" t="str">
        <f>+B158</f>
        <v>Methamphetamine/Hotsports</v>
      </c>
      <c r="F390" s="5"/>
      <c r="G390" s="5"/>
      <c r="H390" s="5"/>
      <c r="I390" s="5"/>
      <c r="J390" s="5"/>
      <c r="K390" s="10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20"/>
      <c r="AC390" s="20"/>
      <c r="AD390" s="20"/>
      <c r="AE390" s="19"/>
      <c r="AF390" s="20"/>
      <c r="AG390" s="20"/>
      <c r="AH390" s="20"/>
      <c r="AI390" s="20"/>
      <c r="AJ390" s="20"/>
      <c r="AK390" s="20"/>
      <c r="AL390" s="20"/>
      <c r="AM390" s="19"/>
      <c r="AN390" s="19"/>
      <c r="AO390" s="19"/>
      <c r="AP390" s="19"/>
      <c r="AQ390" s="19"/>
      <c r="AR390" s="20"/>
      <c r="AS390" s="20"/>
      <c r="AT390" s="20"/>
      <c r="AU390" s="20"/>
      <c r="AV390" s="20"/>
      <c r="AW390" s="19"/>
      <c r="AX390" s="19"/>
      <c r="AY390" s="10"/>
      <c r="AZ390" s="15"/>
      <c r="BA390" s="20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  <c r="DB390" s="9"/>
      <c r="DC390" s="9"/>
      <c r="DD390" s="9"/>
      <c r="DE390" s="9"/>
      <c r="DF390" s="9"/>
      <c r="DG390" s="9"/>
      <c r="DH390" s="9"/>
      <c r="DI390" s="9"/>
      <c r="DJ390" s="9"/>
      <c r="DK390" s="9"/>
      <c r="DL390" s="9"/>
      <c r="DM390" s="9"/>
      <c r="DN390" s="9"/>
      <c r="DO390" s="9"/>
      <c r="DP390" s="9"/>
      <c r="DQ390" s="9"/>
      <c r="DR390" s="9"/>
      <c r="DS390" s="9"/>
      <c r="DT390" s="9"/>
      <c r="DU390" s="9"/>
      <c r="DV390" s="9"/>
      <c r="DW390" s="9"/>
      <c r="DX390" s="9"/>
      <c r="DY390" s="9"/>
      <c r="DZ390" s="9"/>
      <c r="EA390" s="9"/>
    </row>
    <row r="391" spans="2:131" ht="15">
      <c r="B391" s="5"/>
      <c r="C391" s="5"/>
      <c r="D391" s="5"/>
      <c r="E391" s="5" t="str">
        <f>+B159</f>
        <v>Training and Technical Assistance</v>
      </c>
      <c r="F391" s="5"/>
      <c r="G391" s="5"/>
      <c r="H391" s="5"/>
      <c r="I391" s="5"/>
      <c r="J391" s="5"/>
      <c r="K391" s="10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20"/>
      <c r="AC391" s="20"/>
      <c r="AD391" s="20"/>
      <c r="AE391" s="19"/>
      <c r="AF391" s="20"/>
      <c r="AG391" s="20"/>
      <c r="AH391" s="20"/>
      <c r="AI391" s="20"/>
      <c r="AJ391" s="20"/>
      <c r="AK391" s="20"/>
      <c r="AL391" s="20"/>
      <c r="AM391" s="19"/>
      <c r="AN391" s="19"/>
      <c r="AO391" s="19"/>
      <c r="AP391" s="19"/>
      <c r="AQ391" s="19"/>
      <c r="AR391" s="20"/>
      <c r="AS391" s="20"/>
      <c r="AT391" s="20"/>
      <c r="AU391" s="20"/>
      <c r="AV391" s="20"/>
      <c r="AW391" s="19"/>
      <c r="AX391" s="19"/>
      <c r="AY391" s="10"/>
      <c r="AZ391" s="15"/>
      <c r="BA391" s="20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  <c r="DB391" s="9"/>
      <c r="DC391" s="9"/>
      <c r="DD391" s="9"/>
      <c r="DE391" s="9"/>
      <c r="DF391" s="9"/>
      <c r="DG391" s="9"/>
      <c r="DH391" s="9"/>
      <c r="DI391" s="9"/>
      <c r="DJ391" s="9"/>
      <c r="DK391" s="9"/>
      <c r="DL391" s="9"/>
      <c r="DM391" s="9"/>
      <c r="DN391" s="9"/>
      <c r="DO391" s="9"/>
      <c r="DP391" s="9"/>
      <c r="DQ391" s="9"/>
      <c r="DR391" s="9"/>
      <c r="DS391" s="9"/>
      <c r="DT391" s="9"/>
      <c r="DU391" s="9"/>
      <c r="DV391" s="9"/>
      <c r="DW391" s="9"/>
      <c r="DX391" s="9"/>
      <c r="DY391" s="9"/>
      <c r="DZ391" s="9"/>
      <c r="EA391" s="9"/>
    </row>
    <row r="392" spans="2:131" ht="15">
      <c r="B392" s="5"/>
      <c r="C392" s="5"/>
      <c r="D392" s="5"/>
      <c r="E392" s="5" t="str">
        <f>+B160</f>
        <v>Police Integrity Training</v>
      </c>
      <c r="F392" s="5"/>
      <c r="G392" s="5"/>
      <c r="H392" s="5"/>
      <c r="I392" s="5"/>
      <c r="J392" s="5"/>
      <c r="K392" s="10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20"/>
      <c r="AC392" s="20"/>
      <c r="AD392" s="20"/>
      <c r="AE392" s="19"/>
      <c r="AF392" s="20"/>
      <c r="AG392" s="20"/>
      <c r="AH392" s="20"/>
      <c r="AI392" s="20"/>
      <c r="AJ392" s="20"/>
      <c r="AK392" s="20"/>
      <c r="AL392" s="20"/>
      <c r="AM392" s="19"/>
      <c r="AN392" s="19"/>
      <c r="AO392" s="19"/>
      <c r="AP392" s="19"/>
      <c r="AQ392" s="19"/>
      <c r="AR392" s="20"/>
      <c r="AS392" s="20"/>
      <c r="AT392" s="20"/>
      <c r="AU392" s="20"/>
      <c r="AV392" s="20"/>
      <c r="AW392" s="19"/>
      <c r="AX392" s="19"/>
      <c r="AY392" s="10"/>
      <c r="AZ392" s="15"/>
      <c r="BA392" s="20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  <c r="DB392" s="9"/>
      <c r="DC392" s="9"/>
      <c r="DD392" s="9"/>
      <c r="DE392" s="9"/>
      <c r="DF392" s="9"/>
      <c r="DG392" s="9"/>
      <c r="DH392" s="9"/>
      <c r="DI392" s="9"/>
      <c r="DJ392" s="9"/>
      <c r="DK392" s="9"/>
      <c r="DL392" s="9"/>
      <c r="DM392" s="9"/>
      <c r="DN392" s="9"/>
      <c r="DO392" s="9"/>
      <c r="DP392" s="9"/>
      <c r="DQ392" s="9"/>
      <c r="DR392" s="9"/>
      <c r="DS392" s="9"/>
      <c r="DT392" s="9"/>
      <c r="DU392" s="9"/>
      <c r="DV392" s="9"/>
      <c r="DW392" s="9"/>
      <c r="DX392" s="9"/>
      <c r="DY392" s="9"/>
      <c r="DZ392" s="9"/>
      <c r="EA392" s="9"/>
    </row>
    <row r="393" spans="2:131" ht="15">
      <c r="B393" s="5"/>
      <c r="C393" s="5"/>
      <c r="D393" s="5"/>
      <c r="E393" s="5" t="str">
        <f>+B161</f>
        <v>Management and Administration</v>
      </c>
      <c r="F393" s="5"/>
      <c r="G393" s="5"/>
      <c r="H393" s="5"/>
      <c r="I393" s="5"/>
      <c r="J393" s="5"/>
      <c r="K393" s="10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20"/>
      <c r="AC393" s="20"/>
      <c r="AD393" s="20"/>
      <c r="AE393" s="19"/>
      <c r="AF393" s="20"/>
      <c r="AG393" s="20"/>
      <c r="AH393" s="20"/>
      <c r="AI393" s="20"/>
      <c r="AJ393" s="20"/>
      <c r="AK393" s="20"/>
      <c r="AL393" s="20"/>
      <c r="AM393" s="19"/>
      <c r="AN393" s="19"/>
      <c r="AO393" s="19"/>
      <c r="AP393" s="19"/>
      <c r="AQ393" s="19"/>
      <c r="AR393" s="20"/>
      <c r="AS393" s="20"/>
      <c r="AT393" s="20"/>
      <c r="AU393" s="20"/>
      <c r="AV393" s="20"/>
      <c r="AW393" s="19"/>
      <c r="AX393" s="19"/>
      <c r="AY393" s="10"/>
      <c r="AZ393" s="15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  <c r="DB393" s="9"/>
      <c r="DC393" s="9"/>
      <c r="DD393" s="9"/>
      <c r="DE393" s="9"/>
      <c r="DF393" s="9"/>
      <c r="DG393" s="9"/>
      <c r="DH393" s="9"/>
      <c r="DI393" s="9"/>
      <c r="DJ393" s="9"/>
      <c r="DK393" s="9"/>
      <c r="DL393" s="9"/>
      <c r="DM393" s="9"/>
      <c r="DN393" s="9"/>
      <c r="DO393" s="9"/>
      <c r="DP393" s="9"/>
      <c r="DQ393" s="9"/>
      <c r="DR393" s="9"/>
      <c r="DS393" s="9"/>
      <c r="DT393" s="9"/>
      <c r="DU393" s="9"/>
      <c r="DV393" s="9"/>
      <c r="DW393" s="9"/>
      <c r="DX393" s="9"/>
      <c r="DY393" s="9"/>
      <c r="DZ393" s="9"/>
      <c r="EA393" s="9"/>
    </row>
    <row r="394" spans="2:131" ht="15">
      <c r="B394" s="5"/>
      <c r="C394" s="5"/>
      <c r="D394" s="5"/>
      <c r="E394" s="5"/>
      <c r="F394" s="5"/>
      <c r="G394" s="5"/>
      <c r="H394" s="5"/>
      <c r="I394" s="5"/>
      <c r="J394" s="5"/>
      <c r="K394" s="10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20"/>
      <c r="AC394" s="20"/>
      <c r="AD394" s="20"/>
      <c r="AE394" s="19"/>
      <c r="AF394" s="20"/>
      <c r="AG394" s="20"/>
      <c r="AH394" s="20"/>
      <c r="AI394" s="20"/>
      <c r="AJ394" s="20"/>
      <c r="AK394" s="20"/>
      <c r="AL394" s="20"/>
      <c r="AM394" s="19"/>
      <c r="AN394" s="19"/>
      <c r="AO394" s="19"/>
      <c r="AP394" s="19"/>
      <c r="AQ394" s="19"/>
      <c r="AR394" s="20"/>
      <c r="AS394" s="20"/>
      <c r="AT394" s="20"/>
      <c r="AU394" s="20"/>
      <c r="AV394" s="20"/>
      <c r="AW394" s="19"/>
      <c r="AX394" s="19"/>
      <c r="AY394" s="10"/>
      <c r="AZ394" s="15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  <c r="DB394" s="9"/>
      <c r="DC394" s="9"/>
      <c r="DD394" s="9"/>
      <c r="DE394" s="9"/>
      <c r="DF394" s="9"/>
      <c r="DG394" s="9"/>
      <c r="DH394" s="9"/>
      <c r="DI394" s="9"/>
      <c r="DJ394" s="9"/>
      <c r="DK394" s="9"/>
      <c r="DL394" s="9"/>
      <c r="DM394" s="9"/>
      <c r="DN394" s="9"/>
      <c r="DO394" s="9"/>
      <c r="DP394" s="9"/>
      <c r="DQ394" s="9"/>
      <c r="DR394" s="9"/>
      <c r="DS394" s="9"/>
      <c r="DT394" s="9"/>
      <c r="DU394" s="9"/>
      <c r="DV394" s="9"/>
      <c r="DW394" s="9"/>
      <c r="DX394" s="9"/>
      <c r="DY394" s="9"/>
      <c r="DZ394" s="9"/>
      <c r="EA394" s="9"/>
    </row>
    <row r="395" spans="2:131" ht="15">
      <c r="B395" s="5"/>
      <c r="C395" s="5"/>
      <c r="D395" s="5"/>
      <c r="E395" s="5" t="e">
        <f>+#REF!</f>
        <v>#REF!</v>
      </c>
      <c r="F395" s="5"/>
      <c r="G395" s="5"/>
      <c r="H395" s="5"/>
      <c r="I395" s="5"/>
      <c r="J395" s="5"/>
      <c r="K395" s="10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20"/>
      <c r="AC395" s="20"/>
      <c r="AD395" s="20"/>
      <c r="AE395" s="19"/>
      <c r="AF395" s="20"/>
      <c r="AG395" s="20"/>
      <c r="AH395" s="20"/>
      <c r="AI395" s="20"/>
      <c r="AJ395" s="20"/>
      <c r="AK395" s="20"/>
      <c r="AL395" s="20"/>
      <c r="AM395" s="19"/>
      <c r="AN395" s="19"/>
      <c r="AO395" s="19"/>
      <c r="AP395" s="19"/>
      <c r="AQ395" s="19"/>
      <c r="AR395" s="20"/>
      <c r="AS395" s="20"/>
      <c r="AT395" s="20"/>
      <c r="AU395" s="20"/>
      <c r="AV395" s="20"/>
      <c r="AW395" s="19"/>
      <c r="AX395" s="19"/>
      <c r="AY395" s="10"/>
      <c r="AZ395" s="15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  <c r="DB395" s="9"/>
      <c r="DC395" s="9"/>
      <c r="DD395" s="9"/>
      <c r="DE395" s="9"/>
      <c r="DF395" s="9"/>
      <c r="DG395" s="9"/>
      <c r="DH395" s="9"/>
      <c r="DI395" s="9"/>
      <c r="DJ395" s="9"/>
      <c r="DK395" s="9"/>
      <c r="DL395" s="9"/>
      <c r="DM395" s="9"/>
      <c r="DN395" s="9"/>
      <c r="DO395" s="9"/>
      <c r="DP395" s="9"/>
      <c r="DQ395" s="9"/>
      <c r="DR395" s="9"/>
      <c r="DS395" s="9"/>
      <c r="DT395" s="9"/>
      <c r="DU395" s="9"/>
      <c r="DV395" s="9"/>
      <c r="DW395" s="9"/>
      <c r="DX395" s="9"/>
      <c r="DY395" s="9"/>
      <c r="DZ395" s="9"/>
      <c r="EA395" s="9"/>
    </row>
    <row r="396" spans="2:131" ht="15">
      <c r="B396" s="5"/>
      <c r="C396" s="5"/>
      <c r="D396" s="5"/>
      <c r="E396" s="5" t="e">
        <f>+#REF!</f>
        <v>#REF!</v>
      </c>
      <c r="F396" s="5"/>
      <c r="G396" s="5"/>
      <c r="H396" s="5"/>
      <c r="I396" s="5"/>
      <c r="J396" s="5"/>
      <c r="K396" s="10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20"/>
      <c r="AC396" s="20"/>
      <c r="AD396" s="20"/>
      <c r="AE396" s="19"/>
      <c r="AF396" s="20"/>
      <c r="AG396" s="20"/>
      <c r="AH396" s="20"/>
      <c r="AI396" s="20"/>
      <c r="AJ396" s="20"/>
      <c r="AK396" s="20"/>
      <c r="AL396" s="20"/>
      <c r="AM396" s="19"/>
      <c r="AN396" s="19"/>
      <c r="AO396" s="19"/>
      <c r="AP396" s="19"/>
      <c r="AQ396" s="19"/>
      <c r="AR396" s="20"/>
      <c r="AS396" s="20"/>
      <c r="AT396" s="20"/>
      <c r="AU396" s="20"/>
      <c r="AV396" s="20"/>
      <c r="AW396" s="19"/>
      <c r="AX396" s="19"/>
      <c r="AY396" s="10"/>
      <c r="AZ396" s="15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  <c r="DB396" s="9"/>
      <c r="DC396" s="9"/>
      <c r="DD396" s="9"/>
      <c r="DE396" s="9"/>
      <c r="DF396" s="9"/>
      <c r="DG396" s="9"/>
      <c r="DH396" s="9"/>
      <c r="DI396" s="9"/>
      <c r="DJ396" s="9"/>
      <c r="DK396" s="9"/>
      <c r="DL396" s="9"/>
      <c r="DM396" s="9"/>
      <c r="DN396" s="9"/>
      <c r="DO396" s="9"/>
      <c r="DP396" s="9"/>
      <c r="DQ396" s="9"/>
      <c r="DR396" s="9"/>
      <c r="DS396" s="9"/>
      <c r="DT396" s="9"/>
      <c r="DU396" s="9"/>
      <c r="DV396" s="9"/>
      <c r="DW396" s="9"/>
      <c r="DX396" s="9"/>
      <c r="DY396" s="9"/>
      <c r="DZ396" s="9"/>
      <c r="EA396" s="9"/>
    </row>
    <row r="397" spans="2:131" ht="15">
      <c r="B397" s="5"/>
      <c r="C397" s="5"/>
      <c r="D397" s="5"/>
      <c r="E397" s="5" t="e">
        <f>+#REF!</f>
        <v>#REF!</v>
      </c>
      <c r="F397" s="5"/>
      <c r="G397" s="5"/>
      <c r="H397" s="5"/>
      <c r="I397" s="5"/>
      <c r="J397" s="5"/>
      <c r="K397" s="10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20"/>
      <c r="AC397" s="20"/>
      <c r="AD397" s="20"/>
      <c r="AE397" s="19"/>
      <c r="AF397" s="20"/>
      <c r="AG397" s="20"/>
      <c r="AH397" s="20"/>
      <c r="AI397" s="20"/>
      <c r="AJ397" s="20"/>
      <c r="AK397" s="20"/>
      <c r="AL397" s="20"/>
      <c r="AM397" s="19"/>
      <c r="AN397" s="19"/>
      <c r="AO397" s="19"/>
      <c r="AP397" s="19"/>
      <c r="AQ397" s="19"/>
      <c r="AR397" s="20"/>
      <c r="AS397" s="20"/>
      <c r="AT397" s="20"/>
      <c r="AU397" s="20"/>
      <c r="AV397" s="20"/>
      <c r="AW397" s="19"/>
      <c r="AX397" s="19"/>
      <c r="AY397" s="10"/>
      <c r="AZ397" s="15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  <c r="DB397" s="9"/>
      <c r="DC397" s="9"/>
      <c r="DD397" s="9"/>
      <c r="DE397" s="9"/>
      <c r="DF397" s="9"/>
      <c r="DG397" s="9"/>
      <c r="DH397" s="9"/>
      <c r="DI397" s="9"/>
      <c r="DJ397" s="9"/>
      <c r="DK397" s="9"/>
      <c r="DL397" s="9"/>
      <c r="DM397" s="9"/>
      <c r="DN397" s="9"/>
      <c r="DO397" s="9"/>
      <c r="DP397" s="9"/>
      <c r="DQ397" s="9"/>
      <c r="DR397" s="9"/>
      <c r="DS397" s="9"/>
      <c r="DT397" s="9"/>
      <c r="DU397" s="9"/>
      <c r="DV397" s="9"/>
      <c r="DW397" s="9"/>
      <c r="DX397" s="9"/>
      <c r="DY397" s="9"/>
      <c r="DZ397" s="9"/>
      <c r="EA397" s="9"/>
    </row>
    <row r="398" spans="2:131" ht="15">
      <c r="B398" s="5"/>
      <c r="C398" s="5"/>
      <c r="D398" s="5"/>
      <c r="E398" s="5" t="e">
        <f>+#REF!</f>
        <v>#REF!</v>
      </c>
      <c r="F398" s="5"/>
      <c r="G398" s="5"/>
      <c r="H398" s="5"/>
      <c r="I398" s="5"/>
      <c r="J398" s="5"/>
      <c r="K398" s="10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20"/>
      <c r="AC398" s="20"/>
      <c r="AD398" s="20"/>
      <c r="AE398" s="19"/>
      <c r="AF398" s="20"/>
      <c r="AG398" s="20"/>
      <c r="AH398" s="20"/>
      <c r="AI398" s="20"/>
      <c r="AJ398" s="20"/>
      <c r="AK398" s="20"/>
      <c r="AL398" s="20"/>
      <c r="AM398" s="19"/>
      <c r="AN398" s="19"/>
      <c r="AO398" s="19"/>
      <c r="AP398" s="19"/>
      <c r="AQ398" s="19"/>
      <c r="AR398" s="20"/>
      <c r="AS398" s="20"/>
      <c r="AT398" s="20"/>
      <c r="AU398" s="20"/>
      <c r="AV398" s="20"/>
      <c r="AW398" s="19"/>
      <c r="AX398" s="19"/>
      <c r="AY398" s="10"/>
      <c r="AZ398" s="15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  <c r="DB398" s="9"/>
      <c r="DC398" s="9"/>
      <c r="DD398" s="9"/>
      <c r="DE398" s="9"/>
      <c r="DF398" s="9"/>
      <c r="DG398" s="9"/>
      <c r="DH398" s="9"/>
      <c r="DI398" s="9"/>
      <c r="DJ398" s="9"/>
      <c r="DK398" s="9"/>
      <c r="DL398" s="9"/>
      <c r="DM398" s="9"/>
      <c r="DN398" s="9"/>
      <c r="DO398" s="9"/>
      <c r="DP398" s="9"/>
      <c r="DQ398" s="9"/>
      <c r="DR398" s="9"/>
      <c r="DS398" s="9"/>
      <c r="DT398" s="9"/>
      <c r="DU398" s="9"/>
      <c r="DV398" s="9"/>
      <c r="DW398" s="9"/>
      <c r="DX398" s="9"/>
      <c r="DY398" s="9"/>
      <c r="DZ398" s="9"/>
      <c r="EA398" s="9"/>
    </row>
    <row r="399" spans="2:131" ht="15">
      <c r="B399" s="5"/>
      <c r="C399" s="5"/>
      <c r="D399" s="5"/>
      <c r="E399" s="5" t="e">
        <f>+#REF!</f>
        <v>#REF!</v>
      </c>
      <c r="F399" s="5"/>
      <c r="G399" s="5"/>
      <c r="H399" s="5"/>
      <c r="I399" s="5"/>
      <c r="J399" s="5"/>
      <c r="K399" s="10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20"/>
      <c r="AC399" s="20"/>
      <c r="AD399" s="20"/>
      <c r="AE399" s="19"/>
      <c r="AF399" s="20"/>
      <c r="AG399" s="20"/>
      <c r="AH399" s="20"/>
      <c r="AI399" s="20"/>
      <c r="AJ399" s="20"/>
      <c r="AK399" s="20"/>
      <c r="AL399" s="20"/>
      <c r="AM399" s="19"/>
      <c r="AN399" s="19"/>
      <c r="AO399" s="19"/>
      <c r="AP399" s="19"/>
      <c r="AQ399" s="19"/>
      <c r="AR399" s="20"/>
      <c r="AS399" s="20"/>
      <c r="AT399" s="20"/>
      <c r="AU399" s="20"/>
      <c r="AV399" s="20"/>
      <c r="AW399" s="19"/>
      <c r="AX399" s="19"/>
      <c r="AY399" s="10"/>
      <c r="AZ399" s="15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  <c r="DB399" s="9"/>
      <c r="DC399" s="9"/>
      <c r="DD399" s="9"/>
      <c r="DE399" s="9"/>
      <c r="DF399" s="9"/>
      <c r="DG399" s="9"/>
      <c r="DH399" s="9"/>
      <c r="DI399" s="9"/>
      <c r="DJ399" s="9"/>
      <c r="DK399" s="9"/>
      <c r="DL399" s="9"/>
      <c r="DM399" s="9"/>
      <c r="DN399" s="9"/>
      <c r="DO399" s="9"/>
      <c r="DP399" s="9"/>
      <c r="DQ399" s="9"/>
      <c r="DR399" s="9"/>
      <c r="DS399" s="9"/>
      <c r="DT399" s="9"/>
      <c r="DU399" s="9"/>
      <c r="DV399" s="9"/>
      <c r="DW399" s="9"/>
      <c r="DX399" s="9"/>
      <c r="DY399" s="9"/>
      <c r="DZ399" s="9"/>
      <c r="EA399" s="9"/>
    </row>
    <row r="400" spans="2:131" ht="15">
      <c r="B400" s="4"/>
      <c r="C400" s="4"/>
      <c r="D400" s="4"/>
      <c r="E400" s="4"/>
      <c r="F400" s="4"/>
      <c r="G400" s="4"/>
      <c r="H400" s="4"/>
      <c r="I400" s="4"/>
      <c r="J400" s="4"/>
      <c r="K400" s="10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20"/>
      <c r="AC400" s="20"/>
      <c r="AD400" s="20"/>
      <c r="AE400" s="19"/>
      <c r="AF400" s="20"/>
      <c r="AG400" s="20"/>
      <c r="AH400" s="20"/>
      <c r="AI400" s="20"/>
      <c r="AJ400" s="20"/>
      <c r="AK400" s="20"/>
      <c r="AL400" s="20"/>
      <c r="AM400" s="19"/>
      <c r="AN400" s="19"/>
      <c r="AO400" s="19"/>
      <c r="AP400" s="19"/>
      <c r="AQ400" s="19"/>
      <c r="AR400" s="20"/>
      <c r="AS400" s="20"/>
      <c r="AT400" s="20"/>
      <c r="AU400" s="20"/>
      <c r="AV400" s="20"/>
      <c r="AW400" s="19"/>
      <c r="AX400" s="19"/>
      <c r="AY400" s="10"/>
      <c r="AZ400" s="15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  <c r="DB400" s="9"/>
      <c r="DC400" s="9"/>
      <c r="DD400" s="9"/>
      <c r="DE400" s="9"/>
      <c r="DF400" s="9"/>
      <c r="DG400" s="9"/>
      <c r="DH400" s="9"/>
      <c r="DI400" s="9"/>
      <c r="DJ400" s="9"/>
      <c r="DK400" s="9"/>
      <c r="DL400" s="9"/>
      <c r="DM400" s="9"/>
      <c r="DN400" s="9"/>
      <c r="DO400" s="9"/>
      <c r="DP400" s="9"/>
      <c r="DQ400" s="9"/>
      <c r="DR400" s="9"/>
      <c r="DS400" s="9"/>
      <c r="DT400" s="9"/>
      <c r="DU400" s="9"/>
      <c r="DV400" s="9"/>
      <c r="DW400" s="9"/>
      <c r="DX400" s="9"/>
      <c r="DY400" s="9"/>
      <c r="DZ400" s="9"/>
      <c r="EA400" s="9"/>
    </row>
    <row r="401" spans="2:131" ht="15">
      <c r="B401" s="4"/>
      <c r="C401" s="4"/>
      <c r="D401" s="4"/>
      <c r="E401" s="4"/>
      <c r="F401" s="4"/>
      <c r="G401" s="4"/>
      <c r="H401" s="4"/>
      <c r="I401" s="4"/>
      <c r="J401" s="4"/>
      <c r="K401" s="10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20"/>
      <c r="AC401" s="20"/>
      <c r="AD401" s="20"/>
      <c r="AE401" s="19"/>
      <c r="AF401" s="20"/>
      <c r="AG401" s="20"/>
      <c r="AH401" s="20"/>
      <c r="AI401" s="20"/>
      <c r="AJ401" s="20"/>
      <c r="AK401" s="20"/>
      <c r="AL401" s="20"/>
      <c r="AM401" s="19"/>
      <c r="AN401" s="19"/>
      <c r="AO401" s="19"/>
      <c r="AP401" s="19"/>
      <c r="AQ401" s="19"/>
      <c r="AR401" s="20"/>
      <c r="AS401" s="20"/>
      <c r="AT401" s="20"/>
      <c r="AU401" s="20"/>
      <c r="AV401" s="20"/>
      <c r="AW401" s="19"/>
      <c r="AX401" s="19"/>
      <c r="AY401" s="10"/>
      <c r="AZ401" s="15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  <c r="DB401" s="9"/>
      <c r="DC401" s="9"/>
      <c r="DD401" s="9"/>
      <c r="DE401" s="9"/>
      <c r="DF401" s="9"/>
      <c r="DG401" s="9"/>
      <c r="DH401" s="9"/>
      <c r="DI401" s="9"/>
      <c r="DJ401" s="9"/>
      <c r="DK401" s="9"/>
      <c r="DL401" s="9"/>
      <c r="DM401" s="9"/>
      <c r="DN401" s="9"/>
      <c r="DO401" s="9"/>
      <c r="DP401" s="9"/>
      <c r="DQ401" s="9"/>
      <c r="DR401" s="9"/>
      <c r="DS401" s="9"/>
      <c r="DT401" s="9"/>
      <c r="DU401" s="9"/>
      <c r="DV401" s="9"/>
      <c r="DW401" s="9"/>
      <c r="DX401" s="9"/>
      <c r="DY401" s="9"/>
      <c r="DZ401" s="9"/>
      <c r="EA401" s="9"/>
    </row>
    <row r="402" spans="2:131" ht="15">
      <c r="B402" s="4"/>
      <c r="C402" s="4"/>
      <c r="D402" s="4"/>
      <c r="E402" s="4"/>
      <c r="F402" s="4"/>
      <c r="G402" s="4"/>
      <c r="H402" s="4"/>
      <c r="I402" s="4"/>
      <c r="J402" s="4"/>
      <c r="K402" s="10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20"/>
      <c r="AC402" s="20"/>
      <c r="AD402" s="20"/>
      <c r="AE402" s="19"/>
      <c r="AF402" s="20"/>
      <c r="AG402" s="20"/>
      <c r="AH402" s="20"/>
      <c r="AI402" s="20"/>
      <c r="AJ402" s="20"/>
      <c r="AK402" s="20"/>
      <c r="AL402" s="20"/>
      <c r="AM402" s="19"/>
      <c r="AN402" s="19"/>
      <c r="AO402" s="19"/>
      <c r="AP402" s="19"/>
      <c r="AQ402" s="19"/>
      <c r="AR402" s="20"/>
      <c r="AS402" s="20"/>
      <c r="AT402" s="20"/>
      <c r="AU402" s="20"/>
      <c r="AV402" s="20"/>
      <c r="AW402" s="19"/>
      <c r="AX402" s="19"/>
      <c r="AY402" s="10"/>
      <c r="AZ402" s="15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  <c r="DB402" s="9"/>
      <c r="DC402" s="9"/>
      <c r="DD402" s="9"/>
      <c r="DE402" s="9"/>
      <c r="DF402" s="9"/>
      <c r="DG402" s="9"/>
      <c r="DH402" s="9"/>
      <c r="DI402" s="9"/>
      <c r="DJ402" s="9"/>
      <c r="DK402" s="9"/>
      <c r="DL402" s="9"/>
      <c r="DM402" s="9"/>
      <c r="DN402" s="9"/>
      <c r="DO402" s="9"/>
      <c r="DP402" s="9"/>
      <c r="DQ402" s="9"/>
      <c r="DR402" s="9"/>
      <c r="DS402" s="9"/>
      <c r="DT402" s="9"/>
      <c r="DU402" s="9"/>
      <c r="DV402" s="9"/>
      <c r="DW402" s="9"/>
      <c r="DX402" s="9"/>
      <c r="DY402" s="9"/>
      <c r="DZ402" s="9"/>
      <c r="EA402" s="9"/>
    </row>
    <row r="403" spans="2:131" ht="15">
      <c r="B403" s="4"/>
      <c r="C403" s="4"/>
      <c r="D403" s="4"/>
      <c r="E403" s="4"/>
      <c r="F403" s="4"/>
      <c r="G403" s="4"/>
      <c r="H403" s="4"/>
      <c r="I403" s="4"/>
      <c r="J403" s="4"/>
      <c r="K403" s="10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20"/>
      <c r="AC403" s="20"/>
      <c r="AD403" s="20"/>
      <c r="AE403" s="19"/>
      <c r="AF403" s="20"/>
      <c r="AG403" s="20"/>
      <c r="AH403" s="20"/>
      <c r="AI403" s="20"/>
      <c r="AJ403" s="20"/>
      <c r="AK403" s="20"/>
      <c r="AL403" s="20"/>
      <c r="AM403" s="19"/>
      <c r="AN403" s="19"/>
      <c r="AO403" s="19"/>
      <c r="AP403" s="19"/>
      <c r="AQ403" s="19"/>
      <c r="AR403" s="20"/>
      <c r="AS403" s="20"/>
      <c r="AT403" s="20"/>
      <c r="AU403" s="20"/>
      <c r="AV403" s="20"/>
      <c r="AW403" s="19"/>
      <c r="AX403" s="19"/>
      <c r="AY403" s="10"/>
      <c r="AZ403" s="15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  <c r="DB403" s="9"/>
      <c r="DC403" s="9"/>
      <c r="DD403" s="9"/>
      <c r="DE403" s="9"/>
      <c r="DF403" s="9"/>
      <c r="DG403" s="9"/>
      <c r="DH403" s="9"/>
      <c r="DI403" s="9"/>
      <c r="DJ403" s="9"/>
      <c r="DK403" s="9"/>
      <c r="DL403" s="9"/>
      <c r="DM403" s="9"/>
      <c r="DN403" s="9"/>
      <c r="DO403" s="9"/>
      <c r="DP403" s="9"/>
      <c r="DQ403" s="9"/>
      <c r="DR403" s="9"/>
      <c r="DS403" s="9"/>
      <c r="DT403" s="9"/>
      <c r="DU403" s="9"/>
      <c r="DV403" s="9"/>
      <c r="DW403" s="9"/>
      <c r="DX403" s="9"/>
      <c r="DY403" s="9"/>
      <c r="DZ403" s="9"/>
      <c r="EA403" s="9"/>
    </row>
    <row r="404" spans="2:131" ht="15">
      <c r="B404" s="4"/>
      <c r="C404" s="4"/>
      <c r="D404" s="4"/>
      <c r="E404" s="4"/>
      <c r="F404" s="4"/>
      <c r="G404" s="4"/>
      <c r="H404" s="4"/>
      <c r="I404" s="4"/>
      <c r="J404" s="4"/>
      <c r="K404" s="10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20"/>
      <c r="AC404" s="20"/>
      <c r="AD404" s="20"/>
      <c r="AE404" s="19"/>
      <c r="AF404" s="20"/>
      <c r="AG404" s="20"/>
      <c r="AH404" s="20"/>
      <c r="AI404" s="20"/>
      <c r="AJ404" s="20"/>
      <c r="AK404" s="20"/>
      <c r="AL404" s="20"/>
      <c r="AM404" s="19"/>
      <c r="AN404" s="19"/>
      <c r="AO404" s="19"/>
      <c r="AP404" s="19"/>
      <c r="AQ404" s="19"/>
      <c r="AR404" s="20"/>
      <c r="AS404" s="20"/>
      <c r="AT404" s="20"/>
      <c r="AU404" s="20"/>
      <c r="AV404" s="20"/>
      <c r="AW404" s="19"/>
      <c r="AX404" s="19"/>
      <c r="AY404" s="10"/>
      <c r="AZ404" s="15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  <c r="DB404" s="9"/>
      <c r="DC404" s="9"/>
      <c r="DD404" s="9"/>
      <c r="DE404" s="9"/>
      <c r="DF404" s="9"/>
      <c r="DG404" s="9"/>
      <c r="DH404" s="9"/>
      <c r="DI404" s="9"/>
      <c r="DJ404" s="9"/>
      <c r="DK404" s="9"/>
      <c r="DL404" s="9"/>
      <c r="DM404" s="9"/>
      <c r="DN404" s="9"/>
      <c r="DO404" s="9"/>
      <c r="DP404" s="9"/>
      <c r="DQ404" s="9"/>
      <c r="DR404" s="9"/>
      <c r="DS404" s="9"/>
      <c r="DT404" s="9"/>
      <c r="DU404" s="9"/>
      <c r="DV404" s="9"/>
      <c r="DW404" s="9"/>
      <c r="DX404" s="9"/>
      <c r="DY404" s="9"/>
      <c r="DZ404" s="9"/>
      <c r="EA404" s="9"/>
    </row>
    <row r="405" spans="2:131" ht="15">
      <c r="B405" s="4"/>
      <c r="C405" s="4"/>
      <c r="D405" s="4"/>
      <c r="E405" s="4"/>
      <c r="F405" s="4"/>
      <c r="G405" s="4"/>
      <c r="H405" s="4"/>
      <c r="I405" s="4"/>
      <c r="J405" s="4"/>
      <c r="K405" s="10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20"/>
      <c r="AC405" s="20"/>
      <c r="AD405" s="20"/>
      <c r="AE405" s="19"/>
      <c r="AF405" s="20"/>
      <c r="AG405" s="20"/>
      <c r="AH405" s="20"/>
      <c r="AI405" s="20"/>
      <c r="AJ405" s="20"/>
      <c r="AK405" s="20"/>
      <c r="AL405" s="20"/>
      <c r="AM405" s="19"/>
      <c r="AN405" s="19"/>
      <c r="AO405" s="19"/>
      <c r="AP405" s="19"/>
      <c r="AQ405" s="19"/>
      <c r="AR405" s="20"/>
      <c r="AS405" s="20"/>
      <c r="AT405" s="20"/>
      <c r="AU405" s="20"/>
      <c r="AV405" s="20"/>
      <c r="AW405" s="19"/>
      <c r="AX405" s="19"/>
      <c r="AY405" s="10"/>
      <c r="AZ405" s="15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  <c r="DB405" s="9"/>
      <c r="DC405" s="9"/>
      <c r="DD405" s="9"/>
      <c r="DE405" s="9"/>
      <c r="DF405" s="9"/>
      <c r="DG405" s="9"/>
      <c r="DH405" s="9"/>
      <c r="DI405" s="9"/>
      <c r="DJ405" s="9"/>
      <c r="DK405" s="9"/>
      <c r="DL405" s="9"/>
      <c r="DM405" s="9"/>
      <c r="DN405" s="9"/>
      <c r="DO405" s="9"/>
      <c r="DP405" s="9"/>
      <c r="DQ405" s="9"/>
      <c r="DR405" s="9"/>
      <c r="DS405" s="9"/>
      <c r="DT405" s="9"/>
      <c r="DU405" s="9"/>
      <c r="DV405" s="9"/>
      <c r="DW405" s="9"/>
      <c r="DX405" s="9"/>
      <c r="DY405" s="9"/>
      <c r="DZ405" s="9"/>
      <c r="EA405" s="9"/>
    </row>
    <row r="406" spans="2:131" ht="15">
      <c r="B406" s="4"/>
      <c r="C406" s="4"/>
      <c r="D406" s="4"/>
      <c r="E406" s="4"/>
      <c r="F406" s="4"/>
      <c r="G406" s="4"/>
      <c r="H406" s="4"/>
      <c r="I406" s="4"/>
      <c r="J406" s="4"/>
      <c r="K406" s="10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20"/>
      <c r="AC406" s="20"/>
      <c r="AD406" s="20"/>
      <c r="AE406" s="19"/>
      <c r="AF406" s="20"/>
      <c r="AG406" s="20"/>
      <c r="AH406" s="20"/>
      <c r="AI406" s="20"/>
      <c r="AJ406" s="20"/>
      <c r="AK406" s="20"/>
      <c r="AL406" s="20"/>
      <c r="AM406" s="19"/>
      <c r="AN406" s="19"/>
      <c r="AO406" s="19"/>
      <c r="AP406" s="19"/>
      <c r="AQ406" s="19"/>
      <c r="AR406" s="20"/>
      <c r="AS406" s="20"/>
      <c r="AT406" s="20"/>
      <c r="AU406" s="20"/>
      <c r="AV406" s="20"/>
      <c r="AW406" s="19"/>
      <c r="AX406" s="19"/>
      <c r="AY406" s="10"/>
      <c r="AZ406" s="15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  <c r="DB406" s="9"/>
      <c r="DC406" s="9"/>
      <c r="DD406" s="9"/>
      <c r="DE406" s="9"/>
      <c r="DF406" s="9"/>
      <c r="DG406" s="9"/>
      <c r="DH406" s="9"/>
      <c r="DI406" s="9"/>
      <c r="DJ406" s="9"/>
      <c r="DK406" s="9"/>
      <c r="DL406" s="9"/>
      <c r="DM406" s="9"/>
      <c r="DN406" s="9"/>
      <c r="DO406" s="9"/>
      <c r="DP406" s="9"/>
      <c r="DQ406" s="9"/>
      <c r="DR406" s="9"/>
      <c r="DS406" s="9"/>
      <c r="DT406" s="9"/>
      <c r="DU406" s="9"/>
      <c r="DV406" s="9"/>
      <c r="DW406" s="9"/>
      <c r="DX406" s="9"/>
      <c r="DY406" s="9"/>
      <c r="DZ406" s="9"/>
      <c r="EA406" s="9"/>
    </row>
    <row r="407" spans="2:131" ht="15">
      <c r="B407" s="4"/>
      <c r="C407" s="4"/>
      <c r="D407" s="4"/>
      <c r="E407" s="4"/>
      <c r="F407" s="4"/>
      <c r="G407" s="4"/>
      <c r="H407" s="4"/>
      <c r="I407" s="4"/>
      <c r="J407" s="4"/>
      <c r="K407" s="10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20"/>
      <c r="AC407" s="20"/>
      <c r="AD407" s="20"/>
      <c r="AE407" s="19"/>
      <c r="AF407" s="20"/>
      <c r="AG407" s="20"/>
      <c r="AH407" s="20"/>
      <c r="AI407" s="20"/>
      <c r="AJ407" s="20"/>
      <c r="AK407" s="20"/>
      <c r="AL407" s="20"/>
      <c r="AM407" s="19"/>
      <c r="AN407" s="19"/>
      <c r="AO407" s="19"/>
      <c r="AP407" s="19"/>
      <c r="AQ407" s="19"/>
      <c r="AR407" s="20"/>
      <c r="AS407" s="20"/>
      <c r="AT407" s="20"/>
      <c r="AU407" s="20"/>
      <c r="AV407" s="20"/>
      <c r="AW407" s="19"/>
      <c r="AX407" s="19"/>
      <c r="AY407" s="10"/>
      <c r="AZ407" s="15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</row>
    <row r="408" spans="2:131" ht="15">
      <c r="B408" s="4"/>
      <c r="C408" s="4"/>
      <c r="D408" s="4"/>
      <c r="E408" s="4"/>
      <c r="F408" s="4"/>
      <c r="G408" s="4"/>
      <c r="H408" s="4"/>
      <c r="I408" s="4"/>
      <c r="J408" s="4"/>
      <c r="K408" s="10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20"/>
      <c r="AC408" s="20"/>
      <c r="AD408" s="20"/>
      <c r="AE408" s="19"/>
      <c r="AF408" s="20"/>
      <c r="AG408" s="20"/>
      <c r="AH408" s="20"/>
      <c r="AI408" s="20"/>
      <c r="AJ408" s="20"/>
      <c r="AK408" s="20"/>
      <c r="AL408" s="20"/>
      <c r="AM408" s="19"/>
      <c r="AN408" s="19"/>
      <c r="AO408" s="19"/>
      <c r="AP408" s="19"/>
      <c r="AQ408" s="19"/>
      <c r="AR408" s="20"/>
      <c r="AS408" s="20"/>
      <c r="AT408" s="20"/>
      <c r="AU408" s="20"/>
      <c r="AV408" s="20"/>
      <c r="AW408" s="19"/>
      <c r="AX408" s="19"/>
      <c r="AY408" s="10"/>
      <c r="AZ408" s="15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</row>
    <row r="409" spans="2:131" ht="15">
      <c r="B409" s="4"/>
      <c r="C409" s="4"/>
      <c r="D409" s="4"/>
      <c r="E409" s="4"/>
      <c r="F409" s="4"/>
      <c r="G409" s="4"/>
      <c r="H409" s="4"/>
      <c r="I409" s="4"/>
      <c r="J409" s="4"/>
      <c r="K409" s="10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20"/>
      <c r="AC409" s="20"/>
      <c r="AD409" s="20"/>
      <c r="AE409" s="19"/>
      <c r="AF409" s="20"/>
      <c r="AG409" s="20"/>
      <c r="AH409" s="20"/>
      <c r="AI409" s="20"/>
      <c r="AJ409" s="20"/>
      <c r="AK409" s="20"/>
      <c r="AL409" s="20"/>
      <c r="AM409" s="19"/>
      <c r="AN409" s="19"/>
      <c r="AO409" s="19"/>
      <c r="AP409" s="19"/>
      <c r="AQ409" s="19"/>
      <c r="AR409" s="20"/>
      <c r="AS409" s="20"/>
      <c r="AT409" s="20"/>
      <c r="AU409" s="20"/>
      <c r="AV409" s="20"/>
      <c r="AW409" s="19"/>
      <c r="AX409" s="19"/>
      <c r="AY409" s="10"/>
      <c r="AZ409" s="15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</row>
    <row r="410" spans="2:131" ht="15">
      <c r="B410" s="4"/>
      <c r="C410" s="4"/>
      <c r="D410" s="4"/>
      <c r="E410" s="4"/>
      <c r="F410" s="4"/>
      <c r="G410" s="4"/>
      <c r="H410" s="4"/>
      <c r="I410" s="4"/>
      <c r="J410" s="4"/>
      <c r="K410" s="10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20"/>
      <c r="AC410" s="20"/>
      <c r="AD410" s="20"/>
      <c r="AE410" s="19"/>
      <c r="AF410" s="20"/>
      <c r="AG410" s="20"/>
      <c r="AH410" s="20"/>
      <c r="AI410" s="20"/>
      <c r="AJ410" s="20"/>
      <c r="AK410" s="20"/>
      <c r="AL410" s="20"/>
      <c r="AM410" s="19"/>
      <c r="AN410" s="19"/>
      <c r="AO410" s="19"/>
      <c r="AP410" s="19"/>
      <c r="AQ410" s="19"/>
      <c r="AR410" s="20"/>
      <c r="AS410" s="20"/>
      <c r="AT410" s="20"/>
      <c r="AU410" s="20"/>
      <c r="AV410" s="20"/>
      <c r="AW410" s="19"/>
      <c r="AX410" s="19"/>
      <c r="AY410" s="10"/>
      <c r="AZ410" s="15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</row>
    <row r="411" spans="2:131" ht="15">
      <c r="B411" s="4"/>
      <c r="C411" s="4"/>
      <c r="D411" s="4"/>
      <c r="E411" s="4"/>
      <c r="F411" s="4"/>
      <c r="G411" s="4"/>
      <c r="H411" s="4"/>
      <c r="I411" s="4"/>
      <c r="J411" s="4"/>
      <c r="K411" s="10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20"/>
      <c r="AC411" s="20"/>
      <c r="AD411" s="20"/>
      <c r="AE411" s="19"/>
      <c r="AF411" s="20"/>
      <c r="AG411" s="20"/>
      <c r="AH411" s="20"/>
      <c r="AI411" s="20"/>
      <c r="AJ411" s="20"/>
      <c r="AK411" s="20"/>
      <c r="AL411" s="20"/>
      <c r="AM411" s="19"/>
      <c r="AN411" s="19"/>
      <c r="AO411" s="19"/>
      <c r="AP411" s="19"/>
      <c r="AQ411" s="19"/>
      <c r="AR411" s="20"/>
      <c r="AS411" s="20"/>
      <c r="AT411" s="20"/>
      <c r="AU411" s="20"/>
      <c r="AV411" s="20"/>
      <c r="AW411" s="19"/>
      <c r="AX411" s="19"/>
      <c r="AY411" s="10"/>
      <c r="AZ411" s="15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</row>
    <row r="412" spans="2:131" ht="15">
      <c r="B412" s="4"/>
      <c r="C412" s="4"/>
      <c r="D412" s="4"/>
      <c r="E412" s="4"/>
      <c r="F412" s="4"/>
      <c r="G412" s="4"/>
      <c r="H412" s="4"/>
      <c r="I412" s="4"/>
      <c r="J412" s="4"/>
      <c r="K412" s="10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20"/>
      <c r="AC412" s="20"/>
      <c r="AD412" s="20"/>
      <c r="AE412" s="19"/>
      <c r="AF412" s="20"/>
      <c r="AG412" s="20"/>
      <c r="AH412" s="20"/>
      <c r="AI412" s="20"/>
      <c r="AJ412" s="20"/>
      <c r="AK412" s="20"/>
      <c r="AL412" s="20"/>
      <c r="AM412" s="19"/>
      <c r="AN412" s="19"/>
      <c r="AO412" s="19"/>
      <c r="AP412" s="19"/>
      <c r="AQ412" s="19"/>
      <c r="AR412" s="20"/>
      <c r="AS412" s="20"/>
      <c r="AT412" s="20"/>
      <c r="AU412" s="20"/>
      <c r="AV412" s="20"/>
      <c r="AW412" s="19"/>
      <c r="AX412" s="19"/>
      <c r="AY412" s="10"/>
      <c r="AZ412" s="15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</row>
    <row r="413" spans="2:131" ht="15">
      <c r="B413" s="4"/>
      <c r="C413" s="4"/>
      <c r="D413" s="4"/>
      <c r="E413" s="4"/>
      <c r="F413" s="4"/>
      <c r="G413" s="4"/>
      <c r="H413" s="4"/>
      <c r="I413" s="4"/>
      <c r="J413" s="4"/>
      <c r="K413" s="10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20"/>
      <c r="AC413" s="20"/>
      <c r="AD413" s="20"/>
      <c r="AE413" s="19"/>
      <c r="AF413" s="20"/>
      <c r="AG413" s="20"/>
      <c r="AH413" s="20"/>
      <c r="AI413" s="20"/>
      <c r="AJ413" s="20"/>
      <c r="AK413" s="20"/>
      <c r="AL413" s="20"/>
      <c r="AM413" s="19"/>
      <c r="AN413" s="19"/>
      <c r="AO413" s="19"/>
      <c r="AP413" s="19"/>
      <c r="AQ413" s="19"/>
      <c r="AR413" s="20"/>
      <c r="AS413" s="20"/>
      <c r="AT413" s="20"/>
      <c r="AU413" s="20"/>
      <c r="AV413" s="20"/>
      <c r="AW413" s="19"/>
      <c r="AX413" s="19"/>
      <c r="AY413" s="10"/>
      <c r="AZ413" s="15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</row>
    <row r="414" spans="2:131" ht="15">
      <c r="B414" s="4"/>
      <c r="C414" s="4"/>
      <c r="D414" s="4"/>
      <c r="E414" s="4"/>
      <c r="F414" s="4"/>
      <c r="G414" s="4"/>
      <c r="H414" s="4"/>
      <c r="I414" s="4"/>
      <c r="J414" s="4"/>
      <c r="K414" s="10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20"/>
      <c r="AC414" s="20"/>
      <c r="AD414" s="20"/>
      <c r="AE414" s="19"/>
      <c r="AF414" s="20"/>
      <c r="AG414" s="20"/>
      <c r="AH414" s="20"/>
      <c r="AI414" s="20"/>
      <c r="AJ414" s="20"/>
      <c r="AK414" s="20"/>
      <c r="AL414" s="20"/>
      <c r="AM414" s="19"/>
      <c r="AN414" s="19"/>
      <c r="AO414" s="19"/>
      <c r="AP414" s="19"/>
      <c r="AQ414" s="19"/>
      <c r="AR414" s="20"/>
      <c r="AS414" s="20"/>
      <c r="AT414" s="20"/>
      <c r="AU414" s="20"/>
      <c r="AV414" s="20"/>
      <c r="AW414" s="19"/>
      <c r="AX414" s="19"/>
      <c r="AY414" s="10"/>
      <c r="AZ414" s="15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</row>
    <row r="415" spans="2:131" ht="15">
      <c r="B415" s="4"/>
      <c r="C415" s="4"/>
      <c r="D415" s="4"/>
      <c r="E415" s="4"/>
      <c r="F415" s="4"/>
      <c r="G415" s="4"/>
      <c r="H415" s="4"/>
      <c r="I415" s="4"/>
      <c r="J415" s="4"/>
      <c r="K415" s="10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20"/>
      <c r="AC415" s="20"/>
      <c r="AD415" s="20"/>
      <c r="AE415" s="19"/>
      <c r="AF415" s="20"/>
      <c r="AG415" s="20"/>
      <c r="AH415" s="20"/>
      <c r="AI415" s="20"/>
      <c r="AJ415" s="20"/>
      <c r="AK415" s="20"/>
      <c r="AL415" s="20"/>
      <c r="AM415" s="19"/>
      <c r="AN415" s="19"/>
      <c r="AO415" s="19"/>
      <c r="AP415" s="19"/>
      <c r="AQ415" s="19"/>
      <c r="AR415" s="20"/>
      <c r="AS415" s="20"/>
      <c r="AT415" s="20"/>
      <c r="AU415" s="20"/>
      <c r="AV415" s="20"/>
      <c r="AW415" s="19"/>
      <c r="AX415" s="19"/>
      <c r="AY415" s="10"/>
      <c r="AZ415" s="15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</row>
    <row r="416" spans="2:131" ht="15">
      <c r="B416" s="4"/>
      <c r="C416" s="4"/>
      <c r="D416" s="4"/>
      <c r="E416" s="4"/>
      <c r="F416" s="4"/>
      <c r="G416" s="4"/>
      <c r="H416" s="4"/>
      <c r="I416" s="4"/>
      <c r="J416" s="4"/>
      <c r="K416" s="10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20"/>
      <c r="AC416" s="20"/>
      <c r="AD416" s="20"/>
      <c r="AE416" s="19"/>
      <c r="AF416" s="20"/>
      <c r="AG416" s="20"/>
      <c r="AH416" s="20"/>
      <c r="AI416" s="20"/>
      <c r="AJ416" s="20"/>
      <c r="AK416" s="20"/>
      <c r="AL416" s="20"/>
      <c r="AM416" s="19"/>
      <c r="AN416" s="19"/>
      <c r="AO416" s="19"/>
      <c r="AP416" s="19"/>
      <c r="AQ416" s="19"/>
      <c r="AR416" s="20"/>
      <c r="AS416" s="20"/>
      <c r="AT416" s="20"/>
      <c r="AU416" s="20"/>
      <c r="AV416" s="20"/>
      <c r="AW416" s="19"/>
      <c r="AX416" s="19"/>
      <c r="AY416" s="10"/>
      <c r="AZ416" s="15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</row>
    <row r="417" spans="2:131" ht="15">
      <c r="B417" s="4"/>
      <c r="C417" s="4"/>
      <c r="D417" s="4"/>
      <c r="E417" s="4"/>
      <c r="F417" s="4"/>
      <c r="G417" s="4"/>
      <c r="H417" s="4"/>
      <c r="I417" s="4"/>
      <c r="J417" s="4"/>
      <c r="K417" s="10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20"/>
      <c r="AC417" s="20"/>
      <c r="AD417" s="20"/>
      <c r="AE417" s="19"/>
      <c r="AF417" s="20"/>
      <c r="AG417" s="20"/>
      <c r="AH417" s="20"/>
      <c r="AI417" s="20"/>
      <c r="AJ417" s="20"/>
      <c r="AK417" s="20"/>
      <c r="AL417" s="20"/>
      <c r="AM417" s="19"/>
      <c r="AN417" s="19"/>
      <c r="AO417" s="19"/>
      <c r="AP417" s="19"/>
      <c r="AQ417" s="19"/>
      <c r="AR417" s="20"/>
      <c r="AS417" s="20"/>
      <c r="AT417" s="20"/>
      <c r="AU417" s="20"/>
      <c r="AV417" s="20"/>
      <c r="AW417" s="19"/>
      <c r="AX417" s="19"/>
      <c r="AY417" s="10"/>
      <c r="AZ417" s="15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</row>
    <row r="418" spans="2:131" ht="15">
      <c r="B418" s="4"/>
      <c r="C418" s="4"/>
      <c r="D418" s="4"/>
      <c r="E418" s="4"/>
      <c r="F418" s="4"/>
      <c r="G418" s="4"/>
      <c r="H418" s="4"/>
      <c r="I418" s="4"/>
      <c r="J418" s="4"/>
      <c r="K418" s="10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20"/>
      <c r="AC418" s="20"/>
      <c r="AD418" s="20"/>
      <c r="AE418" s="19"/>
      <c r="AF418" s="20"/>
      <c r="AG418" s="20"/>
      <c r="AH418" s="20"/>
      <c r="AI418" s="20"/>
      <c r="AJ418" s="20"/>
      <c r="AK418" s="20"/>
      <c r="AL418" s="20"/>
      <c r="AM418" s="19"/>
      <c r="AN418" s="19"/>
      <c r="AO418" s="19"/>
      <c r="AP418" s="19"/>
      <c r="AQ418" s="19"/>
      <c r="AR418" s="20"/>
      <c r="AS418" s="20"/>
      <c r="AT418" s="20"/>
      <c r="AU418" s="20"/>
      <c r="AV418" s="20"/>
      <c r="AW418" s="19"/>
      <c r="AX418" s="19"/>
      <c r="AY418" s="10"/>
      <c r="AZ418" s="15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</row>
    <row r="419" spans="2:131" ht="15">
      <c r="B419" s="4"/>
      <c r="C419" s="4"/>
      <c r="D419" s="4"/>
      <c r="E419" s="4"/>
      <c r="F419" s="4"/>
      <c r="G419" s="4"/>
      <c r="H419" s="4"/>
      <c r="I419" s="4"/>
      <c r="J419" s="4"/>
      <c r="K419" s="10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20"/>
      <c r="AC419" s="20"/>
      <c r="AD419" s="20"/>
      <c r="AE419" s="19"/>
      <c r="AF419" s="20"/>
      <c r="AG419" s="20"/>
      <c r="AH419" s="20"/>
      <c r="AI419" s="20"/>
      <c r="AJ419" s="20"/>
      <c r="AK419" s="20"/>
      <c r="AL419" s="20"/>
      <c r="AM419" s="19"/>
      <c r="AN419" s="19"/>
      <c r="AO419" s="19"/>
      <c r="AP419" s="19"/>
      <c r="AQ419" s="19"/>
      <c r="AR419" s="20"/>
      <c r="AS419" s="20"/>
      <c r="AT419" s="20"/>
      <c r="AU419" s="20"/>
      <c r="AV419" s="20"/>
      <c r="AW419" s="19"/>
      <c r="AX419" s="19"/>
      <c r="AY419" s="10"/>
      <c r="AZ419" s="15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</row>
    <row r="420" spans="2:131" ht="15">
      <c r="B420" s="4"/>
      <c r="C420" s="4"/>
      <c r="D420" s="4"/>
      <c r="E420" s="4"/>
      <c r="F420" s="4"/>
      <c r="G420" s="4"/>
      <c r="H420" s="4"/>
      <c r="I420" s="4"/>
      <c r="J420" s="4"/>
      <c r="K420" s="10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20"/>
      <c r="AC420" s="20"/>
      <c r="AD420" s="20"/>
      <c r="AE420" s="19"/>
      <c r="AF420" s="20"/>
      <c r="AG420" s="20"/>
      <c r="AH420" s="20"/>
      <c r="AI420" s="20"/>
      <c r="AJ420" s="20"/>
      <c r="AK420" s="20"/>
      <c r="AL420" s="20"/>
      <c r="AM420" s="19"/>
      <c r="AN420" s="19"/>
      <c r="AO420" s="19"/>
      <c r="AP420" s="19"/>
      <c r="AQ420" s="19"/>
      <c r="AR420" s="20"/>
      <c r="AS420" s="20"/>
      <c r="AT420" s="20"/>
      <c r="AU420" s="20"/>
      <c r="AV420" s="20"/>
      <c r="AW420" s="19"/>
      <c r="AX420" s="19"/>
      <c r="AY420" s="10"/>
      <c r="AZ420" s="15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</row>
    <row r="421" spans="2:131" ht="15">
      <c r="B421" s="4"/>
      <c r="C421" s="4"/>
      <c r="D421" s="4"/>
      <c r="E421" s="4"/>
      <c r="F421" s="4"/>
      <c r="G421" s="4"/>
      <c r="H421" s="4"/>
      <c r="I421" s="4"/>
      <c r="J421" s="4"/>
      <c r="K421" s="10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20"/>
      <c r="AC421" s="20"/>
      <c r="AD421" s="20"/>
      <c r="AE421" s="19"/>
      <c r="AF421" s="20"/>
      <c r="AG421" s="20"/>
      <c r="AH421" s="20"/>
      <c r="AI421" s="20"/>
      <c r="AJ421" s="20"/>
      <c r="AK421" s="20"/>
      <c r="AL421" s="20"/>
      <c r="AM421" s="19"/>
      <c r="AN421" s="19"/>
      <c r="AO421" s="19"/>
      <c r="AP421" s="19"/>
      <c r="AQ421" s="19"/>
      <c r="AR421" s="20"/>
      <c r="AS421" s="20"/>
      <c r="AT421" s="20"/>
      <c r="AU421" s="20"/>
      <c r="AV421" s="20"/>
      <c r="AW421" s="19"/>
      <c r="AX421" s="19"/>
      <c r="AY421" s="10"/>
      <c r="AZ421" s="15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  <c r="DB421" s="9"/>
      <c r="DC421" s="9"/>
      <c r="DD421" s="9"/>
      <c r="DE421" s="9"/>
      <c r="DF421" s="9"/>
      <c r="DG421" s="9"/>
      <c r="DH421" s="9"/>
      <c r="DI421" s="9"/>
      <c r="DJ421" s="9"/>
      <c r="DK421" s="9"/>
      <c r="DL421" s="9"/>
      <c r="DM421" s="9"/>
      <c r="DN421" s="9"/>
      <c r="DO421" s="9"/>
      <c r="DP421" s="9"/>
      <c r="DQ421" s="9"/>
      <c r="DR421" s="9"/>
      <c r="DS421" s="9"/>
      <c r="DT421" s="9"/>
      <c r="DU421" s="9"/>
      <c r="DV421" s="9"/>
      <c r="DW421" s="9"/>
      <c r="DX421" s="9"/>
      <c r="DY421" s="9"/>
      <c r="DZ421" s="9"/>
      <c r="EA421" s="9"/>
    </row>
    <row r="422" spans="2:131" ht="15">
      <c r="B422" s="4"/>
      <c r="C422" s="4"/>
      <c r="D422" s="4"/>
      <c r="E422" s="4"/>
      <c r="F422" s="4"/>
      <c r="G422" s="4"/>
      <c r="H422" s="4"/>
      <c r="I422" s="4"/>
      <c r="J422" s="4"/>
      <c r="K422" s="10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20"/>
      <c r="AC422" s="20"/>
      <c r="AD422" s="20"/>
      <c r="AE422" s="19"/>
      <c r="AF422" s="20"/>
      <c r="AG422" s="20"/>
      <c r="AH422" s="20"/>
      <c r="AI422" s="20"/>
      <c r="AJ422" s="20"/>
      <c r="AK422" s="20"/>
      <c r="AL422" s="20"/>
      <c r="AM422" s="19"/>
      <c r="AN422" s="19"/>
      <c r="AO422" s="19"/>
      <c r="AP422" s="19"/>
      <c r="AQ422" s="19"/>
      <c r="AR422" s="20"/>
      <c r="AS422" s="20"/>
      <c r="AT422" s="20"/>
      <c r="AU422" s="20"/>
      <c r="AV422" s="20"/>
      <c r="AW422" s="19"/>
      <c r="AX422" s="19"/>
      <c r="AY422" s="10"/>
      <c r="AZ422" s="15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  <c r="DB422" s="9"/>
      <c r="DC422" s="9"/>
      <c r="DD422" s="9"/>
      <c r="DE422" s="9"/>
      <c r="DF422" s="9"/>
      <c r="DG422" s="9"/>
      <c r="DH422" s="9"/>
      <c r="DI422" s="9"/>
      <c r="DJ422" s="9"/>
      <c r="DK422" s="9"/>
      <c r="DL422" s="9"/>
      <c r="DM422" s="9"/>
      <c r="DN422" s="9"/>
      <c r="DO422" s="9"/>
      <c r="DP422" s="9"/>
      <c r="DQ422" s="9"/>
      <c r="DR422" s="9"/>
      <c r="DS422" s="9"/>
      <c r="DT422" s="9"/>
      <c r="DU422" s="9"/>
      <c r="DV422" s="9"/>
      <c r="DW422" s="9"/>
      <c r="DX422" s="9"/>
      <c r="DY422" s="9"/>
      <c r="DZ422" s="9"/>
      <c r="EA422" s="9"/>
    </row>
    <row r="423" spans="2:131" ht="15">
      <c r="B423" s="4"/>
      <c r="C423" s="4"/>
      <c r="D423" s="4"/>
      <c r="E423" s="4"/>
      <c r="F423" s="4"/>
      <c r="G423" s="4"/>
      <c r="H423" s="4"/>
      <c r="I423" s="4"/>
      <c r="J423" s="4"/>
      <c r="K423" s="10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20"/>
      <c r="AC423" s="20"/>
      <c r="AD423" s="20"/>
      <c r="AE423" s="19"/>
      <c r="AF423" s="20"/>
      <c r="AG423" s="20"/>
      <c r="AH423" s="20"/>
      <c r="AI423" s="20"/>
      <c r="AJ423" s="20"/>
      <c r="AK423" s="20"/>
      <c r="AL423" s="20"/>
      <c r="AM423" s="19"/>
      <c r="AN423" s="19"/>
      <c r="AO423" s="19"/>
      <c r="AP423" s="19"/>
      <c r="AQ423" s="19"/>
      <c r="AR423" s="20"/>
      <c r="AS423" s="20"/>
      <c r="AT423" s="20"/>
      <c r="AU423" s="20"/>
      <c r="AV423" s="20"/>
      <c r="AW423" s="19"/>
      <c r="AX423" s="19"/>
      <c r="AY423" s="10"/>
      <c r="AZ423" s="15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  <c r="DB423" s="9"/>
      <c r="DC423" s="9"/>
      <c r="DD423" s="9"/>
      <c r="DE423" s="9"/>
      <c r="DF423" s="9"/>
      <c r="DG423" s="9"/>
      <c r="DH423" s="9"/>
      <c r="DI423" s="9"/>
      <c r="DJ423" s="9"/>
      <c r="DK423" s="9"/>
      <c r="DL423" s="9"/>
      <c r="DM423" s="9"/>
      <c r="DN423" s="9"/>
      <c r="DO423" s="9"/>
      <c r="DP423" s="9"/>
      <c r="DQ423" s="9"/>
      <c r="DR423" s="9"/>
      <c r="DS423" s="9"/>
      <c r="DT423" s="9"/>
      <c r="DU423" s="9"/>
      <c r="DV423" s="9"/>
      <c r="DW423" s="9"/>
      <c r="DX423" s="9"/>
      <c r="DY423" s="9"/>
      <c r="DZ423" s="9"/>
      <c r="EA423" s="9"/>
    </row>
    <row r="424" spans="2:131" ht="15">
      <c r="B424" s="4"/>
      <c r="C424" s="4"/>
      <c r="D424" s="4"/>
      <c r="E424" s="4"/>
      <c r="F424" s="4"/>
      <c r="G424" s="4"/>
      <c r="H424" s="4"/>
      <c r="I424" s="4"/>
      <c r="J424" s="4"/>
      <c r="K424" s="10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20"/>
      <c r="AC424" s="20"/>
      <c r="AD424" s="20"/>
      <c r="AE424" s="19"/>
      <c r="AF424" s="20"/>
      <c r="AG424" s="20"/>
      <c r="AH424" s="20"/>
      <c r="AI424" s="20"/>
      <c r="AJ424" s="20"/>
      <c r="AK424" s="20"/>
      <c r="AL424" s="20"/>
      <c r="AM424" s="19"/>
      <c r="AN424" s="19"/>
      <c r="AO424" s="19"/>
      <c r="AP424" s="19"/>
      <c r="AQ424" s="19"/>
      <c r="AR424" s="20"/>
      <c r="AS424" s="20"/>
      <c r="AT424" s="20"/>
      <c r="AU424" s="20"/>
      <c r="AV424" s="20"/>
      <c r="AW424" s="19"/>
      <c r="AX424" s="19"/>
      <c r="AY424" s="10"/>
      <c r="AZ424" s="15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  <c r="DB424" s="9"/>
      <c r="DC424" s="9"/>
      <c r="DD424" s="9"/>
      <c r="DE424" s="9"/>
      <c r="DF424" s="9"/>
      <c r="DG424" s="9"/>
      <c r="DH424" s="9"/>
      <c r="DI424" s="9"/>
      <c r="DJ424" s="9"/>
      <c r="DK424" s="9"/>
      <c r="DL424" s="9"/>
      <c r="DM424" s="9"/>
      <c r="DN424" s="9"/>
      <c r="DO424" s="9"/>
      <c r="DP424" s="9"/>
      <c r="DQ424" s="9"/>
      <c r="DR424" s="9"/>
      <c r="DS424" s="9"/>
      <c r="DT424" s="9"/>
      <c r="DU424" s="9"/>
      <c r="DV424" s="9"/>
      <c r="DW424" s="9"/>
      <c r="DX424" s="9"/>
      <c r="DY424" s="9"/>
      <c r="DZ424" s="9"/>
      <c r="EA424" s="9"/>
    </row>
    <row r="425" spans="2:131" ht="15">
      <c r="B425" s="4"/>
      <c r="C425" s="4"/>
      <c r="D425" s="4"/>
      <c r="E425" s="4"/>
      <c r="F425" s="4"/>
      <c r="G425" s="4"/>
      <c r="H425" s="4"/>
      <c r="I425" s="4"/>
      <c r="J425" s="4"/>
      <c r="K425" s="10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20"/>
      <c r="AC425" s="20"/>
      <c r="AD425" s="20"/>
      <c r="AE425" s="19"/>
      <c r="AF425" s="20"/>
      <c r="AG425" s="20"/>
      <c r="AH425" s="20"/>
      <c r="AI425" s="20"/>
      <c r="AJ425" s="20"/>
      <c r="AK425" s="20"/>
      <c r="AL425" s="20"/>
      <c r="AM425" s="19"/>
      <c r="AN425" s="19"/>
      <c r="AO425" s="19"/>
      <c r="AP425" s="19"/>
      <c r="AQ425" s="19"/>
      <c r="AR425" s="20"/>
      <c r="AS425" s="20"/>
      <c r="AT425" s="20"/>
      <c r="AU425" s="20"/>
      <c r="AV425" s="20"/>
      <c r="AW425" s="19"/>
      <c r="AX425" s="19"/>
      <c r="AY425" s="10"/>
      <c r="AZ425" s="15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  <c r="DB425" s="9"/>
      <c r="DC425" s="9"/>
      <c r="DD425" s="9"/>
      <c r="DE425" s="9"/>
      <c r="DF425" s="9"/>
      <c r="DG425" s="9"/>
      <c r="DH425" s="9"/>
      <c r="DI425" s="9"/>
      <c r="DJ425" s="9"/>
      <c r="DK425" s="9"/>
      <c r="DL425" s="9"/>
      <c r="DM425" s="9"/>
      <c r="DN425" s="9"/>
      <c r="DO425" s="9"/>
      <c r="DP425" s="9"/>
      <c r="DQ425" s="9"/>
      <c r="DR425" s="9"/>
      <c r="DS425" s="9"/>
      <c r="DT425" s="9"/>
      <c r="DU425" s="9"/>
      <c r="DV425" s="9"/>
      <c r="DW425" s="9"/>
      <c r="DX425" s="9"/>
      <c r="DY425" s="9"/>
      <c r="DZ425" s="9"/>
      <c r="EA425" s="9"/>
    </row>
    <row r="426" spans="2:131" ht="15">
      <c r="B426" s="4"/>
      <c r="C426" s="4"/>
      <c r="D426" s="4"/>
      <c r="E426" s="4"/>
      <c r="F426" s="4"/>
      <c r="G426" s="4"/>
      <c r="H426" s="4"/>
      <c r="I426" s="4"/>
      <c r="J426" s="4"/>
      <c r="K426" s="10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20"/>
      <c r="AC426" s="20"/>
      <c r="AD426" s="20"/>
      <c r="AE426" s="19"/>
      <c r="AF426" s="20"/>
      <c r="AG426" s="20"/>
      <c r="AH426" s="20"/>
      <c r="AI426" s="20"/>
      <c r="AJ426" s="20"/>
      <c r="AK426" s="20"/>
      <c r="AL426" s="20"/>
      <c r="AM426" s="19"/>
      <c r="AN426" s="19"/>
      <c r="AO426" s="19"/>
      <c r="AP426" s="19"/>
      <c r="AQ426" s="19"/>
      <c r="AR426" s="20"/>
      <c r="AS426" s="20"/>
      <c r="AT426" s="20"/>
      <c r="AU426" s="20"/>
      <c r="AV426" s="20"/>
      <c r="AW426" s="19"/>
      <c r="AX426" s="19"/>
      <c r="AY426" s="10"/>
      <c r="AZ426" s="15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  <c r="DB426" s="9"/>
      <c r="DC426" s="9"/>
      <c r="DD426" s="9"/>
      <c r="DE426" s="9"/>
      <c r="DF426" s="9"/>
      <c r="DG426" s="9"/>
      <c r="DH426" s="9"/>
      <c r="DI426" s="9"/>
      <c r="DJ426" s="9"/>
      <c r="DK426" s="9"/>
      <c r="DL426" s="9"/>
      <c r="DM426" s="9"/>
      <c r="DN426" s="9"/>
      <c r="DO426" s="9"/>
      <c r="DP426" s="9"/>
      <c r="DQ426" s="9"/>
      <c r="DR426" s="9"/>
      <c r="DS426" s="9"/>
      <c r="DT426" s="9"/>
      <c r="DU426" s="9"/>
      <c r="DV426" s="9"/>
      <c r="DW426" s="9"/>
      <c r="DX426" s="9"/>
      <c r="DY426" s="9"/>
      <c r="DZ426" s="9"/>
      <c r="EA426" s="9"/>
    </row>
    <row r="427" spans="2:131" ht="15">
      <c r="B427" s="4"/>
      <c r="C427" s="4"/>
      <c r="D427" s="4"/>
      <c r="E427" s="4"/>
      <c r="F427" s="4"/>
      <c r="G427" s="4"/>
      <c r="H427" s="4"/>
      <c r="I427" s="4"/>
      <c r="J427" s="4"/>
      <c r="K427" s="10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20"/>
      <c r="AC427" s="20"/>
      <c r="AD427" s="20"/>
      <c r="AE427" s="19"/>
      <c r="AF427" s="20"/>
      <c r="AG427" s="20"/>
      <c r="AH427" s="20"/>
      <c r="AI427" s="20"/>
      <c r="AJ427" s="20"/>
      <c r="AK427" s="20"/>
      <c r="AL427" s="20"/>
      <c r="AM427" s="19"/>
      <c r="AN427" s="19"/>
      <c r="AO427" s="19"/>
      <c r="AP427" s="19"/>
      <c r="AQ427" s="19"/>
      <c r="AR427" s="20"/>
      <c r="AS427" s="20"/>
      <c r="AT427" s="20"/>
      <c r="AU427" s="20"/>
      <c r="AV427" s="20"/>
      <c r="AW427" s="19"/>
      <c r="AX427" s="19"/>
      <c r="AY427" s="10"/>
      <c r="AZ427" s="15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  <c r="DB427" s="9"/>
      <c r="DC427" s="9"/>
      <c r="DD427" s="9"/>
      <c r="DE427" s="9"/>
      <c r="DF427" s="9"/>
      <c r="DG427" s="9"/>
      <c r="DH427" s="9"/>
      <c r="DI427" s="9"/>
      <c r="DJ427" s="9"/>
      <c r="DK427" s="9"/>
      <c r="DL427" s="9"/>
      <c r="DM427" s="9"/>
      <c r="DN427" s="9"/>
      <c r="DO427" s="9"/>
      <c r="DP427" s="9"/>
      <c r="DQ427" s="9"/>
      <c r="DR427" s="9"/>
      <c r="DS427" s="9"/>
      <c r="DT427" s="9"/>
      <c r="DU427" s="9"/>
      <c r="DV427" s="9"/>
      <c r="DW427" s="9"/>
      <c r="DX427" s="9"/>
      <c r="DY427" s="9"/>
      <c r="DZ427" s="9"/>
      <c r="EA427" s="9"/>
    </row>
    <row r="428" spans="2:131" ht="15">
      <c r="B428" s="4"/>
      <c r="C428" s="4"/>
      <c r="D428" s="4"/>
      <c r="E428" s="4"/>
      <c r="F428" s="4"/>
      <c r="G428" s="4"/>
      <c r="H428" s="4"/>
      <c r="I428" s="4"/>
      <c r="J428" s="4"/>
      <c r="K428" s="10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20"/>
      <c r="AC428" s="20"/>
      <c r="AD428" s="20"/>
      <c r="AE428" s="19"/>
      <c r="AF428" s="20"/>
      <c r="AG428" s="20"/>
      <c r="AH428" s="20"/>
      <c r="AI428" s="20"/>
      <c r="AJ428" s="20"/>
      <c r="AK428" s="20"/>
      <c r="AL428" s="20"/>
      <c r="AM428" s="19"/>
      <c r="AN428" s="19"/>
      <c r="AO428" s="19"/>
      <c r="AP428" s="19"/>
      <c r="AQ428" s="19"/>
      <c r="AR428" s="20"/>
      <c r="AS428" s="20"/>
      <c r="AT428" s="20"/>
      <c r="AU428" s="20"/>
      <c r="AV428" s="20"/>
      <c r="AW428" s="19"/>
      <c r="AX428" s="19"/>
      <c r="AY428" s="10"/>
      <c r="AZ428" s="15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  <c r="DB428" s="9"/>
      <c r="DC428" s="9"/>
      <c r="DD428" s="9"/>
      <c r="DE428" s="9"/>
      <c r="DF428" s="9"/>
      <c r="DG428" s="9"/>
      <c r="DH428" s="9"/>
      <c r="DI428" s="9"/>
      <c r="DJ428" s="9"/>
      <c r="DK428" s="9"/>
      <c r="DL428" s="9"/>
      <c r="DM428" s="9"/>
      <c r="DN428" s="9"/>
      <c r="DO428" s="9"/>
      <c r="DP428" s="9"/>
      <c r="DQ428" s="9"/>
      <c r="DR428" s="9"/>
      <c r="DS428" s="9"/>
      <c r="DT428" s="9"/>
      <c r="DU428" s="9"/>
      <c r="DV428" s="9"/>
      <c r="DW428" s="9"/>
      <c r="DX428" s="9"/>
      <c r="DY428" s="9"/>
      <c r="DZ428" s="9"/>
      <c r="EA428" s="9"/>
    </row>
    <row r="429" spans="2:131" ht="15">
      <c r="B429" s="4"/>
      <c r="C429" s="4"/>
      <c r="D429" s="4"/>
      <c r="E429" s="4"/>
      <c r="F429" s="4"/>
      <c r="G429" s="4"/>
      <c r="H429" s="4"/>
      <c r="I429" s="4"/>
      <c r="J429" s="4"/>
      <c r="K429" s="10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20"/>
      <c r="AC429" s="20"/>
      <c r="AD429" s="20"/>
      <c r="AE429" s="19"/>
      <c r="AF429" s="20"/>
      <c r="AG429" s="20"/>
      <c r="AH429" s="20"/>
      <c r="AI429" s="20"/>
      <c r="AJ429" s="20"/>
      <c r="AK429" s="20"/>
      <c r="AL429" s="20"/>
      <c r="AM429" s="19"/>
      <c r="AN429" s="19"/>
      <c r="AO429" s="19"/>
      <c r="AP429" s="19"/>
      <c r="AQ429" s="19"/>
      <c r="AR429" s="20"/>
      <c r="AS429" s="20"/>
      <c r="AT429" s="20"/>
      <c r="AU429" s="20"/>
      <c r="AV429" s="20"/>
      <c r="AW429" s="19"/>
      <c r="AX429" s="19"/>
      <c r="AY429" s="10"/>
      <c r="AZ429" s="15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  <c r="DB429" s="9"/>
      <c r="DC429" s="9"/>
      <c r="DD429" s="9"/>
      <c r="DE429" s="9"/>
      <c r="DF429" s="9"/>
      <c r="DG429" s="9"/>
      <c r="DH429" s="9"/>
      <c r="DI429" s="9"/>
      <c r="DJ429" s="9"/>
      <c r="DK429" s="9"/>
      <c r="DL429" s="9"/>
      <c r="DM429" s="9"/>
      <c r="DN429" s="9"/>
      <c r="DO429" s="9"/>
      <c r="DP429" s="9"/>
      <c r="DQ429" s="9"/>
      <c r="DR429" s="9"/>
      <c r="DS429" s="9"/>
      <c r="DT429" s="9"/>
      <c r="DU429" s="9"/>
      <c r="DV429" s="9"/>
      <c r="DW429" s="9"/>
      <c r="DX429" s="9"/>
      <c r="DY429" s="9"/>
      <c r="DZ429" s="9"/>
      <c r="EA429" s="9"/>
    </row>
    <row r="430" spans="2:131" ht="15">
      <c r="B430" s="4"/>
      <c r="C430" s="4"/>
      <c r="D430" s="4"/>
      <c r="E430" s="4"/>
      <c r="F430" s="4"/>
      <c r="G430" s="4"/>
      <c r="H430" s="4"/>
      <c r="I430" s="4"/>
      <c r="J430" s="4"/>
      <c r="K430" s="10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20"/>
      <c r="AC430" s="20"/>
      <c r="AD430" s="20"/>
      <c r="AE430" s="19"/>
      <c r="AF430" s="20"/>
      <c r="AG430" s="20"/>
      <c r="AH430" s="20"/>
      <c r="AI430" s="20"/>
      <c r="AJ430" s="20"/>
      <c r="AK430" s="20"/>
      <c r="AL430" s="20"/>
      <c r="AM430" s="19"/>
      <c r="AN430" s="19"/>
      <c r="AO430" s="19"/>
      <c r="AP430" s="19"/>
      <c r="AQ430" s="19"/>
      <c r="AR430" s="20"/>
      <c r="AS430" s="20"/>
      <c r="AT430" s="20"/>
      <c r="AU430" s="20"/>
      <c r="AV430" s="20"/>
      <c r="AW430" s="19"/>
      <c r="AX430" s="19"/>
      <c r="AY430" s="10"/>
      <c r="AZ430" s="15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  <c r="DB430" s="9"/>
      <c r="DC430" s="9"/>
      <c r="DD430" s="9"/>
      <c r="DE430" s="9"/>
      <c r="DF430" s="9"/>
      <c r="DG430" s="9"/>
      <c r="DH430" s="9"/>
      <c r="DI430" s="9"/>
      <c r="DJ430" s="9"/>
      <c r="DK430" s="9"/>
      <c r="DL430" s="9"/>
      <c r="DM430" s="9"/>
      <c r="DN430" s="9"/>
      <c r="DO430" s="9"/>
      <c r="DP430" s="9"/>
      <c r="DQ430" s="9"/>
      <c r="DR430" s="9"/>
      <c r="DS430" s="9"/>
      <c r="DT430" s="9"/>
      <c r="DU430" s="9"/>
      <c r="DV430" s="9"/>
      <c r="DW430" s="9"/>
      <c r="DX430" s="9"/>
      <c r="DY430" s="9"/>
      <c r="DZ430" s="9"/>
      <c r="EA430" s="9"/>
    </row>
    <row r="431" spans="2:131" ht="15">
      <c r="B431" s="4"/>
      <c r="C431" s="4"/>
      <c r="D431" s="4"/>
      <c r="E431" s="4"/>
      <c r="F431" s="4"/>
      <c r="G431" s="4"/>
      <c r="H431" s="4"/>
      <c r="I431" s="4"/>
      <c r="J431" s="4"/>
      <c r="K431" s="10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20"/>
      <c r="AC431" s="20"/>
      <c r="AD431" s="20"/>
      <c r="AE431" s="19"/>
      <c r="AF431" s="20"/>
      <c r="AG431" s="20"/>
      <c r="AH431" s="20"/>
      <c r="AI431" s="20"/>
      <c r="AJ431" s="20"/>
      <c r="AK431" s="20"/>
      <c r="AL431" s="20"/>
      <c r="AM431" s="19"/>
      <c r="AN431" s="19"/>
      <c r="AO431" s="19"/>
      <c r="AP431" s="19"/>
      <c r="AQ431" s="19"/>
      <c r="AR431" s="20"/>
      <c r="AS431" s="20"/>
      <c r="AT431" s="20"/>
      <c r="AU431" s="20"/>
      <c r="AV431" s="20"/>
      <c r="AW431" s="19"/>
      <c r="AX431" s="19"/>
      <c r="AY431" s="10"/>
      <c r="AZ431" s="15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  <c r="DB431" s="9"/>
      <c r="DC431" s="9"/>
      <c r="DD431" s="9"/>
      <c r="DE431" s="9"/>
      <c r="DF431" s="9"/>
      <c r="DG431" s="9"/>
      <c r="DH431" s="9"/>
      <c r="DI431" s="9"/>
      <c r="DJ431" s="9"/>
      <c r="DK431" s="9"/>
      <c r="DL431" s="9"/>
      <c r="DM431" s="9"/>
      <c r="DN431" s="9"/>
      <c r="DO431" s="9"/>
      <c r="DP431" s="9"/>
      <c r="DQ431" s="9"/>
      <c r="DR431" s="9"/>
      <c r="DS431" s="9"/>
      <c r="DT431" s="9"/>
      <c r="DU431" s="9"/>
      <c r="DV431" s="9"/>
      <c r="DW431" s="9"/>
      <c r="DX431" s="9"/>
      <c r="DY431" s="9"/>
      <c r="DZ431" s="9"/>
      <c r="EA431" s="9"/>
    </row>
    <row r="432" spans="2:131" ht="15">
      <c r="B432" s="4"/>
      <c r="C432" s="4"/>
      <c r="D432" s="4"/>
      <c r="E432" s="4"/>
      <c r="F432" s="4"/>
      <c r="G432" s="4"/>
      <c r="H432" s="4"/>
      <c r="I432" s="4"/>
      <c r="J432" s="4"/>
      <c r="K432" s="10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20"/>
      <c r="AC432" s="20"/>
      <c r="AD432" s="20"/>
      <c r="AE432" s="19"/>
      <c r="AF432" s="20"/>
      <c r="AG432" s="20"/>
      <c r="AH432" s="20"/>
      <c r="AI432" s="20"/>
      <c r="AJ432" s="20"/>
      <c r="AK432" s="20"/>
      <c r="AL432" s="20"/>
      <c r="AM432" s="19"/>
      <c r="AN432" s="19"/>
      <c r="AO432" s="19"/>
      <c r="AP432" s="19"/>
      <c r="AQ432" s="19"/>
      <c r="AR432" s="20"/>
      <c r="AS432" s="20"/>
      <c r="AT432" s="20"/>
      <c r="AU432" s="20"/>
      <c r="AV432" s="20"/>
      <c r="AW432" s="19"/>
      <c r="AX432" s="19"/>
      <c r="AY432" s="10"/>
      <c r="AZ432" s="15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  <c r="DB432" s="9"/>
      <c r="DC432" s="9"/>
      <c r="DD432" s="9"/>
      <c r="DE432" s="9"/>
      <c r="DF432" s="9"/>
      <c r="DG432" s="9"/>
      <c r="DH432" s="9"/>
      <c r="DI432" s="9"/>
      <c r="DJ432" s="9"/>
      <c r="DK432" s="9"/>
      <c r="DL432" s="9"/>
      <c r="DM432" s="9"/>
      <c r="DN432" s="9"/>
      <c r="DO432" s="9"/>
      <c r="DP432" s="9"/>
      <c r="DQ432" s="9"/>
      <c r="DR432" s="9"/>
      <c r="DS432" s="9"/>
      <c r="DT432" s="9"/>
      <c r="DU432" s="9"/>
      <c r="DV432" s="9"/>
      <c r="DW432" s="9"/>
      <c r="DX432" s="9"/>
      <c r="DY432" s="9"/>
      <c r="DZ432" s="9"/>
      <c r="EA432" s="9"/>
    </row>
    <row r="433" spans="2:131" ht="15">
      <c r="B433" s="4"/>
      <c r="C433" s="4"/>
      <c r="D433" s="4"/>
      <c r="E433" s="4"/>
      <c r="F433" s="4"/>
      <c r="G433" s="4"/>
      <c r="H433" s="4"/>
      <c r="I433" s="4"/>
      <c r="J433" s="4"/>
      <c r="K433" s="10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20"/>
      <c r="AC433" s="20"/>
      <c r="AD433" s="20"/>
      <c r="AE433" s="19"/>
      <c r="AF433" s="20"/>
      <c r="AG433" s="20"/>
      <c r="AH433" s="20"/>
      <c r="AI433" s="20"/>
      <c r="AJ433" s="20"/>
      <c r="AK433" s="20"/>
      <c r="AL433" s="20"/>
      <c r="AM433" s="19"/>
      <c r="AN433" s="19"/>
      <c r="AO433" s="19"/>
      <c r="AP433" s="19"/>
      <c r="AQ433" s="19"/>
      <c r="AR433" s="20"/>
      <c r="AS433" s="20"/>
      <c r="AT433" s="20"/>
      <c r="AU433" s="20"/>
      <c r="AV433" s="20"/>
      <c r="AW433" s="19"/>
      <c r="AX433" s="19"/>
      <c r="AY433" s="10"/>
      <c r="AZ433" s="15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  <c r="DB433" s="9"/>
      <c r="DC433" s="9"/>
      <c r="DD433" s="9"/>
      <c r="DE433" s="9"/>
      <c r="DF433" s="9"/>
      <c r="DG433" s="9"/>
      <c r="DH433" s="9"/>
      <c r="DI433" s="9"/>
      <c r="DJ433" s="9"/>
      <c r="DK433" s="9"/>
      <c r="DL433" s="9"/>
      <c r="DM433" s="9"/>
      <c r="DN433" s="9"/>
      <c r="DO433" s="9"/>
      <c r="DP433" s="9"/>
      <c r="DQ433" s="9"/>
      <c r="DR433" s="9"/>
      <c r="DS433" s="9"/>
      <c r="DT433" s="9"/>
      <c r="DU433" s="9"/>
      <c r="DV433" s="9"/>
      <c r="DW433" s="9"/>
      <c r="DX433" s="9"/>
      <c r="DY433" s="9"/>
      <c r="DZ433" s="9"/>
      <c r="EA433" s="9"/>
    </row>
    <row r="434" spans="2:131" ht="15">
      <c r="B434" s="4"/>
      <c r="C434" s="4"/>
      <c r="D434" s="4"/>
      <c r="E434" s="4"/>
      <c r="F434" s="4"/>
      <c r="G434" s="4"/>
      <c r="H434" s="4"/>
      <c r="I434" s="4"/>
      <c r="J434" s="4"/>
      <c r="K434" s="10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20"/>
      <c r="AC434" s="20"/>
      <c r="AD434" s="20"/>
      <c r="AE434" s="19"/>
      <c r="AF434" s="20"/>
      <c r="AG434" s="20"/>
      <c r="AH434" s="20"/>
      <c r="AI434" s="20"/>
      <c r="AJ434" s="20"/>
      <c r="AK434" s="20"/>
      <c r="AL434" s="20"/>
      <c r="AM434" s="19"/>
      <c r="AN434" s="19"/>
      <c r="AO434" s="19"/>
      <c r="AP434" s="19"/>
      <c r="AQ434" s="19"/>
      <c r="AR434" s="20"/>
      <c r="AS434" s="20"/>
      <c r="AT434" s="20"/>
      <c r="AU434" s="20"/>
      <c r="AV434" s="20"/>
      <c r="AW434" s="19"/>
      <c r="AX434" s="19"/>
      <c r="AY434" s="10"/>
      <c r="AZ434" s="15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  <c r="DB434" s="9"/>
      <c r="DC434" s="9"/>
      <c r="DD434" s="9"/>
      <c r="DE434" s="9"/>
      <c r="DF434" s="9"/>
      <c r="DG434" s="9"/>
      <c r="DH434" s="9"/>
      <c r="DI434" s="9"/>
      <c r="DJ434" s="9"/>
      <c r="DK434" s="9"/>
      <c r="DL434" s="9"/>
      <c r="DM434" s="9"/>
      <c r="DN434" s="9"/>
      <c r="DO434" s="9"/>
      <c r="DP434" s="9"/>
      <c r="DQ434" s="9"/>
      <c r="DR434" s="9"/>
      <c r="DS434" s="9"/>
      <c r="DT434" s="9"/>
      <c r="DU434" s="9"/>
      <c r="DV434" s="9"/>
      <c r="DW434" s="9"/>
      <c r="DX434" s="9"/>
      <c r="DY434" s="9"/>
      <c r="DZ434" s="9"/>
      <c r="EA434" s="9"/>
    </row>
    <row r="435" spans="2:131" ht="15">
      <c r="B435" s="4"/>
      <c r="C435" s="4"/>
      <c r="D435" s="4"/>
      <c r="E435" s="4"/>
      <c r="F435" s="4"/>
      <c r="G435" s="4"/>
      <c r="H435" s="4"/>
      <c r="I435" s="4"/>
      <c r="J435" s="4"/>
      <c r="K435" s="10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20"/>
      <c r="AC435" s="20"/>
      <c r="AD435" s="20"/>
      <c r="AE435" s="19"/>
      <c r="AF435" s="20"/>
      <c r="AG435" s="20"/>
      <c r="AH435" s="20"/>
      <c r="AI435" s="20"/>
      <c r="AJ435" s="20"/>
      <c r="AK435" s="20"/>
      <c r="AL435" s="20"/>
      <c r="AM435" s="19"/>
      <c r="AN435" s="19"/>
      <c r="AO435" s="19"/>
      <c r="AP435" s="19"/>
      <c r="AQ435" s="19"/>
      <c r="AR435" s="20"/>
      <c r="AS435" s="20"/>
      <c r="AT435" s="20"/>
      <c r="AU435" s="20"/>
      <c r="AV435" s="20"/>
      <c r="AW435" s="19"/>
      <c r="AX435" s="19"/>
      <c r="AY435" s="10"/>
      <c r="AZ435" s="15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  <c r="DB435" s="9"/>
      <c r="DC435" s="9"/>
      <c r="DD435" s="9"/>
      <c r="DE435" s="9"/>
      <c r="DF435" s="9"/>
      <c r="DG435" s="9"/>
      <c r="DH435" s="9"/>
      <c r="DI435" s="9"/>
      <c r="DJ435" s="9"/>
      <c r="DK435" s="9"/>
      <c r="DL435" s="9"/>
      <c r="DM435" s="9"/>
      <c r="DN435" s="9"/>
      <c r="DO435" s="9"/>
      <c r="DP435" s="9"/>
      <c r="DQ435" s="9"/>
      <c r="DR435" s="9"/>
      <c r="DS435" s="9"/>
      <c r="DT435" s="9"/>
      <c r="DU435" s="9"/>
      <c r="DV435" s="9"/>
      <c r="DW435" s="9"/>
      <c r="DX435" s="9"/>
      <c r="DY435" s="9"/>
      <c r="DZ435" s="9"/>
      <c r="EA435" s="9"/>
    </row>
    <row r="436" spans="2:131" ht="15">
      <c r="B436" s="4"/>
      <c r="C436" s="4"/>
      <c r="D436" s="4"/>
      <c r="E436" s="4"/>
      <c r="F436" s="4"/>
      <c r="G436" s="4"/>
      <c r="H436" s="4"/>
      <c r="I436" s="4"/>
      <c r="J436" s="4"/>
      <c r="K436" s="10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20"/>
      <c r="AC436" s="20"/>
      <c r="AD436" s="20"/>
      <c r="AE436" s="19"/>
      <c r="AF436" s="20"/>
      <c r="AG436" s="20"/>
      <c r="AH436" s="20"/>
      <c r="AI436" s="20"/>
      <c r="AJ436" s="20"/>
      <c r="AK436" s="20"/>
      <c r="AL436" s="20"/>
      <c r="AM436" s="19"/>
      <c r="AN436" s="19"/>
      <c r="AO436" s="19"/>
      <c r="AP436" s="19"/>
      <c r="AQ436" s="19"/>
      <c r="AR436" s="20"/>
      <c r="AS436" s="20"/>
      <c r="AT436" s="20"/>
      <c r="AU436" s="20"/>
      <c r="AV436" s="20"/>
      <c r="AW436" s="19"/>
      <c r="AX436" s="19"/>
      <c r="AY436" s="10"/>
      <c r="AZ436" s="15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  <c r="DB436" s="9"/>
      <c r="DC436" s="9"/>
      <c r="DD436" s="9"/>
      <c r="DE436" s="9"/>
      <c r="DF436" s="9"/>
      <c r="DG436" s="9"/>
      <c r="DH436" s="9"/>
      <c r="DI436" s="9"/>
      <c r="DJ436" s="9"/>
      <c r="DK436" s="9"/>
      <c r="DL436" s="9"/>
      <c r="DM436" s="9"/>
      <c r="DN436" s="9"/>
      <c r="DO436" s="9"/>
      <c r="DP436" s="9"/>
      <c r="DQ436" s="9"/>
      <c r="DR436" s="9"/>
      <c r="DS436" s="9"/>
      <c r="DT436" s="9"/>
      <c r="DU436" s="9"/>
      <c r="DV436" s="9"/>
      <c r="DW436" s="9"/>
      <c r="DX436" s="9"/>
      <c r="DY436" s="9"/>
      <c r="DZ436" s="9"/>
      <c r="EA436" s="9"/>
    </row>
    <row r="437" spans="2:131" ht="15">
      <c r="B437" s="4"/>
      <c r="C437" s="4"/>
      <c r="D437" s="4"/>
      <c r="E437" s="4"/>
      <c r="F437" s="4"/>
      <c r="G437" s="4"/>
      <c r="H437" s="4"/>
      <c r="I437" s="4"/>
      <c r="J437" s="4"/>
      <c r="K437" s="10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20"/>
      <c r="AC437" s="20"/>
      <c r="AD437" s="20"/>
      <c r="AE437" s="19"/>
      <c r="AF437" s="20"/>
      <c r="AG437" s="20"/>
      <c r="AH437" s="20"/>
      <c r="AI437" s="20"/>
      <c r="AJ437" s="20"/>
      <c r="AK437" s="20"/>
      <c r="AL437" s="20"/>
      <c r="AM437" s="19"/>
      <c r="AN437" s="19"/>
      <c r="AO437" s="19"/>
      <c r="AP437" s="19"/>
      <c r="AQ437" s="19"/>
      <c r="AR437" s="20"/>
      <c r="AS437" s="20"/>
      <c r="AT437" s="20"/>
      <c r="AU437" s="20"/>
      <c r="AV437" s="20"/>
      <c r="AW437" s="19"/>
      <c r="AX437" s="19"/>
      <c r="AY437" s="10"/>
      <c r="AZ437" s="15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  <c r="DB437" s="9"/>
      <c r="DC437" s="9"/>
      <c r="DD437" s="9"/>
      <c r="DE437" s="9"/>
      <c r="DF437" s="9"/>
      <c r="DG437" s="9"/>
      <c r="DH437" s="9"/>
      <c r="DI437" s="9"/>
      <c r="DJ437" s="9"/>
      <c r="DK437" s="9"/>
      <c r="DL437" s="9"/>
      <c r="DM437" s="9"/>
      <c r="DN437" s="9"/>
      <c r="DO437" s="9"/>
      <c r="DP437" s="9"/>
      <c r="DQ437" s="9"/>
      <c r="DR437" s="9"/>
      <c r="DS437" s="9"/>
      <c r="DT437" s="9"/>
      <c r="DU437" s="9"/>
      <c r="DV437" s="9"/>
      <c r="DW437" s="9"/>
      <c r="DX437" s="9"/>
      <c r="DY437" s="9"/>
      <c r="DZ437" s="9"/>
      <c r="EA437" s="9"/>
    </row>
    <row r="438" spans="2:131" ht="15">
      <c r="B438" s="4"/>
      <c r="C438" s="4"/>
      <c r="D438" s="4"/>
      <c r="E438" s="4"/>
      <c r="F438" s="4"/>
      <c r="G438" s="4"/>
      <c r="H438" s="4"/>
      <c r="I438" s="4"/>
      <c r="J438" s="4"/>
      <c r="K438" s="10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20"/>
      <c r="AC438" s="20"/>
      <c r="AD438" s="20"/>
      <c r="AE438" s="19"/>
      <c r="AF438" s="20"/>
      <c r="AG438" s="20"/>
      <c r="AH438" s="20"/>
      <c r="AI438" s="20"/>
      <c r="AJ438" s="20"/>
      <c r="AK438" s="20"/>
      <c r="AL438" s="20"/>
      <c r="AM438" s="19"/>
      <c r="AN438" s="19"/>
      <c r="AO438" s="19"/>
      <c r="AP438" s="19"/>
      <c r="AQ438" s="19"/>
      <c r="AR438" s="20"/>
      <c r="AS438" s="20"/>
      <c r="AT438" s="20"/>
      <c r="AU438" s="20"/>
      <c r="AV438" s="20"/>
      <c r="AW438" s="19"/>
      <c r="AX438" s="19"/>
      <c r="AY438" s="10"/>
      <c r="AZ438" s="15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  <c r="DB438" s="9"/>
      <c r="DC438" s="9"/>
      <c r="DD438" s="9"/>
      <c r="DE438" s="9"/>
      <c r="DF438" s="9"/>
      <c r="DG438" s="9"/>
      <c r="DH438" s="9"/>
      <c r="DI438" s="9"/>
      <c r="DJ438" s="9"/>
      <c r="DK438" s="9"/>
      <c r="DL438" s="9"/>
      <c r="DM438" s="9"/>
      <c r="DN438" s="9"/>
      <c r="DO438" s="9"/>
      <c r="DP438" s="9"/>
      <c r="DQ438" s="9"/>
      <c r="DR438" s="9"/>
      <c r="DS438" s="9"/>
      <c r="DT438" s="9"/>
      <c r="DU438" s="9"/>
      <c r="DV438" s="9"/>
      <c r="DW438" s="9"/>
      <c r="DX438" s="9"/>
      <c r="DY438" s="9"/>
      <c r="DZ438" s="9"/>
      <c r="EA438" s="9"/>
    </row>
    <row r="439" spans="2:131" ht="15">
      <c r="B439" s="4"/>
      <c r="C439" s="4"/>
      <c r="D439" s="4"/>
      <c r="E439" s="4"/>
      <c r="F439" s="4"/>
      <c r="G439" s="4"/>
      <c r="H439" s="4"/>
      <c r="I439" s="4"/>
      <c r="J439" s="4"/>
      <c r="K439" s="10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20"/>
      <c r="AC439" s="20"/>
      <c r="AD439" s="20"/>
      <c r="AE439" s="19"/>
      <c r="AF439" s="20"/>
      <c r="AG439" s="20"/>
      <c r="AH439" s="20"/>
      <c r="AI439" s="20"/>
      <c r="AJ439" s="20"/>
      <c r="AK439" s="20"/>
      <c r="AL439" s="20"/>
      <c r="AM439" s="19"/>
      <c r="AN439" s="19"/>
      <c r="AO439" s="19"/>
      <c r="AP439" s="19"/>
      <c r="AQ439" s="19"/>
      <c r="AR439" s="20"/>
      <c r="AS439" s="20"/>
      <c r="AT439" s="20"/>
      <c r="AU439" s="20"/>
      <c r="AV439" s="20"/>
      <c r="AW439" s="19"/>
      <c r="AX439" s="19"/>
      <c r="AY439" s="10"/>
      <c r="AZ439" s="15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  <c r="DB439" s="9"/>
      <c r="DC439" s="9"/>
      <c r="DD439" s="9"/>
      <c r="DE439" s="9"/>
      <c r="DF439" s="9"/>
      <c r="DG439" s="9"/>
      <c r="DH439" s="9"/>
      <c r="DI439" s="9"/>
      <c r="DJ439" s="9"/>
      <c r="DK439" s="9"/>
      <c r="DL439" s="9"/>
      <c r="DM439" s="9"/>
      <c r="DN439" s="9"/>
      <c r="DO439" s="9"/>
      <c r="DP439" s="9"/>
      <c r="DQ439" s="9"/>
      <c r="DR439" s="9"/>
      <c r="DS439" s="9"/>
      <c r="DT439" s="9"/>
      <c r="DU439" s="9"/>
      <c r="DV439" s="9"/>
      <c r="DW439" s="9"/>
      <c r="DX439" s="9"/>
      <c r="DY439" s="9"/>
      <c r="DZ439" s="9"/>
      <c r="EA439" s="9"/>
    </row>
    <row r="440" spans="2:131" ht="15">
      <c r="B440" s="4"/>
      <c r="C440" s="4"/>
      <c r="D440" s="4"/>
      <c r="E440" s="4"/>
      <c r="F440" s="4"/>
      <c r="G440" s="4"/>
      <c r="H440" s="4"/>
      <c r="I440" s="4"/>
      <c r="J440" s="4"/>
      <c r="K440" s="10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20"/>
      <c r="AC440" s="20"/>
      <c r="AD440" s="20"/>
      <c r="AE440" s="19"/>
      <c r="AF440" s="20"/>
      <c r="AG440" s="20"/>
      <c r="AH440" s="20"/>
      <c r="AI440" s="20"/>
      <c r="AJ440" s="20"/>
      <c r="AK440" s="20"/>
      <c r="AL440" s="20"/>
      <c r="AM440" s="19"/>
      <c r="AN440" s="19"/>
      <c r="AO440" s="19"/>
      <c r="AP440" s="19"/>
      <c r="AQ440" s="19"/>
      <c r="AR440" s="20"/>
      <c r="AS440" s="20"/>
      <c r="AT440" s="20"/>
      <c r="AU440" s="20"/>
      <c r="AV440" s="20"/>
      <c r="AW440" s="19"/>
      <c r="AX440" s="19"/>
      <c r="AY440" s="10"/>
      <c r="AZ440" s="15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  <c r="DB440" s="9"/>
      <c r="DC440" s="9"/>
      <c r="DD440" s="9"/>
      <c r="DE440" s="9"/>
      <c r="DF440" s="9"/>
      <c r="DG440" s="9"/>
      <c r="DH440" s="9"/>
      <c r="DI440" s="9"/>
      <c r="DJ440" s="9"/>
      <c r="DK440" s="9"/>
      <c r="DL440" s="9"/>
      <c r="DM440" s="9"/>
      <c r="DN440" s="9"/>
      <c r="DO440" s="9"/>
      <c r="DP440" s="9"/>
      <c r="DQ440" s="9"/>
      <c r="DR440" s="9"/>
      <c r="DS440" s="9"/>
      <c r="DT440" s="9"/>
      <c r="DU440" s="9"/>
      <c r="DV440" s="9"/>
      <c r="DW440" s="9"/>
      <c r="DX440" s="9"/>
      <c r="DY440" s="9"/>
      <c r="DZ440" s="9"/>
      <c r="EA440" s="9"/>
    </row>
    <row r="441" spans="2:131" ht="15">
      <c r="B441" s="4"/>
      <c r="C441" s="4"/>
      <c r="D441" s="4"/>
      <c r="E441" s="4"/>
      <c r="F441" s="4"/>
      <c r="G441" s="4"/>
      <c r="H441" s="4"/>
      <c r="I441" s="4"/>
      <c r="J441" s="4"/>
      <c r="K441" s="10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20"/>
      <c r="AC441" s="20"/>
      <c r="AD441" s="20"/>
      <c r="AE441" s="19"/>
      <c r="AF441" s="20"/>
      <c r="AG441" s="20"/>
      <c r="AH441" s="20"/>
      <c r="AI441" s="20"/>
      <c r="AJ441" s="20"/>
      <c r="AK441" s="20"/>
      <c r="AL441" s="20"/>
      <c r="AM441" s="19"/>
      <c r="AN441" s="19"/>
      <c r="AO441" s="19"/>
      <c r="AP441" s="19"/>
      <c r="AQ441" s="19"/>
      <c r="AR441" s="20"/>
      <c r="AS441" s="20"/>
      <c r="AT441" s="20"/>
      <c r="AU441" s="20"/>
      <c r="AV441" s="20"/>
      <c r="AW441" s="19"/>
      <c r="AX441" s="19"/>
      <c r="AY441" s="10"/>
      <c r="AZ441" s="15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  <c r="DB441" s="9"/>
      <c r="DC441" s="9"/>
      <c r="DD441" s="9"/>
      <c r="DE441" s="9"/>
      <c r="DF441" s="9"/>
      <c r="DG441" s="9"/>
      <c r="DH441" s="9"/>
      <c r="DI441" s="9"/>
      <c r="DJ441" s="9"/>
      <c r="DK441" s="9"/>
      <c r="DL441" s="9"/>
      <c r="DM441" s="9"/>
      <c r="DN441" s="9"/>
      <c r="DO441" s="9"/>
      <c r="DP441" s="9"/>
      <c r="DQ441" s="9"/>
      <c r="DR441" s="9"/>
      <c r="DS441" s="9"/>
      <c r="DT441" s="9"/>
      <c r="DU441" s="9"/>
      <c r="DV441" s="9"/>
      <c r="DW441" s="9"/>
      <c r="DX441" s="9"/>
      <c r="DY441" s="9"/>
      <c r="DZ441" s="9"/>
      <c r="EA441" s="9"/>
    </row>
    <row r="442" spans="2:131" ht="15">
      <c r="B442" s="4"/>
      <c r="C442" s="4"/>
      <c r="D442" s="4"/>
      <c r="E442" s="4"/>
      <c r="F442" s="4"/>
      <c r="G442" s="4"/>
      <c r="H442" s="4"/>
      <c r="I442" s="4"/>
      <c r="J442" s="4"/>
      <c r="K442" s="10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20"/>
      <c r="AC442" s="20"/>
      <c r="AD442" s="20"/>
      <c r="AE442" s="19"/>
      <c r="AF442" s="20"/>
      <c r="AG442" s="20"/>
      <c r="AH442" s="20"/>
      <c r="AI442" s="20"/>
      <c r="AJ442" s="20"/>
      <c r="AK442" s="20"/>
      <c r="AL442" s="20"/>
      <c r="AM442" s="19"/>
      <c r="AN442" s="19"/>
      <c r="AO442" s="19"/>
      <c r="AP442" s="19"/>
      <c r="AQ442" s="19"/>
      <c r="AR442" s="20"/>
      <c r="AS442" s="20"/>
      <c r="AT442" s="20"/>
      <c r="AU442" s="20"/>
      <c r="AV442" s="20"/>
      <c r="AW442" s="19"/>
      <c r="AX442" s="19"/>
      <c r="AY442" s="10"/>
      <c r="AZ442" s="15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  <c r="DB442" s="9"/>
      <c r="DC442" s="9"/>
      <c r="DD442" s="9"/>
      <c r="DE442" s="9"/>
      <c r="DF442" s="9"/>
      <c r="DG442" s="9"/>
      <c r="DH442" s="9"/>
      <c r="DI442" s="9"/>
      <c r="DJ442" s="9"/>
      <c r="DK442" s="9"/>
      <c r="DL442" s="9"/>
      <c r="DM442" s="9"/>
      <c r="DN442" s="9"/>
      <c r="DO442" s="9"/>
      <c r="DP442" s="9"/>
      <c r="DQ442" s="9"/>
      <c r="DR442" s="9"/>
      <c r="DS442" s="9"/>
      <c r="DT442" s="9"/>
      <c r="DU442" s="9"/>
      <c r="DV442" s="9"/>
      <c r="DW442" s="9"/>
      <c r="DX442" s="9"/>
      <c r="DY442" s="9"/>
      <c r="DZ442" s="9"/>
      <c r="EA442" s="9"/>
    </row>
    <row r="443" spans="2:131" ht="15">
      <c r="B443" s="4"/>
      <c r="C443" s="4"/>
      <c r="D443" s="4"/>
      <c r="E443" s="4"/>
      <c r="F443" s="4"/>
      <c r="G443" s="4"/>
      <c r="H443" s="4"/>
      <c r="I443" s="4"/>
      <c r="J443" s="4"/>
      <c r="K443" s="10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20"/>
      <c r="AC443" s="20"/>
      <c r="AD443" s="20"/>
      <c r="AE443" s="19"/>
      <c r="AF443" s="20"/>
      <c r="AG443" s="20"/>
      <c r="AH443" s="20"/>
      <c r="AI443" s="20"/>
      <c r="AJ443" s="20"/>
      <c r="AK443" s="20"/>
      <c r="AL443" s="20"/>
      <c r="AM443" s="19"/>
      <c r="AN443" s="19"/>
      <c r="AO443" s="19"/>
      <c r="AP443" s="19"/>
      <c r="AQ443" s="19"/>
      <c r="AR443" s="20"/>
      <c r="AS443" s="20"/>
      <c r="AT443" s="20"/>
      <c r="AU443" s="20"/>
      <c r="AV443" s="20"/>
      <c r="AW443" s="19"/>
      <c r="AX443" s="19"/>
      <c r="AY443" s="10"/>
      <c r="AZ443" s="15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  <c r="DB443" s="9"/>
      <c r="DC443" s="9"/>
      <c r="DD443" s="9"/>
      <c r="DE443" s="9"/>
      <c r="DF443" s="9"/>
      <c r="DG443" s="9"/>
      <c r="DH443" s="9"/>
      <c r="DI443" s="9"/>
      <c r="DJ443" s="9"/>
      <c r="DK443" s="9"/>
      <c r="DL443" s="9"/>
      <c r="DM443" s="9"/>
      <c r="DN443" s="9"/>
      <c r="DO443" s="9"/>
      <c r="DP443" s="9"/>
      <c r="DQ443" s="9"/>
      <c r="DR443" s="9"/>
      <c r="DS443" s="9"/>
      <c r="DT443" s="9"/>
      <c r="DU443" s="9"/>
      <c r="DV443" s="9"/>
      <c r="DW443" s="9"/>
      <c r="DX443" s="9"/>
      <c r="DY443" s="9"/>
      <c r="DZ443" s="9"/>
      <c r="EA443" s="9"/>
    </row>
    <row r="444" spans="2:131" ht="15">
      <c r="B444" s="4"/>
      <c r="C444" s="4"/>
      <c r="D444" s="4"/>
      <c r="E444" s="4"/>
      <c r="F444" s="4"/>
      <c r="G444" s="4"/>
      <c r="H444" s="4"/>
      <c r="I444" s="4"/>
      <c r="J444" s="4"/>
      <c r="K444" s="10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20"/>
      <c r="AC444" s="20"/>
      <c r="AD444" s="20"/>
      <c r="AE444" s="19"/>
      <c r="AF444" s="20"/>
      <c r="AG444" s="20"/>
      <c r="AH444" s="20"/>
      <c r="AI444" s="20"/>
      <c r="AJ444" s="20"/>
      <c r="AK444" s="20"/>
      <c r="AL444" s="20"/>
      <c r="AM444" s="19"/>
      <c r="AN444" s="19"/>
      <c r="AO444" s="19"/>
      <c r="AP444" s="19"/>
      <c r="AQ444" s="19"/>
      <c r="AR444" s="20"/>
      <c r="AS444" s="20"/>
      <c r="AT444" s="20"/>
      <c r="AU444" s="20"/>
      <c r="AV444" s="20"/>
      <c r="AW444" s="19"/>
      <c r="AX444" s="19"/>
      <c r="AY444" s="10"/>
      <c r="AZ444" s="15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  <c r="DB444" s="9"/>
      <c r="DC444" s="9"/>
      <c r="DD444" s="9"/>
      <c r="DE444" s="9"/>
      <c r="DF444" s="9"/>
      <c r="DG444" s="9"/>
      <c r="DH444" s="9"/>
      <c r="DI444" s="9"/>
      <c r="DJ444" s="9"/>
      <c r="DK444" s="9"/>
      <c r="DL444" s="9"/>
      <c r="DM444" s="9"/>
      <c r="DN444" s="9"/>
      <c r="DO444" s="9"/>
      <c r="DP444" s="9"/>
      <c r="DQ444" s="9"/>
      <c r="DR444" s="9"/>
      <c r="DS444" s="9"/>
      <c r="DT444" s="9"/>
      <c r="DU444" s="9"/>
      <c r="DV444" s="9"/>
      <c r="DW444" s="9"/>
      <c r="DX444" s="9"/>
      <c r="DY444" s="9"/>
      <c r="DZ444" s="9"/>
      <c r="EA444" s="9"/>
    </row>
    <row r="445" spans="2:131" ht="15">
      <c r="B445" s="4"/>
      <c r="C445" s="4"/>
      <c r="D445" s="4"/>
      <c r="E445" s="4"/>
      <c r="F445" s="4"/>
      <c r="G445" s="4"/>
      <c r="H445" s="4"/>
      <c r="I445" s="4"/>
      <c r="J445" s="4"/>
      <c r="K445" s="10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20"/>
      <c r="AC445" s="20"/>
      <c r="AD445" s="20"/>
      <c r="AE445" s="19"/>
      <c r="AF445" s="20"/>
      <c r="AG445" s="20"/>
      <c r="AH445" s="20"/>
      <c r="AI445" s="20"/>
      <c r="AJ445" s="20"/>
      <c r="AK445" s="20"/>
      <c r="AL445" s="20"/>
      <c r="AM445" s="19"/>
      <c r="AN445" s="19"/>
      <c r="AO445" s="19"/>
      <c r="AP445" s="19"/>
      <c r="AQ445" s="19"/>
      <c r="AR445" s="20"/>
      <c r="AS445" s="20"/>
      <c r="AT445" s="20"/>
      <c r="AU445" s="20"/>
      <c r="AV445" s="20"/>
      <c r="AW445" s="19"/>
      <c r="AX445" s="19"/>
      <c r="AY445" s="10"/>
      <c r="AZ445" s="15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  <c r="DB445" s="9"/>
      <c r="DC445" s="9"/>
      <c r="DD445" s="9"/>
      <c r="DE445" s="9"/>
      <c r="DF445" s="9"/>
      <c r="DG445" s="9"/>
      <c r="DH445" s="9"/>
      <c r="DI445" s="9"/>
      <c r="DJ445" s="9"/>
      <c r="DK445" s="9"/>
      <c r="DL445" s="9"/>
      <c r="DM445" s="9"/>
      <c r="DN445" s="9"/>
      <c r="DO445" s="9"/>
      <c r="DP445" s="9"/>
      <c r="DQ445" s="9"/>
      <c r="DR445" s="9"/>
      <c r="DS445" s="9"/>
      <c r="DT445" s="9"/>
      <c r="DU445" s="9"/>
      <c r="DV445" s="9"/>
      <c r="DW445" s="9"/>
      <c r="DX445" s="9"/>
      <c r="DY445" s="9"/>
      <c r="DZ445" s="9"/>
      <c r="EA445" s="9"/>
    </row>
    <row r="446" spans="2:131" ht="15">
      <c r="B446" s="4"/>
      <c r="C446" s="4"/>
      <c r="D446" s="4"/>
      <c r="E446" s="4"/>
      <c r="F446" s="4"/>
      <c r="G446" s="4"/>
      <c r="H446" s="4"/>
      <c r="I446" s="4"/>
      <c r="J446" s="4"/>
      <c r="K446" s="10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20"/>
      <c r="AC446" s="20"/>
      <c r="AD446" s="20"/>
      <c r="AE446" s="19"/>
      <c r="AF446" s="20"/>
      <c r="AG446" s="20"/>
      <c r="AH446" s="20"/>
      <c r="AI446" s="20"/>
      <c r="AJ446" s="20"/>
      <c r="AK446" s="20"/>
      <c r="AL446" s="20"/>
      <c r="AM446" s="19"/>
      <c r="AN446" s="19"/>
      <c r="AO446" s="19"/>
      <c r="AP446" s="19"/>
      <c r="AQ446" s="19"/>
      <c r="AR446" s="20"/>
      <c r="AS446" s="20"/>
      <c r="AT446" s="20"/>
      <c r="AU446" s="20"/>
      <c r="AV446" s="20"/>
      <c r="AW446" s="19"/>
      <c r="AX446" s="19"/>
      <c r="AY446" s="10"/>
      <c r="AZ446" s="15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  <c r="DB446" s="9"/>
      <c r="DC446" s="9"/>
      <c r="DD446" s="9"/>
      <c r="DE446" s="9"/>
      <c r="DF446" s="9"/>
      <c r="DG446" s="9"/>
      <c r="DH446" s="9"/>
      <c r="DI446" s="9"/>
      <c r="DJ446" s="9"/>
      <c r="DK446" s="9"/>
      <c r="DL446" s="9"/>
      <c r="DM446" s="9"/>
      <c r="DN446" s="9"/>
      <c r="DO446" s="9"/>
      <c r="DP446" s="9"/>
      <c r="DQ446" s="9"/>
      <c r="DR446" s="9"/>
      <c r="DS446" s="9"/>
      <c r="DT446" s="9"/>
      <c r="DU446" s="9"/>
      <c r="DV446" s="9"/>
      <c r="DW446" s="9"/>
      <c r="DX446" s="9"/>
      <c r="DY446" s="9"/>
      <c r="DZ446" s="9"/>
      <c r="EA446" s="9"/>
    </row>
    <row r="447" spans="2:131" ht="15">
      <c r="B447" s="4"/>
      <c r="C447" s="4"/>
      <c r="D447" s="4"/>
      <c r="E447" s="4"/>
      <c r="F447" s="4"/>
      <c r="G447" s="4"/>
      <c r="H447" s="4"/>
      <c r="I447" s="4"/>
      <c r="J447" s="4"/>
      <c r="K447" s="10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20"/>
      <c r="AC447" s="20"/>
      <c r="AD447" s="20"/>
      <c r="AE447" s="19"/>
      <c r="AF447" s="20"/>
      <c r="AG447" s="20"/>
      <c r="AH447" s="20"/>
      <c r="AI447" s="20"/>
      <c r="AJ447" s="20"/>
      <c r="AK447" s="20"/>
      <c r="AL447" s="20"/>
      <c r="AM447" s="19"/>
      <c r="AN447" s="19"/>
      <c r="AO447" s="19"/>
      <c r="AP447" s="19"/>
      <c r="AQ447" s="19"/>
      <c r="AR447" s="20"/>
      <c r="AS447" s="20"/>
      <c r="AT447" s="20"/>
      <c r="AU447" s="20"/>
      <c r="AV447" s="20"/>
      <c r="AW447" s="19"/>
      <c r="AX447" s="19"/>
      <c r="AY447" s="10"/>
      <c r="AZ447" s="15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  <c r="DB447" s="9"/>
      <c r="DC447" s="9"/>
      <c r="DD447" s="9"/>
      <c r="DE447" s="9"/>
      <c r="DF447" s="9"/>
      <c r="DG447" s="9"/>
      <c r="DH447" s="9"/>
      <c r="DI447" s="9"/>
      <c r="DJ447" s="9"/>
      <c r="DK447" s="9"/>
      <c r="DL447" s="9"/>
      <c r="DM447" s="9"/>
      <c r="DN447" s="9"/>
      <c r="DO447" s="9"/>
      <c r="DP447" s="9"/>
      <c r="DQ447" s="9"/>
      <c r="DR447" s="9"/>
      <c r="DS447" s="9"/>
      <c r="DT447" s="9"/>
      <c r="DU447" s="9"/>
      <c r="DV447" s="9"/>
      <c r="DW447" s="9"/>
      <c r="DX447" s="9"/>
      <c r="DY447" s="9"/>
      <c r="DZ447" s="9"/>
      <c r="EA447" s="9"/>
    </row>
    <row r="448" spans="2:131" ht="15">
      <c r="B448" s="4"/>
      <c r="C448" s="4"/>
      <c r="D448" s="4"/>
      <c r="E448" s="4"/>
      <c r="F448" s="4"/>
      <c r="G448" s="4"/>
      <c r="H448" s="4"/>
      <c r="I448" s="4"/>
      <c r="J448" s="4"/>
      <c r="K448" s="10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20"/>
      <c r="AC448" s="20"/>
      <c r="AD448" s="20"/>
      <c r="AE448" s="19"/>
      <c r="AF448" s="20"/>
      <c r="AG448" s="20"/>
      <c r="AH448" s="20"/>
      <c r="AI448" s="20"/>
      <c r="AJ448" s="20"/>
      <c r="AK448" s="20"/>
      <c r="AL448" s="20"/>
      <c r="AM448" s="19"/>
      <c r="AN448" s="19"/>
      <c r="AO448" s="19"/>
      <c r="AP448" s="19"/>
      <c r="AQ448" s="19"/>
      <c r="AR448" s="20"/>
      <c r="AS448" s="20"/>
      <c r="AT448" s="20"/>
      <c r="AU448" s="20"/>
      <c r="AV448" s="20"/>
      <c r="AW448" s="19"/>
      <c r="AX448" s="19"/>
      <c r="AY448" s="10"/>
      <c r="AZ448" s="15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  <c r="DB448" s="9"/>
      <c r="DC448" s="9"/>
      <c r="DD448" s="9"/>
      <c r="DE448" s="9"/>
      <c r="DF448" s="9"/>
      <c r="DG448" s="9"/>
      <c r="DH448" s="9"/>
      <c r="DI448" s="9"/>
      <c r="DJ448" s="9"/>
      <c r="DK448" s="9"/>
      <c r="DL448" s="9"/>
      <c r="DM448" s="9"/>
      <c r="DN448" s="9"/>
      <c r="DO448" s="9"/>
      <c r="DP448" s="9"/>
      <c r="DQ448" s="9"/>
      <c r="DR448" s="9"/>
      <c r="DS448" s="9"/>
      <c r="DT448" s="9"/>
      <c r="DU448" s="9"/>
      <c r="DV448" s="9"/>
      <c r="DW448" s="9"/>
      <c r="DX448" s="9"/>
      <c r="DY448" s="9"/>
      <c r="DZ448" s="9"/>
      <c r="EA448" s="9"/>
    </row>
    <row r="449" spans="2:131" ht="15">
      <c r="B449" s="4"/>
      <c r="C449" s="4"/>
      <c r="D449" s="4"/>
      <c r="E449" s="4"/>
      <c r="F449" s="4"/>
      <c r="G449" s="4"/>
      <c r="H449" s="4"/>
      <c r="I449" s="4"/>
      <c r="J449" s="4"/>
      <c r="K449" s="10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20"/>
      <c r="AC449" s="20"/>
      <c r="AD449" s="20"/>
      <c r="AE449" s="19"/>
      <c r="AF449" s="20"/>
      <c r="AG449" s="20"/>
      <c r="AH449" s="20"/>
      <c r="AI449" s="20"/>
      <c r="AJ449" s="20"/>
      <c r="AK449" s="20"/>
      <c r="AL449" s="20"/>
      <c r="AM449" s="19"/>
      <c r="AN449" s="19"/>
      <c r="AO449" s="19"/>
      <c r="AP449" s="19"/>
      <c r="AQ449" s="19"/>
      <c r="AR449" s="20"/>
      <c r="AS449" s="20"/>
      <c r="AT449" s="20"/>
      <c r="AU449" s="20"/>
      <c r="AV449" s="20"/>
      <c r="AW449" s="19"/>
      <c r="AX449" s="19"/>
      <c r="AY449" s="10"/>
      <c r="AZ449" s="15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  <c r="DB449" s="9"/>
      <c r="DC449" s="9"/>
      <c r="DD449" s="9"/>
      <c r="DE449" s="9"/>
      <c r="DF449" s="9"/>
      <c r="DG449" s="9"/>
      <c r="DH449" s="9"/>
      <c r="DI449" s="9"/>
      <c r="DJ449" s="9"/>
      <c r="DK449" s="9"/>
      <c r="DL449" s="9"/>
      <c r="DM449" s="9"/>
      <c r="DN449" s="9"/>
      <c r="DO449" s="9"/>
      <c r="DP449" s="9"/>
      <c r="DQ449" s="9"/>
      <c r="DR449" s="9"/>
      <c r="DS449" s="9"/>
      <c r="DT449" s="9"/>
      <c r="DU449" s="9"/>
      <c r="DV449" s="9"/>
      <c r="DW449" s="9"/>
      <c r="DX449" s="9"/>
      <c r="DY449" s="9"/>
      <c r="DZ449" s="9"/>
      <c r="EA449" s="9"/>
    </row>
    <row r="450" spans="2:131" ht="15">
      <c r="B450" s="4"/>
      <c r="C450" s="4"/>
      <c r="D450" s="4"/>
      <c r="E450" s="4"/>
      <c r="F450" s="4"/>
      <c r="G450" s="4"/>
      <c r="H450" s="4"/>
      <c r="I450" s="4"/>
      <c r="J450" s="4"/>
      <c r="K450" s="10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20"/>
      <c r="AC450" s="20"/>
      <c r="AD450" s="20"/>
      <c r="AE450" s="19"/>
      <c r="AF450" s="20"/>
      <c r="AG450" s="20"/>
      <c r="AH450" s="20"/>
      <c r="AI450" s="20"/>
      <c r="AJ450" s="20"/>
      <c r="AK450" s="20"/>
      <c r="AL450" s="20"/>
      <c r="AM450" s="19"/>
      <c r="AN450" s="19"/>
      <c r="AO450" s="19"/>
      <c r="AP450" s="19"/>
      <c r="AQ450" s="19"/>
      <c r="AR450" s="20"/>
      <c r="AS450" s="20"/>
      <c r="AT450" s="20"/>
      <c r="AU450" s="20"/>
      <c r="AV450" s="20"/>
      <c r="AW450" s="19"/>
      <c r="AX450" s="19"/>
      <c r="AY450" s="10"/>
      <c r="AZ450" s="15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  <c r="DB450" s="9"/>
      <c r="DC450" s="9"/>
      <c r="DD450" s="9"/>
      <c r="DE450" s="9"/>
      <c r="DF450" s="9"/>
      <c r="DG450" s="9"/>
      <c r="DH450" s="9"/>
      <c r="DI450" s="9"/>
      <c r="DJ450" s="9"/>
      <c r="DK450" s="9"/>
      <c r="DL450" s="9"/>
      <c r="DM450" s="9"/>
      <c r="DN450" s="9"/>
      <c r="DO450" s="9"/>
      <c r="DP450" s="9"/>
      <c r="DQ450" s="9"/>
      <c r="DR450" s="9"/>
      <c r="DS450" s="9"/>
      <c r="DT450" s="9"/>
      <c r="DU450" s="9"/>
      <c r="DV450" s="9"/>
      <c r="DW450" s="9"/>
      <c r="DX450" s="9"/>
      <c r="DY450" s="9"/>
      <c r="DZ450" s="9"/>
      <c r="EA450" s="9"/>
    </row>
    <row r="451" spans="2:131" ht="15">
      <c r="B451" s="4"/>
      <c r="C451" s="4"/>
      <c r="D451" s="4"/>
      <c r="E451" s="4"/>
      <c r="F451" s="4"/>
      <c r="G451" s="4"/>
      <c r="H451" s="4"/>
      <c r="I451" s="4"/>
      <c r="J451" s="4"/>
      <c r="K451" s="10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20"/>
      <c r="AC451" s="20"/>
      <c r="AD451" s="20"/>
      <c r="AE451" s="19"/>
      <c r="AF451" s="20"/>
      <c r="AG451" s="20"/>
      <c r="AH451" s="20"/>
      <c r="AI451" s="20"/>
      <c r="AJ451" s="20"/>
      <c r="AK451" s="20"/>
      <c r="AL451" s="20"/>
      <c r="AM451" s="19"/>
      <c r="AN451" s="19"/>
      <c r="AO451" s="19"/>
      <c r="AP451" s="19"/>
      <c r="AQ451" s="19"/>
      <c r="AR451" s="20"/>
      <c r="AS451" s="20"/>
      <c r="AT451" s="20"/>
      <c r="AU451" s="20"/>
      <c r="AV451" s="20"/>
      <c r="AW451" s="19"/>
      <c r="AX451" s="19"/>
      <c r="AY451" s="10"/>
      <c r="AZ451" s="15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  <c r="DB451" s="9"/>
      <c r="DC451" s="9"/>
      <c r="DD451" s="9"/>
      <c r="DE451" s="9"/>
      <c r="DF451" s="9"/>
      <c r="DG451" s="9"/>
      <c r="DH451" s="9"/>
      <c r="DI451" s="9"/>
      <c r="DJ451" s="9"/>
      <c r="DK451" s="9"/>
      <c r="DL451" s="9"/>
      <c r="DM451" s="9"/>
      <c r="DN451" s="9"/>
      <c r="DO451" s="9"/>
      <c r="DP451" s="9"/>
      <c r="DQ451" s="9"/>
      <c r="DR451" s="9"/>
      <c r="DS451" s="9"/>
      <c r="DT451" s="9"/>
      <c r="DU451" s="9"/>
      <c r="DV451" s="9"/>
      <c r="DW451" s="9"/>
      <c r="DX451" s="9"/>
      <c r="DY451" s="9"/>
      <c r="DZ451" s="9"/>
      <c r="EA451" s="9"/>
    </row>
    <row r="452" spans="2:131" ht="15">
      <c r="B452" s="4"/>
      <c r="C452" s="4"/>
      <c r="D452" s="4"/>
      <c r="E452" s="4"/>
      <c r="F452" s="4"/>
      <c r="G452" s="4"/>
      <c r="H452" s="4"/>
      <c r="I452" s="4"/>
      <c r="J452" s="4"/>
      <c r="K452" s="10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20"/>
      <c r="AC452" s="20"/>
      <c r="AD452" s="20"/>
      <c r="AE452" s="19"/>
      <c r="AF452" s="20"/>
      <c r="AG452" s="20"/>
      <c r="AH452" s="20"/>
      <c r="AI452" s="20"/>
      <c r="AJ452" s="20"/>
      <c r="AK452" s="20"/>
      <c r="AL452" s="20"/>
      <c r="AM452" s="19"/>
      <c r="AN452" s="19"/>
      <c r="AO452" s="19"/>
      <c r="AP452" s="19"/>
      <c r="AQ452" s="19"/>
      <c r="AR452" s="20"/>
      <c r="AS452" s="20"/>
      <c r="AT452" s="20"/>
      <c r="AU452" s="20"/>
      <c r="AV452" s="20"/>
      <c r="AW452" s="19"/>
      <c r="AX452" s="19"/>
      <c r="AY452" s="10"/>
      <c r="AZ452" s="15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  <c r="DB452" s="9"/>
      <c r="DC452" s="9"/>
      <c r="DD452" s="9"/>
      <c r="DE452" s="9"/>
      <c r="DF452" s="9"/>
      <c r="DG452" s="9"/>
      <c r="DH452" s="9"/>
      <c r="DI452" s="9"/>
      <c r="DJ452" s="9"/>
      <c r="DK452" s="9"/>
      <c r="DL452" s="9"/>
      <c r="DM452" s="9"/>
      <c r="DN452" s="9"/>
      <c r="DO452" s="9"/>
      <c r="DP452" s="9"/>
      <c r="DQ452" s="9"/>
      <c r="DR452" s="9"/>
      <c r="DS452" s="9"/>
      <c r="DT452" s="9"/>
      <c r="DU452" s="9"/>
      <c r="DV452" s="9"/>
      <c r="DW452" s="9"/>
      <c r="DX452" s="9"/>
      <c r="DY452" s="9"/>
      <c r="DZ452" s="9"/>
      <c r="EA452" s="9"/>
    </row>
    <row r="453" spans="2:131" ht="15">
      <c r="B453" s="4"/>
      <c r="C453" s="4"/>
      <c r="D453" s="4"/>
      <c r="E453" s="4"/>
      <c r="F453" s="4"/>
      <c r="G453" s="4"/>
      <c r="H453" s="4"/>
      <c r="I453" s="4"/>
      <c r="J453" s="4"/>
      <c r="K453" s="10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20"/>
      <c r="AC453" s="20"/>
      <c r="AD453" s="20"/>
      <c r="AE453" s="19"/>
      <c r="AF453" s="20"/>
      <c r="AG453" s="20"/>
      <c r="AH453" s="20"/>
      <c r="AI453" s="20"/>
      <c r="AJ453" s="20"/>
      <c r="AK453" s="20"/>
      <c r="AL453" s="20"/>
      <c r="AM453" s="19"/>
      <c r="AN453" s="19"/>
      <c r="AO453" s="19"/>
      <c r="AP453" s="19"/>
      <c r="AQ453" s="19"/>
      <c r="AR453" s="20"/>
      <c r="AS453" s="20"/>
      <c r="AT453" s="20"/>
      <c r="AU453" s="20"/>
      <c r="AV453" s="20"/>
      <c r="AW453" s="19"/>
      <c r="AX453" s="19"/>
      <c r="AY453" s="10"/>
      <c r="AZ453" s="15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  <c r="DB453" s="9"/>
      <c r="DC453" s="9"/>
      <c r="DD453" s="9"/>
      <c r="DE453" s="9"/>
      <c r="DF453" s="9"/>
      <c r="DG453" s="9"/>
      <c r="DH453" s="9"/>
      <c r="DI453" s="9"/>
      <c r="DJ453" s="9"/>
      <c r="DK453" s="9"/>
      <c r="DL453" s="9"/>
      <c r="DM453" s="9"/>
      <c r="DN453" s="9"/>
      <c r="DO453" s="9"/>
      <c r="DP453" s="9"/>
      <c r="DQ453" s="9"/>
      <c r="DR453" s="9"/>
      <c r="DS453" s="9"/>
      <c r="DT453" s="9"/>
      <c r="DU453" s="9"/>
      <c r="DV453" s="9"/>
      <c r="DW453" s="9"/>
      <c r="DX453" s="9"/>
      <c r="DY453" s="9"/>
      <c r="DZ453" s="9"/>
      <c r="EA453" s="9"/>
    </row>
    <row r="454" spans="2:131" ht="15">
      <c r="B454" s="4"/>
      <c r="C454" s="4"/>
      <c r="D454" s="4"/>
      <c r="E454" s="4"/>
      <c r="F454" s="4"/>
      <c r="G454" s="4"/>
      <c r="H454" s="4"/>
      <c r="I454" s="4"/>
      <c r="J454" s="4"/>
      <c r="K454" s="10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20"/>
      <c r="AC454" s="20"/>
      <c r="AD454" s="20"/>
      <c r="AE454" s="19"/>
      <c r="AF454" s="20"/>
      <c r="AG454" s="20"/>
      <c r="AH454" s="20"/>
      <c r="AI454" s="20"/>
      <c r="AJ454" s="20"/>
      <c r="AK454" s="20"/>
      <c r="AL454" s="20"/>
      <c r="AM454" s="19"/>
      <c r="AN454" s="19"/>
      <c r="AO454" s="19"/>
      <c r="AP454" s="19"/>
      <c r="AQ454" s="19"/>
      <c r="AR454" s="20"/>
      <c r="AS454" s="20"/>
      <c r="AT454" s="20"/>
      <c r="AU454" s="20"/>
      <c r="AV454" s="20"/>
      <c r="AW454" s="19"/>
      <c r="AX454" s="19"/>
      <c r="AY454" s="10"/>
      <c r="AZ454" s="15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  <c r="DB454" s="9"/>
      <c r="DC454" s="9"/>
      <c r="DD454" s="9"/>
      <c r="DE454" s="9"/>
      <c r="DF454" s="9"/>
      <c r="DG454" s="9"/>
      <c r="DH454" s="9"/>
      <c r="DI454" s="9"/>
      <c r="DJ454" s="9"/>
      <c r="DK454" s="9"/>
      <c r="DL454" s="9"/>
      <c r="DM454" s="9"/>
      <c r="DN454" s="9"/>
      <c r="DO454" s="9"/>
      <c r="DP454" s="9"/>
      <c r="DQ454" s="9"/>
      <c r="DR454" s="9"/>
      <c r="DS454" s="9"/>
      <c r="DT454" s="9"/>
      <c r="DU454" s="9"/>
      <c r="DV454" s="9"/>
      <c r="DW454" s="9"/>
      <c r="DX454" s="9"/>
      <c r="DY454" s="9"/>
      <c r="DZ454" s="9"/>
      <c r="EA454" s="9"/>
    </row>
    <row r="455" spans="2:131" ht="15">
      <c r="B455" s="4"/>
      <c r="C455" s="4"/>
      <c r="D455" s="4"/>
      <c r="E455" s="4"/>
      <c r="F455" s="4"/>
      <c r="G455" s="4"/>
      <c r="H455" s="4"/>
      <c r="I455" s="4"/>
      <c r="J455" s="4"/>
      <c r="K455" s="10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20"/>
      <c r="AC455" s="20"/>
      <c r="AD455" s="20"/>
      <c r="AE455" s="19"/>
      <c r="AF455" s="20"/>
      <c r="AG455" s="20"/>
      <c r="AH455" s="20"/>
      <c r="AI455" s="20"/>
      <c r="AJ455" s="20"/>
      <c r="AK455" s="20"/>
      <c r="AL455" s="20"/>
      <c r="AM455" s="19"/>
      <c r="AN455" s="19"/>
      <c r="AO455" s="19"/>
      <c r="AP455" s="19"/>
      <c r="AQ455" s="19"/>
      <c r="AR455" s="20"/>
      <c r="AS455" s="20"/>
      <c r="AT455" s="20"/>
      <c r="AU455" s="20"/>
      <c r="AV455" s="20"/>
      <c r="AW455" s="19"/>
      <c r="AX455" s="19"/>
      <c r="AY455" s="10"/>
      <c r="AZ455" s="15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  <c r="DB455" s="9"/>
      <c r="DC455" s="9"/>
      <c r="DD455" s="9"/>
      <c r="DE455" s="9"/>
      <c r="DF455" s="9"/>
      <c r="DG455" s="9"/>
      <c r="DH455" s="9"/>
      <c r="DI455" s="9"/>
      <c r="DJ455" s="9"/>
      <c r="DK455" s="9"/>
      <c r="DL455" s="9"/>
      <c r="DM455" s="9"/>
      <c r="DN455" s="9"/>
      <c r="DO455" s="9"/>
      <c r="DP455" s="9"/>
      <c r="DQ455" s="9"/>
      <c r="DR455" s="9"/>
      <c r="DS455" s="9"/>
      <c r="DT455" s="9"/>
      <c r="DU455" s="9"/>
      <c r="DV455" s="9"/>
      <c r="DW455" s="9"/>
      <c r="DX455" s="9"/>
      <c r="DY455" s="9"/>
      <c r="DZ455" s="9"/>
      <c r="EA455" s="9"/>
    </row>
    <row r="456" spans="2:131" ht="15">
      <c r="B456" s="4"/>
      <c r="C456" s="4"/>
      <c r="D456" s="4"/>
      <c r="E456" s="4"/>
      <c r="F456" s="4"/>
      <c r="G456" s="4"/>
      <c r="H456" s="4"/>
      <c r="I456" s="4"/>
      <c r="J456" s="4"/>
      <c r="K456" s="10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20"/>
      <c r="AC456" s="20"/>
      <c r="AD456" s="20"/>
      <c r="AE456" s="19"/>
      <c r="AF456" s="20"/>
      <c r="AG456" s="20"/>
      <c r="AH456" s="20"/>
      <c r="AI456" s="20"/>
      <c r="AJ456" s="20"/>
      <c r="AK456" s="20"/>
      <c r="AL456" s="20"/>
      <c r="AM456" s="19"/>
      <c r="AN456" s="19"/>
      <c r="AO456" s="19"/>
      <c r="AP456" s="19"/>
      <c r="AQ456" s="19"/>
      <c r="AR456" s="20"/>
      <c r="AS456" s="20"/>
      <c r="AT456" s="20"/>
      <c r="AU456" s="20"/>
      <c r="AV456" s="20"/>
      <c r="AW456" s="19"/>
      <c r="AX456" s="19"/>
      <c r="AY456" s="10"/>
      <c r="AZ456" s="15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  <c r="DB456" s="9"/>
      <c r="DC456" s="9"/>
      <c r="DD456" s="9"/>
      <c r="DE456" s="9"/>
      <c r="DF456" s="9"/>
      <c r="DG456" s="9"/>
      <c r="DH456" s="9"/>
      <c r="DI456" s="9"/>
      <c r="DJ456" s="9"/>
      <c r="DK456" s="9"/>
      <c r="DL456" s="9"/>
      <c r="DM456" s="9"/>
      <c r="DN456" s="9"/>
      <c r="DO456" s="9"/>
      <c r="DP456" s="9"/>
      <c r="DQ456" s="9"/>
      <c r="DR456" s="9"/>
      <c r="DS456" s="9"/>
      <c r="DT456" s="9"/>
      <c r="DU456" s="9"/>
      <c r="DV456" s="9"/>
      <c r="DW456" s="9"/>
      <c r="DX456" s="9"/>
      <c r="DY456" s="9"/>
      <c r="DZ456" s="9"/>
      <c r="EA456" s="9"/>
    </row>
    <row r="457" spans="2:131" ht="15">
      <c r="B457" s="4"/>
      <c r="C457" s="4"/>
      <c r="D457" s="4"/>
      <c r="E457" s="4"/>
      <c r="F457" s="4"/>
      <c r="G457" s="4"/>
      <c r="H457" s="4"/>
      <c r="I457" s="4"/>
      <c r="J457" s="4"/>
      <c r="K457" s="10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20"/>
      <c r="AC457" s="20"/>
      <c r="AD457" s="20"/>
      <c r="AE457" s="19"/>
      <c r="AF457" s="20"/>
      <c r="AG457" s="20"/>
      <c r="AH457" s="20"/>
      <c r="AI457" s="20"/>
      <c r="AJ457" s="20"/>
      <c r="AK457" s="20"/>
      <c r="AL457" s="20"/>
      <c r="AM457" s="19"/>
      <c r="AN457" s="19"/>
      <c r="AO457" s="19"/>
      <c r="AP457" s="19"/>
      <c r="AQ457" s="19"/>
      <c r="AR457" s="20"/>
      <c r="AS457" s="20"/>
      <c r="AT457" s="20"/>
      <c r="AU457" s="20"/>
      <c r="AV457" s="20"/>
      <c r="AW457" s="19"/>
      <c r="AX457" s="19"/>
      <c r="AY457" s="10"/>
      <c r="AZ457" s="15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  <c r="DB457" s="9"/>
      <c r="DC457" s="9"/>
      <c r="DD457" s="9"/>
      <c r="DE457" s="9"/>
      <c r="DF457" s="9"/>
      <c r="DG457" s="9"/>
      <c r="DH457" s="9"/>
      <c r="DI457" s="9"/>
      <c r="DJ457" s="9"/>
      <c r="DK457" s="9"/>
      <c r="DL457" s="9"/>
      <c r="DM457" s="9"/>
      <c r="DN457" s="9"/>
      <c r="DO457" s="9"/>
      <c r="DP457" s="9"/>
      <c r="DQ457" s="9"/>
      <c r="DR457" s="9"/>
      <c r="DS457" s="9"/>
      <c r="DT457" s="9"/>
      <c r="DU457" s="9"/>
      <c r="DV457" s="9"/>
      <c r="DW457" s="9"/>
      <c r="DX457" s="9"/>
      <c r="DY457" s="9"/>
      <c r="DZ457" s="9"/>
      <c r="EA457" s="9"/>
    </row>
    <row r="458" spans="2:131" ht="15">
      <c r="B458" s="4"/>
      <c r="C458" s="4"/>
      <c r="D458" s="4"/>
      <c r="E458" s="4"/>
      <c r="F458" s="4"/>
      <c r="G458" s="4"/>
      <c r="H458" s="4"/>
      <c r="I458" s="4"/>
      <c r="J458" s="4"/>
      <c r="K458" s="10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20"/>
      <c r="AC458" s="20"/>
      <c r="AD458" s="20"/>
      <c r="AE458" s="19"/>
      <c r="AF458" s="20"/>
      <c r="AG458" s="20"/>
      <c r="AH458" s="20"/>
      <c r="AI458" s="20"/>
      <c r="AJ458" s="20"/>
      <c r="AK458" s="20"/>
      <c r="AL458" s="20"/>
      <c r="AM458" s="19"/>
      <c r="AN458" s="19"/>
      <c r="AO458" s="19"/>
      <c r="AP458" s="19"/>
      <c r="AQ458" s="19"/>
      <c r="AR458" s="20"/>
      <c r="AS458" s="20"/>
      <c r="AT458" s="20"/>
      <c r="AU458" s="20"/>
      <c r="AV458" s="20"/>
      <c r="AW458" s="19"/>
      <c r="AX458" s="19"/>
      <c r="AY458" s="10"/>
      <c r="AZ458" s="15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  <c r="DB458" s="9"/>
      <c r="DC458" s="9"/>
      <c r="DD458" s="9"/>
      <c r="DE458" s="9"/>
      <c r="DF458" s="9"/>
      <c r="DG458" s="9"/>
      <c r="DH458" s="9"/>
      <c r="DI458" s="9"/>
      <c r="DJ458" s="9"/>
      <c r="DK458" s="9"/>
      <c r="DL458" s="9"/>
      <c r="DM458" s="9"/>
      <c r="DN458" s="9"/>
      <c r="DO458" s="9"/>
      <c r="DP458" s="9"/>
      <c r="DQ458" s="9"/>
      <c r="DR458" s="9"/>
      <c r="DS458" s="9"/>
      <c r="DT458" s="9"/>
      <c r="DU458" s="9"/>
      <c r="DV458" s="9"/>
      <c r="DW458" s="9"/>
      <c r="DX458" s="9"/>
      <c r="DY458" s="9"/>
      <c r="DZ458" s="9"/>
      <c r="EA458" s="9"/>
    </row>
    <row r="459" spans="2:131" ht="15">
      <c r="B459" s="4"/>
      <c r="C459" s="4"/>
      <c r="D459" s="4"/>
      <c r="E459" s="4"/>
      <c r="F459" s="4"/>
      <c r="G459" s="4"/>
      <c r="H459" s="4"/>
      <c r="I459" s="4"/>
      <c r="J459" s="4"/>
      <c r="K459" s="10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20"/>
      <c r="AC459" s="20"/>
      <c r="AD459" s="20"/>
      <c r="AE459" s="19"/>
      <c r="AF459" s="20"/>
      <c r="AG459" s="20"/>
      <c r="AH459" s="20"/>
      <c r="AI459" s="20"/>
      <c r="AJ459" s="20"/>
      <c r="AK459" s="20"/>
      <c r="AL459" s="20"/>
      <c r="AM459" s="19"/>
      <c r="AN459" s="19"/>
      <c r="AO459" s="19"/>
      <c r="AP459" s="19"/>
      <c r="AQ459" s="19"/>
      <c r="AR459" s="20"/>
      <c r="AS459" s="20"/>
      <c r="AT459" s="20"/>
      <c r="AU459" s="20"/>
      <c r="AV459" s="20"/>
      <c r="AW459" s="19"/>
      <c r="AX459" s="19"/>
      <c r="AY459" s="10"/>
      <c r="AZ459" s="15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  <c r="DB459" s="9"/>
      <c r="DC459" s="9"/>
      <c r="DD459" s="9"/>
      <c r="DE459" s="9"/>
      <c r="DF459" s="9"/>
      <c r="DG459" s="9"/>
      <c r="DH459" s="9"/>
      <c r="DI459" s="9"/>
      <c r="DJ459" s="9"/>
      <c r="DK459" s="9"/>
      <c r="DL459" s="9"/>
      <c r="DM459" s="9"/>
      <c r="DN459" s="9"/>
      <c r="DO459" s="9"/>
      <c r="DP459" s="9"/>
      <c r="DQ459" s="9"/>
      <c r="DR459" s="9"/>
      <c r="DS459" s="9"/>
      <c r="DT459" s="9"/>
      <c r="DU459" s="9"/>
      <c r="DV459" s="9"/>
      <c r="DW459" s="9"/>
      <c r="DX459" s="9"/>
      <c r="DY459" s="9"/>
      <c r="DZ459" s="9"/>
      <c r="EA459" s="9"/>
    </row>
    <row r="460" spans="2:131" ht="15">
      <c r="B460" s="4"/>
      <c r="C460" s="4"/>
      <c r="D460" s="4"/>
      <c r="E460" s="4"/>
      <c r="F460" s="4"/>
      <c r="G460" s="4"/>
      <c r="H460" s="4"/>
      <c r="I460" s="4"/>
      <c r="J460" s="4"/>
      <c r="K460" s="10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20"/>
      <c r="AC460" s="20"/>
      <c r="AD460" s="20"/>
      <c r="AE460" s="19"/>
      <c r="AF460" s="20"/>
      <c r="AG460" s="20"/>
      <c r="AH460" s="20"/>
      <c r="AI460" s="20"/>
      <c r="AJ460" s="20"/>
      <c r="AK460" s="20"/>
      <c r="AL460" s="20"/>
      <c r="AM460" s="19"/>
      <c r="AN460" s="19"/>
      <c r="AO460" s="19"/>
      <c r="AP460" s="19"/>
      <c r="AQ460" s="19"/>
      <c r="AR460" s="20"/>
      <c r="AS460" s="20"/>
      <c r="AT460" s="20"/>
      <c r="AU460" s="20"/>
      <c r="AV460" s="20"/>
      <c r="AW460" s="19"/>
      <c r="AX460" s="19"/>
      <c r="AY460" s="10"/>
      <c r="AZ460" s="15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  <c r="DB460" s="9"/>
      <c r="DC460" s="9"/>
      <c r="DD460" s="9"/>
      <c r="DE460" s="9"/>
      <c r="DF460" s="9"/>
      <c r="DG460" s="9"/>
      <c r="DH460" s="9"/>
      <c r="DI460" s="9"/>
      <c r="DJ460" s="9"/>
      <c r="DK460" s="9"/>
      <c r="DL460" s="9"/>
      <c r="DM460" s="9"/>
      <c r="DN460" s="9"/>
      <c r="DO460" s="9"/>
      <c r="DP460" s="9"/>
      <c r="DQ460" s="9"/>
      <c r="DR460" s="9"/>
      <c r="DS460" s="9"/>
      <c r="DT460" s="9"/>
      <c r="DU460" s="9"/>
      <c r="DV460" s="9"/>
      <c r="DW460" s="9"/>
      <c r="DX460" s="9"/>
      <c r="DY460" s="9"/>
      <c r="DZ460" s="9"/>
      <c r="EA460" s="9"/>
    </row>
    <row r="461" spans="2:131" ht="15">
      <c r="B461" s="4"/>
      <c r="C461" s="4"/>
      <c r="D461" s="4"/>
      <c r="E461" s="4"/>
      <c r="F461" s="4"/>
      <c r="G461" s="4"/>
      <c r="H461" s="4"/>
      <c r="I461" s="4"/>
      <c r="J461" s="4"/>
      <c r="K461" s="10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20"/>
      <c r="AC461" s="20"/>
      <c r="AD461" s="20"/>
      <c r="AE461" s="19"/>
      <c r="AF461" s="20"/>
      <c r="AG461" s="20"/>
      <c r="AH461" s="20"/>
      <c r="AI461" s="20"/>
      <c r="AJ461" s="20"/>
      <c r="AK461" s="20"/>
      <c r="AL461" s="20"/>
      <c r="AM461" s="19"/>
      <c r="AN461" s="19"/>
      <c r="AO461" s="19"/>
      <c r="AP461" s="19"/>
      <c r="AQ461" s="19"/>
      <c r="AR461" s="20"/>
      <c r="AS461" s="20"/>
      <c r="AT461" s="20"/>
      <c r="AU461" s="20"/>
      <c r="AV461" s="20"/>
      <c r="AW461" s="19"/>
      <c r="AX461" s="19"/>
      <c r="AY461" s="10"/>
      <c r="AZ461" s="15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  <c r="DB461" s="9"/>
      <c r="DC461" s="9"/>
      <c r="DD461" s="9"/>
      <c r="DE461" s="9"/>
      <c r="DF461" s="9"/>
      <c r="DG461" s="9"/>
      <c r="DH461" s="9"/>
      <c r="DI461" s="9"/>
      <c r="DJ461" s="9"/>
      <c r="DK461" s="9"/>
      <c r="DL461" s="9"/>
      <c r="DM461" s="9"/>
      <c r="DN461" s="9"/>
      <c r="DO461" s="9"/>
      <c r="DP461" s="9"/>
      <c r="DQ461" s="9"/>
      <c r="DR461" s="9"/>
      <c r="DS461" s="9"/>
      <c r="DT461" s="9"/>
      <c r="DU461" s="9"/>
      <c r="DV461" s="9"/>
      <c r="DW461" s="9"/>
      <c r="DX461" s="9"/>
      <c r="DY461" s="9"/>
      <c r="DZ461" s="9"/>
      <c r="EA461" s="9"/>
    </row>
    <row r="462" spans="2:131" ht="15">
      <c r="B462" s="4"/>
      <c r="C462" s="4"/>
      <c r="D462" s="4"/>
      <c r="E462" s="4"/>
      <c r="F462" s="4"/>
      <c r="G462" s="4"/>
      <c r="H462" s="4"/>
      <c r="I462" s="4"/>
      <c r="J462" s="4"/>
      <c r="K462" s="10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20"/>
      <c r="AC462" s="20"/>
      <c r="AD462" s="20"/>
      <c r="AE462" s="19"/>
      <c r="AF462" s="20"/>
      <c r="AG462" s="20"/>
      <c r="AH462" s="20"/>
      <c r="AI462" s="20"/>
      <c r="AJ462" s="20"/>
      <c r="AK462" s="20"/>
      <c r="AL462" s="20"/>
      <c r="AM462" s="19"/>
      <c r="AN462" s="19"/>
      <c r="AO462" s="19"/>
      <c r="AP462" s="19"/>
      <c r="AQ462" s="19"/>
      <c r="AR462" s="20"/>
      <c r="AS462" s="20"/>
      <c r="AT462" s="20"/>
      <c r="AU462" s="20"/>
      <c r="AV462" s="20"/>
      <c r="AW462" s="19"/>
      <c r="AX462" s="19"/>
      <c r="AY462" s="10"/>
      <c r="AZ462" s="15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  <c r="DB462" s="9"/>
      <c r="DC462" s="9"/>
      <c r="DD462" s="9"/>
      <c r="DE462" s="9"/>
      <c r="DF462" s="9"/>
      <c r="DG462" s="9"/>
      <c r="DH462" s="9"/>
      <c r="DI462" s="9"/>
      <c r="DJ462" s="9"/>
      <c r="DK462" s="9"/>
      <c r="DL462" s="9"/>
      <c r="DM462" s="9"/>
      <c r="DN462" s="9"/>
      <c r="DO462" s="9"/>
      <c r="DP462" s="9"/>
      <c r="DQ462" s="9"/>
      <c r="DR462" s="9"/>
      <c r="DS462" s="9"/>
      <c r="DT462" s="9"/>
      <c r="DU462" s="9"/>
      <c r="DV462" s="9"/>
      <c r="DW462" s="9"/>
      <c r="DX462" s="9"/>
      <c r="DY462" s="9"/>
      <c r="DZ462" s="9"/>
      <c r="EA462" s="9"/>
    </row>
    <row r="463" spans="2:131" ht="15">
      <c r="B463" s="4"/>
      <c r="C463" s="4"/>
      <c r="D463" s="4"/>
      <c r="E463" s="4"/>
      <c r="F463" s="4"/>
      <c r="G463" s="4"/>
      <c r="H463" s="4"/>
      <c r="I463" s="4"/>
      <c r="J463" s="4"/>
      <c r="K463" s="10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20"/>
      <c r="AC463" s="20"/>
      <c r="AD463" s="20"/>
      <c r="AE463" s="19"/>
      <c r="AF463" s="20"/>
      <c r="AG463" s="20"/>
      <c r="AH463" s="20"/>
      <c r="AI463" s="20"/>
      <c r="AJ463" s="20"/>
      <c r="AK463" s="20"/>
      <c r="AL463" s="20"/>
      <c r="AM463" s="19"/>
      <c r="AN463" s="19"/>
      <c r="AO463" s="19"/>
      <c r="AP463" s="19"/>
      <c r="AQ463" s="19"/>
      <c r="AR463" s="20"/>
      <c r="AS463" s="20"/>
      <c r="AT463" s="20"/>
      <c r="AU463" s="20"/>
      <c r="AV463" s="20"/>
      <c r="AW463" s="19"/>
      <c r="AX463" s="19"/>
      <c r="AY463" s="10"/>
      <c r="AZ463" s="15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  <c r="DB463" s="9"/>
      <c r="DC463" s="9"/>
      <c r="DD463" s="9"/>
      <c r="DE463" s="9"/>
      <c r="DF463" s="9"/>
      <c r="DG463" s="9"/>
      <c r="DH463" s="9"/>
      <c r="DI463" s="9"/>
      <c r="DJ463" s="9"/>
      <c r="DK463" s="9"/>
      <c r="DL463" s="9"/>
      <c r="DM463" s="9"/>
      <c r="DN463" s="9"/>
      <c r="DO463" s="9"/>
      <c r="DP463" s="9"/>
      <c r="DQ463" s="9"/>
      <c r="DR463" s="9"/>
      <c r="DS463" s="9"/>
      <c r="DT463" s="9"/>
      <c r="DU463" s="9"/>
      <c r="DV463" s="9"/>
      <c r="DW463" s="9"/>
      <c r="DX463" s="9"/>
      <c r="DY463" s="9"/>
      <c r="DZ463" s="9"/>
      <c r="EA463" s="9"/>
    </row>
    <row r="464" spans="2:131" ht="15">
      <c r="B464" s="4"/>
      <c r="C464" s="4"/>
      <c r="D464" s="4"/>
      <c r="E464" s="4"/>
      <c r="F464" s="4"/>
      <c r="G464" s="4"/>
      <c r="H464" s="4"/>
      <c r="I464" s="4"/>
      <c r="J464" s="4"/>
      <c r="K464" s="10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20"/>
      <c r="AC464" s="20"/>
      <c r="AD464" s="20"/>
      <c r="AE464" s="19"/>
      <c r="AF464" s="20"/>
      <c r="AG464" s="20"/>
      <c r="AH464" s="20"/>
      <c r="AI464" s="20"/>
      <c r="AJ464" s="20"/>
      <c r="AK464" s="20"/>
      <c r="AL464" s="20"/>
      <c r="AM464" s="19"/>
      <c r="AN464" s="19"/>
      <c r="AO464" s="19"/>
      <c r="AP464" s="19"/>
      <c r="AQ464" s="19"/>
      <c r="AR464" s="20"/>
      <c r="AS464" s="20"/>
      <c r="AT464" s="20"/>
      <c r="AU464" s="20"/>
      <c r="AV464" s="20"/>
      <c r="AW464" s="19"/>
      <c r="AX464" s="19"/>
      <c r="AY464" s="10"/>
      <c r="AZ464" s="15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  <c r="DB464" s="9"/>
      <c r="DC464" s="9"/>
      <c r="DD464" s="9"/>
      <c r="DE464" s="9"/>
      <c r="DF464" s="9"/>
      <c r="DG464" s="9"/>
      <c r="DH464" s="9"/>
      <c r="DI464" s="9"/>
      <c r="DJ464" s="9"/>
      <c r="DK464" s="9"/>
      <c r="DL464" s="9"/>
      <c r="DM464" s="9"/>
      <c r="DN464" s="9"/>
      <c r="DO464" s="9"/>
      <c r="DP464" s="9"/>
      <c r="DQ464" s="9"/>
      <c r="DR464" s="9"/>
      <c r="DS464" s="9"/>
      <c r="DT464" s="9"/>
      <c r="DU464" s="9"/>
      <c r="DV464" s="9"/>
      <c r="DW464" s="9"/>
      <c r="DX464" s="9"/>
      <c r="DY464" s="9"/>
      <c r="DZ464" s="9"/>
      <c r="EA464" s="9"/>
    </row>
    <row r="465" spans="2:131" ht="15">
      <c r="B465" s="4"/>
      <c r="C465" s="4"/>
      <c r="D465" s="4"/>
      <c r="E465" s="4"/>
      <c r="F465" s="4"/>
      <c r="G465" s="4"/>
      <c r="H465" s="4"/>
      <c r="I465" s="4"/>
      <c r="J465" s="4"/>
      <c r="K465" s="10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20"/>
      <c r="AC465" s="20"/>
      <c r="AD465" s="20"/>
      <c r="AE465" s="19"/>
      <c r="AF465" s="20"/>
      <c r="AG465" s="20"/>
      <c r="AH465" s="20"/>
      <c r="AI465" s="20"/>
      <c r="AJ465" s="20"/>
      <c r="AK465" s="20"/>
      <c r="AL465" s="20"/>
      <c r="AM465" s="19"/>
      <c r="AN465" s="19"/>
      <c r="AO465" s="19"/>
      <c r="AP465" s="19"/>
      <c r="AQ465" s="19"/>
      <c r="AR465" s="20"/>
      <c r="AS465" s="20"/>
      <c r="AT465" s="20"/>
      <c r="AU465" s="20"/>
      <c r="AV465" s="20"/>
      <c r="AW465" s="19"/>
      <c r="AX465" s="19"/>
      <c r="AY465" s="10"/>
      <c r="AZ465" s="15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  <c r="DB465" s="9"/>
      <c r="DC465" s="9"/>
      <c r="DD465" s="9"/>
      <c r="DE465" s="9"/>
      <c r="DF465" s="9"/>
      <c r="DG465" s="9"/>
      <c r="DH465" s="9"/>
      <c r="DI465" s="9"/>
      <c r="DJ465" s="9"/>
      <c r="DK465" s="9"/>
      <c r="DL465" s="9"/>
      <c r="DM465" s="9"/>
      <c r="DN465" s="9"/>
      <c r="DO465" s="9"/>
      <c r="DP465" s="9"/>
      <c r="DQ465" s="9"/>
      <c r="DR465" s="9"/>
      <c r="DS465" s="9"/>
      <c r="DT465" s="9"/>
      <c r="DU465" s="9"/>
      <c r="DV465" s="9"/>
      <c r="DW465" s="9"/>
      <c r="DX465" s="9"/>
      <c r="DY465" s="9"/>
      <c r="DZ465" s="9"/>
      <c r="EA465" s="9"/>
    </row>
    <row r="466" spans="2:131" ht="15">
      <c r="B466" s="4"/>
      <c r="C466" s="4"/>
      <c r="D466" s="4"/>
      <c r="E466" s="4"/>
      <c r="F466" s="4"/>
      <c r="G466" s="4"/>
      <c r="H466" s="4"/>
      <c r="I466" s="4"/>
      <c r="J466" s="4"/>
      <c r="K466" s="10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20"/>
      <c r="AC466" s="20"/>
      <c r="AD466" s="20"/>
      <c r="AE466" s="19"/>
      <c r="AF466" s="20"/>
      <c r="AG466" s="20"/>
      <c r="AH466" s="20"/>
      <c r="AI466" s="20"/>
      <c r="AJ466" s="20"/>
      <c r="AK466" s="20"/>
      <c r="AL466" s="20"/>
      <c r="AM466" s="19"/>
      <c r="AN466" s="19"/>
      <c r="AO466" s="19"/>
      <c r="AP466" s="19"/>
      <c r="AQ466" s="19"/>
      <c r="AR466" s="20"/>
      <c r="AS466" s="20"/>
      <c r="AT466" s="20"/>
      <c r="AU466" s="20"/>
      <c r="AV466" s="20"/>
      <c r="AW466" s="19"/>
      <c r="AX466" s="19"/>
      <c r="AY466" s="10"/>
      <c r="AZ466" s="15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  <c r="DB466" s="9"/>
      <c r="DC466" s="9"/>
      <c r="DD466" s="9"/>
      <c r="DE466" s="9"/>
      <c r="DF466" s="9"/>
      <c r="DG466" s="9"/>
      <c r="DH466" s="9"/>
      <c r="DI466" s="9"/>
      <c r="DJ466" s="9"/>
      <c r="DK466" s="9"/>
      <c r="DL466" s="9"/>
      <c r="DM466" s="9"/>
      <c r="DN466" s="9"/>
      <c r="DO466" s="9"/>
      <c r="DP466" s="9"/>
      <c r="DQ466" s="9"/>
      <c r="DR466" s="9"/>
      <c r="DS466" s="9"/>
      <c r="DT466" s="9"/>
      <c r="DU466" s="9"/>
      <c r="DV466" s="9"/>
      <c r="DW466" s="9"/>
      <c r="DX466" s="9"/>
      <c r="DY466" s="9"/>
      <c r="DZ466" s="9"/>
      <c r="EA466" s="9"/>
    </row>
    <row r="467" spans="2:131" ht="15">
      <c r="B467" s="4"/>
      <c r="C467" s="4"/>
      <c r="D467" s="4"/>
      <c r="E467" s="4"/>
      <c r="F467" s="4"/>
      <c r="G467" s="4"/>
      <c r="H467" s="4"/>
      <c r="I467" s="4"/>
      <c r="J467" s="4"/>
      <c r="K467" s="10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20"/>
      <c r="AC467" s="20"/>
      <c r="AD467" s="20"/>
      <c r="AE467" s="19"/>
      <c r="AF467" s="20"/>
      <c r="AG467" s="20"/>
      <c r="AH467" s="20"/>
      <c r="AI467" s="20"/>
      <c r="AJ467" s="20"/>
      <c r="AK467" s="20"/>
      <c r="AL467" s="20"/>
      <c r="AM467" s="19"/>
      <c r="AN467" s="19"/>
      <c r="AO467" s="19"/>
      <c r="AP467" s="19"/>
      <c r="AQ467" s="19"/>
      <c r="AR467" s="20"/>
      <c r="AS467" s="20"/>
      <c r="AT467" s="20"/>
      <c r="AU467" s="20"/>
      <c r="AV467" s="20"/>
      <c r="AW467" s="19"/>
      <c r="AX467" s="19"/>
      <c r="AY467" s="10"/>
      <c r="AZ467" s="15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  <c r="DB467" s="9"/>
      <c r="DC467" s="9"/>
      <c r="DD467" s="9"/>
      <c r="DE467" s="9"/>
      <c r="DF467" s="9"/>
      <c r="DG467" s="9"/>
      <c r="DH467" s="9"/>
      <c r="DI467" s="9"/>
      <c r="DJ467" s="9"/>
      <c r="DK467" s="9"/>
      <c r="DL467" s="9"/>
      <c r="DM467" s="9"/>
      <c r="DN467" s="9"/>
      <c r="DO467" s="9"/>
      <c r="DP467" s="9"/>
      <c r="DQ467" s="9"/>
      <c r="DR467" s="9"/>
      <c r="DS467" s="9"/>
      <c r="DT467" s="9"/>
      <c r="DU467" s="9"/>
      <c r="DV467" s="9"/>
      <c r="DW467" s="9"/>
      <c r="DX467" s="9"/>
      <c r="DY467" s="9"/>
      <c r="DZ467" s="9"/>
      <c r="EA467" s="9"/>
    </row>
    <row r="468" spans="2:131" ht="15">
      <c r="B468" s="4"/>
      <c r="C468" s="4"/>
      <c r="D468" s="4"/>
      <c r="E468" s="4"/>
      <c r="F468" s="4"/>
      <c r="G468" s="4"/>
      <c r="H468" s="4"/>
      <c r="I468" s="4"/>
      <c r="J468" s="4"/>
      <c r="K468" s="10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20"/>
      <c r="AC468" s="20"/>
      <c r="AD468" s="20"/>
      <c r="AE468" s="19"/>
      <c r="AF468" s="20"/>
      <c r="AG468" s="20"/>
      <c r="AH468" s="20"/>
      <c r="AI468" s="20"/>
      <c r="AJ468" s="20"/>
      <c r="AK468" s="20"/>
      <c r="AL468" s="20"/>
      <c r="AM468" s="19"/>
      <c r="AN468" s="19"/>
      <c r="AO468" s="19"/>
      <c r="AP468" s="19"/>
      <c r="AQ468" s="19"/>
      <c r="AR468" s="20"/>
      <c r="AS468" s="20"/>
      <c r="AT468" s="20"/>
      <c r="AU468" s="20"/>
      <c r="AV468" s="20"/>
      <c r="AW468" s="19"/>
      <c r="AX468" s="19"/>
      <c r="AY468" s="10"/>
      <c r="AZ468" s="15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  <c r="DB468" s="9"/>
      <c r="DC468" s="9"/>
      <c r="DD468" s="9"/>
      <c r="DE468" s="9"/>
      <c r="DF468" s="9"/>
      <c r="DG468" s="9"/>
      <c r="DH468" s="9"/>
      <c r="DI468" s="9"/>
      <c r="DJ468" s="9"/>
      <c r="DK468" s="9"/>
      <c r="DL468" s="9"/>
      <c r="DM468" s="9"/>
      <c r="DN468" s="9"/>
      <c r="DO468" s="9"/>
      <c r="DP468" s="9"/>
      <c r="DQ468" s="9"/>
      <c r="DR468" s="9"/>
      <c r="DS468" s="9"/>
      <c r="DT468" s="9"/>
      <c r="DU468" s="9"/>
      <c r="DV468" s="9"/>
      <c r="DW468" s="9"/>
      <c r="DX468" s="9"/>
      <c r="DY468" s="9"/>
      <c r="DZ468" s="9"/>
      <c r="EA468" s="9"/>
    </row>
    <row r="469" spans="2:131" ht="15">
      <c r="B469" s="4"/>
      <c r="C469" s="4"/>
      <c r="D469" s="4"/>
      <c r="E469" s="4"/>
      <c r="F469" s="4"/>
      <c r="G469" s="4"/>
      <c r="H469" s="4"/>
      <c r="I469" s="4"/>
      <c r="J469" s="4"/>
      <c r="K469" s="10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20"/>
      <c r="AC469" s="20"/>
      <c r="AD469" s="20"/>
      <c r="AE469" s="19"/>
      <c r="AF469" s="20"/>
      <c r="AG469" s="20"/>
      <c r="AH469" s="20"/>
      <c r="AI469" s="20"/>
      <c r="AJ469" s="20"/>
      <c r="AK469" s="20"/>
      <c r="AL469" s="20"/>
      <c r="AM469" s="19"/>
      <c r="AN469" s="19"/>
      <c r="AO469" s="19"/>
      <c r="AP469" s="19"/>
      <c r="AQ469" s="19"/>
      <c r="AR469" s="20"/>
      <c r="AS469" s="20"/>
      <c r="AT469" s="20"/>
      <c r="AU469" s="20"/>
      <c r="AV469" s="20"/>
      <c r="AW469" s="19"/>
      <c r="AX469" s="19"/>
      <c r="AY469" s="10"/>
      <c r="AZ469" s="15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  <c r="DB469" s="9"/>
      <c r="DC469" s="9"/>
      <c r="DD469" s="9"/>
      <c r="DE469" s="9"/>
      <c r="DF469" s="9"/>
      <c r="DG469" s="9"/>
      <c r="DH469" s="9"/>
      <c r="DI469" s="9"/>
      <c r="DJ469" s="9"/>
      <c r="DK469" s="9"/>
      <c r="DL469" s="9"/>
      <c r="DM469" s="9"/>
      <c r="DN469" s="9"/>
      <c r="DO469" s="9"/>
      <c r="DP469" s="9"/>
      <c r="DQ469" s="9"/>
      <c r="DR469" s="9"/>
      <c r="DS469" s="9"/>
      <c r="DT469" s="9"/>
      <c r="DU469" s="9"/>
      <c r="DV469" s="9"/>
      <c r="DW469" s="9"/>
      <c r="DX469" s="9"/>
      <c r="DY469" s="9"/>
      <c r="DZ469" s="9"/>
      <c r="EA469" s="9"/>
    </row>
    <row r="470" spans="2:131" ht="15">
      <c r="B470" s="4"/>
      <c r="C470" s="4"/>
      <c r="D470" s="4"/>
      <c r="E470" s="4"/>
      <c r="F470" s="4"/>
      <c r="G470" s="4"/>
      <c r="H470" s="4"/>
      <c r="I470" s="4"/>
      <c r="J470" s="4"/>
      <c r="K470" s="10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20"/>
      <c r="AC470" s="20"/>
      <c r="AD470" s="20"/>
      <c r="AE470" s="19"/>
      <c r="AF470" s="20"/>
      <c r="AG470" s="20"/>
      <c r="AH470" s="20"/>
      <c r="AI470" s="20"/>
      <c r="AJ470" s="20"/>
      <c r="AK470" s="20"/>
      <c r="AL470" s="20"/>
      <c r="AM470" s="19"/>
      <c r="AN470" s="19"/>
      <c r="AO470" s="19"/>
      <c r="AP470" s="19"/>
      <c r="AQ470" s="19"/>
      <c r="AR470" s="20"/>
      <c r="AS470" s="20"/>
      <c r="AT470" s="20"/>
      <c r="AU470" s="20"/>
      <c r="AV470" s="20"/>
      <c r="AW470" s="19"/>
      <c r="AX470" s="19"/>
      <c r="AY470" s="10"/>
      <c r="AZ470" s="15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  <c r="DB470" s="9"/>
      <c r="DC470" s="9"/>
      <c r="DD470" s="9"/>
      <c r="DE470" s="9"/>
      <c r="DF470" s="9"/>
      <c r="DG470" s="9"/>
      <c r="DH470" s="9"/>
      <c r="DI470" s="9"/>
      <c r="DJ470" s="9"/>
      <c r="DK470" s="9"/>
      <c r="DL470" s="9"/>
      <c r="DM470" s="9"/>
      <c r="DN470" s="9"/>
      <c r="DO470" s="9"/>
      <c r="DP470" s="9"/>
      <c r="DQ470" s="9"/>
      <c r="DR470" s="9"/>
      <c r="DS470" s="9"/>
      <c r="DT470" s="9"/>
      <c r="DU470" s="9"/>
      <c r="DV470" s="9"/>
      <c r="DW470" s="9"/>
      <c r="DX470" s="9"/>
      <c r="DY470" s="9"/>
      <c r="DZ470" s="9"/>
      <c r="EA470" s="9"/>
    </row>
    <row r="471" spans="2:131" ht="15">
      <c r="B471" s="4"/>
      <c r="C471" s="4"/>
      <c r="D471" s="4"/>
      <c r="E471" s="4"/>
      <c r="F471" s="4"/>
      <c r="G471" s="4"/>
      <c r="H471" s="4"/>
      <c r="I471" s="4"/>
      <c r="J471" s="4"/>
      <c r="K471" s="10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20"/>
      <c r="AC471" s="20"/>
      <c r="AD471" s="20"/>
      <c r="AE471" s="19"/>
      <c r="AF471" s="20"/>
      <c r="AG471" s="20"/>
      <c r="AH471" s="20"/>
      <c r="AI471" s="20"/>
      <c r="AJ471" s="20"/>
      <c r="AK471" s="20"/>
      <c r="AL471" s="20"/>
      <c r="AM471" s="19"/>
      <c r="AN471" s="19"/>
      <c r="AO471" s="19"/>
      <c r="AP471" s="19"/>
      <c r="AQ471" s="19"/>
      <c r="AR471" s="20"/>
      <c r="AS471" s="20"/>
      <c r="AT471" s="20"/>
      <c r="AU471" s="20"/>
      <c r="AV471" s="20"/>
      <c r="AW471" s="19"/>
      <c r="AX471" s="19"/>
      <c r="AY471" s="10"/>
      <c r="AZ471" s="15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  <c r="DB471" s="9"/>
      <c r="DC471" s="9"/>
      <c r="DD471" s="9"/>
      <c r="DE471" s="9"/>
      <c r="DF471" s="9"/>
      <c r="DG471" s="9"/>
      <c r="DH471" s="9"/>
      <c r="DI471" s="9"/>
      <c r="DJ471" s="9"/>
      <c r="DK471" s="9"/>
      <c r="DL471" s="9"/>
      <c r="DM471" s="9"/>
      <c r="DN471" s="9"/>
      <c r="DO471" s="9"/>
      <c r="DP471" s="9"/>
      <c r="DQ471" s="9"/>
      <c r="DR471" s="9"/>
      <c r="DS471" s="9"/>
      <c r="DT471" s="9"/>
      <c r="DU471" s="9"/>
      <c r="DV471" s="9"/>
      <c r="DW471" s="9"/>
      <c r="DX471" s="9"/>
      <c r="DY471" s="9"/>
      <c r="DZ471" s="9"/>
      <c r="EA471" s="9"/>
    </row>
    <row r="472" spans="2:131" ht="15">
      <c r="B472" s="4"/>
      <c r="C472" s="4"/>
      <c r="D472" s="4"/>
      <c r="E472" s="4"/>
      <c r="F472" s="4"/>
      <c r="G472" s="4"/>
      <c r="H472" s="4"/>
      <c r="I472" s="4"/>
      <c r="J472" s="4"/>
      <c r="K472" s="10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20"/>
      <c r="AC472" s="20"/>
      <c r="AD472" s="20"/>
      <c r="AE472" s="19"/>
      <c r="AF472" s="20"/>
      <c r="AG472" s="20"/>
      <c r="AH472" s="20"/>
      <c r="AI472" s="20"/>
      <c r="AJ472" s="20"/>
      <c r="AK472" s="20"/>
      <c r="AL472" s="20"/>
      <c r="AM472" s="19"/>
      <c r="AN472" s="19"/>
      <c r="AO472" s="19"/>
      <c r="AP472" s="19"/>
      <c r="AQ472" s="19"/>
      <c r="AR472" s="20"/>
      <c r="AS472" s="20"/>
      <c r="AT472" s="20"/>
      <c r="AU472" s="20"/>
      <c r="AV472" s="20"/>
      <c r="AW472" s="19"/>
      <c r="AX472" s="19"/>
      <c r="AY472" s="10"/>
      <c r="AZ472" s="15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  <c r="DB472" s="9"/>
      <c r="DC472" s="9"/>
      <c r="DD472" s="9"/>
      <c r="DE472" s="9"/>
      <c r="DF472" s="9"/>
      <c r="DG472" s="9"/>
      <c r="DH472" s="9"/>
      <c r="DI472" s="9"/>
      <c r="DJ472" s="9"/>
      <c r="DK472" s="9"/>
      <c r="DL472" s="9"/>
      <c r="DM472" s="9"/>
      <c r="DN472" s="9"/>
      <c r="DO472" s="9"/>
      <c r="DP472" s="9"/>
      <c r="DQ472" s="9"/>
      <c r="DR472" s="9"/>
      <c r="DS472" s="9"/>
      <c r="DT472" s="9"/>
      <c r="DU472" s="9"/>
      <c r="DV472" s="9"/>
      <c r="DW472" s="9"/>
      <c r="DX472" s="9"/>
      <c r="DY472" s="9"/>
      <c r="DZ472" s="9"/>
      <c r="EA472" s="9"/>
    </row>
    <row r="473" spans="2:131" ht="15">
      <c r="B473" s="4"/>
      <c r="C473" s="4"/>
      <c r="D473" s="4"/>
      <c r="E473" s="4"/>
      <c r="F473" s="4"/>
      <c r="G473" s="4"/>
      <c r="H473" s="4"/>
      <c r="I473" s="4"/>
      <c r="J473" s="4"/>
      <c r="K473" s="10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20"/>
      <c r="AC473" s="20"/>
      <c r="AD473" s="20"/>
      <c r="AE473" s="19"/>
      <c r="AF473" s="20"/>
      <c r="AG473" s="20"/>
      <c r="AH473" s="20"/>
      <c r="AI473" s="20"/>
      <c r="AJ473" s="20"/>
      <c r="AK473" s="20"/>
      <c r="AL473" s="20"/>
      <c r="AM473" s="19"/>
      <c r="AN473" s="19"/>
      <c r="AO473" s="19"/>
      <c r="AP473" s="19"/>
      <c r="AQ473" s="19"/>
      <c r="AR473" s="20"/>
      <c r="AS473" s="20"/>
      <c r="AT473" s="20"/>
      <c r="AU473" s="20"/>
      <c r="AV473" s="20"/>
      <c r="AW473" s="19"/>
      <c r="AX473" s="19"/>
      <c r="AY473" s="10"/>
      <c r="AZ473" s="15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  <c r="DB473" s="9"/>
      <c r="DC473" s="9"/>
      <c r="DD473" s="9"/>
      <c r="DE473" s="9"/>
      <c r="DF473" s="9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</row>
    <row r="474" spans="2:131" ht="15">
      <c r="B474" s="4"/>
      <c r="C474" s="4"/>
      <c r="D474" s="4"/>
      <c r="E474" s="4"/>
      <c r="F474" s="4"/>
      <c r="G474" s="4"/>
      <c r="H474" s="4"/>
      <c r="I474" s="4"/>
      <c r="J474" s="4"/>
      <c r="K474" s="10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20"/>
      <c r="AC474" s="20"/>
      <c r="AD474" s="20"/>
      <c r="AE474" s="19"/>
      <c r="AF474" s="20"/>
      <c r="AG474" s="20"/>
      <c r="AH474" s="20"/>
      <c r="AI474" s="20"/>
      <c r="AJ474" s="20"/>
      <c r="AK474" s="20"/>
      <c r="AL474" s="20"/>
      <c r="AM474" s="19"/>
      <c r="AN474" s="19"/>
      <c r="AO474" s="19"/>
      <c r="AP474" s="19"/>
      <c r="AQ474" s="19"/>
      <c r="AR474" s="20"/>
      <c r="AS474" s="20"/>
      <c r="AT474" s="20"/>
      <c r="AU474" s="20"/>
      <c r="AV474" s="20"/>
      <c r="AW474" s="19"/>
      <c r="AX474" s="19"/>
      <c r="AY474" s="10"/>
      <c r="AZ474" s="15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  <c r="DB474" s="9"/>
      <c r="DC474" s="9"/>
      <c r="DD474" s="9"/>
      <c r="DE474" s="9"/>
      <c r="DF474" s="9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</row>
    <row r="475" spans="2:131" ht="15">
      <c r="B475" s="4"/>
      <c r="C475" s="4"/>
      <c r="D475" s="4"/>
      <c r="E475" s="4"/>
      <c r="F475" s="4"/>
      <c r="G475" s="4"/>
      <c r="H475" s="4"/>
      <c r="I475" s="4"/>
      <c r="J475" s="4"/>
      <c r="K475" s="10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20"/>
      <c r="AC475" s="20"/>
      <c r="AD475" s="20"/>
      <c r="AE475" s="19"/>
      <c r="AF475" s="20"/>
      <c r="AG475" s="20"/>
      <c r="AH475" s="20"/>
      <c r="AI475" s="20"/>
      <c r="AJ475" s="20"/>
      <c r="AK475" s="20"/>
      <c r="AL475" s="20"/>
      <c r="AM475" s="19"/>
      <c r="AN475" s="19"/>
      <c r="AO475" s="19"/>
      <c r="AP475" s="19"/>
      <c r="AQ475" s="19"/>
      <c r="AR475" s="20"/>
      <c r="AS475" s="20"/>
      <c r="AT475" s="20"/>
      <c r="AU475" s="20"/>
      <c r="AV475" s="20"/>
      <c r="AW475" s="19"/>
      <c r="AX475" s="19"/>
      <c r="AY475" s="10"/>
      <c r="AZ475" s="15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  <c r="DB475" s="9"/>
      <c r="DC475" s="9"/>
      <c r="DD475" s="9"/>
      <c r="DE475" s="9"/>
      <c r="DF475" s="9"/>
      <c r="DG475" s="9"/>
      <c r="DH475" s="9"/>
      <c r="DI475" s="9"/>
      <c r="DJ475" s="9"/>
      <c r="DK475" s="9"/>
      <c r="DL475" s="9"/>
      <c r="DM475" s="9"/>
      <c r="DN475" s="9"/>
      <c r="DO475" s="9"/>
      <c r="DP475" s="9"/>
      <c r="DQ475" s="9"/>
      <c r="DR475" s="9"/>
      <c r="DS475" s="9"/>
      <c r="DT475" s="9"/>
      <c r="DU475" s="9"/>
      <c r="DV475" s="9"/>
      <c r="DW475" s="9"/>
      <c r="DX475" s="9"/>
      <c r="DY475" s="9"/>
      <c r="DZ475" s="9"/>
      <c r="EA475" s="9"/>
    </row>
    <row r="476" spans="2:131" ht="15">
      <c r="B476" s="4"/>
      <c r="C476" s="4"/>
      <c r="D476" s="4"/>
      <c r="E476" s="4"/>
      <c r="F476" s="4"/>
      <c r="G476" s="4"/>
      <c r="H476" s="4"/>
      <c r="I476" s="4"/>
      <c r="J476" s="4"/>
      <c r="K476" s="10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20"/>
      <c r="AC476" s="20"/>
      <c r="AD476" s="20"/>
      <c r="AE476" s="19"/>
      <c r="AF476" s="20"/>
      <c r="AG476" s="20"/>
      <c r="AH476" s="20"/>
      <c r="AI476" s="20"/>
      <c r="AJ476" s="20"/>
      <c r="AK476" s="20"/>
      <c r="AL476" s="20"/>
      <c r="AM476" s="19"/>
      <c r="AN476" s="19"/>
      <c r="AO476" s="19"/>
      <c r="AP476" s="19"/>
      <c r="AQ476" s="19"/>
      <c r="AR476" s="20"/>
      <c r="AS476" s="20"/>
      <c r="AT476" s="20"/>
      <c r="AU476" s="20"/>
      <c r="AV476" s="20"/>
      <c r="AW476" s="19"/>
      <c r="AX476" s="19"/>
      <c r="AY476" s="10"/>
      <c r="AZ476" s="15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  <c r="DB476" s="9"/>
      <c r="DC476" s="9"/>
      <c r="DD476" s="9"/>
      <c r="DE476" s="9"/>
      <c r="DF476" s="9"/>
      <c r="DG476" s="9"/>
      <c r="DH476" s="9"/>
      <c r="DI476" s="9"/>
      <c r="DJ476" s="9"/>
      <c r="DK476" s="9"/>
      <c r="DL476" s="9"/>
      <c r="DM476" s="9"/>
      <c r="DN476" s="9"/>
      <c r="DO476" s="9"/>
      <c r="DP476" s="9"/>
      <c r="DQ476" s="9"/>
      <c r="DR476" s="9"/>
      <c r="DS476" s="9"/>
      <c r="DT476" s="9"/>
      <c r="DU476" s="9"/>
      <c r="DV476" s="9"/>
      <c r="DW476" s="9"/>
      <c r="DX476" s="9"/>
      <c r="DY476" s="9"/>
      <c r="DZ476" s="9"/>
      <c r="EA476" s="9"/>
    </row>
    <row r="477" spans="2:131" ht="15">
      <c r="B477" s="4"/>
      <c r="C477" s="4"/>
      <c r="D477" s="4"/>
      <c r="E477" s="4"/>
      <c r="F477" s="4"/>
      <c r="G477" s="4"/>
      <c r="H477" s="4"/>
      <c r="I477" s="4"/>
      <c r="J477" s="4"/>
      <c r="K477" s="10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20"/>
      <c r="AC477" s="20"/>
      <c r="AD477" s="20"/>
      <c r="AE477" s="19"/>
      <c r="AF477" s="20"/>
      <c r="AG477" s="20"/>
      <c r="AH477" s="20"/>
      <c r="AI477" s="20"/>
      <c r="AJ477" s="20"/>
      <c r="AK477" s="20"/>
      <c r="AL477" s="20"/>
      <c r="AM477" s="19"/>
      <c r="AN477" s="19"/>
      <c r="AO477" s="19"/>
      <c r="AP477" s="19"/>
      <c r="AQ477" s="19"/>
      <c r="AR477" s="20"/>
      <c r="AS477" s="20"/>
      <c r="AT477" s="20"/>
      <c r="AU477" s="20"/>
      <c r="AV477" s="20"/>
      <c r="AW477" s="19"/>
      <c r="AX477" s="19"/>
      <c r="AY477" s="10"/>
      <c r="AZ477" s="15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  <c r="DB477" s="9"/>
      <c r="DC477" s="9"/>
      <c r="DD477" s="9"/>
      <c r="DE477" s="9"/>
      <c r="DF477" s="9"/>
      <c r="DG477" s="9"/>
      <c r="DH477" s="9"/>
      <c r="DI477" s="9"/>
      <c r="DJ477" s="9"/>
      <c r="DK477" s="9"/>
      <c r="DL477" s="9"/>
      <c r="DM477" s="9"/>
      <c r="DN477" s="9"/>
      <c r="DO477" s="9"/>
      <c r="DP477" s="9"/>
      <c r="DQ477" s="9"/>
      <c r="DR477" s="9"/>
      <c r="DS477" s="9"/>
      <c r="DT477" s="9"/>
      <c r="DU477" s="9"/>
      <c r="DV477" s="9"/>
      <c r="DW477" s="9"/>
      <c r="DX477" s="9"/>
      <c r="DY477" s="9"/>
      <c r="DZ477" s="9"/>
      <c r="EA477" s="9"/>
    </row>
    <row r="478" spans="2:131" ht="15">
      <c r="B478" s="4"/>
      <c r="C478" s="4"/>
      <c r="D478" s="4"/>
      <c r="E478" s="4"/>
      <c r="F478" s="4"/>
      <c r="G478" s="4"/>
      <c r="H478" s="4"/>
      <c r="I478" s="4"/>
      <c r="J478" s="4"/>
      <c r="K478" s="10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20"/>
      <c r="AC478" s="20"/>
      <c r="AD478" s="20"/>
      <c r="AE478" s="19"/>
      <c r="AF478" s="20"/>
      <c r="AG478" s="20"/>
      <c r="AH478" s="20"/>
      <c r="AI478" s="20"/>
      <c r="AJ478" s="20"/>
      <c r="AK478" s="20"/>
      <c r="AL478" s="20"/>
      <c r="AM478" s="19"/>
      <c r="AN478" s="19"/>
      <c r="AO478" s="19"/>
      <c r="AP478" s="19"/>
      <c r="AQ478" s="19"/>
      <c r="AR478" s="20"/>
      <c r="AS478" s="20"/>
      <c r="AT478" s="20"/>
      <c r="AU478" s="20"/>
      <c r="AV478" s="20"/>
      <c r="AW478" s="19"/>
      <c r="AX478" s="19"/>
      <c r="AY478" s="10"/>
      <c r="AZ478" s="15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  <c r="DB478" s="9"/>
      <c r="DC478" s="9"/>
      <c r="DD478" s="9"/>
      <c r="DE478" s="9"/>
      <c r="DF478" s="9"/>
      <c r="DG478" s="9"/>
      <c r="DH478" s="9"/>
      <c r="DI478" s="9"/>
      <c r="DJ478" s="9"/>
      <c r="DK478" s="9"/>
      <c r="DL478" s="9"/>
      <c r="DM478" s="9"/>
      <c r="DN478" s="9"/>
      <c r="DO478" s="9"/>
      <c r="DP478" s="9"/>
      <c r="DQ478" s="9"/>
      <c r="DR478" s="9"/>
      <c r="DS478" s="9"/>
      <c r="DT478" s="9"/>
      <c r="DU478" s="9"/>
      <c r="DV478" s="9"/>
      <c r="DW478" s="9"/>
      <c r="DX478" s="9"/>
      <c r="DY478" s="9"/>
      <c r="DZ478" s="9"/>
      <c r="EA478" s="9"/>
    </row>
    <row r="479" spans="2:131" ht="15">
      <c r="B479" s="4"/>
      <c r="C479" s="4"/>
      <c r="D479" s="4"/>
      <c r="E479" s="4"/>
      <c r="F479" s="4"/>
      <c r="G479" s="4"/>
      <c r="H479" s="4"/>
      <c r="I479" s="4"/>
      <c r="J479" s="4"/>
      <c r="K479" s="10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20"/>
      <c r="AC479" s="20"/>
      <c r="AD479" s="20"/>
      <c r="AE479" s="19"/>
      <c r="AF479" s="20"/>
      <c r="AG479" s="20"/>
      <c r="AH479" s="20"/>
      <c r="AI479" s="20"/>
      <c r="AJ479" s="20"/>
      <c r="AK479" s="20"/>
      <c r="AL479" s="20"/>
      <c r="AM479" s="19"/>
      <c r="AN479" s="19"/>
      <c r="AO479" s="19"/>
      <c r="AP479" s="19"/>
      <c r="AQ479" s="19"/>
      <c r="AR479" s="20"/>
      <c r="AS479" s="20"/>
      <c r="AT479" s="20"/>
      <c r="AU479" s="20"/>
      <c r="AV479" s="20"/>
      <c r="AW479" s="19"/>
      <c r="AX479" s="19"/>
      <c r="AY479" s="10"/>
      <c r="AZ479" s="15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  <c r="DB479" s="9"/>
      <c r="DC479" s="9"/>
      <c r="DD479" s="9"/>
      <c r="DE479" s="9"/>
      <c r="DF479" s="9"/>
      <c r="DG479" s="9"/>
      <c r="DH479" s="9"/>
      <c r="DI479" s="9"/>
      <c r="DJ479" s="9"/>
      <c r="DK479" s="9"/>
      <c r="DL479" s="9"/>
      <c r="DM479" s="9"/>
      <c r="DN479" s="9"/>
      <c r="DO479" s="9"/>
      <c r="DP479" s="9"/>
      <c r="DQ479" s="9"/>
      <c r="DR479" s="9"/>
      <c r="DS479" s="9"/>
      <c r="DT479" s="9"/>
      <c r="DU479" s="9"/>
      <c r="DV479" s="9"/>
      <c r="DW479" s="9"/>
      <c r="DX479" s="9"/>
      <c r="DY479" s="9"/>
      <c r="DZ479" s="9"/>
      <c r="EA479" s="9"/>
    </row>
    <row r="480" spans="2:131" ht="15">
      <c r="B480" s="4"/>
      <c r="C480" s="4"/>
      <c r="D480" s="4"/>
      <c r="E480" s="4"/>
      <c r="F480" s="4"/>
      <c r="G480" s="4"/>
      <c r="H480" s="4"/>
      <c r="I480" s="4"/>
      <c r="J480" s="4"/>
      <c r="K480" s="10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20"/>
      <c r="AC480" s="20"/>
      <c r="AD480" s="20"/>
      <c r="AE480" s="19"/>
      <c r="AF480" s="20"/>
      <c r="AG480" s="20"/>
      <c r="AH480" s="20"/>
      <c r="AI480" s="20"/>
      <c r="AJ480" s="20"/>
      <c r="AK480" s="20"/>
      <c r="AL480" s="20"/>
      <c r="AM480" s="19"/>
      <c r="AN480" s="19"/>
      <c r="AO480" s="19"/>
      <c r="AP480" s="19"/>
      <c r="AQ480" s="19"/>
      <c r="AR480" s="20"/>
      <c r="AS480" s="20"/>
      <c r="AT480" s="20"/>
      <c r="AU480" s="20"/>
      <c r="AV480" s="20"/>
      <c r="AW480" s="19"/>
      <c r="AX480" s="19"/>
      <c r="AY480" s="10"/>
      <c r="AZ480" s="15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  <c r="DB480" s="9"/>
      <c r="DC480" s="9"/>
      <c r="DD480" s="9"/>
      <c r="DE480" s="9"/>
      <c r="DF480" s="9"/>
      <c r="DG480" s="9"/>
      <c r="DH480" s="9"/>
      <c r="DI480" s="9"/>
      <c r="DJ480" s="9"/>
      <c r="DK480" s="9"/>
      <c r="DL480" s="9"/>
      <c r="DM480" s="9"/>
      <c r="DN480" s="9"/>
      <c r="DO480" s="9"/>
      <c r="DP480" s="9"/>
      <c r="DQ480" s="9"/>
      <c r="DR480" s="9"/>
      <c r="DS480" s="9"/>
      <c r="DT480" s="9"/>
      <c r="DU480" s="9"/>
      <c r="DV480" s="9"/>
      <c r="DW480" s="9"/>
      <c r="DX480" s="9"/>
      <c r="DY480" s="9"/>
      <c r="DZ480" s="9"/>
      <c r="EA480" s="9"/>
    </row>
    <row r="481" spans="2:131" ht="15">
      <c r="B481" s="4"/>
      <c r="C481" s="4"/>
      <c r="D481" s="4"/>
      <c r="E481" s="4"/>
      <c r="F481" s="4"/>
      <c r="G481" s="4"/>
      <c r="H481" s="4"/>
      <c r="I481" s="4"/>
      <c r="J481" s="4"/>
      <c r="K481" s="10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20"/>
      <c r="AC481" s="20"/>
      <c r="AD481" s="20"/>
      <c r="AE481" s="19"/>
      <c r="AF481" s="20"/>
      <c r="AG481" s="20"/>
      <c r="AH481" s="20"/>
      <c r="AI481" s="20"/>
      <c r="AJ481" s="20"/>
      <c r="AK481" s="20"/>
      <c r="AL481" s="20"/>
      <c r="AM481" s="19"/>
      <c r="AN481" s="19"/>
      <c r="AO481" s="19"/>
      <c r="AP481" s="19"/>
      <c r="AQ481" s="19"/>
      <c r="AR481" s="20"/>
      <c r="AS481" s="20"/>
      <c r="AT481" s="20"/>
      <c r="AU481" s="20"/>
      <c r="AV481" s="20"/>
      <c r="AW481" s="19"/>
      <c r="AX481" s="19"/>
      <c r="AY481" s="10"/>
      <c r="AZ481" s="15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  <c r="DB481" s="9"/>
      <c r="DC481" s="9"/>
      <c r="DD481" s="9"/>
      <c r="DE481" s="9"/>
      <c r="DF481" s="9"/>
      <c r="DG481" s="9"/>
      <c r="DH481" s="9"/>
      <c r="DI481" s="9"/>
      <c r="DJ481" s="9"/>
      <c r="DK481" s="9"/>
      <c r="DL481" s="9"/>
      <c r="DM481" s="9"/>
      <c r="DN481" s="9"/>
      <c r="DO481" s="9"/>
      <c r="DP481" s="9"/>
      <c r="DQ481" s="9"/>
      <c r="DR481" s="9"/>
      <c r="DS481" s="9"/>
      <c r="DT481" s="9"/>
      <c r="DU481" s="9"/>
      <c r="DV481" s="9"/>
      <c r="DW481" s="9"/>
      <c r="DX481" s="9"/>
      <c r="DY481" s="9"/>
      <c r="DZ481" s="9"/>
      <c r="EA481" s="9"/>
    </row>
    <row r="482" spans="2:131" ht="15">
      <c r="B482" s="4"/>
      <c r="C482" s="4"/>
      <c r="D482" s="4"/>
      <c r="E482" s="4"/>
      <c r="F482" s="4"/>
      <c r="G482" s="4"/>
      <c r="H482" s="4"/>
      <c r="I482" s="4"/>
      <c r="J482" s="4"/>
      <c r="K482" s="10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20"/>
      <c r="AC482" s="20"/>
      <c r="AD482" s="20"/>
      <c r="AE482" s="19"/>
      <c r="AF482" s="20"/>
      <c r="AG482" s="20"/>
      <c r="AH482" s="20"/>
      <c r="AI482" s="20"/>
      <c r="AJ482" s="20"/>
      <c r="AK482" s="20"/>
      <c r="AL482" s="20"/>
      <c r="AM482" s="19"/>
      <c r="AN482" s="19"/>
      <c r="AO482" s="19"/>
      <c r="AP482" s="19"/>
      <c r="AQ482" s="19"/>
      <c r="AR482" s="20"/>
      <c r="AS482" s="20"/>
      <c r="AT482" s="20"/>
      <c r="AU482" s="20"/>
      <c r="AV482" s="20"/>
      <c r="AW482" s="19"/>
      <c r="AX482" s="19"/>
      <c r="AY482" s="10"/>
      <c r="AZ482" s="15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  <c r="DB482" s="9"/>
      <c r="DC482" s="9"/>
      <c r="DD482" s="9"/>
      <c r="DE482" s="9"/>
      <c r="DF482" s="9"/>
      <c r="DG482" s="9"/>
      <c r="DH482" s="9"/>
      <c r="DI482" s="9"/>
      <c r="DJ482" s="9"/>
      <c r="DK482" s="9"/>
      <c r="DL482" s="9"/>
      <c r="DM482" s="9"/>
      <c r="DN482" s="9"/>
      <c r="DO482" s="9"/>
      <c r="DP482" s="9"/>
      <c r="DQ482" s="9"/>
      <c r="DR482" s="9"/>
      <c r="DS482" s="9"/>
      <c r="DT482" s="9"/>
      <c r="DU482" s="9"/>
      <c r="DV482" s="9"/>
      <c r="DW482" s="9"/>
      <c r="DX482" s="9"/>
      <c r="DY482" s="9"/>
      <c r="DZ482" s="9"/>
      <c r="EA482" s="9"/>
    </row>
    <row r="483" spans="2:131" ht="15">
      <c r="B483" s="4"/>
      <c r="C483" s="4"/>
      <c r="D483" s="4"/>
      <c r="E483" s="4"/>
      <c r="F483" s="4"/>
      <c r="G483" s="4"/>
      <c r="H483" s="4"/>
      <c r="I483" s="4"/>
      <c r="J483" s="4"/>
      <c r="K483" s="10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20"/>
      <c r="AC483" s="20"/>
      <c r="AD483" s="20"/>
      <c r="AE483" s="19"/>
      <c r="AF483" s="20"/>
      <c r="AG483" s="20"/>
      <c r="AH483" s="20"/>
      <c r="AI483" s="20"/>
      <c r="AJ483" s="20"/>
      <c r="AK483" s="20"/>
      <c r="AL483" s="20"/>
      <c r="AM483" s="19"/>
      <c r="AN483" s="19"/>
      <c r="AO483" s="19"/>
      <c r="AP483" s="19"/>
      <c r="AQ483" s="19"/>
      <c r="AR483" s="20"/>
      <c r="AS483" s="20"/>
      <c r="AT483" s="20"/>
      <c r="AU483" s="20"/>
      <c r="AV483" s="20"/>
      <c r="AW483" s="19"/>
      <c r="AX483" s="19"/>
      <c r="AY483" s="10"/>
      <c r="AZ483" s="15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  <c r="DB483" s="9"/>
      <c r="DC483" s="9"/>
      <c r="DD483" s="9"/>
      <c r="DE483" s="9"/>
      <c r="DF483" s="9"/>
      <c r="DG483" s="9"/>
      <c r="DH483" s="9"/>
      <c r="DI483" s="9"/>
      <c r="DJ483" s="9"/>
      <c r="DK483" s="9"/>
      <c r="DL483" s="9"/>
      <c r="DM483" s="9"/>
      <c r="DN483" s="9"/>
      <c r="DO483" s="9"/>
      <c r="DP483" s="9"/>
      <c r="DQ483" s="9"/>
      <c r="DR483" s="9"/>
      <c r="DS483" s="9"/>
      <c r="DT483" s="9"/>
      <c r="DU483" s="9"/>
      <c r="DV483" s="9"/>
      <c r="DW483" s="9"/>
      <c r="DX483" s="9"/>
      <c r="DY483" s="9"/>
      <c r="DZ483" s="9"/>
      <c r="EA483" s="9"/>
    </row>
    <row r="484" spans="2:131" ht="15">
      <c r="B484" s="4"/>
      <c r="C484" s="4"/>
      <c r="D484" s="4"/>
      <c r="E484" s="4"/>
      <c r="F484" s="4"/>
      <c r="G484" s="4"/>
      <c r="H484" s="4"/>
      <c r="I484" s="4"/>
      <c r="J484" s="4"/>
      <c r="K484" s="10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20"/>
      <c r="AC484" s="20"/>
      <c r="AD484" s="20"/>
      <c r="AE484" s="19"/>
      <c r="AF484" s="20"/>
      <c r="AG484" s="20"/>
      <c r="AH484" s="20"/>
      <c r="AI484" s="20"/>
      <c r="AJ484" s="20"/>
      <c r="AK484" s="20"/>
      <c r="AL484" s="20"/>
      <c r="AM484" s="19"/>
      <c r="AN484" s="19"/>
      <c r="AO484" s="19"/>
      <c r="AP484" s="19"/>
      <c r="AQ484" s="19"/>
      <c r="AR484" s="20"/>
      <c r="AS484" s="20"/>
      <c r="AT484" s="20"/>
      <c r="AU484" s="20"/>
      <c r="AV484" s="20"/>
      <c r="AW484" s="19"/>
      <c r="AX484" s="19"/>
      <c r="AY484" s="10"/>
      <c r="AZ484" s="15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  <c r="DB484" s="9"/>
      <c r="DC484" s="9"/>
      <c r="DD484" s="9"/>
      <c r="DE484" s="9"/>
      <c r="DF484" s="9"/>
      <c r="DG484" s="9"/>
      <c r="DH484" s="9"/>
      <c r="DI484" s="9"/>
      <c r="DJ484" s="9"/>
      <c r="DK484" s="9"/>
      <c r="DL484" s="9"/>
      <c r="DM484" s="9"/>
      <c r="DN484" s="9"/>
      <c r="DO484" s="9"/>
      <c r="DP484" s="9"/>
      <c r="DQ484" s="9"/>
      <c r="DR484" s="9"/>
      <c r="DS484" s="9"/>
      <c r="DT484" s="9"/>
      <c r="DU484" s="9"/>
      <c r="DV484" s="9"/>
      <c r="DW484" s="9"/>
      <c r="DX484" s="9"/>
      <c r="DY484" s="9"/>
      <c r="DZ484" s="9"/>
      <c r="EA484" s="9"/>
    </row>
    <row r="485" spans="2:131" ht="15">
      <c r="B485" s="4"/>
      <c r="C485" s="4"/>
      <c r="D485" s="4"/>
      <c r="E485" s="4"/>
      <c r="F485" s="4"/>
      <c r="G485" s="4"/>
      <c r="H485" s="4"/>
      <c r="I485" s="4"/>
      <c r="J485" s="4"/>
      <c r="K485" s="10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20"/>
      <c r="AC485" s="20"/>
      <c r="AD485" s="20"/>
      <c r="AE485" s="19"/>
      <c r="AF485" s="20"/>
      <c r="AG485" s="20"/>
      <c r="AH485" s="20"/>
      <c r="AI485" s="20"/>
      <c r="AJ485" s="20"/>
      <c r="AK485" s="20"/>
      <c r="AL485" s="20"/>
      <c r="AM485" s="19"/>
      <c r="AN485" s="19"/>
      <c r="AO485" s="19"/>
      <c r="AP485" s="19"/>
      <c r="AQ485" s="19"/>
      <c r="AR485" s="20"/>
      <c r="AS485" s="20"/>
      <c r="AT485" s="20"/>
      <c r="AU485" s="20"/>
      <c r="AV485" s="20"/>
      <c r="AW485" s="19"/>
      <c r="AX485" s="19"/>
      <c r="AY485" s="10"/>
      <c r="AZ485" s="15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  <c r="DB485" s="9"/>
      <c r="DC485" s="9"/>
      <c r="DD485" s="9"/>
      <c r="DE485" s="9"/>
      <c r="DF485" s="9"/>
      <c r="DG485" s="9"/>
      <c r="DH485" s="9"/>
      <c r="DI485" s="9"/>
      <c r="DJ485" s="9"/>
      <c r="DK485" s="9"/>
      <c r="DL485" s="9"/>
      <c r="DM485" s="9"/>
      <c r="DN485" s="9"/>
      <c r="DO485" s="9"/>
      <c r="DP485" s="9"/>
      <c r="DQ485" s="9"/>
      <c r="DR485" s="9"/>
      <c r="DS485" s="9"/>
      <c r="DT485" s="9"/>
      <c r="DU485" s="9"/>
      <c r="DV485" s="9"/>
      <c r="DW485" s="9"/>
      <c r="DX485" s="9"/>
      <c r="DY485" s="9"/>
      <c r="DZ485" s="9"/>
      <c r="EA485" s="9"/>
    </row>
    <row r="486" spans="2:131" ht="15">
      <c r="B486" s="4"/>
      <c r="C486" s="4"/>
      <c r="D486" s="4"/>
      <c r="E486" s="4"/>
      <c r="F486" s="4"/>
      <c r="G486" s="4"/>
      <c r="H486" s="4"/>
      <c r="I486" s="4"/>
      <c r="J486" s="4"/>
      <c r="K486" s="10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20"/>
      <c r="AC486" s="20"/>
      <c r="AD486" s="20"/>
      <c r="AE486" s="19"/>
      <c r="AF486" s="20"/>
      <c r="AG486" s="20"/>
      <c r="AH486" s="20"/>
      <c r="AI486" s="20"/>
      <c r="AJ486" s="20"/>
      <c r="AK486" s="20"/>
      <c r="AL486" s="20"/>
      <c r="AM486" s="19"/>
      <c r="AN486" s="19"/>
      <c r="AO486" s="19"/>
      <c r="AP486" s="19"/>
      <c r="AQ486" s="19"/>
      <c r="AR486" s="20"/>
      <c r="AS486" s="20"/>
      <c r="AT486" s="20"/>
      <c r="AU486" s="20"/>
      <c r="AV486" s="20"/>
      <c r="AW486" s="19"/>
      <c r="AX486" s="19"/>
      <c r="AY486" s="10"/>
      <c r="AZ486" s="15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  <c r="DB486" s="9"/>
      <c r="DC486" s="9"/>
      <c r="DD486" s="9"/>
      <c r="DE486" s="9"/>
      <c r="DF486" s="9"/>
      <c r="DG486" s="9"/>
      <c r="DH486" s="9"/>
      <c r="DI486" s="9"/>
      <c r="DJ486" s="9"/>
      <c r="DK486" s="9"/>
      <c r="DL486" s="9"/>
      <c r="DM486" s="9"/>
      <c r="DN486" s="9"/>
      <c r="DO486" s="9"/>
      <c r="DP486" s="9"/>
      <c r="DQ486" s="9"/>
      <c r="DR486" s="9"/>
      <c r="DS486" s="9"/>
      <c r="DT486" s="9"/>
      <c r="DU486" s="9"/>
      <c r="DV486" s="9"/>
      <c r="DW486" s="9"/>
      <c r="DX486" s="9"/>
      <c r="DY486" s="9"/>
      <c r="DZ486" s="9"/>
      <c r="EA486" s="9"/>
    </row>
    <row r="487" spans="2:131" ht="15">
      <c r="B487" s="4"/>
      <c r="C487" s="4"/>
      <c r="D487" s="4"/>
      <c r="E487" s="4"/>
      <c r="F487" s="4"/>
      <c r="G487" s="4"/>
      <c r="H487" s="4"/>
      <c r="I487" s="4"/>
      <c r="J487" s="4"/>
      <c r="K487" s="10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20"/>
      <c r="AC487" s="20"/>
      <c r="AD487" s="20"/>
      <c r="AE487" s="19"/>
      <c r="AF487" s="20"/>
      <c r="AG487" s="20"/>
      <c r="AH487" s="20"/>
      <c r="AI487" s="20"/>
      <c r="AJ487" s="20"/>
      <c r="AK487" s="20"/>
      <c r="AL487" s="20"/>
      <c r="AM487" s="19"/>
      <c r="AN487" s="19"/>
      <c r="AO487" s="19"/>
      <c r="AP487" s="19"/>
      <c r="AQ487" s="19"/>
      <c r="AR487" s="20"/>
      <c r="AS487" s="20"/>
      <c r="AT487" s="20"/>
      <c r="AU487" s="20"/>
      <c r="AV487" s="20"/>
      <c r="AW487" s="19"/>
      <c r="AX487" s="19"/>
      <c r="AY487" s="10"/>
      <c r="AZ487" s="15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  <c r="DB487" s="9"/>
      <c r="DC487" s="9"/>
      <c r="DD487" s="9"/>
      <c r="DE487" s="9"/>
      <c r="DF487" s="9"/>
      <c r="DG487" s="9"/>
      <c r="DH487" s="9"/>
      <c r="DI487" s="9"/>
      <c r="DJ487" s="9"/>
      <c r="DK487" s="9"/>
      <c r="DL487" s="9"/>
      <c r="DM487" s="9"/>
      <c r="DN487" s="9"/>
      <c r="DO487" s="9"/>
      <c r="DP487" s="9"/>
      <c r="DQ487" s="9"/>
      <c r="DR487" s="9"/>
      <c r="DS487" s="9"/>
      <c r="DT487" s="9"/>
      <c r="DU487" s="9"/>
      <c r="DV487" s="9"/>
      <c r="DW487" s="9"/>
      <c r="DX487" s="9"/>
      <c r="DY487" s="9"/>
      <c r="DZ487" s="9"/>
      <c r="EA487" s="9"/>
    </row>
    <row r="488" spans="2:131" ht="15">
      <c r="B488" s="4"/>
      <c r="C488" s="4"/>
      <c r="D488" s="4"/>
      <c r="E488" s="4"/>
      <c r="F488" s="4"/>
      <c r="G488" s="4"/>
      <c r="H488" s="4"/>
      <c r="I488" s="4"/>
      <c r="J488" s="4"/>
      <c r="K488" s="10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20"/>
      <c r="AC488" s="20"/>
      <c r="AD488" s="20"/>
      <c r="AE488" s="19"/>
      <c r="AF488" s="20"/>
      <c r="AG488" s="20"/>
      <c r="AH488" s="20"/>
      <c r="AI488" s="20"/>
      <c r="AJ488" s="20"/>
      <c r="AK488" s="20"/>
      <c r="AL488" s="20"/>
      <c r="AM488" s="19"/>
      <c r="AN488" s="19"/>
      <c r="AO488" s="19"/>
      <c r="AP488" s="19"/>
      <c r="AQ488" s="19"/>
      <c r="AR488" s="20"/>
      <c r="AS488" s="20"/>
      <c r="AT488" s="20"/>
      <c r="AU488" s="20"/>
      <c r="AV488" s="20"/>
      <c r="AW488" s="19"/>
      <c r="AX488" s="19"/>
      <c r="AY488" s="10"/>
      <c r="AZ488" s="15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  <c r="DB488" s="9"/>
      <c r="DC488" s="9"/>
      <c r="DD488" s="9"/>
      <c r="DE488" s="9"/>
      <c r="DF488" s="9"/>
      <c r="DG488" s="9"/>
      <c r="DH488" s="9"/>
      <c r="DI488" s="9"/>
      <c r="DJ488" s="9"/>
      <c r="DK488" s="9"/>
      <c r="DL488" s="9"/>
      <c r="DM488" s="9"/>
      <c r="DN488" s="9"/>
      <c r="DO488" s="9"/>
      <c r="DP488" s="9"/>
      <c r="DQ488" s="9"/>
      <c r="DR488" s="9"/>
      <c r="DS488" s="9"/>
      <c r="DT488" s="9"/>
      <c r="DU488" s="9"/>
      <c r="DV488" s="9"/>
      <c r="DW488" s="9"/>
      <c r="DX488" s="9"/>
      <c r="DY488" s="9"/>
      <c r="DZ488" s="9"/>
      <c r="EA488" s="9"/>
    </row>
    <row r="489" spans="2:131" ht="15">
      <c r="B489" s="4"/>
      <c r="C489" s="4"/>
      <c r="D489" s="4"/>
      <c r="E489" s="4"/>
      <c r="F489" s="4"/>
      <c r="G489" s="4"/>
      <c r="H489" s="4"/>
      <c r="I489" s="4"/>
      <c r="J489" s="4"/>
      <c r="K489" s="10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20"/>
      <c r="AC489" s="20"/>
      <c r="AD489" s="20"/>
      <c r="AE489" s="19"/>
      <c r="AF489" s="20"/>
      <c r="AG489" s="20"/>
      <c r="AH489" s="20"/>
      <c r="AI489" s="20"/>
      <c r="AJ489" s="20"/>
      <c r="AK489" s="20"/>
      <c r="AL489" s="20"/>
      <c r="AM489" s="19"/>
      <c r="AN489" s="19"/>
      <c r="AO489" s="19"/>
      <c r="AP489" s="19"/>
      <c r="AQ489" s="19"/>
      <c r="AR489" s="20"/>
      <c r="AS489" s="20"/>
      <c r="AT489" s="20"/>
      <c r="AU489" s="20"/>
      <c r="AV489" s="20"/>
      <c r="AW489" s="19"/>
      <c r="AX489" s="19"/>
      <c r="AY489" s="10"/>
      <c r="AZ489" s="15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  <c r="DB489" s="9"/>
      <c r="DC489" s="9"/>
      <c r="DD489" s="9"/>
      <c r="DE489" s="9"/>
      <c r="DF489" s="9"/>
      <c r="DG489" s="9"/>
      <c r="DH489" s="9"/>
      <c r="DI489" s="9"/>
      <c r="DJ489" s="9"/>
      <c r="DK489" s="9"/>
      <c r="DL489" s="9"/>
      <c r="DM489" s="9"/>
      <c r="DN489" s="9"/>
      <c r="DO489" s="9"/>
      <c r="DP489" s="9"/>
      <c r="DQ489" s="9"/>
      <c r="DR489" s="9"/>
      <c r="DS489" s="9"/>
      <c r="DT489" s="9"/>
      <c r="DU489" s="9"/>
      <c r="DV489" s="9"/>
      <c r="DW489" s="9"/>
      <c r="DX489" s="9"/>
      <c r="DY489" s="9"/>
      <c r="DZ489" s="9"/>
      <c r="EA489" s="9"/>
    </row>
    <row r="490" spans="2:131" ht="15">
      <c r="B490" s="4"/>
      <c r="C490" s="4"/>
      <c r="D490" s="4"/>
      <c r="E490" s="4"/>
      <c r="F490" s="4"/>
      <c r="G490" s="4"/>
      <c r="H490" s="4"/>
      <c r="I490" s="4"/>
      <c r="J490" s="4"/>
      <c r="K490" s="10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20"/>
      <c r="AC490" s="20"/>
      <c r="AD490" s="20"/>
      <c r="AE490" s="19"/>
      <c r="AF490" s="20"/>
      <c r="AG490" s="20"/>
      <c r="AH490" s="20"/>
      <c r="AI490" s="20"/>
      <c r="AJ490" s="20"/>
      <c r="AK490" s="20"/>
      <c r="AL490" s="20"/>
      <c r="AM490" s="19"/>
      <c r="AN490" s="19"/>
      <c r="AO490" s="19"/>
      <c r="AP490" s="19"/>
      <c r="AQ490" s="19"/>
      <c r="AR490" s="20"/>
      <c r="AS490" s="20"/>
      <c r="AT490" s="20"/>
      <c r="AU490" s="20"/>
      <c r="AV490" s="20"/>
      <c r="AW490" s="19"/>
      <c r="AX490" s="19"/>
      <c r="AY490" s="10"/>
      <c r="AZ490" s="15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  <c r="DB490" s="9"/>
      <c r="DC490" s="9"/>
      <c r="DD490" s="9"/>
      <c r="DE490" s="9"/>
      <c r="DF490" s="9"/>
      <c r="DG490" s="9"/>
      <c r="DH490" s="9"/>
      <c r="DI490" s="9"/>
      <c r="DJ490" s="9"/>
      <c r="DK490" s="9"/>
      <c r="DL490" s="9"/>
      <c r="DM490" s="9"/>
      <c r="DN490" s="9"/>
      <c r="DO490" s="9"/>
      <c r="DP490" s="9"/>
      <c r="DQ490" s="9"/>
      <c r="DR490" s="9"/>
      <c r="DS490" s="9"/>
      <c r="DT490" s="9"/>
      <c r="DU490" s="9"/>
      <c r="DV490" s="9"/>
      <c r="DW490" s="9"/>
      <c r="DX490" s="9"/>
      <c r="DY490" s="9"/>
      <c r="DZ490" s="9"/>
      <c r="EA490" s="9"/>
    </row>
    <row r="491" spans="2:131" ht="15">
      <c r="B491" s="4"/>
      <c r="C491" s="4"/>
      <c r="D491" s="4"/>
      <c r="E491" s="4"/>
      <c r="F491" s="4"/>
      <c r="G491" s="4"/>
      <c r="H491" s="4"/>
      <c r="I491" s="4"/>
      <c r="J491" s="4"/>
      <c r="K491" s="10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20"/>
      <c r="AC491" s="20"/>
      <c r="AD491" s="20"/>
      <c r="AE491" s="19"/>
      <c r="AF491" s="20"/>
      <c r="AG491" s="20"/>
      <c r="AH491" s="20"/>
      <c r="AI491" s="20"/>
      <c r="AJ491" s="20"/>
      <c r="AK491" s="20"/>
      <c r="AL491" s="20"/>
      <c r="AM491" s="19"/>
      <c r="AN491" s="19"/>
      <c r="AO491" s="19"/>
      <c r="AP491" s="19"/>
      <c r="AQ491" s="19"/>
      <c r="AR491" s="20"/>
      <c r="AS491" s="20"/>
      <c r="AT491" s="20"/>
      <c r="AU491" s="20"/>
      <c r="AV491" s="20"/>
      <c r="AW491" s="19"/>
      <c r="AX491" s="19"/>
      <c r="AY491" s="10"/>
      <c r="AZ491" s="15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  <c r="DB491" s="9"/>
      <c r="DC491" s="9"/>
      <c r="DD491" s="9"/>
      <c r="DE491" s="9"/>
      <c r="DF491" s="9"/>
      <c r="DG491" s="9"/>
      <c r="DH491" s="9"/>
      <c r="DI491" s="9"/>
      <c r="DJ491" s="9"/>
      <c r="DK491" s="9"/>
      <c r="DL491" s="9"/>
      <c r="DM491" s="9"/>
      <c r="DN491" s="9"/>
      <c r="DO491" s="9"/>
      <c r="DP491" s="9"/>
      <c r="DQ491" s="9"/>
      <c r="DR491" s="9"/>
      <c r="DS491" s="9"/>
      <c r="DT491" s="9"/>
      <c r="DU491" s="9"/>
      <c r="DV491" s="9"/>
      <c r="DW491" s="9"/>
      <c r="DX491" s="9"/>
      <c r="DY491" s="9"/>
      <c r="DZ491" s="9"/>
      <c r="EA491" s="9"/>
    </row>
    <row r="492" spans="2:131" ht="15">
      <c r="B492" s="4"/>
      <c r="C492" s="4"/>
      <c r="D492" s="4"/>
      <c r="E492" s="4"/>
      <c r="F492" s="4"/>
      <c r="G492" s="4"/>
      <c r="H492" s="4"/>
      <c r="I492" s="4"/>
      <c r="J492" s="4"/>
      <c r="K492" s="10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20"/>
      <c r="AC492" s="20"/>
      <c r="AD492" s="20"/>
      <c r="AE492" s="19"/>
      <c r="AF492" s="20"/>
      <c r="AG492" s="20"/>
      <c r="AH492" s="20"/>
      <c r="AI492" s="20"/>
      <c r="AJ492" s="20"/>
      <c r="AK492" s="20"/>
      <c r="AL492" s="20"/>
      <c r="AM492" s="19"/>
      <c r="AN492" s="19"/>
      <c r="AO492" s="19"/>
      <c r="AP492" s="19"/>
      <c r="AQ492" s="19"/>
      <c r="AR492" s="20"/>
      <c r="AS492" s="20"/>
      <c r="AT492" s="20"/>
      <c r="AU492" s="20"/>
      <c r="AV492" s="20"/>
      <c r="AW492" s="19"/>
      <c r="AX492" s="19"/>
      <c r="AY492" s="10"/>
      <c r="AZ492" s="15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  <c r="DB492" s="9"/>
      <c r="DC492" s="9"/>
      <c r="DD492" s="9"/>
      <c r="DE492" s="9"/>
      <c r="DF492" s="9"/>
      <c r="DG492" s="9"/>
      <c r="DH492" s="9"/>
      <c r="DI492" s="9"/>
      <c r="DJ492" s="9"/>
      <c r="DK492" s="9"/>
      <c r="DL492" s="9"/>
      <c r="DM492" s="9"/>
      <c r="DN492" s="9"/>
      <c r="DO492" s="9"/>
      <c r="DP492" s="9"/>
      <c r="DQ492" s="9"/>
      <c r="DR492" s="9"/>
      <c r="DS492" s="9"/>
      <c r="DT492" s="9"/>
      <c r="DU492" s="9"/>
      <c r="DV492" s="9"/>
      <c r="DW492" s="9"/>
      <c r="DX492" s="9"/>
      <c r="DY492" s="9"/>
      <c r="DZ492" s="9"/>
      <c r="EA492" s="9"/>
    </row>
    <row r="493" spans="2:131" ht="15">
      <c r="B493" s="4"/>
      <c r="C493" s="4"/>
      <c r="D493" s="4"/>
      <c r="E493" s="4"/>
      <c r="F493" s="4"/>
      <c r="G493" s="4"/>
      <c r="H493" s="4"/>
      <c r="I493" s="4"/>
      <c r="J493" s="4"/>
      <c r="K493" s="10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20"/>
      <c r="AC493" s="20"/>
      <c r="AD493" s="20"/>
      <c r="AE493" s="19"/>
      <c r="AF493" s="20"/>
      <c r="AG493" s="20"/>
      <c r="AH493" s="20"/>
      <c r="AI493" s="20"/>
      <c r="AJ493" s="20"/>
      <c r="AK493" s="20"/>
      <c r="AL493" s="20"/>
      <c r="AM493" s="19"/>
      <c r="AN493" s="19"/>
      <c r="AO493" s="19"/>
      <c r="AP493" s="19"/>
      <c r="AQ493" s="19"/>
      <c r="AR493" s="20"/>
      <c r="AS493" s="20"/>
      <c r="AT493" s="20"/>
      <c r="AU493" s="20"/>
      <c r="AV493" s="20"/>
      <c r="AW493" s="19"/>
      <c r="AX493" s="19"/>
      <c r="AY493" s="10"/>
      <c r="AZ493" s="15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  <c r="DB493" s="9"/>
      <c r="DC493" s="9"/>
      <c r="DD493" s="9"/>
      <c r="DE493" s="9"/>
      <c r="DF493" s="9"/>
      <c r="DG493" s="9"/>
      <c r="DH493" s="9"/>
      <c r="DI493" s="9"/>
      <c r="DJ493" s="9"/>
      <c r="DK493" s="9"/>
      <c r="DL493" s="9"/>
      <c r="DM493" s="9"/>
      <c r="DN493" s="9"/>
      <c r="DO493" s="9"/>
      <c r="DP493" s="9"/>
      <c r="DQ493" s="9"/>
      <c r="DR493" s="9"/>
      <c r="DS493" s="9"/>
      <c r="DT493" s="9"/>
      <c r="DU493" s="9"/>
      <c r="DV493" s="9"/>
      <c r="DW493" s="9"/>
      <c r="DX493" s="9"/>
      <c r="DY493" s="9"/>
      <c r="DZ493" s="9"/>
      <c r="EA493" s="9"/>
    </row>
    <row r="494" spans="2:131" ht="15">
      <c r="B494" s="4"/>
      <c r="C494" s="4"/>
      <c r="D494" s="4"/>
      <c r="E494" s="4"/>
      <c r="F494" s="4"/>
      <c r="G494" s="4"/>
      <c r="H494" s="4"/>
      <c r="I494" s="4"/>
      <c r="J494" s="4"/>
      <c r="K494" s="10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20"/>
      <c r="AC494" s="20"/>
      <c r="AD494" s="20"/>
      <c r="AE494" s="19"/>
      <c r="AF494" s="20"/>
      <c r="AG494" s="20"/>
      <c r="AH494" s="20"/>
      <c r="AI494" s="20"/>
      <c r="AJ494" s="20"/>
      <c r="AK494" s="20"/>
      <c r="AL494" s="20"/>
      <c r="AM494" s="19"/>
      <c r="AN494" s="19"/>
      <c r="AO494" s="19"/>
      <c r="AP494" s="19"/>
      <c r="AQ494" s="19"/>
      <c r="AR494" s="20"/>
      <c r="AS494" s="20"/>
      <c r="AT494" s="20"/>
      <c r="AU494" s="20"/>
      <c r="AV494" s="20"/>
      <c r="AW494" s="19"/>
      <c r="AX494" s="19"/>
      <c r="AY494" s="10"/>
      <c r="AZ494" s="15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  <c r="DB494" s="9"/>
      <c r="DC494" s="9"/>
      <c r="DD494" s="9"/>
      <c r="DE494" s="9"/>
      <c r="DF494" s="9"/>
      <c r="DG494" s="9"/>
      <c r="DH494" s="9"/>
      <c r="DI494" s="9"/>
      <c r="DJ494" s="9"/>
      <c r="DK494" s="9"/>
      <c r="DL494" s="9"/>
      <c r="DM494" s="9"/>
      <c r="DN494" s="9"/>
      <c r="DO494" s="9"/>
      <c r="DP494" s="9"/>
      <c r="DQ494" s="9"/>
      <c r="DR494" s="9"/>
      <c r="DS494" s="9"/>
      <c r="DT494" s="9"/>
      <c r="DU494" s="9"/>
      <c r="DV494" s="9"/>
      <c r="DW494" s="9"/>
      <c r="DX494" s="9"/>
      <c r="DY494" s="9"/>
      <c r="DZ494" s="9"/>
      <c r="EA494" s="9"/>
    </row>
    <row r="495" spans="2:131" ht="15">
      <c r="B495" s="4"/>
      <c r="C495" s="4"/>
      <c r="D495" s="4"/>
      <c r="E495" s="4"/>
      <c r="F495" s="4"/>
      <c r="G495" s="4"/>
      <c r="H495" s="4"/>
      <c r="I495" s="4"/>
      <c r="J495" s="4"/>
      <c r="K495" s="10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20"/>
      <c r="AC495" s="20"/>
      <c r="AD495" s="20"/>
      <c r="AE495" s="19"/>
      <c r="AF495" s="20"/>
      <c r="AG495" s="20"/>
      <c r="AH495" s="20"/>
      <c r="AI495" s="20"/>
      <c r="AJ495" s="20"/>
      <c r="AK495" s="20"/>
      <c r="AL495" s="20"/>
      <c r="AM495" s="19"/>
      <c r="AN495" s="19"/>
      <c r="AO495" s="19"/>
      <c r="AP495" s="19"/>
      <c r="AQ495" s="19"/>
      <c r="AR495" s="20"/>
      <c r="AS495" s="20"/>
      <c r="AT495" s="20"/>
      <c r="AU495" s="20"/>
      <c r="AV495" s="20"/>
      <c r="AW495" s="19"/>
      <c r="AX495" s="19"/>
      <c r="AY495" s="10"/>
      <c r="AZ495" s="15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  <c r="DB495" s="9"/>
      <c r="DC495" s="9"/>
      <c r="DD495" s="9"/>
      <c r="DE495" s="9"/>
      <c r="DF495" s="9"/>
      <c r="DG495" s="9"/>
      <c r="DH495" s="9"/>
      <c r="DI495" s="9"/>
      <c r="DJ495" s="9"/>
      <c r="DK495" s="9"/>
      <c r="DL495" s="9"/>
      <c r="DM495" s="9"/>
      <c r="DN495" s="9"/>
      <c r="DO495" s="9"/>
      <c r="DP495" s="9"/>
      <c r="DQ495" s="9"/>
      <c r="DR495" s="9"/>
      <c r="DS495" s="9"/>
      <c r="DT495" s="9"/>
      <c r="DU495" s="9"/>
      <c r="DV495" s="9"/>
      <c r="DW495" s="9"/>
      <c r="DX495" s="9"/>
      <c r="DY495" s="9"/>
      <c r="DZ495" s="9"/>
      <c r="EA495" s="9"/>
    </row>
    <row r="496" spans="2:131" ht="15">
      <c r="B496" s="4"/>
      <c r="C496" s="4"/>
      <c r="D496" s="4"/>
      <c r="E496" s="4"/>
      <c r="F496" s="4"/>
      <c r="G496" s="4"/>
      <c r="H496" s="4"/>
      <c r="I496" s="4"/>
      <c r="J496" s="4"/>
      <c r="K496" s="10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20"/>
      <c r="AC496" s="20"/>
      <c r="AD496" s="20"/>
      <c r="AE496" s="19"/>
      <c r="AF496" s="20"/>
      <c r="AG496" s="20"/>
      <c r="AH496" s="20"/>
      <c r="AI496" s="20"/>
      <c r="AJ496" s="20"/>
      <c r="AK496" s="20"/>
      <c r="AL496" s="20"/>
      <c r="AM496" s="19"/>
      <c r="AN496" s="19"/>
      <c r="AO496" s="19"/>
      <c r="AP496" s="19"/>
      <c r="AQ496" s="19"/>
      <c r="AR496" s="20"/>
      <c r="AS496" s="20"/>
      <c r="AT496" s="20"/>
      <c r="AU496" s="20"/>
      <c r="AV496" s="20"/>
      <c r="AW496" s="19"/>
      <c r="AX496" s="19"/>
      <c r="AY496" s="10"/>
      <c r="AZ496" s="15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  <c r="DB496" s="9"/>
      <c r="DC496" s="9"/>
      <c r="DD496" s="9"/>
      <c r="DE496" s="9"/>
      <c r="DF496" s="9"/>
      <c r="DG496" s="9"/>
      <c r="DH496" s="9"/>
      <c r="DI496" s="9"/>
      <c r="DJ496" s="9"/>
      <c r="DK496" s="9"/>
      <c r="DL496" s="9"/>
      <c r="DM496" s="9"/>
      <c r="DN496" s="9"/>
      <c r="DO496" s="9"/>
      <c r="DP496" s="9"/>
      <c r="DQ496" s="9"/>
      <c r="DR496" s="9"/>
      <c r="DS496" s="9"/>
      <c r="DT496" s="9"/>
      <c r="DU496" s="9"/>
      <c r="DV496" s="9"/>
      <c r="DW496" s="9"/>
      <c r="DX496" s="9"/>
      <c r="DY496" s="9"/>
      <c r="DZ496" s="9"/>
      <c r="EA496" s="9"/>
    </row>
    <row r="497" spans="2:131" ht="15">
      <c r="B497" s="4"/>
      <c r="C497" s="4"/>
      <c r="D497" s="4"/>
      <c r="E497" s="4"/>
      <c r="F497" s="4"/>
      <c r="G497" s="4"/>
      <c r="H497" s="4"/>
      <c r="I497" s="4"/>
      <c r="J497" s="4"/>
      <c r="K497" s="10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20"/>
      <c r="AC497" s="20"/>
      <c r="AD497" s="20"/>
      <c r="AE497" s="19"/>
      <c r="AF497" s="20"/>
      <c r="AG497" s="20"/>
      <c r="AH497" s="20"/>
      <c r="AI497" s="20"/>
      <c r="AJ497" s="20"/>
      <c r="AK497" s="20"/>
      <c r="AL497" s="20"/>
      <c r="AM497" s="19"/>
      <c r="AN497" s="19"/>
      <c r="AO497" s="19"/>
      <c r="AP497" s="19"/>
      <c r="AQ497" s="19"/>
      <c r="AR497" s="20"/>
      <c r="AS497" s="20"/>
      <c r="AT497" s="20"/>
      <c r="AU497" s="20"/>
      <c r="AV497" s="20"/>
      <c r="AW497" s="19"/>
      <c r="AX497" s="19"/>
      <c r="AY497" s="10"/>
      <c r="AZ497" s="15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  <c r="DB497" s="9"/>
      <c r="DC497" s="9"/>
      <c r="DD497" s="9"/>
      <c r="DE497" s="9"/>
      <c r="DF497" s="9"/>
      <c r="DG497" s="9"/>
      <c r="DH497" s="9"/>
      <c r="DI497" s="9"/>
      <c r="DJ497" s="9"/>
      <c r="DK497" s="9"/>
      <c r="DL497" s="9"/>
      <c r="DM497" s="9"/>
      <c r="DN497" s="9"/>
      <c r="DO497" s="9"/>
      <c r="DP497" s="9"/>
      <c r="DQ497" s="9"/>
      <c r="DR497" s="9"/>
      <c r="DS497" s="9"/>
      <c r="DT497" s="9"/>
      <c r="DU497" s="9"/>
      <c r="DV497" s="9"/>
      <c r="DW497" s="9"/>
      <c r="DX497" s="9"/>
      <c r="DY497" s="9"/>
      <c r="DZ497" s="9"/>
      <c r="EA497" s="9"/>
    </row>
    <row r="498" spans="2:131" ht="15">
      <c r="B498" s="4"/>
      <c r="C498" s="4"/>
      <c r="D498" s="4"/>
      <c r="E498" s="4"/>
      <c r="F498" s="4"/>
      <c r="G498" s="4"/>
      <c r="H498" s="4"/>
      <c r="I498" s="4"/>
      <c r="J498" s="4"/>
      <c r="K498" s="10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20"/>
      <c r="AC498" s="20"/>
      <c r="AD498" s="20"/>
      <c r="AE498" s="19"/>
      <c r="AF498" s="20"/>
      <c r="AG498" s="20"/>
      <c r="AH498" s="20"/>
      <c r="AI498" s="20"/>
      <c r="AJ498" s="20"/>
      <c r="AK498" s="20"/>
      <c r="AL498" s="20"/>
      <c r="AM498" s="19"/>
      <c r="AN498" s="19"/>
      <c r="AO498" s="19"/>
      <c r="AP498" s="19"/>
      <c r="AQ498" s="19"/>
      <c r="AR498" s="20"/>
      <c r="AS498" s="20"/>
      <c r="AT498" s="20"/>
      <c r="AU498" s="20"/>
      <c r="AV498" s="20"/>
      <c r="AW498" s="19"/>
      <c r="AX498" s="19"/>
      <c r="AY498" s="10"/>
      <c r="AZ498" s="15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  <c r="DB498" s="9"/>
      <c r="DC498" s="9"/>
      <c r="DD498" s="9"/>
      <c r="DE498" s="9"/>
      <c r="DF498" s="9"/>
      <c r="DG498" s="9"/>
      <c r="DH498" s="9"/>
      <c r="DI498" s="9"/>
      <c r="DJ498" s="9"/>
      <c r="DK498" s="9"/>
      <c r="DL498" s="9"/>
      <c r="DM498" s="9"/>
      <c r="DN498" s="9"/>
      <c r="DO498" s="9"/>
      <c r="DP498" s="9"/>
      <c r="DQ498" s="9"/>
      <c r="DR498" s="9"/>
      <c r="DS498" s="9"/>
      <c r="DT498" s="9"/>
      <c r="DU498" s="9"/>
      <c r="DV498" s="9"/>
      <c r="DW498" s="9"/>
      <c r="DX498" s="9"/>
      <c r="DY498" s="9"/>
      <c r="DZ498" s="9"/>
      <c r="EA498" s="9"/>
    </row>
    <row r="499" spans="2:131" ht="15">
      <c r="B499" s="4"/>
      <c r="C499" s="4"/>
      <c r="D499" s="4"/>
      <c r="E499" s="4"/>
      <c r="F499" s="4"/>
      <c r="G499" s="4"/>
      <c r="H499" s="4"/>
      <c r="I499" s="4"/>
      <c r="J499" s="4"/>
      <c r="K499" s="10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20"/>
      <c r="AC499" s="20"/>
      <c r="AD499" s="20"/>
      <c r="AE499" s="19"/>
      <c r="AF499" s="20"/>
      <c r="AG499" s="20"/>
      <c r="AH499" s="20"/>
      <c r="AI499" s="20"/>
      <c r="AJ499" s="20"/>
      <c r="AK499" s="20"/>
      <c r="AL499" s="20"/>
      <c r="AM499" s="19"/>
      <c r="AN499" s="19"/>
      <c r="AO499" s="19"/>
      <c r="AP499" s="19"/>
      <c r="AQ499" s="19"/>
      <c r="AR499" s="20"/>
      <c r="AS499" s="20"/>
      <c r="AT499" s="20"/>
      <c r="AU499" s="20"/>
      <c r="AV499" s="20"/>
      <c r="AW499" s="19"/>
      <c r="AX499" s="19"/>
      <c r="AY499" s="10"/>
      <c r="AZ499" s="15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  <c r="DB499" s="9"/>
      <c r="DC499" s="9"/>
      <c r="DD499" s="9"/>
      <c r="DE499" s="9"/>
      <c r="DF499" s="9"/>
      <c r="DG499" s="9"/>
      <c r="DH499" s="9"/>
      <c r="DI499" s="9"/>
      <c r="DJ499" s="9"/>
      <c r="DK499" s="9"/>
      <c r="DL499" s="9"/>
      <c r="DM499" s="9"/>
      <c r="DN499" s="9"/>
      <c r="DO499" s="9"/>
      <c r="DP499" s="9"/>
      <c r="DQ499" s="9"/>
      <c r="DR499" s="9"/>
      <c r="DS499" s="9"/>
      <c r="DT499" s="9"/>
      <c r="DU499" s="9"/>
      <c r="DV499" s="9"/>
      <c r="DW499" s="9"/>
      <c r="DX499" s="9"/>
      <c r="DY499" s="9"/>
      <c r="DZ499" s="9"/>
      <c r="EA499" s="9"/>
    </row>
    <row r="500" spans="2:131" ht="15">
      <c r="B500" s="4"/>
      <c r="C500" s="4"/>
      <c r="D500" s="4"/>
      <c r="E500" s="4"/>
      <c r="F500" s="4"/>
      <c r="G500" s="4"/>
      <c r="H500" s="4"/>
      <c r="I500" s="4"/>
      <c r="J500" s="4"/>
      <c r="K500" s="10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20"/>
      <c r="AC500" s="20"/>
      <c r="AD500" s="20"/>
      <c r="AE500" s="19"/>
      <c r="AF500" s="20"/>
      <c r="AG500" s="20"/>
      <c r="AH500" s="20"/>
      <c r="AI500" s="20"/>
      <c r="AJ500" s="20"/>
      <c r="AK500" s="20"/>
      <c r="AL500" s="20"/>
      <c r="AM500" s="19"/>
      <c r="AN500" s="19"/>
      <c r="AO500" s="19"/>
      <c r="AP500" s="19"/>
      <c r="AQ500" s="19"/>
      <c r="AR500" s="20"/>
      <c r="AS500" s="20"/>
      <c r="AT500" s="20"/>
      <c r="AU500" s="20"/>
      <c r="AV500" s="20"/>
      <c r="AW500" s="19"/>
      <c r="AX500" s="19"/>
      <c r="AY500" s="10"/>
      <c r="AZ500" s="15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  <c r="DB500" s="9"/>
      <c r="DC500" s="9"/>
      <c r="DD500" s="9"/>
      <c r="DE500" s="9"/>
      <c r="DF500" s="9"/>
      <c r="DG500" s="9"/>
      <c r="DH500" s="9"/>
      <c r="DI500" s="9"/>
      <c r="DJ500" s="9"/>
      <c r="DK500" s="9"/>
      <c r="DL500" s="9"/>
      <c r="DM500" s="9"/>
      <c r="DN500" s="9"/>
      <c r="DO500" s="9"/>
      <c r="DP500" s="9"/>
      <c r="DQ500" s="9"/>
      <c r="DR500" s="9"/>
      <c r="DS500" s="9"/>
      <c r="DT500" s="9"/>
      <c r="DU500" s="9"/>
      <c r="DV500" s="9"/>
      <c r="DW500" s="9"/>
      <c r="DX500" s="9"/>
      <c r="DY500" s="9"/>
      <c r="DZ500" s="9"/>
      <c r="EA500" s="9"/>
    </row>
    <row r="501" spans="2:131" ht="15">
      <c r="B501" s="4"/>
      <c r="C501" s="4"/>
      <c r="D501" s="4"/>
      <c r="E501" s="4"/>
      <c r="F501" s="4"/>
      <c r="G501" s="4"/>
      <c r="H501" s="4"/>
      <c r="I501" s="4"/>
      <c r="J501" s="4"/>
      <c r="K501" s="10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20"/>
      <c r="AC501" s="20"/>
      <c r="AD501" s="20"/>
      <c r="AE501" s="19"/>
      <c r="AF501" s="20"/>
      <c r="AG501" s="20"/>
      <c r="AH501" s="20"/>
      <c r="AI501" s="20"/>
      <c r="AJ501" s="20"/>
      <c r="AK501" s="20"/>
      <c r="AL501" s="20"/>
      <c r="AM501" s="19"/>
      <c r="AN501" s="19"/>
      <c r="AO501" s="19"/>
      <c r="AP501" s="19"/>
      <c r="AQ501" s="19"/>
      <c r="AR501" s="20"/>
      <c r="AS501" s="20"/>
      <c r="AT501" s="20"/>
      <c r="AU501" s="20"/>
      <c r="AV501" s="20"/>
      <c r="AW501" s="19"/>
      <c r="AX501" s="19"/>
      <c r="AY501" s="10"/>
      <c r="AZ501" s="15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  <c r="DB501" s="9"/>
      <c r="DC501" s="9"/>
      <c r="DD501" s="9"/>
      <c r="DE501" s="9"/>
      <c r="DF501" s="9"/>
      <c r="DG501" s="9"/>
      <c r="DH501" s="9"/>
      <c r="DI501" s="9"/>
      <c r="DJ501" s="9"/>
      <c r="DK501" s="9"/>
      <c r="DL501" s="9"/>
      <c r="DM501" s="9"/>
      <c r="DN501" s="9"/>
      <c r="DO501" s="9"/>
      <c r="DP501" s="9"/>
      <c r="DQ501" s="9"/>
      <c r="DR501" s="9"/>
      <c r="DS501" s="9"/>
      <c r="DT501" s="9"/>
      <c r="DU501" s="9"/>
      <c r="DV501" s="9"/>
      <c r="DW501" s="9"/>
      <c r="DX501" s="9"/>
      <c r="DY501" s="9"/>
      <c r="DZ501" s="9"/>
      <c r="EA501" s="9"/>
    </row>
    <row r="502" spans="2:131" ht="15">
      <c r="B502" s="4"/>
      <c r="C502" s="4"/>
      <c r="D502" s="4"/>
      <c r="E502" s="4"/>
      <c r="F502" s="4"/>
      <c r="G502" s="4"/>
      <c r="H502" s="4"/>
      <c r="I502" s="4"/>
      <c r="J502" s="4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  <c r="X502" s="10"/>
      <c r="Y502" s="10"/>
      <c r="Z502" s="10"/>
      <c r="AA502" s="10"/>
      <c r="AB502" s="15"/>
      <c r="AC502" s="9"/>
      <c r="AD502" s="9"/>
      <c r="AE502" s="27"/>
      <c r="AF502" s="9"/>
      <c r="AG502" s="9"/>
      <c r="AH502" s="9"/>
      <c r="AI502" s="9"/>
      <c r="AJ502" s="9"/>
      <c r="AK502" s="9"/>
      <c r="AL502" s="9"/>
      <c r="AM502" s="27"/>
      <c r="AN502" s="27"/>
      <c r="AO502" s="27"/>
      <c r="AP502" s="27"/>
      <c r="AQ502" s="27"/>
      <c r="AR502" s="9"/>
      <c r="AS502" s="9"/>
      <c r="AT502" s="9"/>
      <c r="AU502" s="9"/>
      <c r="AV502" s="9"/>
      <c r="AW502" s="27"/>
      <c r="AX502" s="27"/>
      <c r="AY502" s="10"/>
      <c r="AZ502" s="15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  <c r="DB502" s="9"/>
      <c r="DC502" s="9"/>
      <c r="DD502" s="9"/>
      <c r="DE502" s="9"/>
      <c r="DF502" s="9"/>
      <c r="DG502" s="9"/>
      <c r="DH502" s="9"/>
      <c r="DI502" s="9"/>
      <c r="DJ502" s="9"/>
      <c r="DK502" s="9"/>
      <c r="DL502" s="9"/>
      <c r="DM502" s="9"/>
      <c r="DN502" s="9"/>
      <c r="DO502" s="9"/>
      <c r="DP502" s="9"/>
      <c r="DQ502" s="9"/>
      <c r="DR502" s="9"/>
      <c r="DS502" s="9"/>
      <c r="DT502" s="9"/>
      <c r="DU502" s="9"/>
      <c r="DV502" s="9"/>
      <c r="DW502" s="9"/>
      <c r="DX502" s="9"/>
      <c r="DY502" s="9"/>
      <c r="DZ502" s="9"/>
      <c r="EA502" s="9"/>
    </row>
    <row r="503" spans="2:131" ht="15">
      <c r="B503" s="4"/>
      <c r="C503" s="4"/>
      <c r="D503" s="4"/>
      <c r="E503" s="4"/>
      <c r="F503" s="4"/>
      <c r="G503" s="4"/>
      <c r="H503" s="4"/>
      <c r="I503" s="4"/>
      <c r="J503" s="4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0"/>
      <c r="Y503" s="10"/>
      <c r="Z503" s="10"/>
      <c r="AA503" s="10"/>
      <c r="AB503" s="15"/>
      <c r="AC503" s="9"/>
      <c r="AD503" s="9"/>
      <c r="AE503" s="27"/>
      <c r="AF503" s="9"/>
      <c r="AG503" s="9"/>
      <c r="AH503" s="9"/>
      <c r="AI503" s="9"/>
      <c r="AJ503" s="9"/>
      <c r="AK503" s="9"/>
      <c r="AL503" s="9"/>
      <c r="AM503" s="27"/>
      <c r="AN503" s="27"/>
      <c r="AO503" s="27"/>
      <c r="AP503" s="27"/>
      <c r="AQ503" s="27"/>
      <c r="AR503" s="9"/>
      <c r="AS503" s="9"/>
      <c r="AT503" s="9"/>
      <c r="AU503" s="9"/>
      <c r="AV503" s="9"/>
      <c r="AW503" s="27"/>
      <c r="AX503" s="27"/>
      <c r="AY503" s="10"/>
      <c r="AZ503" s="15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  <c r="DB503" s="9"/>
      <c r="DC503" s="9"/>
      <c r="DD503" s="9"/>
      <c r="DE503" s="9"/>
      <c r="DF503" s="9"/>
      <c r="DG503" s="9"/>
      <c r="DH503" s="9"/>
      <c r="DI503" s="9"/>
      <c r="DJ503" s="9"/>
      <c r="DK503" s="9"/>
      <c r="DL503" s="9"/>
      <c r="DM503" s="9"/>
      <c r="DN503" s="9"/>
      <c r="DO503" s="9"/>
      <c r="DP503" s="9"/>
      <c r="DQ503" s="9"/>
      <c r="DR503" s="9"/>
      <c r="DS503" s="9"/>
      <c r="DT503" s="9"/>
      <c r="DU503" s="9"/>
      <c r="DV503" s="9"/>
      <c r="DW503" s="9"/>
      <c r="DX503" s="9"/>
      <c r="DY503" s="9"/>
      <c r="DZ503" s="9"/>
      <c r="EA503" s="9"/>
    </row>
    <row r="504" spans="2:131" ht="15">
      <c r="B504" s="4"/>
      <c r="C504" s="4"/>
      <c r="D504" s="4"/>
      <c r="E504" s="4"/>
      <c r="F504" s="4"/>
      <c r="G504" s="4"/>
      <c r="H504" s="4"/>
      <c r="I504" s="4"/>
      <c r="J504" s="4"/>
      <c r="K504" s="10"/>
      <c r="L504" s="10"/>
      <c r="M504" s="10"/>
      <c r="N504" s="10"/>
      <c r="O504" s="10"/>
      <c r="P504" s="10"/>
      <c r="Q504" s="10"/>
      <c r="R504" s="10"/>
      <c r="S504" s="10"/>
      <c r="T504" s="10"/>
      <c r="U504" s="10"/>
      <c r="V504" s="10"/>
      <c r="W504" s="10"/>
      <c r="X504" s="10"/>
      <c r="Y504" s="10"/>
      <c r="Z504" s="10"/>
      <c r="AA504" s="10"/>
      <c r="AB504" s="15"/>
      <c r="AC504" s="9"/>
      <c r="AD504" s="9"/>
      <c r="AE504" s="27"/>
      <c r="AF504" s="9"/>
      <c r="AG504" s="9"/>
      <c r="AH504" s="9"/>
      <c r="AI504" s="9"/>
      <c r="AJ504" s="9"/>
      <c r="AK504" s="9"/>
      <c r="AL504" s="9"/>
      <c r="AM504" s="27"/>
      <c r="AN504" s="27"/>
      <c r="AO504" s="27"/>
      <c r="AP504" s="27"/>
      <c r="AQ504" s="27"/>
      <c r="AR504" s="9"/>
      <c r="AS504" s="9"/>
      <c r="AT504" s="9"/>
      <c r="AU504" s="9"/>
      <c r="AV504" s="9"/>
      <c r="AW504" s="27"/>
      <c r="AX504" s="27"/>
      <c r="AY504" s="10"/>
      <c r="AZ504" s="15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  <c r="DB504" s="9"/>
      <c r="DC504" s="9"/>
      <c r="DD504" s="9"/>
      <c r="DE504" s="9"/>
      <c r="DF504" s="9"/>
      <c r="DG504" s="9"/>
      <c r="DH504" s="9"/>
      <c r="DI504" s="9"/>
      <c r="DJ504" s="9"/>
      <c r="DK504" s="9"/>
      <c r="DL504" s="9"/>
      <c r="DM504" s="9"/>
      <c r="DN504" s="9"/>
      <c r="DO504" s="9"/>
      <c r="DP504" s="9"/>
      <c r="DQ504" s="9"/>
      <c r="DR504" s="9"/>
      <c r="DS504" s="9"/>
      <c r="DT504" s="9"/>
      <c r="DU504" s="9"/>
      <c r="DV504" s="9"/>
      <c r="DW504" s="9"/>
      <c r="DX504" s="9"/>
      <c r="DY504" s="9"/>
      <c r="DZ504" s="9"/>
      <c r="EA504" s="9"/>
    </row>
    <row r="505" spans="2:131" ht="15">
      <c r="B505" s="4"/>
      <c r="C505" s="4"/>
      <c r="D505" s="4"/>
      <c r="E505" s="4"/>
      <c r="F505" s="4"/>
      <c r="G505" s="4"/>
      <c r="H505" s="4"/>
      <c r="I505" s="4"/>
      <c r="J505" s="4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  <c r="X505" s="10"/>
      <c r="Y505" s="10"/>
      <c r="Z505" s="10"/>
      <c r="AA505" s="10"/>
      <c r="AB505" s="15"/>
      <c r="AC505" s="9"/>
      <c r="AD505" s="9"/>
      <c r="AE505" s="27"/>
      <c r="AF505" s="9"/>
      <c r="AG505" s="9"/>
      <c r="AH505" s="9"/>
      <c r="AI505" s="9"/>
      <c r="AJ505" s="9"/>
      <c r="AK505" s="9"/>
      <c r="AL505" s="9"/>
      <c r="AM505" s="27"/>
      <c r="AN505" s="27"/>
      <c r="AO505" s="27"/>
      <c r="AP505" s="27"/>
      <c r="AQ505" s="27"/>
      <c r="AR505" s="9"/>
      <c r="AS505" s="9"/>
      <c r="AT505" s="9"/>
      <c r="AU505" s="9"/>
      <c r="AV505" s="9"/>
      <c r="AW505" s="27"/>
      <c r="AX505" s="27"/>
      <c r="AY505" s="10"/>
      <c r="AZ505" s="15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  <c r="DB505" s="9"/>
      <c r="DC505" s="9"/>
      <c r="DD505" s="9"/>
      <c r="DE505" s="9"/>
      <c r="DF505" s="9"/>
      <c r="DG505" s="9"/>
      <c r="DH505" s="9"/>
      <c r="DI505" s="9"/>
      <c r="DJ505" s="9"/>
      <c r="DK505" s="9"/>
      <c r="DL505" s="9"/>
      <c r="DM505" s="9"/>
      <c r="DN505" s="9"/>
      <c r="DO505" s="9"/>
      <c r="DP505" s="9"/>
      <c r="DQ505" s="9"/>
      <c r="DR505" s="9"/>
      <c r="DS505" s="9"/>
      <c r="DT505" s="9"/>
      <c r="DU505" s="9"/>
      <c r="DV505" s="9"/>
      <c r="DW505" s="9"/>
      <c r="DX505" s="9"/>
      <c r="DY505" s="9"/>
      <c r="DZ505" s="9"/>
      <c r="EA505" s="9"/>
    </row>
    <row r="506" spans="2:131" ht="15">
      <c r="B506" s="4"/>
      <c r="C506" s="4"/>
      <c r="D506" s="4"/>
      <c r="E506" s="4"/>
      <c r="F506" s="4"/>
      <c r="G506" s="4"/>
      <c r="H506" s="4"/>
      <c r="I506" s="4"/>
      <c r="J506" s="4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  <c r="X506" s="10"/>
      <c r="Y506" s="10"/>
      <c r="Z506" s="10"/>
      <c r="AA506" s="10"/>
      <c r="AB506" s="15"/>
      <c r="AC506" s="9"/>
      <c r="AD506" s="9"/>
      <c r="AE506" s="27"/>
      <c r="AF506" s="9"/>
      <c r="AG506" s="9"/>
      <c r="AH506" s="9"/>
      <c r="AI506" s="9"/>
      <c r="AJ506" s="9"/>
      <c r="AK506" s="9"/>
      <c r="AL506" s="9"/>
      <c r="AM506" s="27"/>
      <c r="AN506" s="27"/>
      <c r="AO506" s="27"/>
      <c r="AP506" s="27"/>
      <c r="AQ506" s="27"/>
      <c r="AR506" s="9"/>
      <c r="AS506" s="9"/>
      <c r="AT506" s="9"/>
      <c r="AU506" s="9"/>
      <c r="AV506" s="9"/>
      <c r="AW506" s="27"/>
      <c r="AX506" s="27"/>
      <c r="AY506" s="10"/>
      <c r="AZ506" s="15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  <c r="DB506" s="9"/>
      <c r="DC506" s="9"/>
      <c r="DD506" s="9"/>
      <c r="DE506" s="9"/>
      <c r="DF506" s="9"/>
      <c r="DG506" s="9"/>
      <c r="DH506" s="9"/>
      <c r="DI506" s="9"/>
      <c r="DJ506" s="9"/>
      <c r="DK506" s="9"/>
      <c r="DL506" s="9"/>
      <c r="DM506" s="9"/>
      <c r="DN506" s="9"/>
      <c r="DO506" s="9"/>
      <c r="DP506" s="9"/>
      <c r="DQ506" s="9"/>
      <c r="DR506" s="9"/>
      <c r="DS506" s="9"/>
      <c r="DT506" s="9"/>
      <c r="DU506" s="9"/>
      <c r="DV506" s="9"/>
      <c r="DW506" s="9"/>
      <c r="DX506" s="9"/>
      <c r="DY506" s="9"/>
      <c r="DZ506" s="9"/>
      <c r="EA506" s="9"/>
    </row>
    <row r="507" spans="2:131" ht="15">
      <c r="B507" s="4"/>
      <c r="C507" s="4"/>
      <c r="D507" s="4"/>
      <c r="E507" s="4"/>
      <c r="F507" s="4"/>
      <c r="G507" s="4"/>
      <c r="H507" s="4"/>
      <c r="I507" s="4"/>
      <c r="J507" s="4"/>
      <c r="K507" s="10"/>
      <c r="L507" s="10"/>
      <c r="M507" s="10"/>
      <c r="N507" s="10"/>
      <c r="O507" s="10"/>
      <c r="P507" s="10"/>
      <c r="Q507" s="10"/>
      <c r="R507" s="10"/>
      <c r="S507" s="10"/>
      <c r="T507" s="10"/>
      <c r="U507" s="10"/>
      <c r="V507" s="10"/>
      <c r="W507" s="10"/>
      <c r="X507" s="10"/>
      <c r="Y507" s="10"/>
      <c r="Z507" s="10"/>
      <c r="AA507" s="10"/>
      <c r="AB507" s="15"/>
      <c r="AC507" s="9"/>
      <c r="AD507" s="9"/>
      <c r="AE507" s="27"/>
      <c r="AF507" s="9"/>
      <c r="AG507" s="9"/>
      <c r="AH507" s="9"/>
      <c r="AI507" s="9"/>
      <c r="AJ507" s="9"/>
      <c r="AK507" s="9"/>
      <c r="AL507" s="9"/>
      <c r="AM507" s="27"/>
      <c r="AN507" s="27"/>
      <c r="AO507" s="27"/>
      <c r="AP507" s="27"/>
      <c r="AQ507" s="27"/>
      <c r="AR507" s="9"/>
      <c r="AS507" s="9"/>
      <c r="AT507" s="9"/>
      <c r="AU507" s="9"/>
      <c r="AV507" s="9"/>
      <c r="AW507" s="27"/>
      <c r="AX507" s="27"/>
      <c r="AY507" s="10"/>
      <c r="AZ507" s="15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  <c r="DB507" s="9"/>
      <c r="DC507" s="9"/>
      <c r="DD507" s="9"/>
      <c r="DE507" s="9"/>
      <c r="DF507" s="9"/>
      <c r="DG507" s="9"/>
      <c r="DH507" s="9"/>
      <c r="DI507" s="9"/>
      <c r="DJ507" s="9"/>
      <c r="DK507" s="9"/>
      <c r="DL507" s="9"/>
      <c r="DM507" s="9"/>
      <c r="DN507" s="9"/>
      <c r="DO507" s="9"/>
      <c r="DP507" s="9"/>
      <c r="DQ507" s="9"/>
      <c r="DR507" s="9"/>
      <c r="DS507" s="9"/>
      <c r="DT507" s="9"/>
      <c r="DU507" s="9"/>
      <c r="DV507" s="9"/>
      <c r="DW507" s="9"/>
      <c r="DX507" s="9"/>
      <c r="DY507" s="9"/>
      <c r="DZ507" s="9"/>
      <c r="EA507" s="9"/>
    </row>
    <row r="508" spans="2:131" ht="15">
      <c r="B508" s="4"/>
      <c r="C508" s="4"/>
      <c r="D508" s="4"/>
      <c r="E508" s="4"/>
      <c r="F508" s="4"/>
      <c r="G508" s="4"/>
      <c r="H508" s="4"/>
      <c r="I508" s="4"/>
      <c r="J508" s="4"/>
      <c r="K508" s="10"/>
      <c r="L508" s="10"/>
      <c r="M508" s="10"/>
      <c r="N508" s="10"/>
      <c r="O508" s="10"/>
      <c r="P508" s="10"/>
      <c r="Q508" s="10"/>
      <c r="R508" s="10"/>
      <c r="S508" s="10"/>
      <c r="T508" s="10"/>
      <c r="U508" s="10"/>
      <c r="V508" s="10"/>
      <c r="W508" s="10"/>
      <c r="X508" s="10"/>
      <c r="Y508" s="10"/>
      <c r="Z508" s="10"/>
      <c r="AA508" s="10"/>
      <c r="AB508" s="15"/>
      <c r="AC508" s="9"/>
      <c r="AD508" s="9"/>
      <c r="AE508" s="27"/>
      <c r="AF508" s="9"/>
      <c r="AG508" s="9"/>
      <c r="AH508" s="9"/>
      <c r="AI508" s="9"/>
      <c r="AJ508" s="9"/>
      <c r="AK508" s="9"/>
      <c r="AL508" s="9"/>
      <c r="AM508" s="27"/>
      <c r="AN508" s="27"/>
      <c r="AO508" s="27"/>
      <c r="AP508" s="27"/>
      <c r="AQ508" s="27"/>
      <c r="AR508" s="9"/>
      <c r="AS508" s="9"/>
      <c r="AT508" s="9"/>
      <c r="AU508" s="9"/>
      <c r="AV508" s="9"/>
      <c r="AW508" s="27"/>
      <c r="AX508" s="27"/>
      <c r="AY508" s="10"/>
      <c r="AZ508" s="15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  <c r="DB508" s="9"/>
      <c r="DC508" s="9"/>
      <c r="DD508" s="9"/>
      <c r="DE508" s="9"/>
      <c r="DF508" s="9"/>
      <c r="DG508" s="9"/>
      <c r="DH508" s="9"/>
      <c r="DI508" s="9"/>
      <c r="DJ508" s="9"/>
      <c r="DK508" s="9"/>
      <c r="DL508" s="9"/>
      <c r="DM508" s="9"/>
      <c r="DN508" s="9"/>
      <c r="DO508" s="9"/>
      <c r="DP508" s="9"/>
      <c r="DQ508" s="9"/>
      <c r="DR508" s="9"/>
      <c r="DS508" s="9"/>
      <c r="DT508" s="9"/>
      <c r="DU508" s="9"/>
      <c r="DV508" s="9"/>
      <c r="DW508" s="9"/>
      <c r="DX508" s="9"/>
      <c r="DY508" s="9"/>
      <c r="DZ508" s="9"/>
      <c r="EA508" s="9"/>
    </row>
    <row r="509" spans="2:131" ht="15">
      <c r="B509" s="4"/>
      <c r="C509" s="4"/>
      <c r="D509" s="4"/>
      <c r="E509" s="4"/>
      <c r="F509" s="4"/>
      <c r="G509" s="4"/>
      <c r="H509" s="4"/>
      <c r="I509" s="4"/>
      <c r="J509" s="4"/>
      <c r="K509" s="10"/>
      <c r="L509" s="10"/>
      <c r="M509" s="10"/>
      <c r="N509" s="10"/>
      <c r="O509" s="10"/>
      <c r="P509" s="10"/>
      <c r="Q509" s="10"/>
      <c r="R509" s="10"/>
      <c r="S509" s="10"/>
      <c r="T509" s="10"/>
      <c r="U509" s="10"/>
      <c r="V509" s="10"/>
      <c r="W509" s="10"/>
      <c r="X509" s="10"/>
      <c r="Y509" s="10"/>
      <c r="Z509" s="10"/>
      <c r="AA509" s="10"/>
      <c r="AB509" s="15"/>
      <c r="AC509" s="9"/>
      <c r="AD509" s="9"/>
      <c r="AE509" s="27"/>
      <c r="AF509" s="9"/>
      <c r="AG509" s="9"/>
      <c r="AH509" s="9"/>
      <c r="AI509" s="9"/>
      <c r="AJ509" s="9"/>
      <c r="AK509" s="9"/>
      <c r="AL509" s="9"/>
      <c r="AM509" s="27"/>
      <c r="AN509" s="27"/>
      <c r="AO509" s="27"/>
      <c r="AP509" s="27"/>
      <c r="AQ509" s="27"/>
      <c r="AR509" s="9"/>
      <c r="AS509" s="9"/>
      <c r="AT509" s="9"/>
      <c r="AU509" s="9"/>
      <c r="AV509" s="9"/>
      <c r="AW509" s="27"/>
      <c r="AX509" s="27"/>
      <c r="AY509" s="10"/>
      <c r="AZ509" s="15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  <c r="DB509" s="9"/>
      <c r="DC509" s="9"/>
      <c r="DD509" s="9"/>
      <c r="DE509" s="9"/>
      <c r="DF509" s="9"/>
      <c r="DG509" s="9"/>
      <c r="DH509" s="9"/>
      <c r="DI509" s="9"/>
      <c r="DJ509" s="9"/>
      <c r="DK509" s="9"/>
      <c r="DL509" s="9"/>
      <c r="DM509" s="9"/>
      <c r="DN509" s="9"/>
      <c r="DO509" s="9"/>
      <c r="DP509" s="9"/>
      <c r="DQ509" s="9"/>
      <c r="DR509" s="9"/>
      <c r="DS509" s="9"/>
      <c r="DT509" s="9"/>
      <c r="DU509" s="9"/>
      <c r="DV509" s="9"/>
      <c r="DW509" s="9"/>
      <c r="DX509" s="9"/>
      <c r="DY509" s="9"/>
      <c r="DZ509" s="9"/>
      <c r="EA509" s="9"/>
    </row>
    <row r="510" spans="2:131" ht="15">
      <c r="B510" s="4"/>
      <c r="C510" s="4"/>
      <c r="D510" s="4"/>
      <c r="E510" s="4"/>
      <c r="F510" s="4"/>
      <c r="G510" s="4"/>
      <c r="H510" s="4"/>
      <c r="I510" s="4"/>
      <c r="J510" s="4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  <c r="X510" s="10"/>
      <c r="Y510" s="10"/>
      <c r="Z510" s="10"/>
      <c r="AA510" s="10"/>
      <c r="AB510" s="15"/>
      <c r="AC510" s="9"/>
      <c r="AD510" s="9"/>
      <c r="AE510" s="27"/>
      <c r="AF510" s="9"/>
      <c r="AG510" s="9"/>
      <c r="AH510" s="9"/>
      <c r="AI510" s="9"/>
      <c r="AJ510" s="9"/>
      <c r="AK510" s="9"/>
      <c r="AL510" s="9"/>
      <c r="AM510" s="27"/>
      <c r="AN510" s="27"/>
      <c r="AO510" s="27"/>
      <c r="AP510" s="27"/>
      <c r="AQ510" s="27"/>
      <c r="AR510" s="9"/>
      <c r="AS510" s="9"/>
      <c r="AT510" s="9"/>
      <c r="AU510" s="9"/>
      <c r="AV510" s="9"/>
      <c r="AW510" s="27"/>
      <c r="AX510" s="27"/>
      <c r="AY510" s="10"/>
      <c r="AZ510" s="15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  <c r="DB510" s="9"/>
      <c r="DC510" s="9"/>
      <c r="DD510" s="9"/>
      <c r="DE510" s="9"/>
      <c r="DF510" s="9"/>
      <c r="DG510" s="9"/>
      <c r="DH510" s="9"/>
      <c r="DI510" s="9"/>
      <c r="DJ510" s="9"/>
      <c r="DK510" s="9"/>
      <c r="DL510" s="9"/>
      <c r="DM510" s="9"/>
      <c r="DN510" s="9"/>
      <c r="DO510" s="9"/>
      <c r="DP510" s="9"/>
      <c r="DQ510" s="9"/>
      <c r="DR510" s="9"/>
      <c r="DS510" s="9"/>
      <c r="DT510" s="9"/>
      <c r="DU510" s="9"/>
      <c r="DV510" s="9"/>
      <c r="DW510" s="9"/>
      <c r="DX510" s="9"/>
      <c r="DY510" s="9"/>
      <c r="DZ510" s="9"/>
      <c r="EA510" s="9"/>
    </row>
    <row r="511" spans="2:131" ht="15">
      <c r="B511" s="4"/>
      <c r="C511" s="4"/>
      <c r="D511" s="4"/>
      <c r="E511" s="4"/>
      <c r="F511" s="4"/>
      <c r="G511" s="4"/>
      <c r="H511" s="4"/>
      <c r="I511" s="4"/>
      <c r="J511" s="4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0"/>
      <c r="Y511" s="10"/>
      <c r="Z511" s="10"/>
      <c r="AA511" s="10"/>
      <c r="AB511" s="15"/>
      <c r="AC511" s="9"/>
      <c r="AD511" s="9"/>
      <c r="AE511" s="27"/>
      <c r="AF511" s="9"/>
      <c r="AG511" s="9"/>
      <c r="AH511" s="9"/>
      <c r="AI511" s="9"/>
      <c r="AJ511" s="9"/>
      <c r="AK511" s="9"/>
      <c r="AL511" s="9"/>
      <c r="AM511" s="27"/>
      <c r="AN511" s="27"/>
      <c r="AO511" s="27"/>
      <c r="AP511" s="27"/>
      <c r="AQ511" s="27"/>
      <c r="AR511" s="9"/>
      <c r="AS511" s="9"/>
      <c r="AT511" s="9"/>
      <c r="AU511" s="9"/>
      <c r="AV511" s="9"/>
      <c r="AW511" s="27"/>
      <c r="AX511" s="27"/>
      <c r="AY511" s="10"/>
      <c r="AZ511" s="15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  <c r="DB511" s="9"/>
      <c r="DC511" s="9"/>
      <c r="DD511" s="9"/>
      <c r="DE511" s="9"/>
      <c r="DF511" s="9"/>
      <c r="DG511" s="9"/>
      <c r="DH511" s="9"/>
      <c r="DI511" s="9"/>
      <c r="DJ511" s="9"/>
      <c r="DK511" s="9"/>
      <c r="DL511" s="9"/>
      <c r="DM511" s="9"/>
      <c r="DN511" s="9"/>
      <c r="DO511" s="9"/>
      <c r="DP511" s="9"/>
      <c r="DQ511" s="9"/>
      <c r="DR511" s="9"/>
      <c r="DS511" s="9"/>
      <c r="DT511" s="9"/>
      <c r="DU511" s="9"/>
      <c r="DV511" s="9"/>
      <c r="DW511" s="9"/>
      <c r="DX511" s="9"/>
      <c r="DY511" s="9"/>
      <c r="DZ511" s="9"/>
      <c r="EA511" s="9"/>
    </row>
    <row r="512" spans="2:131" ht="15">
      <c r="B512" s="4"/>
      <c r="C512" s="4"/>
      <c r="D512" s="4"/>
      <c r="E512" s="4"/>
      <c r="F512" s="4"/>
      <c r="G512" s="4"/>
      <c r="H512" s="4"/>
      <c r="I512" s="4"/>
      <c r="J512" s="4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  <c r="X512" s="10"/>
      <c r="Y512" s="10"/>
      <c r="Z512" s="10"/>
      <c r="AA512" s="10"/>
      <c r="AB512" s="15"/>
      <c r="AC512" s="9"/>
      <c r="AD512" s="9"/>
      <c r="AE512" s="27"/>
      <c r="AF512" s="9"/>
      <c r="AG512" s="9"/>
      <c r="AH512" s="9"/>
      <c r="AI512" s="9"/>
      <c r="AJ512" s="9"/>
      <c r="AK512" s="9"/>
      <c r="AL512" s="9"/>
      <c r="AM512" s="27"/>
      <c r="AN512" s="27"/>
      <c r="AO512" s="27"/>
      <c r="AP512" s="27"/>
      <c r="AQ512" s="27"/>
      <c r="AR512" s="9"/>
      <c r="AS512" s="9"/>
      <c r="AT512" s="9"/>
      <c r="AU512" s="9"/>
      <c r="AV512" s="9"/>
      <c r="AW512" s="27"/>
      <c r="AX512" s="27"/>
      <c r="AY512" s="10"/>
      <c r="AZ512" s="15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  <c r="DB512" s="9"/>
      <c r="DC512" s="9"/>
      <c r="DD512" s="9"/>
      <c r="DE512" s="9"/>
      <c r="DF512" s="9"/>
      <c r="DG512" s="9"/>
      <c r="DH512" s="9"/>
      <c r="DI512" s="9"/>
      <c r="DJ512" s="9"/>
      <c r="DK512" s="9"/>
      <c r="DL512" s="9"/>
      <c r="DM512" s="9"/>
      <c r="DN512" s="9"/>
      <c r="DO512" s="9"/>
      <c r="DP512" s="9"/>
      <c r="DQ512" s="9"/>
      <c r="DR512" s="9"/>
      <c r="DS512" s="9"/>
      <c r="DT512" s="9"/>
      <c r="DU512" s="9"/>
      <c r="DV512" s="9"/>
      <c r="DW512" s="9"/>
      <c r="DX512" s="9"/>
      <c r="DY512" s="9"/>
      <c r="DZ512" s="9"/>
      <c r="EA512" s="9"/>
    </row>
    <row r="513" spans="2:131" ht="15">
      <c r="B513" s="4"/>
      <c r="C513" s="4"/>
      <c r="D513" s="4"/>
      <c r="E513" s="4"/>
      <c r="F513" s="4"/>
      <c r="G513" s="4"/>
      <c r="H513" s="4"/>
      <c r="I513" s="4"/>
      <c r="J513" s="4"/>
      <c r="K513" s="10"/>
      <c r="L513" s="10"/>
      <c r="M513" s="10"/>
      <c r="N513" s="10"/>
      <c r="O513" s="10"/>
      <c r="P513" s="10"/>
      <c r="Q513" s="10"/>
      <c r="R513" s="10"/>
      <c r="S513" s="10"/>
      <c r="T513" s="10"/>
      <c r="U513" s="10"/>
      <c r="V513" s="10"/>
      <c r="W513" s="10"/>
      <c r="X513" s="10"/>
      <c r="Y513" s="10"/>
      <c r="Z513" s="10"/>
      <c r="AA513" s="10"/>
      <c r="AB513" s="15"/>
      <c r="AC513" s="9"/>
      <c r="AD513" s="9"/>
      <c r="AE513" s="27"/>
      <c r="AF513" s="9"/>
      <c r="AG513" s="9"/>
      <c r="AH513" s="9"/>
      <c r="AI513" s="9"/>
      <c r="AJ513" s="9"/>
      <c r="AK513" s="9"/>
      <c r="AL513" s="9"/>
      <c r="AM513" s="27"/>
      <c r="AN513" s="27"/>
      <c r="AO513" s="27"/>
      <c r="AP513" s="27"/>
      <c r="AQ513" s="27"/>
      <c r="AR513" s="9"/>
      <c r="AS513" s="9"/>
      <c r="AT513" s="9"/>
      <c r="AU513" s="9"/>
      <c r="AV513" s="9"/>
      <c r="AW513" s="27"/>
      <c r="AX513" s="27"/>
      <c r="AY513" s="10"/>
      <c r="AZ513" s="15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  <c r="DB513" s="9"/>
      <c r="DC513" s="9"/>
      <c r="DD513" s="9"/>
      <c r="DE513" s="9"/>
      <c r="DF513" s="9"/>
      <c r="DG513" s="9"/>
      <c r="DH513" s="9"/>
      <c r="DI513" s="9"/>
      <c r="DJ513" s="9"/>
      <c r="DK513" s="9"/>
      <c r="DL513" s="9"/>
      <c r="DM513" s="9"/>
      <c r="DN513" s="9"/>
      <c r="DO513" s="9"/>
      <c r="DP513" s="9"/>
      <c r="DQ513" s="9"/>
      <c r="DR513" s="9"/>
      <c r="DS513" s="9"/>
      <c r="DT513" s="9"/>
      <c r="DU513" s="9"/>
      <c r="DV513" s="9"/>
      <c r="DW513" s="9"/>
      <c r="DX513" s="9"/>
      <c r="DY513" s="9"/>
      <c r="DZ513" s="9"/>
      <c r="EA513" s="9"/>
    </row>
    <row r="514" spans="2:131" ht="15">
      <c r="B514" s="4"/>
      <c r="C514" s="4"/>
      <c r="D514" s="4"/>
      <c r="E514" s="4"/>
      <c r="F514" s="4"/>
      <c r="G514" s="4"/>
      <c r="H514" s="4"/>
      <c r="I514" s="4"/>
      <c r="J514" s="4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  <c r="Y514" s="10"/>
      <c r="Z514" s="10"/>
      <c r="AA514" s="10"/>
      <c r="AB514" s="15"/>
      <c r="AC514" s="9"/>
      <c r="AD514" s="9"/>
      <c r="AE514" s="27"/>
      <c r="AF514" s="9"/>
      <c r="AG514" s="9"/>
      <c r="AH514" s="9"/>
      <c r="AI514" s="9"/>
      <c r="AJ514" s="9"/>
      <c r="AK514" s="9"/>
      <c r="AL514" s="9"/>
      <c r="AM514" s="27"/>
      <c r="AN514" s="27"/>
      <c r="AO514" s="27"/>
      <c r="AP514" s="27"/>
      <c r="AQ514" s="27"/>
      <c r="AR514" s="9"/>
      <c r="AS514" s="9"/>
      <c r="AT514" s="9"/>
      <c r="AU514" s="9"/>
      <c r="AV514" s="9"/>
      <c r="AW514" s="27"/>
      <c r="AX514" s="27"/>
      <c r="AY514" s="10"/>
      <c r="AZ514" s="15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  <c r="DB514" s="9"/>
      <c r="DC514" s="9"/>
      <c r="DD514" s="9"/>
      <c r="DE514" s="9"/>
      <c r="DF514" s="9"/>
      <c r="DG514" s="9"/>
      <c r="DH514" s="9"/>
      <c r="DI514" s="9"/>
      <c r="DJ514" s="9"/>
      <c r="DK514" s="9"/>
      <c r="DL514" s="9"/>
      <c r="DM514" s="9"/>
      <c r="DN514" s="9"/>
      <c r="DO514" s="9"/>
      <c r="DP514" s="9"/>
      <c r="DQ514" s="9"/>
      <c r="DR514" s="9"/>
      <c r="DS514" s="9"/>
      <c r="DT514" s="9"/>
      <c r="DU514" s="9"/>
      <c r="DV514" s="9"/>
      <c r="DW514" s="9"/>
      <c r="DX514" s="9"/>
      <c r="DY514" s="9"/>
      <c r="DZ514" s="9"/>
      <c r="EA514" s="9"/>
    </row>
    <row r="515" spans="2:131" ht="15">
      <c r="B515" s="4"/>
      <c r="C515" s="4"/>
      <c r="D515" s="4"/>
      <c r="E515" s="4"/>
      <c r="F515" s="4"/>
      <c r="G515" s="4"/>
      <c r="H515" s="4"/>
      <c r="I515" s="4"/>
      <c r="J515" s="4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  <c r="X515" s="10"/>
      <c r="Y515" s="10"/>
      <c r="Z515" s="10"/>
      <c r="AA515" s="10"/>
      <c r="AB515" s="15"/>
      <c r="AC515" s="9"/>
      <c r="AD515" s="9"/>
      <c r="AE515" s="27"/>
      <c r="AF515" s="9"/>
      <c r="AG515" s="9"/>
      <c r="AH515" s="9"/>
      <c r="AI515" s="9"/>
      <c r="AJ515" s="9"/>
      <c r="AK515" s="9"/>
      <c r="AL515" s="9"/>
      <c r="AM515" s="27"/>
      <c r="AN515" s="27"/>
      <c r="AO515" s="27"/>
      <c r="AP515" s="27"/>
      <c r="AQ515" s="27"/>
      <c r="AR515" s="9"/>
      <c r="AS515" s="9"/>
      <c r="AT515" s="9"/>
      <c r="AU515" s="9"/>
      <c r="AV515" s="9"/>
      <c r="AW515" s="27"/>
      <c r="AX515" s="27"/>
      <c r="AY515" s="10"/>
      <c r="AZ515" s="15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  <c r="DB515" s="9"/>
      <c r="DC515" s="9"/>
      <c r="DD515" s="9"/>
      <c r="DE515" s="9"/>
      <c r="DF515" s="9"/>
      <c r="DG515" s="9"/>
      <c r="DH515" s="9"/>
      <c r="DI515" s="9"/>
      <c r="DJ515" s="9"/>
      <c r="DK515" s="9"/>
      <c r="DL515" s="9"/>
      <c r="DM515" s="9"/>
      <c r="DN515" s="9"/>
      <c r="DO515" s="9"/>
      <c r="DP515" s="9"/>
      <c r="DQ515" s="9"/>
      <c r="DR515" s="9"/>
      <c r="DS515" s="9"/>
      <c r="DT515" s="9"/>
      <c r="DU515" s="9"/>
      <c r="DV515" s="9"/>
      <c r="DW515" s="9"/>
      <c r="DX515" s="9"/>
      <c r="DY515" s="9"/>
      <c r="DZ515" s="9"/>
      <c r="EA515" s="9"/>
    </row>
    <row r="516" spans="2:131" ht="15">
      <c r="B516" s="4"/>
      <c r="C516" s="4"/>
      <c r="D516" s="4"/>
      <c r="E516" s="4"/>
      <c r="F516" s="4"/>
      <c r="G516" s="4"/>
      <c r="H516" s="4"/>
      <c r="I516" s="4"/>
      <c r="J516" s="4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  <c r="X516" s="10"/>
      <c r="Y516" s="10"/>
      <c r="Z516" s="10"/>
      <c r="AA516" s="10"/>
      <c r="AB516" s="15"/>
      <c r="AC516" s="9"/>
      <c r="AD516" s="9"/>
      <c r="AE516" s="27"/>
      <c r="AF516" s="9"/>
      <c r="AG516" s="9"/>
      <c r="AH516" s="9"/>
      <c r="AI516" s="9"/>
      <c r="AJ516" s="9"/>
      <c r="AK516" s="9"/>
      <c r="AL516" s="9"/>
      <c r="AM516" s="27"/>
      <c r="AN516" s="27"/>
      <c r="AO516" s="27"/>
      <c r="AP516" s="27"/>
      <c r="AQ516" s="27"/>
      <c r="AR516" s="9"/>
      <c r="AS516" s="9"/>
      <c r="AT516" s="9"/>
      <c r="AU516" s="9"/>
      <c r="AV516" s="9"/>
      <c r="AW516" s="27"/>
      <c r="AX516" s="27"/>
      <c r="AY516" s="10"/>
      <c r="AZ516" s="15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  <c r="DB516" s="9"/>
      <c r="DC516" s="9"/>
      <c r="DD516" s="9"/>
      <c r="DE516" s="9"/>
      <c r="DF516" s="9"/>
      <c r="DG516" s="9"/>
      <c r="DH516" s="9"/>
      <c r="DI516" s="9"/>
      <c r="DJ516" s="9"/>
      <c r="DK516" s="9"/>
      <c r="DL516" s="9"/>
      <c r="DM516" s="9"/>
      <c r="DN516" s="9"/>
      <c r="DO516" s="9"/>
      <c r="DP516" s="9"/>
      <c r="DQ516" s="9"/>
      <c r="DR516" s="9"/>
      <c r="DS516" s="9"/>
      <c r="DT516" s="9"/>
      <c r="DU516" s="9"/>
      <c r="DV516" s="9"/>
      <c r="DW516" s="9"/>
      <c r="DX516" s="9"/>
      <c r="DY516" s="9"/>
      <c r="DZ516" s="9"/>
      <c r="EA516" s="9"/>
    </row>
    <row r="517" spans="2:131" ht="15">
      <c r="B517" s="4"/>
      <c r="C517" s="4"/>
      <c r="D517" s="4"/>
      <c r="E517" s="4"/>
      <c r="F517" s="4"/>
      <c r="G517" s="4"/>
      <c r="H517" s="4"/>
      <c r="I517" s="4"/>
      <c r="J517" s="4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0"/>
      <c r="Y517" s="10"/>
      <c r="Z517" s="10"/>
      <c r="AA517" s="10"/>
      <c r="AB517" s="15"/>
      <c r="AC517" s="9"/>
      <c r="AD517" s="9"/>
      <c r="AE517" s="27"/>
      <c r="AF517" s="9"/>
      <c r="AG517" s="9"/>
      <c r="AH517" s="9"/>
      <c r="AI517" s="9"/>
      <c r="AJ517" s="9"/>
      <c r="AK517" s="9"/>
      <c r="AL517" s="9"/>
      <c r="AM517" s="27"/>
      <c r="AN517" s="27"/>
      <c r="AO517" s="27"/>
      <c r="AP517" s="27"/>
      <c r="AQ517" s="27"/>
      <c r="AR517" s="9"/>
      <c r="AS517" s="9"/>
      <c r="AT517" s="9"/>
      <c r="AU517" s="9"/>
      <c r="AV517" s="9"/>
      <c r="AW517" s="27"/>
      <c r="AX517" s="27"/>
      <c r="AY517" s="10"/>
      <c r="AZ517" s="15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  <c r="DB517" s="9"/>
      <c r="DC517" s="9"/>
      <c r="DD517" s="9"/>
      <c r="DE517" s="9"/>
      <c r="DF517" s="9"/>
      <c r="DG517" s="9"/>
      <c r="DH517" s="9"/>
      <c r="DI517" s="9"/>
      <c r="DJ517" s="9"/>
      <c r="DK517" s="9"/>
      <c r="DL517" s="9"/>
      <c r="DM517" s="9"/>
      <c r="DN517" s="9"/>
      <c r="DO517" s="9"/>
      <c r="DP517" s="9"/>
      <c r="DQ517" s="9"/>
      <c r="DR517" s="9"/>
      <c r="DS517" s="9"/>
      <c r="DT517" s="9"/>
      <c r="DU517" s="9"/>
      <c r="DV517" s="9"/>
      <c r="DW517" s="9"/>
      <c r="DX517" s="9"/>
      <c r="DY517" s="9"/>
      <c r="DZ517" s="9"/>
      <c r="EA517" s="9"/>
    </row>
    <row r="518" spans="2:131" ht="15">
      <c r="B518" s="4"/>
      <c r="C518" s="4"/>
      <c r="D518" s="4"/>
      <c r="E518" s="4"/>
      <c r="F518" s="4"/>
      <c r="G518" s="4"/>
      <c r="H518" s="4"/>
      <c r="I518" s="4"/>
      <c r="J518" s="4"/>
      <c r="K518" s="10"/>
      <c r="L518" s="10"/>
      <c r="M518" s="10"/>
      <c r="N518" s="10"/>
      <c r="O518" s="10"/>
      <c r="P518" s="10"/>
      <c r="Q518" s="10"/>
      <c r="R518" s="10"/>
      <c r="S518" s="10"/>
      <c r="T518" s="10"/>
      <c r="U518" s="10"/>
      <c r="V518" s="10"/>
      <c r="W518" s="10"/>
      <c r="X518" s="10"/>
      <c r="Y518" s="10"/>
      <c r="Z518" s="10"/>
      <c r="AA518" s="10"/>
      <c r="AB518" s="15"/>
      <c r="AC518" s="9"/>
      <c r="AD518" s="9"/>
      <c r="AE518" s="27"/>
      <c r="AF518" s="9"/>
      <c r="AG518" s="9"/>
      <c r="AH518" s="9"/>
      <c r="AI518" s="9"/>
      <c r="AJ518" s="9"/>
      <c r="AK518" s="9"/>
      <c r="AL518" s="9"/>
      <c r="AM518" s="27"/>
      <c r="AN518" s="27"/>
      <c r="AO518" s="27"/>
      <c r="AP518" s="27"/>
      <c r="AQ518" s="27"/>
      <c r="AR518" s="9"/>
      <c r="AS518" s="9"/>
      <c r="AT518" s="9"/>
      <c r="AU518" s="9"/>
      <c r="AV518" s="9"/>
      <c r="AW518" s="27"/>
      <c r="AX518" s="27"/>
      <c r="AY518" s="10"/>
      <c r="AZ518" s="15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  <c r="DB518" s="9"/>
      <c r="DC518" s="9"/>
      <c r="DD518" s="9"/>
      <c r="DE518" s="9"/>
      <c r="DF518" s="9"/>
      <c r="DG518" s="9"/>
      <c r="DH518" s="9"/>
      <c r="DI518" s="9"/>
      <c r="DJ518" s="9"/>
      <c r="DK518" s="9"/>
      <c r="DL518" s="9"/>
      <c r="DM518" s="9"/>
      <c r="DN518" s="9"/>
      <c r="DO518" s="9"/>
      <c r="DP518" s="9"/>
      <c r="DQ518" s="9"/>
      <c r="DR518" s="9"/>
      <c r="DS518" s="9"/>
      <c r="DT518" s="9"/>
      <c r="DU518" s="9"/>
      <c r="DV518" s="9"/>
      <c r="DW518" s="9"/>
      <c r="DX518" s="9"/>
      <c r="DY518" s="9"/>
      <c r="DZ518" s="9"/>
      <c r="EA518" s="9"/>
    </row>
    <row r="519" spans="2:131" ht="15">
      <c r="B519" s="4"/>
      <c r="C519" s="4"/>
      <c r="D519" s="4"/>
      <c r="E519" s="4"/>
      <c r="F519" s="4"/>
      <c r="G519" s="4"/>
      <c r="H519" s="4"/>
      <c r="I519" s="4"/>
      <c r="J519" s="4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  <c r="X519" s="10"/>
      <c r="Y519" s="10"/>
      <c r="Z519" s="10"/>
      <c r="AA519" s="10"/>
      <c r="AB519" s="15"/>
      <c r="AC519" s="9"/>
      <c r="AD519" s="9"/>
      <c r="AE519" s="27"/>
      <c r="AF519" s="9"/>
      <c r="AG519" s="9"/>
      <c r="AH519" s="9"/>
      <c r="AI519" s="9"/>
      <c r="AJ519" s="9"/>
      <c r="AK519" s="9"/>
      <c r="AL519" s="9"/>
      <c r="AM519" s="27"/>
      <c r="AN519" s="27"/>
      <c r="AO519" s="27"/>
      <c r="AP519" s="27"/>
      <c r="AQ519" s="27"/>
      <c r="AR519" s="9"/>
      <c r="AS519" s="9"/>
      <c r="AT519" s="9"/>
      <c r="AU519" s="9"/>
      <c r="AV519" s="9"/>
      <c r="AW519" s="27"/>
      <c r="AX519" s="27"/>
      <c r="AY519" s="10"/>
      <c r="AZ519" s="15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  <c r="DB519" s="9"/>
      <c r="DC519" s="9"/>
      <c r="DD519" s="9"/>
      <c r="DE519" s="9"/>
      <c r="DF519" s="9"/>
      <c r="DG519" s="9"/>
      <c r="DH519" s="9"/>
      <c r="DI519" s="9"/>
      <c r="DJ519" s="9"/>
      <c r="DK519" s="9"/>
      <c r="DL519" s="9"/>
      <c r="DM519" s="9"/>
      <c r="DN519" s="9"/>
      <c r="DO519" s="9"/>
      <c r="DP519" s="9"/>
      <c r="DQ519" s="9"/>
      <c r="DR519" s="9"/>
      <c r="DS519" s="9"/>
      <c r="DT519" s="9"/>
      <c r="DU519" s="9"/>
      <c r="DV519" s="9"/>
      <c r="DW519" s="9"/>
      <c r="DX519" s="9"/>
      <c r="DY519" s="9"/>
      <c r="DZ519" s="9"/>
      <c r="EA519" s="9"/>
    </row>
    <row r="520" spans="2:131" ht="15">
      <c r="B520" s="4"/>
      <c r="C520" s="4"/>
      <c r="D520" s="4"/>
      <c r="E520" s="4"/>
      <c r="F520" s="4"/>
      <c r="G520" s="4"/>
      <c r="H520" s="4"/>
      <c r="I520" s="4"/>
      <c r="J520" s="4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  <c r="X520" s="10"/>
      <c r="Y520" s="10"/>
      <c r="Z520" s="10"/>
      <c r="AA520" s="10"/>
      <c r="AB520" s="15"/>
      <c r="AC520" s="9"/>
      <c r="AD520" s="9"/>
      <c r="AE520" s="27"/>
      <c r="AF520" s="9"/>
      <c r="AG520" s="9"/>
      <c r="AH520" s="9"/>
      <c r="AI520" s="9"/>
      <c r="AJ520" s="9"/>
      <c r="AK520" s="9"/>
      <c r="AL520" s="9"/>
      <c r="AM520" s="27"/>
      <c r="AN520" s="27"/>
      <c r="AO520" s="27"/>
      <c r="AP520" s="27"/>
      <c r="AQ520" s="27"/>
      <c r="AR520" s="9"/>
      <c r="AS520" s="9"/>
      <c r="AT520" s="9"/>
      <c r="AU520" s="9"/>
      <c r="AV520" s="9"/>
      <c r="AW520" s="27"/>
      <c r="AX520" s="27"/>
      <c r="AY520" s="10"/>
      <c r="AZ520" s="15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  <c r="DB520" s="9"/>
      <c r="DC520" s="9"/>
      <c r="DD520" s="9"/>
      <c r="DE520" s="9"/>
      <c r="DF520" s="9"/>
      <c r="DG520" s="9"/>
      <c r="DH520" s="9"/>
      <c r="DI520" s="9"/>
      <c r="DJ520" s="9"/>
      <c r="DK520" s="9"/>
      <c r="DL520" s="9"/>
      <c r="DM520" s="9"/>
      <c r="DN520" s="9"/>
      <c r="DO520" s="9"/>
      <c r="DP520" s="9"/>
      <c r="DQ520" s="9"/>
      <c r="DR520" s="9"/>
      <c r="DS520" s="9"/>
      <c r="DT520" s="9"/>
      <c r="DU520" s="9"/>
      <c r="DV520" s="9"/>
      <c r="DW520" s="9"/>
      <c r="DX520" s="9"/>
      <c r="DY520" s="9"/>
      <c r="DZ520" s="9"/>
      <c r="EA520" s="9"/>
    </row>
    <row r="521" spans="2:131" ht="15">
      <c r="B521" s="4"/>
      <c r="C521" s="4"/>
      <c r="D521" s="4"/>
      <c r="E521" s="4"/>
      <c r="F521" s="4"/>
      <c r="G521" s="4"/>
      <c r="H521" s="4"/>
      <c r="I521" s="4"/>
      <c r="J521" s="4"/>
      <c r="K521" s="10"/>
      <c r="L521" s="10"/>
      <c r="M521" s="10"/>
      <c r="N521" s="10"/>
      <c r="O521" s="10"/>
      <c r="P521" s="10"/>
      <c r="Q521" s="10"/>
      <c r="R521" s="10"/>
      <c r="S521" s="10"/>
      <c r="T521" s="10"/>
      <c r="U521" s="10"/>
      <c r="V521" s="10"/>
      <c r="W521" s="10"/>
      <c r="X521" s="10"/>
      <c r="Y521" s="10"/>
      <c r="Z521" s="10"/>
      <c r="AA521" s="10"/>
      <c r="AB521" s="15"/>
      <c r="AC521" s="9"/>
      <c r="AD521" s="9"/>
      <c r="AE521" s="27"/>
      <c r="AF521" s="9"/>
      <c r="AG521" s="9"/>
      <c r="AH521" s="9"/>
      <c r="AI521" s="9"/>
      <c r="AJ521" s="9"/>
      <c r="AK521" s="9"/>
      <c r="AL521" s="9"/>
      <c r="AM521" s="27"/>
      <c r="AN521" s="27"/>
      <c r="AO521" s="27"/>
      <c r="AP521" s="27"/>
      <c r="AQ521" s="27"/>
      <c r="AR521" s="9"/>
      <c r="AS521" s="9"/>
      <c r="AT521" s="9"/>
      <c r="AU521" s="9"/>
      <c r="AV521" s="9"/>
      <c r="AW521" s="27"/>
      <c r="AX521" s="27"/>
      <c r="AY521" s="10"/>
      <c r="AZ521" s="15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  <c r="DB521" s="9"/>
      <c r="DC521" s="9"/>
      <c r="DD521" s="9"/>
      <c r="DE521" s="9"/>
      <c r="DF521" s="9"/>
      <c r="DG521" s="9"/>
      <c r="DH521" s="9"/>
      <c r="DI521" s="9"/>
      <c r="DJ521" s="9"/>
      <c r="DK521" s="9"/>
      <c r="DL521" s="9"/>
      <c r="DM521" s="9"/>
      <c r="DN521" s="9"/>
      <c r="DO521" s="9"/>
      <c r="DP521" s="9"/>
      <c r="DQ521" s="9"/>
      <c r="DR521" s="9"/>
      <c r="DS521" s="9"/>
      <c r="DT521" s="9"/>
      <c r="DU521" s="9"/>
      <c r="DV521" s="9"/>
      <c r="DW521" s="9"/>
      <c r="DX521" s="9"/>
      <c r="DY521" s="9"/>
      <c r="DZ521" s="9"/>
      <c r="EA521" s="9"/>
    </row>
    <row r="522" spans="2:131" ht="15">
      <c r="B522" s="4"/>
      <c r="C522" s="4"/>
      <c r="D522" s="4"/>
      <c r="E522" s="4"/>
      <c r="F522" s="4"/>
      <c r="G522" s="4"/>
      <c r="H522" s="4"/>
      <c r="I522" s="4"/>
      <c r="J522" s="4"/>
      <c r="K522" s="10"/>
      <c r="L522" s="10"/>
      <c r="M522" s="10"/>
      <c r="N522" s="10"/>
      <c r="O522" s="10"/>
      <c r="P522" s="10"/>
      <c r="Q522" s="10"/>
      <c r="R522" s="10"/>
      <c r="S522" s="10"/>
      <c r="T522" s="10"/>
      <c r="U522" s="10"/>
      <c r="V522" s="10"/>
      <c r="W522" s="10"/>
      <c r="X522" s="10"/>
      <c r="Y522" s="10"/>
      <c r="Z522" s="10"/>
      <c r="AA522" s="10"/>
      <c r="AB522" s="15"/>
      <c r="AC522" s="9"/>
      <c r="AD522" s="9"/>
      <c r="AE522" s="27"/>
      <c r="AF522" s="9"/>
      <c r="AG522" s="9"/>
      <c r="AH522" s="9"/>
      <c r="AI522" s="9"/>
      <c r="AJ522" s="9"/>
      <c r="AK522" s="9"/>
      <c r="AL522" s="9"/>
      <c r="AM522" s="27"/>
      <c r="AN522" s="27"/>
      <c r="AO522" s="27"/>
      <c r="AP522" s="27"/>
      <c r="AQ522" s="27"/>
      <c r="AR522" s="9"/>
      <c r="AS522" s="9"/>
      <c r="AT522" s="9"/>
      <c r="AU522" s="9"/>
      <c r="AV522" s="9"/>
      <c r="AW522" s="27"/>
      <c r="AX522" s="27"/>
      <c r="AY522" s="10"/>
      <c r="AZ522" s="15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  <c r="DB522" s="9"/>
      <c r="DC522" s="9"/>
      <c r="DD522" s="9"/>
      <c r="DE522" s="9"/>
      <c r="DF522" s="9"/>
      <c r="DG522" s="9"/>
      <c r="DH522" s="9"/>
      <c r="DI522" s="9"/>
      <c r="DJ522" s="9"/>
      <c r="DK522" s="9"/>
      <c r="DL522" s="9"/>
      <c r="DM522" s="9"/>
      <c r="DN522" s="9"/>
      <c r="DO522" s="9"/>
      <c r="DP522" s="9"/>
      <c r="DQ522" s="9"/>
      <c r="DR522" s="9"/>
      <c r="DS522" s="9"/>
      <c r="DT522" s="9"/>
      <c r="DU522" s="9"/>
      <c r="DV522" s="9"/>
      <c r="DW522" s="9"/>
      <c r="DX522" s="9"/>
      <c r="DY522" s="9"/>
      <c r="DZ522" s="9"/>
      <c r="EA522" s="9"/>
    </row>
    <row r="523" spans="2:131" ht="15">
      <c r="B523" s="4"/>
      <c r="C523" s="4"/>
      <c r="D523" s="4"/>
      <c r="E523" s="4"/>
      <c r="F523" s="4"/>
      <c r="G523" s="4"/>
      <c r="H523" s="4"/>
      <c r="I523" s="4"/>
      <c r="J523" s="4"/>
      <c r="K523" s="10"/>
      <c r="L523" s="10"/>
      <c r="M523" s="10"/>
      <c r="N523" s="10"/>
      <c r="O523" s="10"/>
      <c r="P523" s="10"/>
      <c r="Q523" s="10"/>
      <c r="R523" s="10"/>
      <c r="S523" s="10"/>
      <c r="T523" s="10"/>
      <c r="U523" s="10"/>
      <c r="V523" s="10"/>
      <c r="W523" s="10"/>
      <c r="X523" s="10"/>
      <c r="Y523" s="10"/>
      <c r="Z523" s="10"/>
      <c r="AA523" s="10"/>
      <c r="AB523" s="15"/>
      <c r="AC523" s="9"/>
      <c r="AD523" s="9"/>
      <c r="AE523" s="27"/>
      <c r="AF523" s="9"/>
      <c r="AG523" s="9"/>
      <c r="AH523" s="9"/>
      <c r="AI523" s="9"/>
      <c r="AJ523" s="9"/>
      <c r="AK523" s="9"/>
      <c r="AL523" s="9"/>
      <c r="AM523" s="27"/>
      <c r="AN523" s="27"/>
      <c r="AO523" s="27"/>
      <c r="AP523" s="27"/>
      <c r="AQ523" s="27"/>
      <c r="AR523" s="9"/>
      <c r="AS523" s="9"/>
      <c r="AT523" s="9"/>
      <c r="AU523" s="9"/>
      <c r="AV523" s="9"/>
      <c r="AW523" s="27"/>
      <c r="AX523" s="27"/>
      <c r="AY523" s="10"/>
      <c r="AZ523" s="15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  <c r="DB523" s="9"/>
      <c r="DC523" s="9"/>
      <c r="DD523" s="9"/>
      <c r="DE523" s="9"/>
      <c r="DF523" s="9"/>
      <c r="DG523" s="9"/>
      <c r="DH523" s="9"/>
      <c r="DI523" s="9"/>
      <c r="DJ523" s="9"/>
      <c r="DK523" s="9"/>
      <c r="DL523" s="9"/>
      <c r="DM523" s="9"/>
      <c r="DN523" s="9"/>
      <c r="DO523" s="9"/>
      <c r="DP523" s="9"/>
      <c r="DQ523" s="9"/>
      <c r="DR523" s="9"/>
      <c r="DS523" s="9"/>
      <c r="DT523" s="9"/>
      <c r="DU523" s="9"/>
      <c r="DV523" s="9"/>
      <c r="DW523" s="9"/>
      <c r="DX523" s="9"/>
      <c r="DY523" s="9"/>
      <c r="DZ523" s="9"/>
      <c r="EA523" s="9"/>
    </row>
    <row r="524" spans="2:131" ht="15">
      <c r="B524" s="4"/>
      <c r="C524" s="4"/>
      <c r="D524" s="4"/>
      <c r="E524" s="4"/>
      <c r="F524" s="4"/>
      <c r="G524" s="4"/>
      <c r="H524" s="4"/>
      <c r="I524" s="4"/>
      <c r="J524" s="4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0"/>
      <c r="Y524" s="10"/>
      <c r="Z524" s="10"/>
      <c r="AA524" s="10"/>
      <c r="AB524" s="15"/>
      <c r="AC524" s="9"/>
      <c r="AD524" s="9"/>
      <c r="AE524" s="27"/>
      <c r="AF524" s="9"/>
      <c r="AG524" s="9"/>
      <c r="AH524" s="9"/>
      <c r="AI524" s="9"/>
      <c r="AJ524" s="9"/>
      <c r="AK524" s="9"/>
      <c r="AL524" s="9"/>
      <c r="AM524" s="27"/>
      <c r="AN524" s="27"/>
      <c r="AO524" s="27"/>
      <c r="AP524" s="27"/>
      <c r="AQ524" s="27"/>
      <c r="AR524" s="9"/>
      <c r="AS524" s="9"/>
      <c r="AT524" s="9"/>
      <c r="AU524" s="9"/>
      <c r="AV524" s="9"/>
      <c r="AW524" s="27"/>
      <c r="AX524" s="27"/>
      <c r="AY524" s="10"/>
      <c r="AZ524" s="15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  <c r="DB524" s="9"/>
      <c r="DC524" s="9"/>
      <c r="DD524" s="9"/>
      <c r="DE524" s="9"/>
      <c r="DF524" s="9"/>
      <c r="DG524" s="9"/>
      <c r="DH524" s="9"/>
      <c r="DI524" s="9"/>
      <c r="DJ524" s="9"/>
      <c r="DK524" s="9"/>
      <c r="DL524" s="9"/>
      <c r="DM524" s="9"/>
      <c r="DN524" s="9"/>
      <c r="DO524" s="9"/>
      <c r="DP524" s="9"/>
      <c r="DQ524" s="9"/>
      <c r="DR524" s="9"/>
      <c r="DS524" s="9"/>
      <c r="DT524" s="9"/>
      <c r="DU524" s="9"/>
      <c r="DV524" s="9"/>
      <c r="DW524" s="9"/>
      <c r="DX524" s="9"/>
      <c r="DY524" s="9"/>
      <c r="DZ524" s="9"/>
      <c r="EA524" s="9"/>
    </row>
    <row r="525" spans="2:131" ht="15">
      <c r="B525" s="4"/>
      <c r="C525" s="4"/>
      <c r="D525" s="4"/>
      <c r="E525" s="4"/>
      <c r="F525" s="4"/>
      <c r="G525" s="4"/>
      <c r="H525" s="4"/>
      <c r="I525" s="4"/>
      <c r="J525" s="4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  <c r="X525" s="10"/>
      <c r="Y525" s="10"/>
      <c r="Z525" s="10"/>
      <c r="AA525" s="10"/>
      <c r="AB525" s="15"/>
      <c r="AC525" s="9"/>
      <c r="AD525" s="9"/>
      <c r="AE525" s="27"/>
      <c r="AF525" s="9"/>
      <c r="AG525" s="9"/>
      <c r="AH525" s="9"/>
      <c r="AI525" s="9"/>
      <c r="AJ525" s="9"/>
      <c r="AK525" s="9"/>
      <c r="AL525" s="9"/>
      <c r="AM525" s="27"/>
      <c r="AN525" s="27"/>
      <c r="AO525" s="27"/>
      <c r="AP525" s="27"/>
      <c r="AQ525" s="27"/>
      <c r="AR525" s="9"/>
      <c r="AS525" s="9"/>
      <c r="AT525" s="9"/>
      <c r="AU525" s="9"/>
      <c r="AV525" s="9"/>
      <c r="AW525" s="27"/>
      <c r="AX525" s="27"/>
      <c r="AY525" s="10"/>
      <c r="AZ525" s="15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  <c r="DB525" s="9"/>
      <c r="DC525" s="9"/>
      <c r="DD525" s="9"/>
      <c r="DE525" s="9"/>
      <c r="DF525" s="9"/>
      <c r="DG525" s="9"/>
      <c r="DH525" s="9"/>
      <c r="DI525" s="9"/>
      <c r="DJ525" s="9"/>
      <c r="DK525" s="9"/>
      <c r="DL525" s="9"/>
      <c r="DM525" s="9"/>
      <c r="DN525" s="9"/>
      <c r="DO525" s="9"/>
      <c r="DP525" s="9"/>
      <c r="DQ525" s="9"/>
      <c r="DR525" s="9"/>
      <c r="DS525" s="9"/>
      <c r="DT525" s="9"/>
      <c r="DU525" s="9"/>
      <c r="DV525" s="9"/>
      <c r="DW525" s="9"/>
      <c r="DX525" s="9"/>
      <c r="DY525" s="9"/>
      <c r="DZ525" s="9"/>
      <c r="EA525" s="9"/>
    </row>
    <row r="526" spans="2:131" ht="15">
      <c r="B526" s="4"/>
      <c r="C526" s="4"/>
      <c r="D526" s="4"/>
      <c r="E526" s="4"/>
      <c r="F526" s="4"/>
      <c r="G526" s="4"/>
      <c r="H526" s="4"/>
      <c r="I526" s="4"/>
      <c r="J526" s="4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  <c r="Y526" s="10"/>
      <c r="Z526" s="10"/>
      <c r="AA526" s="10"/>
      <c r="AB526" s="15"/>
      <c r="AC526" s="9"/>
      <c r="AD526" s="9"/>
      <c r="AE526" s="27"/>
      <c r="AF526" s="9"/>
      <c r="AG526" s="9"/>
      <c r="AH526" s="9"/>
      <c r="AI526" s="9"/>
      <c r="AJ526" s="9"/>
      <c r="AK526" s="9"/>
      <c r="AL526" s="9"/>
      <c r="AM526" s="27"/>
      <c r="AN526" s="27"/>
      <c r="AO526" s="27"/>
      <c r="AP526" s="27"/>
      <c r="AQ526" s="27"/>
      <c r="AR526" s="9"/>
      <c r="AS526" s="9"/>
      <c r="AT526" s="9"/>
      <c r="AU526" s="9"/>
      <c r="AV526" s="9"/>
      <c r="AW526" s="27"/>
      <c r="AX526" s="27"/>
      <c r="AY526" s="10"/>
      <c r="AZ526" s="15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  <c r="DB526" s="9"/>
      <c r="DC526" s="9"/>
      <c r="DD526" s="9"/>
      <c r="DE526" s="9"/>
      <c r="DF526" s="9"/>
      <c r="DG526" s="9"/>
      <c r="DH526" s="9"/>
      <c r="DI526" s="9"/>
      <c r="DJ526" s="9"/>
      <c r="DK526" s="9"/>
      <c r="DL526" s="9"/>
      <c r="DM526" s="9"/>
      <c r="DN526" s="9"/>
      <c r="DO526" s="9"/>
      <c r="DP526" s="9"/>
      <c r="DQ526" s="9"/>
      <c r="DR526" s="9"/>
      <c r="DS526" s="9"/>
      <c r="DT526" s="9"/>
      <c r="DU526" s="9"/>
      <c r="DV526" s="9"/>
      <c r="DW526" s="9"/>
      <c r="DX526" s="9"/>
      <c r="DY526" s="9"/>
      <c r="DZ526" s="9"/>
      <c r="EA526" s="9"/>
    </row>
    <row r="527" spans="2:131" ht="15">
      <c r="B527" s="4"/>
      <c r="C527" s="4"/>
      <c r="D527" s="4"/>
      <c r="E527" s="4"/>
      <c r="F527" s="4"/>
      <c r="G527" s="4"/>
      <c r="H527" s="4"/>
      <c r="I527" s="4"/>
      <c r="J527" s="4"/>
      <c r="K527" s="10"/>
      <c r="L527" s="10"/>
      <c r="M527" s="10"/>
      <c r="N527" s="10"/>
      <c r="O527" s="10"/>
      <c r="P527" s="10"/>
      <c r="Q527" s="10"/>
      <c r="R527" s="10"/>
      <c r="S527" s="10"/>
      <c r="T527" s="10"/>
      <c r="U527" s="10"/>
      <c r="V527" s="10"/>
      <c r="W527" s="10"/>
      <c r="X527" s="10"/>
      <c r="Y527" s="10"/>
      <c r="Z527" s="10"/>
      <c r="AA527" s="10"/>
      <c r="AB527" s="15"/>
      <c r="AC527" s="9"/>
      <c r="AD527" s="9"/>
      <c r="AE527" s="27"/>
      <c r="AF527" s="9"/>
      <c r="AG527" s="9"/>
      <c r="AH527" s="9"/>
      <c r="AI527" s="9"/>
      <c r="AJ527" s="9"/>
      <c r="AK527" s="9"/>
      <c r="AL527" s="9"/>
      <c r="AM527" s="27"/>
      <c r="AN527" s="27"/>
      <c r="AO527" s="27"/>
      <c r="AP527" s="27"/>
      <c r="AQ527" s="27"/>
      <c r="AR527" s="9"/>
      <c r="AS527" s="9"/>
      <c r="AT527" s="9"/>
      <c r="AU527" s="9"/>
      <c r="AV527" s="9"/>
      <c r="AW527" s="27"/>
      <c r="AX527" s="27"/>
      <c r="AY527" s="10"/>
      <c r="AZ527" s="15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  <c r="DB527" s="9"/>
      <c r="DC527" s="9"/>
      <c r="DD527" s="9"/>
      <c r="DE527" s="9"/>
      <c r="DF527" s="9"/>
      <c r="DG527" s="9"/>
      <c r="DH527" s="9"/>
      <c r="DI527" s="9"/>
      <c r="DJ527" s="9"/>
      <c r="DK527" s="9"/>
      <c r="DL527" s="9"/>
      <c r="DM527" s="9"/>
      <c r="DN527" s="9"/>
      <c r="DO527" s="9"/>
      <c r="DP527" s="9"/>
      <c r="DQ527" s="9"/>
      <c r="DR527" s="9"/>
      <c r="DS527" s="9"/>
      <c r="DT527" s="9"/>
      <c r="DU527" s="9"/>
      <c r="DV527" s="9"/>
      <c r="DW527" s="9"/>
      <c r="DX527" s="9"/>
      <c r="DY527" s="9"/>
      <c r="DZ527" s="9"/>
      <c r="EA527" s="9"/>
    </row>
    <row r="528" spans="2:131" ht="15">
      <c r="B528" s="4"/>
      <c r="C528" s="4"/>
      <c r="D528" s="4"/>
      <c r="E528" s="4"/>
      <c r="F528" s="4"/>
      <c r="G528" s="4"/>
      <c r="H528" s="4"/>
      <c r="I528" s="4"/>
      <c r="J528" s="4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  <c r="X528" s="10"/>
      <c r="Y528" s="10"/>
      <c r="Z528" s="10"/>
      <c r="AA528" s="10"/>
      <c r="AB528" s="15"/>
      <c r="AC528" s="9"/>
      <c r="AD528" s="9"/>
      <c r="AE528" s="27"/>
      <c r="AF528" s="9"/>
      <c r="AG528" s="9"/>
      <c r="AH528" s="9"/>
      <c r="AI528" s="9"/>
      <c r="AJ528" s="9"/>
      <c r="AK528" s="9"/>
      <c r="AL528" s="9"/>
      <c r="AM528" s="27"/>
      <c r="AN528" s="27"/>
      <c r="AO528" s="27"/>
      <c r="AP528" s="27"/>
      <c r="AQ528" s="27"/>
      <c r="AR528" s="9"/>
      <c r="AS528" s="9"/>
      <c r="AT528" s="9"/>
      <c r="AU528" s="9"/>
      <c r="AV528" s="9"/>
      <c r="AW528" s="27"/>
      <c r="AX528" s="27"/>
      <c r="AY528" s="10"/>
      <c r="AZ528" s="15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  <c r="DB528" s="9"/>
      <c r="DC528" s="9"/>
      <c r="DD528" s="9"/>
      <c r="DE528" s="9"/>
      <c r="DF528" s="9"/>
      <c r="DG528" s="9"/>
      <c r="DH528" s="9"/>
      <c r="DI528" s="9"/>
      <c r="DJ528" s="9"/>
      <c r="DK528" s="9"/>
      <c r="DL528" s="9"/>
      <c r="DM528" s="9"/>
      <c r="DN528" s="9"/>
      <c r="DO528" s="9"/>
      <c r="DP528" s="9"/>
      <c r="DQ528" s="9"/>
      <c r="DR528" s="9"/>
      <c r="DS528" s="9"/>
      <c r="DT528" s="9"/>
      <c r="DU528" s="9"/>
      <c r="DV528" s="9"/>
      <c r="DW528" s="9"/>
      <c r="DX528" s="9"/>
      <c r="DY528" s="9"/>
      <c r="DZ528" s="9"/>
      <c r="EA528" s="9"/>
    </row>
    <row r="529" spans="2:131" ht="15">
      <c r="B529" s="4"/>
      <c r="C529" s="4"/>
      <c r="D529" s="4"/>
      <c r="E529" s="4"/>
      <c r="F529" s="4"/>
      <c r="G529" s="4"/>
      <c r="H529" s="4"/>
      <c r="I529" s="4"/>
      <c r="J529" s="4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0"/>
      <c r="Y529" s="10"/>
      <c r="Z529" s="10"/>
      <c r="AA529" s="10"/>
      <c r="AB529" s="15"/>
      <c r="AC529" s="9"/>
      <c r="AD529" s="9"/>
      <c r="AE529" s="27"/>
      <c r="AF529" s="9"/>
      <c r="AG529" s="9"/>
      <c r="AH529" s="9"/>
      <c r="AI529" s="9"/>
      <c r="AJ529" s="9"/>
      <c r="AK529" s="9"/>
      <c r="AL529" s="9"/>
      <c r="AM529" s="27"/>
      <c r="AN529" s="27"/>
      <c r="AO529" s="27"/>
      <c r="AP529" s="27"/>
      <c r="AQ529" s="27"/>
      <c r="AR529" s="9"/>
      <c r="AS529" s="9"/>
      <c r="AT529" s="9"/>
      <c r="AU529" s="9"/>
      <c r="AV529" s="9"/>
      <c r="AW529" s="27"/>
      <c r="AX529" s="27"/>
      <c r="AY529" s="10"/>
      <c r="AZ529" s="15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  <c r="DB529" s="9"/>
      <c r="DC529" s="9"/>
      <c r="DD529" s="9"/>
      <c r="DE529" s="9"/>
      <c r="DF529" s="9"/>
      <c r="DG529" s="9"/>
      <c r="DH529" s="9"/>
      <c r="DI529" s="9"/>
      <c r="DJ529" s="9"/>
      <c r="DK529" s="9"/>
      <c r="DL529" s="9"/>
      <c r="DM529" s="9"/>
      <c r="DN529" s="9"/>
      <c r="DO529" s="9"/>
      <c r="DP529" s="9"/>
      <c r="DQ529" s="9"/>
      <c r="DR529" s="9"/>
      <c r="DS529" s="9"/>
      <c r="DT529" s="9"/>
      <c r="DU529" s="9"/>
      <c r="DV529" s="9"/>
      <c r="DW529" s="9"/>
      <c r="DX529" s="9"/>
      <c r="DY529" s="9"/>
      <c r="DZ529" s="9"/>
      <c r="EA529" s="9"/>
    </row>
    <row r="530" spans="2:131" ht="15">
      <c r="B530" s="4"/>
      <c r="C530" s="4"/>
      <c r="D530" s="4"/>
      <c r="E530" s="4"/>
      <c r="F530" s="4"/>
      <c r="G530" s="4"/>
      <c r="H530" s="4"/>
      <c r="I530" s="4"/>
      <c r="J530" s="4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  <c r="X530" s="10"/>
      <c r="Y530" s="10"/>
      <c r="Z530" s="10"/>
      <c r="AA530" s="10"/>
      <c r="AB530" s="15"/>
      <c r="AC530" s="9"/>
      <c r="AD530" s="9"/>
      <c r="AE530" s="27"/>
      <c r="AF530" s="9"/>
      <c r="AG530" s="9"/>
      <c r="AH530" s="9"/>
      <c r="AI530" s="9"/>
      <c r="AJ530" s="9"/>
      <c r="AK530" s="9"/>
      <c r="AL530" s="9"/>
      <c r="AM530" s="27"/>
      <c r="AN530" s="27"/>
      <c r="AO530" s="27"/>
      <c r="AP530" s="27"/>
      <c r="AQ530" s="27"/>
      <c r="AR530" s="9"/>
      <c r="AS530" s="9"/>
      <c r="AT530" s="9"/>
      <c r="AU530" s="9"/>
      <c r="AV530" s="9"/>
      <c r="AW530" s="27"/>
      <c r="AX530" s="27"/>
      <c r="AY530" s="10"/>
      <c r="AZ530" s="15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  <c r="DB530" s="9"/>
      <c r="DC530" s="9"/>
      <c r="DD530" s="9"/>
      <c r="DE530" s="9"/>
      <c r="DF530" s="9"/>
      <c r="DG530" s="9"/>
      <c r="DH530" s="9"/>
      <c r="DI530" s="9"/>
      <c r="DJ530" s="9"/>
      <c r="DK530" s="9"/>
      <c r="DL530" s="9"/>
      <c r="DM530" s="9"/>
      <c r="DN530" s="9"/>
      <c r="DO530" s="9"/>
      <c r="DP530" s="9"/>
      <c r="DQ530" s="9"/>
      <c r="DR530" s="9"/>
      <c r="DS530" s="9"/>
      <c r="DT530" s="9"/>
      <c r="DU530" s="9"/>
      <c r="DV530" s="9"/>
      <c r="DW530" s="9"/>
      <c r="DX530" s="9"/>
      <c r="DY530" s="9"/>
      <c r="DZ530" s="9"/>
      <c r="EA530" s="9"/>
    </row>
    <row r="531" spans="2:131" ht="15">
      <c r="B531" s="4"/>
      <c r="C531" s="4"/>
      <c r="D531" s="4"/>
      <c r="E531" s="4"/>
      <c r="F531" s="4"/>
      <c r="G531" s="4"/>
      <c r="H531" s="4"/>
      <c r="I531" s="4"/>
      <c r="J531" s="4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  <c r="X531" s="10"/>
      <c r="Y531" s="10"/>
      <c r="Z531" s="10"/>
      <c r="AA531" s="10"/>
      <c r="AB531" s="15"/>
      <c r="AC531" s="9"/>
      <c r="AD531" s="9"/>
      <c r="AE531" s="27"/>
      <c r="AF531" s="9"/>
      <c r="AG531" s="9"/>
      <c r="AH531" s="9"/>
      <c r="AI531" s="9"/>
      <c r="AJ531" s="9"/>
      <c r="AK531" s="9"/>
      <c r="AL531" s="9"/>
      <c r="AM531" s="27"/>
      <c r="AN531" s="27"/>
      <c r="AO531" s="27"/>
      <c r="AP531" s="27"/>
      <c r="AQ531" s="27"/>
      <c r="AR531" s="9"/>
      <c r="AS531" s="9"/>
      <c r="AT531" s="9"/>
      <c r="AU531" s="9"/>
      <c r="AV531" s="9"/>
      <c r="AW531" s="27"/>
      <c r="AX531" s="27"/>
      <c r="AY531" s="10"/>
      <c r="AZ531" s="15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  <c r="DB531" s="9"/>
      <c r="DC531" s="9"/>
      <c r="DD531" s="9"/>
      <c r="DE531" s="9"/>
      <c r="DF531" s="9"/>
      <c r="DG531" s="9"/>
      <c r="DH531" s="9"/>
      <c r="DI531" s="9"/>
      <c r="DJ531" s="9"/>
      <c r="DK531" s="9"/>
      <c r="DL531" s="9"/>
      <c r="DM531" s="9"/>
      <c r="DN531" s="9"/>
      <c r="DO531" s="9"/>
      <c r="DP531" s="9"/>
      <c r="DQ531" s="9"/>
      <c r="DR531" s="9"/>
      <c r="DS531" s="9"/>
      <c r="DT531" s="9"/>
      <c r="DU531" s="9"/>
      <c r="DV531" s="9"/>
      <c r="DW531" s="9"/>
      <c r="DX531" s="9"/>
      <c r="DY531" s="9"/>
      <c r="DZ531" s="9"/>
      <c r="EA531" s="9"/>
    </row>
    <row r="532" spans="2:131" ht="15">
      <c r="B532" s="4"/>
      <c r="C532" s="4"/>
      <c r="D532" s="4"/>
      <c r="E532" s="4"/>
      <c r="F532" s="4"/>
      <c r="G532" s="4"/>
      <c r="H532" s="4"/>
      <c r="I532" s="4"/>
      <c r="J532" s="4"/>
      <c r="K532" s="10"/>
      <c r="L532" s="10"/>
      <c r="M532" s="10"/>
      <c r="N532" s="10"/>
      <c r="O532" s="10"/>
      <c r="P532" s="10"/>
      <c r="Q532" s="10"/>
      <c r="R532" s="10"/>
      <c r="S532" s="10"/>
      <c r="T532" s="10"/>
      <c r="U532" s="10"/>
      <c r="V532" s="10"/>
      <c r="W532" s="10"/>
      <c r="X532" s="10"/>
      <c r="Y532" s="10"/>
      <c r="Z532" s="10"/>
      <c r="AA532" s="10"/>
      <c r="AB532" s="15"/>
      <c r="AC532" s="9"/>
      <c r="AD532" s="9"/>
      <c r="AE532" s="27"/>
      <c r="AF532" s="9"/>
      <c r="AG532" s="9"/>
      <c r="AH532" s="9"/>
      <c r="AI532" s="9"/>
      <c r="AJ532" s="9"/>
      <c r="AK532" s="9"/>
      <c r="AL532" s="9"/>
      <c r="AM532" s="27"/>
      <c r="AN532" s="27"/>
      <c r="AO532" s="27"/>
      <c r="AP532" s="27"/>
      <c r="AQ532" s="27"/>
      <c r="AR532" s="9"/>
      <c r="AS532" s="9"/>
      <c r="AT532" s="9"/>
      <c r="AU532" s="9"/>
      <c r="AV532" s="9"/>
      <c r="AW532" s="27"/>
      <c r="AX532" s="27"/>
      <c r="AY532" s="10"/>
      <c r="AZ532" s="15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  <c r="DB532" s="9"/>
      <c r="DC532" s="9"/>
      <c r="DD532" s="9"/>
      <c r="DE532" s="9"/>
      <c r="DF532" s="9"/>
      <c r="DG532" s="9"/>
      <c r="DH532" s="9"/>
      <c r="DI532" s="9"/>
      <c r="DJ532" s="9"/>
      <c r="DK532" s="9"/>
      <c r="DL532" s="9"/>
      <c r="DM532" s="9"/>
      <c r="DN532" s="9"/>
      <c r="DO532" s="9"/>
      <c r="DP532" s="9"/>
      <c r="DQ532" s="9"/>
      <c r="DR532" s="9"/>
      <c r="DS532" s="9"/>
      <c r="DT532" s="9"/>
      <c r="DU532" s="9"/>
      <c r="DV532" s="9"/>
      <c r="DW532" s="9"/>
      <c r="DX532" s="9"/>
      <c r="DY532" s="9"/>
      <c r="DZ532" s="9"/>
      <c r="EA532" s="9"/>
    </row>
    <row r="533" spans="2:131" ht="15">
      <c r="B533" s="4"/>
      <c r="C533" s="4"/>
      <c r="D533" s="4"/>
      <c r="E533" s="4"/>
      <c r="F533" s="4"/>
      <c r="G533" s="4"/>
      <c r="H533" s="4"/>
      <c r="I533" s="4"/>
      <c r="J533" s="4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  <c r="X533" s="10"/>
      <c r="Y533" s="10"/>
      <c r="Z533" s="10"/>
      <c r="AA533" s="10"/>
      <c r="AB533" s="15"/>
      <c r="AC533" s="9"/>
      <c r="AD533" s="9"/>
      <c r="AE533" s="27"/>
      <c r="AF533" s="9"/>
      <c r="AG533" s="9"/>
      <c r="AH533" s="9"/>
      <c r="AI533" s="9"/>
      <c r="AJ533" s="9"/>
      <c r="AK533" s="9"/>
      <c r="AL533" s="9"/>
      <c r="AM533" s="27"/>
      <c r="AN533" s="27"/>
      <c r="AO533" s="27"/>
      <c r="AP533" s="27"/>
      <c r="AQ533" s="27"/>
      <c r="AR533" s="9"/>
      <c r="AS533" s="9"/>
      <c r="AT533" s="9"/>
      <c r="AU533" s="9"/>
      <c r="AV533" s="9"/>
      <c r="AW533" s="27"/>
      <c r="AX533" s="27"/>
      <c r="AY533" s="10"/>
      <c r="AZ533" s="15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  <c r="DB533" s="9"/>
      <c r="DC533" s="9"/>
      <c r="DD533" s="9"/>
      <c r="DE533" s="9"/>
      <c r="DF533" s="9"/>
      <c r="DG533" s="9"/>
      <c r="DH533" s="9"/>
      <c r="DI533" s="9"/>
      <c r="DJ533" s="9"/>
      <c r="DK533" s="9"/>
      <c r="DL533" s="9"/>
      <c r="DM533" s="9"/>
      <c r="DN533" s="9"/>
      <c r="DO533" s="9"/>
      <c r="DP533" s="9"/>
      <c r="DQ533" s="9"/>
      <c r="DR533" s="9"/>
      <c r="DS533" s="9"/>
      <c r="DT533" s="9"/>
      <c r="DU533" s="9"/>
      <c r="DV533" s="9"/>
      <c r="DW533" s="9"/>
      <c r="DX533" s="9"/>
      <c r="DY533" s="9"/>
      <c r="DZ533" s="9"/>
      <c r="EA533" s="9"/>
    </row>
    <row r="534" spans="2:131" ht="15">
      <c r="B534" s="4"/>
      <c r="C534" s="4"/>
      <c r="D534" s="4"/>
      <c r="E534" s="4"/>
      <c r="F534" s="4"/>
      <c r="G534" s="4"/>
      <c r="H534" s="4"/>
      <c r="I534" s="4"/>
      <c r="J534" s="4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  <c r="X534" s="10"/>
      <c r="Y534" s="10"/>
      <c r="Z534" s="10"/>
      <c r="AA534" s="10"/>
      <c r="AB534" s="15"/>
      <c r="AC534" s="9"/>
      <c r="AD534" s="9"/>
      <c r="AE534" s="27"/>
      <c r="AF534" s="9"/>
      <c r="AG534" s="9"/>
      <c r="AH534" s="9"/>
      <c r="AI534" s="9"/>
      <c r="AJ534" s="9"/>
      <c r="AK534" s="9"/>
      <c r="AL534" s="9"/>
      <c r="AM534" s="27"/>
      <c r="AN534" s="27"/>
      <c r="AO534" s="27"/>
      <c r="AP534" s="27"/>
      <c r="AQ534" s="27"/>
      <c r="AR534" s="9"/>
      <c r="AS534" s="9"/>
      <c r="AT534" s="9"/>
      <c r="AU534" s="9"/>
      <c r="AV534" s="9"/>
      <c r="AW534" s="27"/>
      <c r="AX534" s="27"/>
      <c r="AY534" s="10"/>
      <c r="AZ534" s="15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  <c r="DB534" s="9"/>
      <c r="DC534" s="9"/>
      <c r="DD534" s="9"/>
      <c r="DE534" s="9"/>
      <c r="DF534" s="9"/>
      <c r="DG534" s="9"/>
      <c r="DH534" s="9"/>
      <c r="DI534" s="9"/>
      <c r="DJ534" s="9"/>
      <c r="DK534" s="9"/>
      <c r="DL534" s="9"/>
      <c r="DM534" s="9"/>
      <c r="DN534" s="9"/>
      <c r="DO534" s="9"/>
      <c r="DP534" s="9"/>
      <c r="DQ534" s="9"/>
      <c r="DR534" s="9"/>
      <c r="DS534" s="9"/>
      <c r="DT534" s="9"/>
      <c r="DU534" s="9"/>
      <c r="DV534" s="9"/>
      <c r="DW534" s="9"/>
      <c r="DX534" s="9"/>
      <c r="DY534" s="9"/>
      <c r="DZ534" s="9"/>
      <c r="EA534" s="9"/>
    </row>
    <row r="535" spans="2:131" ht="15">
      <c r="B535" s="4"/>
      <c r="C535" s="4"/>
      <c r="D535" s="4"/>
      <c r="E535" s="4"/>
      <c r="F535" s="4"/>
      <c r="G535" s="4"/>
      <c r="H535" s="4"/>
      <c r="I535" s="4"/>
      <c r="J535" s="4"/>
      <c r="K535" s="10"/>
      <c r="L535" s="10"/>
      <c r="M535" s="10"/>
      <c r="N535" s="10"/>
      <c r="O535" s="10"/>
      <c r="P535" s="10"/>
      <c r="Q535" s="10"/>
      <c r="R535" s="10"/>
      <c r="S535" s="10"/>
      <c r="T535" s="10"/>
      <c r="U535" s="10"/>
      <c r="V535" s="10"/>
      <c r="W535" s="10"/>
      <c r="X535" s="10"/>
      <c r="Y535" s="10"/>
      <c r="Z535" s="10"/>
      <c r="AA535" s="10"/>
      <c r="AB535" s="15"/>
      <c r="AC535" s="9"/>
      <c r="AD535" s="9"/>
      <c r="AE535" s="27"/>
      <c r="AF535" s="9"/>
      <c r="AG535" s="9"/>
      <c r="AH535" s="9"/>
      <c r="AI535" s="9"/>
      <c r="AJ535" s="9"/>
      <c r="AK535" s="9"/>
      <c r="AL535" s="9"/>
      <c r="AM535" s="27"/>
      <c r="AN535" s="27"/>
      <c r="AO535" s="27"/>
      <c r="AP535" s="27"/>
      <c r="AQ535" s="27"/>
      <c r="AR535" s="9"/>
      <c r="AS535" s="9"/>
      <c r="AT535" s="9"/>
      <c r="AU535" s="9"/>
      <c r="AV535" s="9"/>
      <c r="AW535" s="27"/>
      <c r="AX535" s="27"/>
      <c r="AY535" s="10"/>
      <c r="AZ535" s="15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  <c r="DB535" s="9"/>
      <c r="DC535" s="9"/>
      <c r="DD535" s="9"/>
      <c r="DE535" s="9"/>
      <c r="DF535" s="9"/>
      <c r="DG535" s="9"/>
      <c r="DH535" s="9"/>
      <c r="DI535" s="9"/>
      <c r="DJ535" s="9"/>
      <c r="DK535" s="9"/>
      <c r="DL535" s="9"/>
      <c r="DM535" s="9"/>
      <c r="DN535" s="9"/>
      <c r="DO535" s="9"/>
      <c r="DP535" s="9"/>
      <c r="DQ535" s="9"/>
      <c r="DR535" s="9"/>
      <c r="DS535" s="9"/>
      <c r="DT535" s="9"/>
      <c r="DU535" s="9"/>
      <c r="DV535" s="9"/>
      <c r="DW535" s="9"/>
      <c r="DX535" s="9"/>
      <c r="DY535" s="9"/>
      <c r="DZ535" s="9"/>
      <c r="EA535" s="9"/>
    </row>
    <row r="536" spans="2:131" ht="15">
      <c r="B536" s="4"/>
      <c r="C536" s="4"/>
      <c r="D536" s="4"/>
      <c r="E536" s="4"/>
      <c r="F536" s="4"/>
      <c r="G536" s="4"/>
      <c r="H536" s="4"/>
      <c r="I536" s="4"/>
      <c r="J536" s="4"/>
      <c r="K536" s="10"/>
      <c r="L536" s="10"/>
      <c r="M536" s="10"/>
      <c r="N536" s="10"/>
      <c r="O536" s="10"/>
      <c r="P536" s="10"/>
      <c r="Q536" s="10"/>
      <c r="R536" s="10"/>
      <c r="S536" s="10"/>
      <c r="T536" s="10"/>
      <c r="U536" s="10"/>
      <c r="V536" s="10"/>
      <c r="W536" s="10"/>
      <c r="X536" s="10"/>
      <c r="Y536" s="10"/>
      <c r="Z536" s="10"/>
      <c r="AA536" s="10"/>
      <c r="AB536" s="15"/>
      <c r="AC536" s="9"/>
      <c r="AD536" s="9"/>
      <c r="AE536" s="27"/>
      <c r="AF536" s="9"/>
      <c r="AG536" s="9"/>
      <c r="AH536" s="9"/>
      <c r="AI536" s="9"/>
      <c r="AJ536" s="9"/>
      <c r="AK536" s="9"/>
      <c r="AL536" s="9"/>
      <c r="AM536" s="27"/>
      <c r="AN536" s="27"/>
      <c r="AO536" s="27"/>
      <c r="AP536" s="27"/>
      <c r="AQ536" s="27"/>
      <c r="AR536" s="9"/>
      <c r="AS536" s="9"/>
      <c r="AT536" s="9"/>
      <c r="AU536" s="9"/>
      <c r="AV536" s="9"/>
      <c r="AW536" s="27"/>
      <c r="AX536" s="27"/>
      <c r="AY536" s="10"/>
      <c r="AZ536" s="15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  <c r="DB536" s="9"/>
      <c r="DC536" s="9"/>
      <c r="DD536" s="9"/>
      <c r="DE536" s="9"/>
      <c r="DF536" s="9"/>
      <c r="DG536" s="9"/>
      <c r="DH536" s="9"/>
      <c r="DI536" s="9"/>
      <c r="DJ536" s="9"/>
      <c r="DK536" s="9"/>
      <c r="DL536" s="9"/>
      <c r="DM536" s="9"/>
      <c r="DN536" s="9"/>
      <c r="DO536" s="9"/>
      <c r="DP536" s="9"/>
      <c r="DQ536" s="9"/>
      <c r="DR536" s="9"/>
      <c r="DS536" s="9"/>
      <c r="DT536" s="9"/>
      <c r="DU536" s="9"/>
      <c r="DV536" s="9"/>
      <c r="DW536" s="9"/>
      <c r="DX536" s="9"/>
      <c r="DY536" s="9"/>
      <c r="DZ536" s="9"/>
      <c r="EA536" s="9"/>
    </row>
    <row r="537" spans="2:131" ht="15">
      <c r="B537" s="4"/>
      <c r="C537" s="4"/>
      <c r="D537" s="4"/>
      <c r="E537" s="4"/>
      <c r="F537" s="4"/>
      <c r="G537" s="4"/>
      <c r="H537" s="4"/>
      <c r="I537" s="4"/>
      <c r="J537" s="4"/>
      <c r="K537" s="10"/>
      <c r="L537" s="10"/>
      <c r="M537" s="10"/>
      <c r="N537" s="10"/>
      <c r="O537" s="10"/>
      <c r="P537" s="10"/>
      <c r="Q537" s="10"/>
      <c r="R537" s="10"/>
      <c r="S537" s="10"/>
      <c r="T537" s="10"/>
      <c r="U537" s="10"/>
      <c r="V537" s="10"/>
      <c r="W537" s="10"/>
      <c r="X537" s="10"/>
      <c r="Y537" s="10"/>
      <c r="Z537" s="10"/>
      <c r="AA537" s="10"/>
      <c r="AB537" s="15"/>
      <c r="AC537" s="9"/>
      <c r="AD537" s="9"/>
      <c r="AE537" s="27"/>
      <c r="AF537" s="9"/>
      <c r="AG537" s="9"/>
      <c r="AH537" s="9"/>
      <c r="AI537" s="9"/>
      <c r="AJ537" s="9"/>
      <c r="AK537" s="9"/>
      <c r="AL537" s="9"/>
      <c r="AM537" s="27"/>
      <c r="AN537" s="27"/>
      <c r="AO537" s="27"/>
      <c r="AP537" s="27"/>
      <c r="AQ537" s="27"/>
      <c r="AR537" s="9"/>
      <c r="AS537" s="9"/>
      <c r="AT537" s="9"/>
      <c r="AU537" s="9"/>
      <c r="AV537" s="9"/>
      <c r="AW537" s="27"/>
      <c r="AX537" s="27"/>
      <c r="AY537" s="10"/>
      <c r="AZ537" s="15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  <c r="DB537" s="9"/>
      <c r="DC537" s="9"/>
      <c r="DD537" s="9"/>
      <c r="DE537" s="9"/>
      <c r="DF537" s="9"/>
      <c r="DG537" s="9"/>
      <c r="DH537" s="9"/>
      <c r="DI537" s="9"/>
      <c r="DJ537" s="9"/>
      <c r="DK537" s="9"/>
      <c r="DL537" s="9"/>
      <c r="DM537" s="9"/>
      <c r="DN537" s="9"/>
      <c r="DO537" s="9"/>
      <c r="DP537" s="9"/>
      <c r="DQ537" s="9"/>
      <c r="DR537" s="9"/>
      <c r="DS537" s="9"/>
      <c r="DT537" s="9"/>
      <c r="DU537" s="9"/>
      <c r="DV537" s="9"/>
      <c r="DW537" s="9"/>
      <c r="DX537" s="9"/>
      <c r="DY537" s="9"/>
      <c r="DZ537" s="9"/>
      <c r="EA537" s="9"/>
    </row>
    <row r="538" spans="2:131" ht="15">
      <c r="B538" s="4"/>
      <c r="C538" s="4"/>
      <c r="D538" s="4"/>
      <c r="E538" s="4"/>
      <c r="F538" s="4"/>
      <c r="G538" s="4"/>
      <c r="H538" s="4"/>
      <c r="I538" s="4"/>
      <c r="J538" s="4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  <c r="X538" s="10"/>
      <c r="Y538" s="10"/>
      <c r="Z538" s="10"/>
      <c r="AA538" s="10"/>
      <c r="AB538" s="15"/>
      <c r="AC538" s="9"/>
      <c r="AD538" s="9"/>
      <c r="AE538" s="27"/>
      <c r="AF538" s="9"/>
      <c r="AG538" s="9"/>
      <c r="AH538" s="9"/>
      <c r="AI538" s="9"/>
      <c r="AJ538" s="9"/>
      <c r="AK538" s="9"/>
      <c r="AL538" s="9"/>
      <c r="AM538" s="27"/>
      <c r="AN538" s="27"/>
      <c r="AO538" s="27"/>
      <c r="AP538" s="27"/>
      <c r="AQ538" s="27"/>
      <c r="AR538" s="9"/>
      <c r="AS538" s="9"/>
      <c r="AT538" s="9"/>
      <c r="AU538" s="9"/>
      <c r="AV538" s="9"/>
      <c r="AW538" s="27"/>
      <c r="AX538" s="27"/>
      <c r="AY538" s="10"/>
      <c r="AZ538" s="15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  <c r="DB538" s="9"/>
      <c r="DC538" s="9"/>
      <c r="DD538" s="9"/>
      <c r="DE538" s="9"/>
      <c r="DF538" s="9"/>
      <c r="DG538" s="9"/>
      <c r="DH538" s="9"/>
      <c r="DI538" s="9"/>
      <c r="DJ538" s="9"/>
      <c r="DK538" s="9"/>
      <c r="DL538" s="9"/>
      <c r="DM538" s="9"/>
      <c r="DN538" s="9"/>
      <c r="DO538" s="9"/>
      <c r="DP538" s="9"/>
      <c r="DQ538" s="9"/>
      <c r="DR538" s="9"/>
      <c r="DS538" s="9"/>
      <c r="DT538" s="9"/>
      <c r="DU538" s="9"/>
      <c r="DV538" s="9"/>
      <c r="DW538" s="9"/>
      <c r="DX538" s="9"/>
      <c r="DY538" s="9"/>
      <c r="DZ538" s="9"/>
      <c r="EA538" s="9"/>
    </row>
    <row r="539" spans="2:131" ht="15">
      <c r="B539" s="4"/>
      <c r="C539" s="4"/>
      <c r="D539" s="4"/>
      <c r="E539" s="4"/>
      <c r="F539" s="4"/>
      <c r="G539" s="4"/>
      <c r="H539" s="4"/>
      <c r="I539" s="4"/>
      <c r="J539" s="4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  <c r="X539" s="10"/>
      <c r="Y539" s="10"/>
      <c r="Z539" s="10"/>
      <c r="AA539" s="10"/>
      <c r="AB539" s="15"/>
      <c r="AC539" s="9"/>
      <c r="AD539" s="9"/>
      <c r="AE539" s="27"/>
      <c r="AF539" s="9"/>
      <c r="AG539" s="9"/>
      <c r="AH539" s="9"/>
      <c r="AI539" s="9"/>
      <c r="AJ539" s="9"/>
      <c r="AK539" s="9"/>
      <c r="AL539" s="9"/>
      <c r="AM539" s="27"/>
      <c r="AN539" s="27"/>
      <c r="AO539" s="27"/>
      <c r="AP539" s="27"/>
      <c r="AQ539" s="27"/>
      <c r="AR539" s="9"/>
      <c r="AS539" s="9"/>
      <c r="AT539" s="9"/>
      <c r="AU539" s="9"/>
      <c r="AV539" s="9"/>
      <c r="AW539" s="27"/>
      <c r="AX539" s="27"/>
      <c r="AY539" s="10"/>
      <c r="AZ539" s="15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  <c r="DB539" s="9"/>
      <c r="DC539" s="9"/>
      <c r="DD539" s="9"/>
      <c r="DE539" s="9"/>
      <c r="DF539" s="9"/>
      <c r="DG539" s="9"/>
      <c r="DH539" s="9"/>
      <c r="DI539" s="9"/>
      <c r="DJ539" s="9"/>
      <c r="DK539" s="9"/>
      <c r="DL539" s="9"/>
      <c r="DM539" s="9"/>
      <c r="DN539" s="9"/>
      <c r="DO539" s="9"/>
      <c r="DP539" s="9"/>
      <c r="DQ539" s="9"/>
      <c r="DR539" s="9"/>
      <c r="DS539" s="9"/>
      <c r="DT539" s="9"/>
      <c r="DU539" s="9"/>
      <c r="DV539" s="9"/>
      <c r="DW539" s="9"/>
      <c r="DX539" s="9"/>
      <c r="DY539" s="9"/>
      <c r="DZ539" s="9"/>
      <c r="EA539" s="9"/>
    </row>
    <row r="540" spans="2:131" ht="15">
      <c r="B540" s="4"/>
      <c r="C540" s="4"/>
      <c r="D540" s="4"/>
      <c r="E540" s="4"/>
      <c r="F540" s="4"/>
      <c r="G540" s="4"/>
      <c r="H540" s="4"/>
      <c r="I540" s="4"/>
      <c r="J540" s="4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0"/>
      <c r="Y540" s="10"/>
      <c r="Z540" s="10"/>
      <c r="AA540" s="10"/>
      <c r="AB540" s="15"/>
      <c r="AC540" s="9"/>
      <c r="AD540" s="9"/>
      <c r="AE540" s="27"/>
      <c r="AF540" s="9"/>
      <c r="AG540" s="9"/>
      <c r="AH540" s="9"/>
      <c r="AI540" s="9"/>
      <c r="AJ540" s="9"/>
      <c r="AK540" s="9"/>
      <c r="AL540" s="9"/>
      <c r="AM540" s="27"/>
      <c r="AN540" s="27"/>
      <c r="AO540" s="27"/>
      <c r="AP540" s="27"/>
      <c r="AQ540" s="27"/>
      <c r="AR540" s="9"/>
      <c r="AS540" s="9"/>
      <c r="AT540" s="9"/>
      <c r="AU540" s="9"/>
      <c r="AV540" s="9"/>
      <c r="AW540" s="27"/>
      <c r="AX540" s="27"/>
      <c r="AY540" s="10"/>
      <c r="AZ540" s="15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  <c r="DB540" s="9"/>
      <c r="DC540" s="9"/>
      <c r="DD540" s="9"/>
      <c r="DE540" s="9"/>
      <c r="DF540" s="9"/>
      <c r="DG540" s="9"/>
      <c r="DH540" s="9"/>
      <c r="DI540" s="9"/>
      <c r="DJ540" s="9"/>
      <c r="DK540" s="9"/>
      <c r="DL540" s="9"/>
      <c r="DM540" s="9"/>
      <c r="DN540" s="9"/>
      <c r="DO540" s="9"/>
      <c r="DP540" s="9"/>
      <c r="DQ540" s="9"/>
      <c r="DR540" s="9"/>
      <c r="DS540" s="9"/>
      <c r="DT540" s="9"/>
      <c r="DU540" s="9"/>
      <c r="DV540" s="9"/>
      <c r="DW540" s="9"/>
      <c r="DX540" s="9"/>
      <c r="DY540" s="9"/>
      <c r="DZ540" s="9"/>
      <c r="EA540" s="9"/>
    </row>
    <row r="541" spans="2:131" ht="15">
      <c r="B541" s="4"/>
      <c r="C541" s="4"/>
      <c r="D541" s="4"/>
      <c r="E541" s="4"/>
      <c r="F541" s="4"/>
      <c r="G541" s="4"/>
      <c r="H541" s="4"/>
      <c r="I541" s="4"/>
      <c r="J541" s="4"/>
      <c r="K541" s="10"/>
      <c r="L541" s="10"/>
      <c r="M541" s="10"/>
      <c r="N541" s="10"/>
      <c r="O541" s="10"/>
      <c r="P541" s="10"/>
      <c r="Q541" s="10"/>
      <c r="R541" s="10"/>
      <c r="S541" s="10"/>
      <c r="T541" s="10"/>
      <c r="U541" s="10"/>
      <c r="V541" s="10"/>
      <c r="W541" s="10"/>
      <c r="X541" s="10"/>
      <c r="Y541" s="10"/>
      <c r="Z541" s="10"/>
      <c r="AA541" s="10"/>
      <c r="AB541" s="15"/>
      <c r="AC541" s="9"/>
      <c r="AD541" s="9"/>
      <c r="AE541" s="27"/>
      <c r="AF541" s="9"/>
      <c r="AG541" s="9"/>
      <c r="AH541" s="9"/>
      <c r="AI541" s="9"/>
      <c r="AJ541" s="9"/>
      <c r="AK541" s="9"/>
      <c r="AL541" s="9"/>
      <c r="AM541" s="27"/>
      <c r="AN541" s="27"/>
      <c r="AO541" s="27"/>
      <c r="AP541" s="27"/>
      <c r="AQ541" s="27"/>
      <c r="AR541" s="9"/>
      <c r="AS541" s="9"/>
      <c r="AT541" s="9"/>
      <c r="AU541" s="9"/>
      <c r="AV541" s="9"/>
      <c r="AW541" s="27"/>
      <c r="AX541" s="27"/>
      <c r="AY541" s="10"/>
      <c r="AZ541" s="15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  <c r="DB541" s="9"/>
      <c r="DC541" s="9"/>
      <c r="DD541" s="9"/>
      <c r="DE541" s="9"/>
      <c r="DF541" s="9"/>
      <c r="DG541" s="9"/>
      <c r="DH541" s="9"/>
      <c r="DI541" s="9"/>
      <c r="DJ541" s="9"/>
      <c r="DK541" s="9"/>
      <c r="DL541" s="9"/>
      <c r="DM541" s="9"/>
      <c r="DN541" s="9"/>
      <c r="DO541" s="9"/>
      <c r="DP541" s="9"/>
      <c r="DQ541" s="9"/>
      <c r="DR541" s="9"/>
      <c r="DS541" s="9"/>
      <c r="DT541" s="9"/>
      <c r="DU541" s="9"/>
      <c r="DV541" s="9"/>
      <c r="DW541" s="9"/>
      <c r="DX541" s="9"/>
      <c r="DY541" s="9"/>
      <c r="DZ541" s="9"/>
      <c r="EA541" s="9"/>
    </row>
    <row r="542" spans="2:131" ht="15">
      <c r="B542" s="4"/>
      <c r="C542" s="4"/>
      <c r="D542" s="4"/>
      <c r="E542" s="4"/>
      <c r="F542" s="4"/>
      <c r="G542" s="4"/>
      <c r="H542" s="4"/>
      <c r="I542" s="4"/>
      <c r="J542" s="4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0"/>
      <c r="Y542" s="10"/>
      <c r="Z542" s="10"/>
      <c r="AA542" s="10"/>
      <c r="AB542" s="15"/>
      <c r="AC542" s="9"/>
      <c r="AD542" s="9"/>
      <c r="AE542" s="27"/>
      <c r="AF542" s="9"/>
      <c r="AG542" s="9"/>
      <c r="AH542" s="9"/>
      <c r="AI542" s="9"/>
      <c r="AJ542" s="9"/>
      <c r="AK542" s="9"/>
      <c r="AL542" s="9"/>
      <c r="AM542" s="27"/>
      <c r="AN542" s="27"/>
      <c r="AO542" s="27"/>
      <c r="AP542" s="27"/>
      <c r="AQ542" s="27"/>
      <c r="AR542" s="9"/>
      <c r="AS542" s="9"/>
      <c r="AT542" s="9"/>
      <c r="AU542" s="9"/>
      <c r="AV542" s="9"/>
      <c r="AW542" s="27"/>
      <c r="AX542" s="27"/>
      <c r="AY542" s="10"/>
      <c r="AZ542" s="15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  <c r="DB542" s="9"/>
      <c r="DC542" s="9"/>
      <c r="DD542" s="9"/>
      <c r="DE542" s="9"/>
      <c r="DF542" s="9"/>
      <c r="DG542" s="9"/>
      <c r="DH542" s="9"/>
      <c r="DI542" s="9"/>
      <c r="DJ542" s="9"/>
      <c r="DK542" s="9"/>
      <c r="DL542" s="9"/>
      <c r="DM542" s="9"/>
      <c r="DN542" s="9"/>
      <c r="DO542" s="9"/>
      <c r="DP542" s="9"/>
      <c r="DQ542" s="9"/>
      <c r="DR542" s="9"/>
      <c r="DS542" s="9"/>
      <c r="DT542" s="9"/>
      <c r="DU542" s="9"/>
      <c r="DV542" s="9"/>
      <c r="DW542" s="9"/>
      <c r="DX542" s="9"/>
      <c r="DY542" s="9"/>
      <c r="DZ542" s="9"/>
      <c r="EA542" s="9"/>
    </row>
    <row r="543" spans="2:131" ht="15">
      <c r="B543" s="4"/>
      <c r="C543" s="4"/>
      <c r="D543" s="4"/>
      <c r="E543" s="4"/>
      <c r="F543" s="4"/>
      <c r="G543" s="4"/>
      <c r="H543" s="4"/>
      <c r="I543" s="4"/>
      <c r="J543" s="4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  <c r="Y543" s="10"/>
      <c r="Z543" s="10"/>
      <c r="AA543" s="10"/>
      <c r="AB543" s="15"/>
      <c r="AC543" s="9"/>
      <c r="AD543" s="9"/>
      <c r="AE543" s="27"/>
      <c r="AF543" s="9"/>
      <c r="AG543" s="9"/>
      <c r="AH543" s="9"/>
      <c r="AI543" s="9"/>
      <c r="AJ543" s="9"/>
      <c r="AK543" s="9"/>
      <c r="AL543" s="9"/>
      <c r="AM543" s="27"/>
      <c r="AN543" s="27"/>
      <c r="AO543" s="27"/>
      <c r="AP543" s="27"/>
      <c r="AQ543" s="27"/>
      <c r="AR543" s="9"/>
      <c r="AS543" s="9"/>
      <c r="AT543" s="9"/>
      <c r="AU543" s="9"/>
      <c r="AV543" s="9"/>
      <c r="AW543" s="27"/>
      <c r="AX543" s="27"/>
      <c r="AY543" s="10"/>
      <c r="AZ543" s="15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  <c r="DB543" s="9"/>
      <c r="DC543" s="9"/>
      <c r="DD543" s="9"/>
      <c r="DE543" s="9"/>
      <c r="DF543" s="9"/>
      <c r="DG543" s="9"/>
      <c r="DH543" s="9"/>
      <c r="DI543" s="9"/>
      <c r="DJ543" s="9"/>
      <c r="DK543" s="9"/>
      <c r="DL543" s="9"/>
      <c r="DM543" s="9"/>
      <c r="DN543" s="9"/>
      <c r="DO543" s="9"/>
      <c r="DP543" s="9"/>
      <c r="DQ543" s="9"/>
      <c r="DR543" s="9"/>
      <c r="DS543" s="9"/>
      <c r="DT543" s="9"/>
      <c r="DU543" s="9"/>
      <c r="DV543" s="9"/>
      <c r="DW543" s="9"/>
      <c r="DX543" s="9"/>
      <c r="DY543" s="9"/>
      <c r="DZ543" s="9"/>
      <c r="EA543" s="9"/>
    </row>
    <row r="544" spans="2:131" ht="15">
      <c r="B544" s="4"/>
      <c r="C544" s="4"/>
      <c r="D544" s="4"/>
      <c r="E544" s="4"/>
      <c r="F544" s="4"/>
      <c r="G544" s="4"/>
      <c r="H544" s="4"/>
      <c r="I544" s="4"/>
      <c r="J544" s="4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0"/>
      <c r="Y544" s="10"/>
      <c r="Z544" s="10"/>
      <c r="AA544" s="10"/>
      <c r="AB544" s="15"/>
      <c r="AC544" s="9"/>
      <c r="AD544" s="9"/>
      <c r="AE544" s="27"/>
      <c r="AF544" s="9"/>
      <c r="AG544" s="9"/>
      <c r="AH544" s="9"/>
      <c r="AI544" s="9"/>
      <c r="AJ544" s="9"/>
      <c r="AK544" s="9"/>
      <c r="AL544" s="9"/>
      <c r="AM544" s="27"/>
      <c r="AN544" s="27"/>
      <c r="AO544" s="27"/>
      <c r="AP544" s="27"/>
      <c r="AQ544" s="27"/>
      <c r="AR544" s="9"/>
      <c r="AS544" s="9"/>
      <c r="AT544" s="9"/>
      <c r="AU544" s="9"/>
      <c r="AV544" s="9"/>
      <c r="AW544" s="27"/>
      <c r="AX544" s="27"/>
      <c r="AY544" s="10"/>
      <c r="AZ544" s="15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  <c r="DB544" s="9"/>
      <c r="DC544" s="9"/>
      <c r="DD544" s="9"/>
      <c r="DE544" s="9"/>
      <c r="DF544" s="9"/>
      <c r="DG544" s="9"/>
      <c r="DH544" s="9"/>
      <c r="DI544" s="9"/>
      <c r="DJ544" s="9"/>
      <c r="DK544" s="9"/>
      <c r="DL544" s="9"/>
      <c r="DM544" s="9"/>
      <c r="DN544" s="9"/>
      <c r="DO544" s="9"/>
      <c r="DP544" s="9"/>
      <c r="DQ544" s="9"/>
      <c r="DR544" s="9"/>
      <c r="DS544" s="9"/>
      <c r="DT544" s="9"/>
      <c r="DU544" s="9"/>
      <c r="DV544" s="9"/>
      <c r="DW544" s="9"/>
      <c r="DX544" s="9"/>
      <c r="DY544" s="9"/>
      <c r="DZ544" s="9"/>
      <c r="EA544" s="9"/>
    </row>
    <row r="545" spans="2:131" ht="15">
      <c r="B545" s="4"/>
      <c r="C545" s="4"/>
      <c r="D545" s="4"/>
      <c r="E545" s="4"/>
      <c r="F545" s="4"/>
      <c r="G545" s="4"/>
      <c r="H545" s="4"/>
      <c r="I545" s="4"/>
      <c r="J545" s="4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  <c r="X545" s="10"/>
      <c r="Y545" s="10"/>
      <c r="Z545" s="10"/>
      <c r="AA545" s="10"/>
      <c r="AB545" s="15"/>
      <c r="AC545" s="9"/>
      <c r="AD545" s="9"/>
      <c r="AE545" s="27"/>
      <c r="AF545" s="9"/>
      <c r="AG545" s="9"/>
      <c r="AH545" s="9"/>
      <c r="AI545" s="9"/>
      <c r="AJ545" s="9"/>
      <c r="AK545" s="9"/>
      <c r="AL545" s="9"/>
      <c r="AM545" s="27"/>
      <c r="AN545" s="27"/>
      <c r="AO545" s="27"/>
      <c r="AP545" s="27"/>
      <c r="AQ545" s="27"/>
      <c r="AR545" s="9"/>
      <c r="AS545" s="9"/>
      <c r="AT545" s="9"/>
      <c r="AU545" s="9"/>
      <c r="AV545" s="9"/>
      <c r="AW545" s="27"/>
      <c r="AX545" s="27"/>
      <c r="AY545" s="10"/>
      <c r="AZ545" s="15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  <c r="DB545" s="9"/>
      <c r="DC545" s="9"/>
      <c r="DD545" s="9"/>
      <c r="DE545" s="9"/>
      <c r="DF545" s="9"/>
      <c r="DG545" s="9"/>
      <c r="DH545" s="9"/>
      <c r="DI545" s="9"/>
      <c r="DJ545" s="9"/>
      <c r="DK545" s="9"/>
      <c r="DL545" s="9"/>
      <c r="DM545" s="9"/>
      <c r="DN545" s="9"/>
      <c r="DO545" s="9"/>
      <c r="DP545" s="9"/>
      <c r="DQ545" s="9"/>
      <c r="DR545" s="9"/>
      <c r="DS545" s="9"/>
      <c r="DT545" s="9"/>
      <c r="DU545" s="9"/>
      <c r="DV545" s="9"/>
      <c r="DW545" s="9"/>
      <c r="DX545" s="9"/>
      <c r="DY545" s="9"/>
      <c r="DZ545" s="9"/>
      <c r="EA545" s="9"/>
    </row>
    <row r="546" spans="2:131" ht="15">
      <c r="B546" s="4"/>
      <c r="C546" s="4"/>
      <c r="D546" s="4"/>
      <c r="E546" s="4"/>
      <c r="F546" s="4"/>
      <c r="G546" s="4"/>
      <c r="H546" s="4"/>
      <c r="I546" s="4"/>
      <c r="J546" s="4"/>
      <c r="K546" s="10"/>
      <c r="L546" s="10"/>
      <c r="M546" s="10"/>
      <c r="N546" s="10"/>
      <c r="O546" s="10"/>
      <c r="P546" s="10"/>
      <c r="Q546" s="10"/>
      <c r="R546" s="10"/>
      <c r="S546" s="10"/>
      <c r="T546" s="10"/>
      <c r="U546" s="10"/>
      <c r="V546" s="10"/>
      <c r="W546" s="10"/>
      <c r="X546" s="10"/>
      <c r="Y546" s="10"/>
      <c r="Z546" s="10"/>
      <c r="AA546" s="10"/>
      <c r="AB546" s="15"/>
      <c r="AC546" s="9"/>
      <c r="AD546" s="9"/>
      <c r="AE546" s="27"/>
      <c r="AF546" s="9"/>
      <c r="AG546" s="9"/>
      <c r="AH546" s="9"/>
      <c r="AI546" s="9"/>
      <c r="AJ546" s="9"/>
      <c r="AK546" s="9"/>
      <c r="AL546" s="9"/>
      <c r="AM546" s="27"/>
      <c r="AN546" s="27"/>
      <c r="AO546" s="27"/>
      <c r="AP546" s="27"/>
      <c r="AQ546" s="27"/>
      <c r="AR546" s="9"/>
      <c r="AS546" s="9"/>
      <c r="AT546" s="9"/>
      <c r="AU546" s="9"/>
      <c r="AV546" s="9"/>
      <c r="AW546" s="27"/>
      <c r="AX546" s="27"/>
      <c r="AY546" s="10"/>
      <c r="AZ546" s="15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  <c r="DB546" s="9"/>
      <c r="DC546" s="9"/>
      <c r="DD546" s="9"/>
      <c r="DE546" s="9"/>
      <c r="DF546" s="9"/>
      <c r="DG546" s="9"/>
      <c r="DH546" s="9"/>
      <c r="DI546" s="9"/>
      <c r="DJ546" s="9"/>
      <c r="DK546" s="9"/>
      <c r="DL546" s="9"/>
      <c r="DM546" s="9"/>
      <c r="DN546" s="9"/>
      <c r="DO546" s="9"/>
      <c r="DP546" s="9"/>
      <c r="DQ546" s="9"/>
      <c r="DR546" s="9"/>
      <c r="DS546" s="9"/>
      <c r="DT546" s="9"/>
      <c r="DU546" s="9"/>
      <c r="DV546" s="9"/>
      <c r="DW546" s="9"/>
      <c r="DX546" s="9"/>
      <c r="DY546" s="9"/>
      <c r="DZ546" s="9"/>
      <c r="EA546" s="9"/>
    </row>
    <row r="547" spans="2:131" ht="15">
      <c r="B547" s="4"/>
      <c r="C547" s="4"/>
      <c r="D547" s="4"/>
      <c r="E547" s="4"/>
      <c r="F547" s="4"/>
      <c r="G547" s="4"/>
      <c r="H547" s="4"/>
      <c r="I547" s="4"/>
      <c r="J547" s="4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  <c r="X547" s="10"/>
      <c r="Y547" s="10"/>
      <c r="Z547" s="10"/>
      <c r="AA547" s="10"/>
      <c r="AB547" s="15"/>
      <c r="AC547" s="9"/>
      <c r="AD547" s="9"/>
      <c r="AE547" s="27"/>
      <c r="AF547" s="9"/>
      <c r="AG547" s="9"/>
      <c r="AH547" s="9"/>
      <c r="AI547" s="9"/>
      <c r="AJ547" s="9"/>
      <c r="AK547" s="9"/>
      <c r="AL547" s="9"/>
      <c r="AM547" s="27"/>
      <c r="AN547" s="27"/>
      <c r="AO547" s="27"/>
      <c r="AP547" s="27"/>
      <c r="AQ547" s="27"/>
      <c r="AR547" s="9"/>
      <c r="AS547" s="9"/>
      <c r="AT547" s="9"/>
      <c r="AU547" s="9"/>
      <c r="AV547" s="9"/>
      <c r="AW547" s="27"/>
      <c r="AX547" s="27"/>
      <c r="AY547" s="10"/>
      <c r="AZ547" s="15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  <c r="DB547" s="9"/>
      <c r="DC547" s="9"/>
      <c r="DD547" s="9"/>
      <c r="DE547" s="9"/>
      <c r="DF547" s="9"/>
      <c r="DG547" s="9"/>
      <c r="DH547" s="9"/>
      <c r="DI547" s="9"/>
      <c r="DJ547" s="9"/>
      <c r="DK547" s="9"/>
      <c r="DL547" s="9"/>
      <c r="DM547" s="9"/>
      <c r="DN547" s="9"/>
      <c r="DO547" s="9"/>
      <c r="DP547" s="9"/>
      <c r="DQ547" s="9"/>
      <c r="DR547" s="9"/>
      <c r="DS547" s="9"/>
      <c r="DT547" s="9"/>
      <c r="DU547" s="9"/>
      <c r="DV547" s="9"/>
      <c r="DW547" s="9"/>
      <c r="DX547" s="9"/>
      <c r="DY547" s="9"/>
      <c r="DZ547" s="9"/>
      <c r="EA547" s="9"/>
    </row>
    <row r="548" spans="2:131" ht="15">
      <c r="B548" s="4"/>
      <c r="C548" s="4"/>
      <c r="D548" s="4"/>
      <c r="E548" s="4"/>
      <c r="F548" s="4"/>
      <c r="G548" s="4"/>
      <c r="H548" s="4"/>
      <c r="I548" s="4"/>
      <c r="J548" s="4"/>
      <c r="K548" s="10"/>
      <c r="L548" s="10"/>
      <c r="M548" s="10"/>
      <c r="N548" s="10"/>
      <c r="O548" s="10"/>
      <c r="P548" s="10"/>
      <c r="Q548" s="10"/>
      <c r="R548" s="10"/>
      <c r="S548" s="10"/>
      <c r="T548" s="10"/>
      <c r="U548" s="10"/>
      <c r="V548" s="10"/>
      <c r="W548" s="10"/>
      <c r="X548" s="10"/>
      <c r="Y548" s="10"/>
      <c r="Z548" s="10"/>
      <c r="AA548" s="10"/>
      <c r="AB548" s="15"/>
      <c r="AC548" s="9"/>
      <c r="AD548" s="9"/>
      <c r="AE548" s="27"/>
      <c r="AF548" s="9"/>
      <c r="AG548" s="9"/>
      <c r="AH548" s="9"/>
      <c r="AI548" s="9"/>
      <c r="AJ548" s="9"/>
      <c r="AK548" s="9"/>
      <c r="AL548" s="9"/>
      <c r="AM548" s="27"/>
      <c r="AN548" s="27"/>
      <c r="AO548" s="27"/>
      <c r="AP548" s="27"/>
      <c r="AQ548" s="27"/>
      <c r="AR548" s="9"/>
      <c r="AS548" s="9"/>
      <c r="AT548" s="9"/>
      <c r="AU548" s="9"/>
      <c r="AV548" s="9"/>
      <c r="AW548" s="27"/>
      <c r="AX548" s="27"/>
      <c r="AY548" s="10"/>
      <c r="AZ548" s="15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  <c r="DB548" s="9"/>
      <c r="DC548" s="9"/>
      <c r="DD548" s="9"/>
      <c r="DE548" s="9"/>
      <c r="DF548" s="9"/>
      <c r="DG548" s="9"/>
      <c r="DH548" s="9"/>
      <c r="DI548" s="9"/>
      <c r="DJ548" s="9"/>
      <c r="DK548" s="9"/>
      <c r="DL548" s="9"/>
      <c r="DM548" s="9"/>
      <c r="DN548" s="9"/>
      <c r="DO548" s="9"/>
      <c r="DP548" s="9"/>
      <c r="DQ548" s="9"/>
      <c r="DR548" s="9"/>
      <c r="DS548" s="9"/>
      <c r="DT548" s="9"/>
      <c r="DU548" s="9"/>
      <c r="DV548" s="9"/>
      <c r="DW548" s="9"/>
      <c r="DX548" s="9"/>
      <c r="DY548" s="9"/>
      <c r="DZ548" s="9"/>
      <c r="EA548" s="9"/>
    </row>
    <row r="549" spans="2:131" ht="15">
      <c r="B549" s="4"/>
      <c r="C549" s="4"/>
      <c r="D549" s="4"/>
      <c r="E549" s="4"/>
      <c r="F549" s="4"/>
      <c r="G549" s="4"/>
      <c r="H549" s="4"/>
      <c r="I549" s="4"/>
      <c r="J549" s="4"/>
      <c r="K549" s="10"/>
      <c r="L549" s="10"/>
      <c r="M549" s="10"/>
      <c r="N549" s="10"/>
      <c r="O549" s="10"/>
      <c r="P549" s="10"/>
      <c r="Q549" s="10"/>
      <c r="R549" s="10"/>
      <c r="S549" s="10"/>
      <c r="T549" s="10"/>
      <c r="U549" s="10"/>
      <c r="V549" s="10"/>
      <c r="W549" s="10"/>
      <c r="X549" s="10"/>
      <c r="Y549" s="10"/>
      <c r="Z549" s="10"/>
      <c r="AA549" s="10"/>
      <c r="AB549" s="15"/>
      <c r="AC549" s="9"/>
      <c r="AD549" s="9"/>
      <c r="AE549" s="27"/>
      <c r="AF549" s="9"/>
      <c r="AG549" s="9"/>
      <c r="AH549" s="9"/>
      <c r="AI549" s="9"/>
      <c r="AJ549" s="9"/>
      <c r="AK549" s="9"/>
      <c r="AL549" s="9"/>
      <c r="AM549" s="27"/>
      <c r="AN549" s="27"/>
      <c r="AO549" s="27"/>
      <c r="AP549" s="27"/>
      <c r="AQ549" s="27"/>
      <c r="AR549" s="9"/>
      <c r="AS549" s="9"/>
      <c r="AT549" s="9"/>
      <c r="AU549" s="9"/>
      <c r="AV549" s="9"/>
      <c r="AW549" s="27"/>
      <c r="AX549" s="27"/>
      <c r="AY549" s="10"/>
      <c r="AZ549" s="15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  <c r="DB549" s="9"/>
      <c r="DC549" s="9"/>
      <c r="DD549" s="9"/>
      <c r="DE549" s="9"/>
      <c r="DF549" s="9"/>
      <c r="DG549" s="9"/>
      <c r="DH549" s="9"/>
      <c r="DI549" s="9"/>
      <c r="DJ549" s="9"/>
      <c r="DK549" s="9"/>
      <c r="DL549" s="9"/>
      <c r="DM549" s="9"/>
      <c r="DN549" s="9"/>
      <c r="DO549" s="9"/>
      <c r="DP549" s="9"/>
      <c r="DQ549" s="9"/>
      <c r="DR549" s="9"/>
      <c r="DS549" s="9"/>
      <c r="DT549" s="9"/>
      <c r="DU549" s="9"/>
      <c r="DV549" s="9"/>
      <c r="DW549" s="9"/>
      <c r="DX549" s="9"/>
      <c r="DY549" s="9"/>
      <c r="DZ549" s="9"/>
      <c r="EA549" s="9"/>
    </row>
    <row r="550" spans="2:131" ht="15">
      <c r="B550" s="4"/>
      <c r="C550" s="4"/>
      <c r="D550" s="4"/>
      <c r="E550" s="4"/>
      <c r="F550" s="4"/>
      <c r="G550" s="4"/>
      <c r="H550" s="4"/>
      <c r="I550" s="4"/>
      <c r="J550" s="4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  <c r="X550" s="10"/>
      <c r="Y550" s="10"/>
      <c r="Z550" s="10"/>
      <c r="AA550" s="10"/>
      <c r="AB550" s="15"/>
      <c r="AC550" s="9"/>
      <c r="AD550" s="9"/>
      <c r="AE550" s="27"/>
      <c r="AF550" s="9"/>
      <c r="AG550" s="9"/>
      <c r="AH550" s="9"/>
      <c r="AI550" s="9"/>
      <c r="AJ550" s="9"/>
      <c r="AK550" s="9"/>
      <c r="AL550" s="9"/>
      <c r="AM550" s="27"/>
      <c r="AN550" s="27"/>
      <c r="AO550" s="27"/>
      <c r="AP550" s="27"/>
      <c r="AQ550" s="27"/>
      <c r="AR550" s="9"/>
      <c r="AS550" s="9"/>
      <c r="AT550" s="9"/>
      <c r="AU550" s="9"/>
      <c r="AV550" s="9"/>
      <c r="AW550" s="27"/>
      <c r="AX550" s="27"/>
      <c r="AY550" s="10"/>
      <c r="AZ550" s="15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  <c r="DB550" s="9"/>
      <c r="DC550" s="9"/>
      <c r="DD550" s="9"/>
      <c r="DE550" s="9"/>
      <c r="DF550" s="9"/>
      <c r="DG550" s="9"/>
      <c r="DH550" s="9"/>
      <c r="DI550" s="9"/>
      <c r="DJ550" s="9"/>
      <c r="DK550" s="9"/>
      <c r="DL550" s="9"/>
      <c r="DM550" s="9"/>
      <c r="DN550" s="9"/>
      <c r="DO550" s="9"/>
      <c r="DP550" s="9"/>
      <c r="DQ550" s="9"/>
      <c r="DR550" s="9"/>
      <c r="DS550" s="9"/>
      <c r="DT550" s="9"/>
      <c r="DU550" s="9"/>
      <c r="DV550" s="9"/>
      <c r="DW550" s="9"/>
      <c r="DX550" s="9"/>
      <c r="DY550" s="9"/>
      <c r="DZ550" s="9"/>
      <c r="EA550" s="9"/>
    </row>
    <row r="551" spans="2:131" ht="15">
      <c r="B551" s="4"/>
      <c r="C551" s="4"/>
      <c r="D551" s="4"/>
      <c r="E551" s="4"/>
      <c r="F551" s="4"/>
      <c r="G551" s="4"/>
      <c r="H551" s="4"/>
      <c r="I551" s="4"/>
      <c r="J551" s="4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  <c r="X551" s="10"/>
      <c r="Y551" s="10"/>
      <c r="Z551" s="10"/>
      <c r="AA551" s="10"/>
      <c r="AB551" s="15"/>
      <c r="AC551" s="9"/>
      <c r="AD551" s="9"/>
      <c r="AE551" s="27"/>
      <c r="AF551" s="9"/>
      <c r="AG551" s="9"/>
      <c r="AH551" s="9"/>
      <c r="AI551" s="9"/>
      <c r="AJ551" s="9"/>
      <c r="AK551" s="9"/>
      <c r="AL551" s="9"/>
      <c r="AM551" s="27"/>
      <c r="AN551" s="27"/>
      <c r="AO551" s="27"/>
      <c r="AP551" s="27"/>
      <c r="AQ551" s="27"/>
      <c r="AR551" s="9"/>
      <c r="AS551" s="9"/>
      <c r="AT551" s="9"/>
      <c r="AU551" s="9"/>
      <c r="AV551" s="9"/>
      <c r="AW551" s="27"/>
      <c r="AX551" s="27"/>
      <c r="AY551" s="10"/>
      <c r="AZ551" s="15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  <c r="DB551" s="9"/>
      <c r="DC551" s="9"/>
      <c r="DD551" s="9"/>
      <c r="DE551" s="9"/>
      <c r="DF551" s="9"/>
      <c r="DG551" s="9"/>
      <c r="DH551" s="9"/>
      <c r="DI551" s="9"/>
      <c r="DJ551" s="9"/>
      <c r="DK551" s="9"/>
      <c r="DL551" s="9"/>
      <c r="DM551" s="9"/>
      <c r="DN551" s="9"/>
      <c r="DO551" s="9"/>
      <c r="DP551" s="9"/>
      <c r="DQ551" s="9"/>
      <c r="DR551" s="9"/>
      <c r="DS551" s="9"/>
      <c r="DT551" s="9"/>
      <c r="DU551" s="9"/>
      <c r="DV551" s="9"/>
      <c r="DW551" s="9"/>
      <c r="DX551" s="9"/>
      <c r="DY551" s="9"/>
      <c r="DZ551" s="9"/>
      <c r="EA551" s="9"/>
    </row>
    <row r="552" spans="2:131" ht="15">
      <c r="B552" s="4"/>
      <c r="C552" s="4"/>
      <c r="D552" s="4"/>
      <c r="E552" s="4"/>
      <c r="F552" s="4"/>
      <c r="G552" s="4"/>
      <c r="H552" s="4"/>
      <c r="I552" s="4"/>
      <c r="J552" s="4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  <c r="Y552" s="10"/>
      <c r="Z552" s="10"/>
      <c r="AA552" s="10"/>
      <c r="AB552" s="15"/>
      <c r="AC552" s="9"/>
      <c r="AD552" s="9"/>
      <c r="AE552" s="27"/>
      <c r="AF552" s="9"/>
      <c r="AG552" s="9"/>
      <c r="AH552" s="9"/>
      <c r="AI552" s="9"/>
      <c r="AJ552" s="9"/>
      <c r="AK552" s="9"/>
      <c r="AL552" s="9"/>
      <c r="AM552" s="27"/>
      <c r="AN552" s="27"/>
      <c r="AO552" s="27"/>
      <c r="AP552" s="27"/>
      <c r="AQ552" s="27"/>
      <c r="AR552" s="9"/>
      <c r="AS552" s="9"/>
      <c r="AT552" s="9"/>
      <c r="AU552" s="9"/>
      <c r="AV552" s="9"/>
      <c r="AW552" s="27"/>
      <c r="AX552" s="27"/>
      <c r="AY552" s="10"/>
      <c r="AZ552" s="15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  <c r="DB552" s="9"/>
      <c r="DC552" s="9"/>
      <c r="DD552" s="9"/>
      <c r="DE552" s="9"/>
      <c r="DF552" s="9"/>
      <c r="DG552" s="9"/>
      <c r="DH552" s="9"/>
      <c r="DI552" s="9"/>
      <c r="DJ552" s="9"/>
      <c r="DK552" s="9"/>
      <c r="DL552" s="9"/>
      <c r="DM552" s="9"/>
      <c r="DN552" s="9"/>
      <c r="DO552" s="9"/>
      <c r="DP552" s="9"/>
      <c r="DQ552" s="9"/>
      <c r="DR552" s="9"/>
      <c r="DS552" s="9"/>
      <c r="DT552" s="9"/>
      <c r="DU552" s="9"/>
      <c r="DV552" s="9"/>
      <c r="DW552" s="9"/>
      <c r="DX552" s="9"/>
      <c r="DY552" s="9"/>
      <c r="DZ552" s="9"/>
      <c r="EA552" s="9"/>
    </row>
    <row r="553" spans="2:131" ht="15">
      <c r="B553" s="4"/>
      <c r="C553" s="4"/>
      <c r="D553" s="4"/>
      <c r="E553" s="4"/>
      <c r="F553" s="4"/>
      <c r="G553" s="4"/>
      <c r="H553" s="4"/>
      <c r="I553" s="4"/>
      <c r="J553" s="4"/>
      <c r="K553" s="10"/>
      <c r="L553" s="10"/>
      <c r="M553" s="10"/>
      <c r="N553" s="10"/>
      <c r="O553" s="10"/>
      <c r="P553" s="10"/>
      <c r="Q553" s="10"/>
      <c r="R553" s="10"/>
      <c r="S553" s="10"/>
      <c r="T553" s="10"/>
      <c r="U553" s="10"/>
      <c r="V553" s="10"/>
      <c r="W553" s="10"/>
      <c r="X553" s="10"/>
      <c r="Y553" s="10"/>
      <c r="Z553" s="10"/>
      <c r="AA553" s="10"/>
      <c r="AB553" s="15"/>
      <c r="AC553" s="9"/>
      <c r="AD553" s="9"/>
      <c r="AE553" s="27"/>
      <c r="AF553" s="9"/>
      <c r="AG553" s="9"/>
      <c r="AH553" s="9"/>
      <c r="AI553" s="9"/>
      <c r="AJ553" s="9"/>
      <c r="AK553" s="9"/>
      <c r="AL553" s="9"/>
      <c r="AM553" s="27"/>
      <c r="AN553" s="27"/>
      <c r="AO553" s="27"/>
      <c r="AP553" s="27"/>
      <c r="AQ553" s="27"/>
      <c r="AR553" s="9"/>
      <c r="AS553" s="9"/>
      <c r="AT553" s="9"/>
      <c r="AU553" s="9"/>
      <c r="AV553" s="9"/>
      <c r="AW553" s="27"/>
      <c r="AX553" s="27"/>
      <c r="AY553" s="10"/>
      <c r="AZ553" s="15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  <c r="DB553" s="9"/>
      <c r="DC553" s="9"/>
      <c r="DD553" s="9"/>
      <c r="DE553" s="9"/>
      <c r="DF553" s="9"/>
      <c r="DG553" s="9"/>
      <c r="DH553" s="9"/>
      <c r="DI553" s="9"/>
      <c r="DJ553" s="9"/>
      <c r="DK553" s="9"/>
      <c r="DL553" s="9"/>
      <c r="DM553" s="9"/>
      <c r="DN553" s="9"/>
      <c r="DO553" s="9"/>
      <c r="DP553" s="9"/>
      <c r="DQ553" s="9"/>
      <c r="DR553" s="9"/>
      <c r="DS553" s="9"/>
      <c r="DT553" s="9"/>
      <c r="DU553" s="9"/>
      <c r="DV553" s="9"/>
      <c r="DW553" s="9"/>
      <c r="DX553" s="9"/>
      <c r="DY553" s="9"/>
      <c r="DZ553" s="9"/>
      <c r="EA553" s="9"/>
    </row>
    <row r="554" spans="2:131" ht="15">
      <c r="B554" s="4"/>
      <c r="C554" s="4"/>
      <c r="D554" s="4"/>
      <c r="E554" s="4"/>
      <c r="F554" s="4"/>
      <c r="G554" s="4"/>
      <c r="H554" s="4"/>
      <c r="I554" s="4"/>
      <c r="J554" s="4"/>
      <c r="K554" s="10"/>
      <c r="L554" s="10"/>
      <c r="M554" s="10"/>
      <c r="N554" s="10"/>
      <c r="O554" s="10"/>
      <c r="P554" s="10"/>
      <c r="Q554" s="10"/>
      <c r="R554" s="10"/>
      <c r="S554" s="10"/>
      <c r="T554" s="10"/>
      <c r="U554" s="10"/>
      <c r="V554" s="10"/>
      <c r="W554" s="10"/>
      <c r="X554" s="10"/>
      <c r="Y554" s="10"/>
      <c r="Z554" s="10"/>
      <c r="AA554" s="10"/>
      <c r="AB554" s="15"/>
      <c r="AC554" s="9"/>
      <c r="AD554" s="9"/>
      <c r="AE554" s="27"/>
      <c r="AF554" s="9"/>
      <c r="AG554" s="9"/>
      <c r="AH554" s="9"/>
      <c r="AI554" s="9"/>
      <c r="AJ554" s="9"/>
      <c r="AK554" s="9"/>
      <c r="AL554" s="9"/>
      <c r="AM554" s="27"/>
      <c r="AN554" s="27"/>
      <c r="AO554" s="27"/>
      <c r="AP554" s="27"/>
      <c r="AQ554" s="27"/>
      <c r="AR554" s="9"/>
      <c r="AS554" s="9"/>
      <c r="AT554" s="9"/>
      <c r="AU554" s="9"/>
      <c r="AV554" s="9"/>
      <c r="AW554" s="27"/>
      <c r="AX554" s="27"/>
      <c r="AY554" s="10"/>
      <c r="AZ554" s="15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  <c r="DB554" s="9"/>
      <c r="DC554" s="9"/>
      <c r="DD554" s="9"/>
      <c r="DE554" s="9"/>
      <c r="DF554" s="9"/>
      <c r="DG554" s="9"/>
      <c r="DH554" s="9"/>
      <c r="DI554" s="9"/>
      <c r="DJ554" s="9"/>
      <c r="DK554" s="9"/>
      <c r="DL554" s="9"/>
      <c r="DM554" s="9"/>
      <c r="DN554" s="9"/>
      <c r="DO554" s="9"/>
      <c r="DP554" s="9"/>
      <c r="DQ554" s="9"/>
      <c r="DR554" s="9"/>
      <c r="DS554" s="9"/>
      <c r="DT554" s="9"/>
      <c r="DU554" s="9"/>
      <c r="DV554" s="9"/>
      <c r="DW554" s="9"/>
      <c r="DX554" s="9"/>
      <c r="DY554" s="9"/>
      <c r="DZ554" s="9"/>
      <c r="EA554" s="9"/>
    </row>
    <row r="555" spans="2:131" ht="15">
      <c r="B555" s="4"/>
      <c r="C555" s="4"/>
      <c r="D555" s="4"/>
      <c r="E555" s="4"/>
      <c r="F555" s="4"/>
      <c r="G555" s="4"/>
      <c r="H555" s="4"/>
      <c r="I555" s="4"/>
      <c r="J555" s="4"/>
      <c r="K555" s="10"/>
      <c r="L555" s="10"/>
      <c r="M555" s="10"/>
      <c r="N555" s="10"/>
      <c r="O555" s="10"/>
      <c r="P555" s="10"/>
      <c r="Q555" s="10"/>
      <c r="R555" s="10"/>
      <c r="S555" s="10"/>
      <c r="T555" s="10"/>
      <c r="U555" s="10"/>
      <c r="V555" s="10"/>
      <c r="W555" s="10"/>
      <c r="X555" s="10"/>
      <c r="Y555" s="10"/>
      <c r="Z555" s="10"/>
      <c r="AA555" s="10"/>
      <c r="AB555" s="15"/>
      <c r="AC555" s="9"/>
      <c r="AD555" s="9"/>
      <c r="AE555" s="27"/>
      <c r="AF555" s="9"/>
      <c r="AG555" s="9"/>
      <c r="AH555" s="9"/>
      <c r="AI555" s="9"/>
      <c r="AJ555" s="9"/>
      <c r="AK555" s="9"/>
      <c r="AL555" s="9"/>
      <c r="AM555" s="27"/>
      <c r="AN555" s="27"/>
      <c r="AO555" s="27"/>
      <c r="AP555" s="27"/>
      <c r="AQ555" s="27"/>
      <c r="AR555" s="9"/>
      <c r="AS555" s="9"/>
      <c r="AT555" s="9"/>
      <c r="AU555" s="9"/>
      <c r="AV555" s="9"/>
      <c r="AW555" s="27"/>
      <c r="AX555" s="27"/>
      <c r="AY555" s="10"/>
      <c r="AZ555" s="15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  <c r="DB555" s="9"/>
      <c r="DC555" s="9"/>
      <c r="DD555" s="9"/>
      <c r="DE555" s="9"/>
      <c r="DF555" s="9"/>
      <c r="DG555" s="9"/>
      <c r="DH555" s="9"/>
      <c r="DI555" s="9"/>
      <c r="DJ555" s="9"/>
      <c r="DK555" s="9"/>
      <c r="DL555" s="9"/>
      <c r="DM555" s="9"/>
      <c r="DN555" s="9"/>
      <c r="DO555" s="9"/>
      <c r="DP555" s="9"/>
      <c r="DQ555" s="9"/>
      <c r="DR555" s="9"/>
      <c r="DS555" s="9"/>
      <c r="DT555" s="9"/>
      <c r="DU555" s="9"/>
      <c r="DV555" s="9"/>
      <c r="DW555" s="9"/>
      <c r="DX555" s="9"/>
      <c r="DY555" s="9"/>
      <c r="DZ555" s="9"/>
      <c r="EA555" s="9"/>
    </row>
    <row r="556" spans="2:131" ht="15">
      <c r="B556" s="4"/>
      <c r="C556" s="4"/>
      <c r="D556" s="4"/>
      <c r="E556" s="4"/>
      <c r="F556" s="4"/>
      <c r="G556" s="4"/>
      <c r="H556" s="4"/>
      <c r="I556" s="4"/>
      <c r="J556" s="4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  <c r="Y556" s="10"/>
      <c r="Z556" s="10"/>
      <c r="AA556" s="10"/>
      <c r="AB556" s="15"/>
      <c r="AC556" s="9"/>
      <c r="AD556" s="9"/>
      <c r="AE556" s="27"/>
      <c r="AF556" s="9"/>
      <c r="AG556" s="9"/>
      <c r="AH556" s="9"/>
      <c r="AI556" s="9"/>
      <c r="AJ556" s="9"/>
      <c r="AK556" s="9"/>
      <c r="AL556" s="9"/>
      <c r="AM556" s="27"/>
      <c r="AN556" s="27"/>
      <c r="AO556" s="27"/>
      <c r="AP556" s="27"/>
      <c r="AQ556" s="27"/>
      <c r="AR556" s="9"/>
      <c r="AS556" s="9"/>
      <c r="AT556" s="9"/>
      <c r="AU556" s="9"/>
      <c r="AV556" s="9"/>
      <c r="AW556" s="27"/>
      <c r="AX556" s="27"/>
      <c r="AY556" s="10"/>
      <c r="AZ556" s="15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  <c r="DB556" s="9"/>
      <c r="DC556" s="9"/>
      <c r="DD556" s="9"/>
      <c r="DE556" s="9"/>
      <c r="DF556" s="9"/>
      <c r="DG556" s="9"/>
      <c r="DH556" s="9"/>
      <c r="DI556" s="9"/>
      <c r="DJ556" s="9"/>
      <c r="DK556" s="9"/>
      <c r="DL556" s="9"/>
      <c r="DM556" s="9"/>
      <c r="DN556" s="9"/>
      <c r="DO556" s="9"/>
      <c r="DP556" s="9"/>
      <c r="DQ556" s="9"/>
      <c r="DR556" s="9"/>
      <c r="DS556" s="9"/>
      <c r="DT556" s="9"/>
      <c r="DU556" s="9"/>
      <c r="DV556" s="9"/>
      <c r="DW556" s="9"/>
      <c r="DX556" s="9"/>
      <c r="DY556" s="9"/>
      <c r="DZ556" s="9"/>
      <c r="EA556" s="9"/>
    </row>
    <row r="557" spans="2:131" ht="15">
      <c r="B557" s="4"/>
      <c r="C557" s="4"/>
      <c r="D557" s="4"/>
      <c r="E557" s="4"/>
      <c r="F557" s="4"/>
      <c r="G557" s="4"/>
      <c r="H557" s="4"/>
      <c r="I557" s="4"/>
      <c r="J557" s="4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  <c r="X557" s="10"/>
      <c r="Y557" s="10"/>
      <c r="Z557" s="10"/>
      <c r="AA557" s="10"/>
      <c r="AB557" s="15"/>
      <c r="AC557" s="9"/>
      <c r="AD557" s="9"/>
      <c r="AE557" s="27"/>
      <c r="AF557" s="9"/>
      <c r="AG557" s="9"/>
      <c r="AH557" s="9"/>
      <c r="AI557" s="9"/>
      <c r="AJ557" s="9"/>
      <c r="AK557" s="9"/>
      <c r="AL557" s="9"/>
      <c r="AM557" s="27"/>
      <c r="AN557" s="27"/>
      <c r="AO557" s="27"/>
      <c r="AP557" s="27"/>
      <c r="AQ557" s="27"/>
      <c r="AR557" s="9"/>
      <c r="AS557" s="9"/>
      <c r="AT557" s="9"/>
      <c r="AU557" s="9"/>
      <c r="AV557" s="9"/>
      <c r="AW557" s="27"/>
      <c r="AX557" s="27"/>
      <c r="AY557" s="10"/>
      <c r="AZ557" s="15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  <c r="DB557" s="9"/>
      <c r="DC557" s="9"/>
      <c r="DD557" s="9"/>
      <c r="DE557" s="9"/>
      <c r="DF557" s="9"/>
      <c r="DG557" s="9"/>
      <c r="DH557" s="9"/>
      <c r="DI557" s="9"/>
      <c r="DJ557" s="9"/>
      <c r="DK557" s="9"/>
      <c r="DL557" s="9"/>
      <c r="DM557" s="9"/>
      <c r="DN557" s="9"/>
      <c r="DO557" s="9"/>
      <c r="DP557" s="9"/>
      <c r="DQ557" s="9"/>
      <c r="DR557" s="9"/>
      <c r="DS557" s="9"/>
      <c r="DT557" s="9"/>
      <c r="DU557" s="9"/>
      <c r="DV557" s="9"/>
      <c r="DW557" s="9"/>
      <c r="DX557" s="9"/>
      <c r="DY557" s="9"/>
      <c r="DZ557" s="9"/>
      <c r="EA557" s="9"/>
    </row>
    <row r="558" spans="2:131" ht="15">
      <c r="B558" s="4"/>
      <c r="C558" s="4"/>
      <c r="D558" s="4"/>
      <c r="E558" s="4"/>
      <c r="F558" s="4"/>
      <c r="G558" s="4"/>
      <c r="H558" s="4"/>
      <c r="I558" s="4"/>
      <c r="J558" s="4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  <c r="X558" s="10"/>
      <c r="Y558" s="10"/>
      <c r="Z558" s="10"/>
      <c r="AA558" s="10"/>
      <c r="AB558" s="15"/>
      <c r="AC558" s="9"/>
      <c r="AD558" s="9"/>
      <c r="AE558" s="27"/>
      <c r="AF558" s="9"/>
      <c r="AG558" s="9"/>
      <c r="AH558" s="9"/>
      <c r="AI558" s="9"/>
      <c r="AJ558" s="9"/>
      <c r="AK558" s="9"/>
      <c r="AL558" s="9"/>
      <c r="AM558" s="27"/>
      <c r="AN558" s="27"/>
      <c r="AO558" s="27"/>
      <c r="AP558" s="27"/>
      <c r="AQ558" s="27"/>
      <c r="AR558" s="9"/>
      <c r="AS558" s="9"/>
      <c r="AT558" s="9"/>
      <c r="AU558" s="9"/>
      <c r="AV558" s="9"/>
      <c r="AW558" s="27"/>
      <c r="AX558" s="27"/>
      <c r="AY558" s="10"/>
      <c r="AZ558" s="15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  <c r="DB558" s="9"/>
      <c r="DC558" s="9"/>
      <c r="DD558" s="9"/>
      <c r="DE558" s="9"/>
      <c r="DF558" s="9"/>
      <c r="DG558" s="9"/>
      <c r="DH558" s="9"/>
      <c r="DI558" s="9"/>
      <c r="DJ558" s="9"/>
      <c r="DK558" s="9"/>
      <c r="DL558" s="9"/>
      <c r="DM558" s="9"/>
      <c r="DN558" s="9"/>
      <c r="DO558" s="9"/>
      <c r="DP558" s="9"/>
      <c r="DQ558" s="9"/>
      <c r="DR558" s="9"/>
      <c r="DS558" s="9"/>
      <c r="DT558" s="9"/>
      <c r="DU558" s="9"/>
      <c r="DV558" s="9"/>
      <c r="DW558" s="9"/>
      <c r="DX558" s="9"/>
      <c r="DY558" s="9"/>
      <c r="DZ558" s="9"/>
      <c r="EA558" s="9"/>
    </row>
    <row r="559" spans="2:131" ht="15">
      <c r="B559" s="4"/>
      <c r="C559" s="4"/>
      <c r="D559" s="4"/>
      <c r="E559" s="4"/>
      <c r="F559" s="4"/>
      <c r="G559" s="4"/>
      <c r="H559" s="4"/>
      <c r="I559" s="4"/>
      <c r="J559" s="4"/>
      <c r="K559" s="10"/>
      <c r="L559" s="10"/>
      <c r="M559" s="10"/>
      <c r="N559" s="10"/>
      <c r="O559" s="10"/>
      <c r="P559" s="10"/>
      <c r="Q559" s="10"/>
      <c r="R559" s="10"/>
      <c r="S559" s="10"/>
      <c r="T559" s="10"/>
      <c r="U559" s="10"/>
      <c r="V559" s="10"/>
      <c r="W559" s="10"/>
      <c r="X559" s="10"/>
      <c r="Y559" s="10"/>
      <c r="Z559" s="10"/>
      <c r="AA559" s="10"/>
      <c r="AB559" s="15"/>
      <c r="AC559" s="9"/>
      <c r="AD559" s="9"/>
      <c r="AE559" s="27"/>
      <c r="AF559" s="9"/>
      <c r="AG559" s="9"/>
      <c r="AH559" s="9"/>
      <c r="AI559" s="9"/>
      <c r="AJ559" s="9"/>
      <c r="AK559" s="9"/>
      <c r="AL559" s="9"/>
      <c r="AM559" s="27"/>
      <c r="AN559" s="27"/>
      <c r="AO559" s="27"/>
      <c r="AP559" s="27"/>
      <c r="AQ559" s="27"/>
      <c r="AR559" s="9"/>
      <c r="AS559" s="9"/>
      <c r="AT559" s="9"/>
      <c r="AU559" s="9"/>
      <c r="AV559" s="9"/>
      <c r="AW559" s="27"/>
      <c r="AX559" s="27"/>
      <c r="AY559" s="10"/>
      <c r="AZ559" s="15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  <c r="DB559" s="9"/>
      <c r="DC559" s="9"/>
      <c r="DD559" s="9"/>
      <c r="DE559" s="9"/>
      <c r="DF559" s="9"/>
      <c r="DG559" s="9"/>
      <c r="DH559" s="9"/>
      <c r="DI559" s="9"/>
      <c r="DJ559" s="9"/>
      <c r="DK559" s="9"/>
      <c r="DL559" s="9"/>
      <c r="DM559" s="9"/>
      <c r="DN559" s="9"/>
      <c r="DO559" s="9"/>
      <c r="DP559" s="9"/>
      <c r="DQ559" s="9"/>
      <c r="DR559" s="9"/>
      <c r="DS559" s="9"/>
      <c r="DT559" s="9"/>
      <c r="DU559" s="9"/>
      <c r="DV559" s="9"/>
      <c r="DW559" s="9"/>
      <c r="DX559" s="9"/>
      <c r="DY559" s="9"/>
      <c r="DZ559" s="9"/>
      <c r="EA559" s="9"/>
    </row>
    <row r="560" spans="2:131" ht="15">
      <c r="B560" s="4"/>
      <c r="C560" s="4"/>
      <c r="D560" s="4"/>
      <c r="E560" s="4"/>
      <c r="F560" s="4"/>
      <c r="G560" s="4"/>
      <c r="H560" s="4"/>
      <c r="I560" s="4"/>
      <c r="J560" s="4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0"/>
      <c r="Y560" s="10"/>
      <c r="Z560" s="10"/>
      <c r="AA560" s="10"/>
      <c r="AB560" s="15"/>
      <c r="AC560" s="9"/>
      <c r="AD560" s="9"/>
      <c r="AE560" s="27"/>
      <c r="AF560" s="9"/>
      <c r="AG560" s="9"/>
      <c r="AH560" s="9"/>
      <c r="AI560" s="9"/>
      <c r="AJ560" s="9"/>
      <c r="AK560" s="9"/>
      <c r="AL560" s="9"/>
      <c r="AM560" s="27"/>
      <c r="AN560" s="27"/>
      <c r="AO560" s="27"/>
      <c r="AP560" s="27"/>
      <c r="AQ560" s="27"/>
      <c r="AR560" s="9"/>
      <c r="AS560" s="9"/>
      <c r="AT560" s="9"/>
      <c r="AU560" s="9"/>
      <c r="AV560" s="9"/>
      <c r="AW560" s="27"/>
      <c r="AX560" s="27"/>
      <c r="AY560" s="10"/>
      <c r="AZ560" s="15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  <c r="DB560" s="9"/>
      <c r="DC560" s="9"/>
      <c r="DD560" s="9"/>
      <c r="DE560" s="9"/>
      <c r="DF560" s="9"/>
      <c r="DG560" s="9"/>
      <c r="DH560" s="9"/>
      <c r="DI560" s="9"/>
      <c r="DJ560" s="9"/>
      <c r="DK560" s="9"/>
      <c r="DL560" s="9"/>
      <c r="DM560" s="9"/>
      <c r="DN560" s="9"/>
      <c r="DO560" s="9"/>
      <c r="DP560" s="9"/>
      <c r="DQ560" s="9"/>
      <c r="DR560" s="9"/>
      <c r="DS560" s="9"/>
      <c r="DT560" s="9"/>
      <c r="DU560" s="9"/>
      <c r="DV560" s="9"/>
      <c r="DW560" s="9"/>
      <c r="DX560" s="9"/>
      <c r="DY560" s="9"/>
      <c r="DZ560" s="9"/>
      <c r="EA560" s="9"/>
    </row>
    <row r="561" spans="2:131" ht="15">
      <c r="B561" s="4"/>
      <c r="C561" s="4"/>
      <c r="D561" s="4"/>
      <c r="E561" s="4"/>
      <c r="F561" s="4"/>
      <c r="G561" s="4"/>
      <c r="H561" s="4"/>
      <c r="I561" s="4"/>
      <c r="J561" s="4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  <c r="Y561" s="10"/>
      <c r="Z561" s="10"/>
      <c r="AA561" s="10"/>
      <c r="AB561" s="15"/>
      <c r="AC561" s="9"/>
      <c r="AD561" s="9"/>
      <c r="AE561" s="27"/>
      <c r="AF561" s="9"/>
      <c r="AG561" s="9"/>
      <c r="AH561" s="9"/>
      <c r="AI561" s="9"/>
      <c r="AJ561" s="9"/>
      <c r="AK561" s="9"/>
      <c r="AL561" s="9"/>
      <c r="AM561" s="27"/>
      <c r="AN561" s="27"/>
      <c r="AO561" s="27"/>
      <c r="AP561" s="27"/>
      <c r="AQ561" s="27"/>
      <c r="AR561" s="9"/>
      <c r="AS561" s="9"/>
      <c r="AT561" s="9"/>
      <c r="AU561" s="9"/>
      <c r="AV561" s="9"/>
      <c r="AW561" s="27"/>
      <c r="AX561" s="27"/>
      <c r="AY561" s="10"/>
      <c r="AZ561" s="15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  <c r="DB561" s="9"/>
      <c r="DC561" s="9"/>
      <c r="DD561" s="9"/>
      <c r="DE561" s="9"/>
      <c r="DF561" s="9"/>
      <c r="DG561" s="9"/>
      <c r="DH561" s="9"/>
      <c r="DI561" s="9"/>
      <c r="DJ561" s="9"/>
      <c r="DK561" s="9"/>
      <c r="DL561" s="9"/>
      <c r="DM561" s="9"/>
      <c r="DN561" s="9"/>
      <c r="DO561" s="9"/>
      <c r="DP561" s="9"/>
      <c r="DQ561" s="9"/>
      <c r="DR561" s="9"/>
      <c r="DS561" s="9"/>
      <c r="DT561" s="9"/>
      <c r="DU561" s="9"/>
      <c r="DV561" s="9"/>
      <c r="DW561" s="9"/>
      <c r="DX561" s="9"/>
      <c r="DY561" s="9"/>
      <c r="DZ561" s="9"/>
      <c r="EA561" s="9"/>
    </row>
    <row r="562" spans="2:131" ht="15">
      <c r="B562" s="4"/>
      <c r="C562" s="4"/>
      <c r="D562" s="4"/>
      <c r="E562" s="4"/>
      <c r="F562" s="4"/>
      <c r="G562" s="4"/>
      <c r="H562" s="4"/>
      <c r="I562" s="4"/>
      <c r="J562" s="4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0"/>
      <c r="Y562" s="10"/>
      <c r="Z562" s="10"/>
      <c r="AA562" s="10"/>
      <c r="AB562" s="15"/>
      <c r="AC562" s="9"/>
      <c r="AD562" s="9"/>
      <c r="AE562" s="27"/>
      <c r="AF562" s="9"/>
      <c r="AG562" s="9"/>
      <c r="AH562" s="9"/>
      <c r="AI562" s="9"/>
      <c r="AJ562" s="9"/>
      <c r="AK562" s="9"/>
      <c r="AL562" s="9"/>
      <c r="AM562" s="27"/>
      <c r="AN562" s="27"/>
      <c r="AO562" s="27"/>
      <c r="AP562" s="27"/>
      <c r="AQ562" s="27"/>
      <c r="AR562" s="9"/>
      <c r="AS562" s="9"/>
      <c r="AT562" s="9"/>
      <c r="AU562" s="9"/>
      <c r="AV562" s="9"/>
      <c r="AW562" s="27"/>
      <c r="AX562" s="27"/>
      <c r="AY562" s="10"/>
      <c r="AZ562" s="15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  <c r="DB562" s="9"/>
      <c r="DC562" s="9"/>
      <c r="DD562" s="9"/>
      <c r="DE562" s="9"/>
      <c r="DF562" s="9"/>
      <c r="DG562" s="9"/>
      <c r="DH562" s="9"/>
      <c r="DI562" s="9"/>
      <c r="DJ562" s="9"/>
      <c r="DK562" s="9"/>
      <c r="DL562" s="9"/>
      <c r="DM562" s="9"/>
      <c r="DN562" s="9"/>
      <c r="DO562" s="9"/>
      <c r="DP562" s="9"/>
      <c r="DQ562" s="9"/>
      <c r="DR562" s="9"/>
      <c r="DS562" s="9"/>
      <c r="DT562" s="9"/>
      <c r="DU562" s="9"/>
      <c r="DV562" s="9"/>
      <c r="DW562" s="9"/>
      <c r="DX562" s="9"/>
      <c r="DY562" s="9"/>
      <c r="DZ562" s="9"/>
      <c r="EA562" s="9"/>
    </row>
    <row r="563" spans="2:131" ht="15">
      <c r="B563" s="4"/>
      <c r="C563" s="4"/>
      <c r="D563" s="4"/>
      <c r="E563" s="4"/>
      <c r="F563" s="4"/>
      <c r="G563" s="4"/>
      <c r="H563" s="4"/>
      <c r="I563" s="4"/>
      <c r="J563" s="4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  <c r="X563" s="10"/>
      <c r="Y563" s="10"/>
      <c r="Z563" s="10"/>
      <c r="AA563" s="10"/>
      <c r="AB563" s="15"/>
      <c r="AC563" s="9"/>
      <c r="AD563" s="9"/>
      <c r="AE563" s="27"/>
      <c r="AF563" s="9"/>
      <c r="AG563" s="9"/>
      <c r="AH563" s="9"/>
      <c r="AI563" s="9"/>
      <c r="AJ563" s="9"/>
      <c r="AK563" s="9"/>
      <c r="AL563" s="9"/>
      <c r="AM563" s="27"/>
      <c r="AN563" s="27"/>
      <c r="AO563" s="27"/>
      <c r="AP563" s="27"/>
      <c r="AQ563" s="27"/>
      <c r="AR563" s="9"/>
      <c r="AS563" s="9"/>
      <c r="AT563" s="9"/>
      <c r="AU563" s="9"/>
      <c r="AV563" s="9"/>
      <c r="AW563" s="27"/>
      <c r="AX563" s="27"/>
      <c r="AY563" s="10"/>
      <c r="AZ563" s="15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  <c r="DB563" s="9"/>
      <c r="DC563" s="9"/>
      <c r="DD563" s="9"/>
      <c r="DE563" s="9"/>
      <c r="DF563" s="9"/>
      <c r="DG563" s="9"/>
      <c r="DH563" s="9"/>
      <c r="DI563" s="9"/>
      <c r="DJ563" s="9"/>
      <c r="DK563" s="9"/>
      <c r="DL563" s="9"/>
      <c r="DM563" s="9"/>
      <c r="DN563" s="9"/>
      <c r="DO563" s="9"/>
      <c r="DP563" s="9"/>
      <c r="DQ563" s="9"/>
      <c r="DR563" s="9"/>
      <c r="DS563" s="9"/>
      <c r="DT563" s="9"/>
      <c r="DU563" s="9"/>
      <c r="DV563" s="9"/>
      <c r="DW563" s="9"/>
      <c r="DX563" s="9"/>
      <c r="DY563" s="9"/>
      <c r="DZ563" s="9"/>
      <c r="EA563" s="9"/>
    </row>
    <row r="564" spans="2:131" ht="15">
      <c r="B564" s="4"/>
      <c r="C564" s="4"/>
      <c r="D564" s="4"/>
      <c r="E564" s="4"/>
      <c r="F564" s="4"/>
      <c r="G564" s="4"/>
      <c r="H564" s="4"/>
      <c r="I564" s="4"/>
      <c r="J564" s="4"/>
      <c r="K564" s="10"/>
      <c r="L564" s="10"/>
      <c r="M564" s="10"/>
      <c r="N564" s="10"/>
      <c r="O564" s="10"/>
      <c r="P564" s="10"/>
      <c r="Q564" s="10"/>
      <c r="R564" s="10"/>
      <c r="S564" s="10"/>
      <c r="T564" s="10"/>
      <c r="U564" s="10"/>
      <c r="V564" s="10"/>
      <c r="W564" s="10"/>
      <c r="X564" s="10"/>
      <c r="Y564" s="10"/>
      <c r="Z564" s="10"/>
      <c r="AA564" s="10"/>
      <c r="AB564" s="15"/>
      <c r="AC564" s="9"/>
      <c r="AD564" s="9"/>
      <c r="AE564" s="27"/>
      <c r="AF564" s="9"/>
      <c r="AG564" s="9"/>
      <c r="AH564" s="9"/>
      <c r="AI564" s="9"/>
      <c r="AJ564" s="9"/>
      <c r="AK564" s="9"/>
      <c r="AL564" s="9"/>
      <c r="AM564" s="27"/>
      <c r="AN564" s="27"/>
      <c r="AO564" s="27"/>
      <c r="AP564" s="27"/>
      <c r="AQ564" s="27"/>
      <c r="AR564" s="9"/>
      <c r="AS564" s="9"/>
      <c r="AT564" s="9"/>
      <c r="AU564" s="9"/>
      <c r="AV564" s="9"/>
      <c r="AW564" s="27"/>
      <c r="AX564" s="27"/>
      <c r="AY564" s="10"/>
      <c r="AZ564" s="15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  <c r="DB564" s="9"/>
      <c r="DC564" s="9"/>
      <c r="DD564" s="9"/>
      <c r="DE564" s="9"/>
      <c r="DF564" s="9"/>
      <c r="DG564" s="9"/>
      <c r="DH564" s="9"/>
      <c r="DI564" s="9"/>
      <c r="DJ564" s="9"/>
      <c r="DK564" s="9"/>
      <c r="DL564" s="9"/>
      <c r="DM564" s="9"/>
      <c r="DN564" s="9"/>
      <c r="DO564" s="9"/>
      <c r="DP564" s="9"/>
      <c r="DQ564" s="9"/>
      <c r="DR564" s="9"/>
      <c r="DS564" s="9"/>
      <c r="DT564" s="9"/>
      <c r="DU564" s="9"/>
      <c r="DV564" s="9"/>
      <c r="DW564" s="9"/>
      <c r="DX564" s="9"/>
      <c r="DY564" s="9"/>
      <c r="DZ564" s="9"/>
      <c r="EA564" s="9"/>
    </row>
    <row r="565" spans="2:131" ht="15">
      <c r="B565" s="4"/>
      <c r="C565" s="4"/>
      <c r="D565" s="4"/>
      <c r="E565" s="4"/>
      <c r="F565" s="4"/>
      <c r="G565" s="4"/>
      <c r="H565" s="4"/>
      <c r="I565" s="4"/>
      <c r="J565" s="4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0"/>
      <c r="Y565" s="10"/>
      <c r="Z565" s="10"/>
      <c r="AA565" s="10"/>
      <c r="AB565" s="15"/>
      <c r="AC565" s="9"/>
      <c r="AD565" s="9"/>
      <c r="AE565" s="27"/>
      <c r="AF565" s="9"/>
      <c r="AG565" s="9"/>
      <c r="AH565" s="9"/>
      <c r="AI565" s="9"/>
      <c r="AJ565" s="9"/>
      <c r="AK565" s="9"/>
      <c r="AL565" s="9"/>
      <c r="AM565" s="27"/>
      <c r="AN565" s="27"/>
      <c r="AO565" s="27"/>
      <c r="AP565" s="27"/>
      <c r="AQ565" s="27"/>
      <c r="AR565" s="9"/>
      <c r="AS565" s="9"/>
      <c r="AT565" s="9"/>
      <c r="AU565" s="9"/>
      <c r="AV565" s="9"/>
      <c r="AW565" s="27"/>
      <c r="AX565" s="27"/>
      <c r="AY565" s="10"/>
      <c r="AZ565" s="15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  <c r="DB565" s="9"/>
      <c r="DC565" s="9"/>
      <c r="DD565" s="9"/>
      <c r="DE565" s="9"/>
      <c r="DF565" s="9"/>
      <c r="DG565" s="9"/>
      <c r="DH565" s="9"/>
      <c r="DI565" s="9"/>
      <c r="DJ565" s="9"/>
      <c r="DK565" s="9"/>
      <c r="DL565" s="9"/>
      <c r="DM565" s="9"/>
      <c r="DN565" s="9"/>
      <c r="DO565" s="9"/>
      <c r="DP565" s="9"/>
      <c r="DQ565" s="9"/>
      <c r="DR565" s="9"/>
      <c r="DS565" s="9"/>
      <c r="DT565" s="9"/>
      <c r="DU565" s="9"/>
      <c r="DV565" s="9"/>
      <c r="DW565" s="9"/>
      <c r="DX565" s="9"/>
      <c r="DY565" s="9"/>
      <c r="DZ565" s="9"/>
      <c r="EA565" s="9"/>
    </row>
    <row r="566" spans="2:131" ht="15">
      <c r="B566" s="4"/>
      <c r="C566" s="4"/>
      <c r="D566" s="4"/>
      <c r="E566" s="4"/>
      <c r="F566" s="4"/>
      <c r="G566" s="4"/>
      <c r="H566" s="4"/>
      <c r="I566" s="4"/>
      <c r="J566" s="4"/>
      <c r="K566" s="10"/>
      <c r="L566" s="10"/>
      <c r="M566" s="10"/>
      <c r="N566" s="10"/>
      <c r="O566" s="10"/>
      <c r="P566" s="10"/>
      <c r="Q566" s="10"/>
      <c r="R566" s="10"/>
      <c r="S566" s="10"/>
      <c r="T566" s="10"/>
      <c r="U566" s="10"/>
      <c r="V566" s="10"/>
      <c r="W566" s="10"/>
      <c r="X566" s="10"/>
      <c r="Y566" s="10"/>
      <c r="Z566" s="10"/>
      <c r="AA566" s="10"/>
      <c r="AB566" s="15"/>
      <c r="AC566" s="9"/>
      <c r="AD566" s="9"/>
      <c r="AE566" s="27"/>
      <c r="AF566" s="9"/>
      <c r="AG566" s="9"/>
      <c r="AH566" s="9"/>
      <c r="AI566" s="9"/>
      <c r="AJ566" s="9"/>
      <c r="AK566" s="9"/>
      <c r="AL566" s="9"/>
      <c r="AM566" s="27"/>
      <c r="AN566" s="27"/>
      <c r="AO566" s="27"/>
      <c r="AP566" s="27"/>
      <c r="AQ566" s="27"/>
      <c r="AR566" s="9"/>
      <c r="AS566" s="9"/>
      <c r="AT566" s="9"/>
      <c r="AU566" s="9"/>
      <c r="AV566" s="9"/>
      <c r="AW566" s="27"/>
      <c r="AX566" s="27"/>
      <c r="AY566" s="10"/>
      <c r="AZ566" s="15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  <c r="DB566" s="9"/>
      <c r="DC566" s="9"/>
      <c r="DD566" s="9"/>
      <c r="DE566" s="9"/>
      <c r="DF566" s="9"/>
      <c r="DG566" s="9"/>
      <c r="DH566" s="9"/>
      <c r="DI566" s="9"/>
      <c r="DJ566" s="9"/>
      <c r="DK566" s="9"/>
      <c r="DL566" s="9"/>
      <c r="DM566" s="9"/>
      <c r="DN566" s="9"/>
      <c r="DO566" s="9"/>
      <c r="DP566" s="9"/>
      <c r="DQ566" s="9"/>
      <c r="DR566" s="9"/>
      <c r="DS566" s="9"/>
      <c r="DT566" s="9"/>
      <c r="DU566" s="9"/>
      <c r="DV566" s="9"/>
      <c r="DW566" s="9"/>
      <c r="DX566" s="9"/>
      <c r="DY566" s="9"/>
      <c r="DZ566" s="9"/>
      <c r="EA566" s="9"/>
    </row>
    <row r="567" spans="2:131" ht="15">
      <c r="B567" s="4"/>
      <c r="C567" s="4"/>
      <c r="D567" s="4"/>
      <c r="E567" s="4"/>
      <c r="F567" s="4"/>
      <c r="G567" s="4"/>
      <c r="H567" s="4"/>
      <c r="I567" s="4"/>
      <c r="J567" s="4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  <c r="X567" s="10"/>
      <c r="Y567" s="10"/>
      <c r="Z567" s="10"/>
      <c r="AA567" s="10"/>
      <c r="AB567" s="15"/>
      <c r="AC567" s="9"/>
      <c r="AD567" s="9"/>
      <c r="AE567" s="27"/>
      <c r="AF567" s="9"/>
      <c r="AG567" s="9"/>
      <c r="AH567" s="9"/>
      <c r="AI567" s="9"/>
      <c r="AJ567" s="9"/>
      <c r="AK567" s="9"/>
      <c r="AL567" s="9"/>
      <c r="AM567" s="27"/>
      <c r="AN567" s="27"/>
      <c r="AO567" s="27"/>
      <c r="AP567" s="27"/>
      <c r="AQ567" s="27"/>
      <c r="AR567" s="9"/>
      <c r="AS567" s="9"/>
      <c r="AT567" s="9"/>
      <c r="AU567" s="9"/>
      <c r="AV567" s="9"/>
      <c r="AW567" s="27"/>
      <c r="AX567" s="27"/>
      <c r="AY567" s="10"/>
      <c r="AZ567" s="15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  <c r="DB567" s="9"/>
      <c r="DC567" s="9"/>
      <c r="DD567" s="9"/>
      <c r="DE567" s="9"/>
      <c r="DF567" s="9"/>
      <c r="DG567" s="9"/>
      <c r="DH567" s="9"/>
      <c r="DI567" s="9"/>
      <c r="DJ567" s="9"/>
      <c r="DK567" s="9"/>
      <c r="DL567" s="9"/>
      <c r="DM567" s="9"/>
      <c r="DN567" s="9"/>
      <c r="DO567" s="9"/>
      <c r="DP567" s="9"/>
      <c r="DQ567" s="9"/>
      <c r="DR567" s="9"/>
      <c r="DS567" s="9"/>
      <c r="DT567" s="9"/>
      <c r="DU567" s="9"/>
      <c r="DV567" s="9"/>
      <c r="DW567" s="9"/>
      <c r="DX567" s="9"/>
      <c r="DY567" s="9"/>
      <c r="DZ567" s="9"/>
      <c r="EA567" s="9"/>
    </row>
    <row r="568" spans="2:131" ht="15">
      <c r="B568" s="4"/>
      <c r="C568" s="4"/>
      <c r="D568" s="4"/>
      <c r="E568" s="4"/>
      <c r="F568" s="4"/>
      <c r="G568" s="4"/>
      <c r="H568" s="4"/>
      <c r="I568" s="4"/>
      <c r="J568" s="4"/>
      <c r="K568" s="10"/>
      <c r="L568" s="10"/>
      <c r="M568" s="10"/>
      <c r="N568" s="10"/>
      <c r="O568" s="10"/>
      <c r="P568" s="10"/>
      <c r="Q568" s="10"/>
      <c r="R568" s="10"/>
      <c r="S568" s="10"/>
      <c r="T568" s="10"/>
      <c r="U568" s="10"/>
      <c r="V568" s="10"/>
      <c r="W568" s="10"/>
      <c r="X568" s="10"/>
      <c r="Y568" s="10"/>
      <c r="Z568" s="10"/>
      <c r="AA568" s="10"/>
      <c r="AB568" s="15"/>
      <c r="AC568" s="9"/>
      <c r="AD568" s="9"/>
      <c r="AE568" s="27"/>
      <c r="AF568" s="9"/>
      <c r="AG568" s="9"/>
      <c r="AH568" s="9"/>
      <c r="AI568" s="9"/>
      <c r="AJ568" s="9"/>
      <c r="AK568" s="9"/>
      <c r="AL568" s="9"/>
      <c r="AM568" s="27"/>
      <c r="AN568" s="27"/>
      <c r="AO568" s="27"/>
      <c r="AP568" s="27"/>
      <c r="AQ568" s="27"/>
      <c r="AR568" s="9"/>
      <c r="AS568" s="9"/>
      <c r="AT568" s="9"/>
      <c r="AU568" s="9"/>
      <c r="AV568" s="9"/>
      <c r="AW568" s="27"/>
      <c r="AX568" s="27"/>
      <c r="AY568" s="10"/>
      <c r="AZ568" s="15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  <c r="DB568" s="9"/>
      <c r="DC568" s="9"/>
      <c r="DD568" s="9"/>
      <c r="DE568" s="9"/>
      <c r="DF568" s="9"/>
      <c r="DG568" s="9"/>
      <c r="DH568" s="9"/>
      <c r="DI568" s="9"/>
      <c r="DJ568" s="9"/>
      <c r="DK568" s="9"/>
      <c r="DL568" s="9"/>
      <c r="DM568" s="9"/>
      <c r="DN568" s="9"/>
      <c r="DO568" s="9"/>
      <c r="DP568" s="9"/>
      <c r="DQ568" s="9"/>
      <c r="DR568" s="9"/>
      <c r="DS568" s="9"/>
      <c r="DT568" s="9"/>
      <c r="DU568" s="9"/>
      <c r="DV568" s="9"/>
      <c r="DW568" s="9"/>
      <c r="DX568" s="9"/>
      <c r="DY568" s="9"/>
      <c r="DZ568" s="9"/>
      <c r="EA568" s="9"/>
    </row>
    <row r="569" spans="2:131" ht="15">
      <c r="B569" s="4"/>
      <c r="C569" s="4"/>
      <c r="D569" s="4"/>
      <c r="E569" s="4"/>
      <c r="F569" s="4"/>
      <c r="G569" s="4"/>
      <c r="H569" s="4"/>
      <c r="I569" s="4"/>
      <c r="J569" s="4"/>
      <c r="K569" s="10"/>
      <c r="L569" s="10"/>
      <c r="M569" s="10"/>
      <c r="N569" s="10"/>
      <c r="O569" s="10"/>
      <c r="P569" s="10"/>
      <c r="Q569" s="10"/>
      <c r="R569" s="10"/>
      <c r="S569" s="10"/>
      <c r="T569" s="10"/>
      <c r="U569" s="10"/>
      <c r="V569" s="10"/>
      <c r="W569" s="10"/>
      <c r="X569" s="10"/>
      <c r="Y569" s="10"/>
      <c r="Z569" s="10"/>
      <c r="AA569" s="10"/>
      <c r="AB569" s="15"/>
      <c r="AC569" s="9"/>
      <c r="AD569" s="9"/>
      <c r="AE569" s="27"/>
      <c r="AF569" s="9"/>
      <c r="AG569" s="9"/>
      <c r="AH569" s="9"/>
      <c r="AI569" s="9"/>
      <c r="AJ569" s="9"/>
      <c r="AK569" s="9"/>
      <c r="AL569" s="9"/>
      <c r="AM569" s="27"/>
      <c r="AN569" s="27"/>
      <c r="AO569" s="27"/>
      <c r="AP569" s="27"/>
      <c r="AQ569" s="27"/>
      <c r="AR569" s="9"/>
      <c r="AS569" s="9"/>
      <c r="AT569" s="9"/>
      <c r="AU569" s="9"/>
      <c r="AV569" s="9"/>
      <c r="AW569" s="27"/>
      <c r="AX569" s="27"/>
      <c r="AY569" s="10"/>
      <c r="AZ569" s="15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  <c r="DB569" s="9"/>
      <c r="DC569" s="9"/>
      <c r="DD569" s="9"/>
      <c r="DE569" s="9"/>
      <c r="DF569" s="9"/>
      <c r="DG569" s="9"/>
      <c r="DH569" s="9"/>
      <c r="DI569" s="9"/>
      <c r="DJ569" s="9"/>
      <c r="DK569" s="9"/>
      <c r="DL569" s="9"/>
      <c r="DM569" s="9"/>
      <c r="DN569" s="9"/>
      <c r="DO569" s="9"/>
      <c r="DP569" s="9"/>
      <c r="DQ569" s="9"/>
      <c r="DR569" s="9"/>
      <c r="DS569" s="9"/>
      <c r="DT569" s="9"/>
      <c r="DU569" s="9"/>
      <c r="DV569" s="9"/>
      <c r="DW569" s="9"/>
      <c r="DX569" s="9"/>
      <c r="DY569" s="9"/>
      <c r="DZ569" s="9"/>
      <c r="EA569" s="9"/>
    </row>
    <row r="570" spans="2:131" ht="15">
      <c r="B570" s="4"/>
      <c r="C570" s="4"/>
      <c r="D570" s="4"/>
      <c r="E570" s="4"/>
      <c r="F570" s="4"/>
      <c r="G570" s="4"/>
      <c r="H570" s="4"/>
      <c r="I570" s="4"/>
      <c r="J570" s="4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  <c r="X570" s="10"/>
      <c r="Y570" s="10"/>
      <c r="Z570" s="10"/>
      <c r="AA570" s="10"/>
      <c r="AB570" s="15"/>
      <c r="AC570" s="9"/>
      <c r="AD570" s="9"/>
      <c r="AE570" s="27"/>
      <c r="AF570" s="9"/>
      <c r="AG570" s="9"/>
      <c r="AH570" s="9"/>
      <c r="AI570" s="9"/>
      <c r="AJ570" s="9"/>
      <c r="AK570" s="9"/>
      <c r="AL570" s="9"/>
      <c r="AM570" s="27"/>
      <c r="AN570" s="27"/>
      <c r="AO570" s="27"/>
      <c r="AP570" s="27"/>
      <c r="AQ570" s="27"/>
      <c r="AR570" s="9"/>
      <c r="AS570" s="9"/>
      <c r="AT570" s="9"/>
      <c r="AU570" s="9"/>
      <c r="AV570" s="9"/>
      <c r="AW570" s="27"/>
      <c r="AX570" s="27"/>
      <c r="AY570" s="10"/>
      <c r="AZ570" s="15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  <c r="DB570" s="9"/>
      <c r="DC570" s="9"/>
      <c r="DD570" s="9"/>
      <c r="DE570" s="9"/>
      <c r="DF570" s="9"/>
      <c r="DG570" s="9"/>
      <c r="DH570" s="9"/>
      <c r="DI570" s="9"/>
      <c r="DJ570" s="9"/>
      <c r="DK570" s="9"/>
      <c r="DL570" s="9"/>
      <c r="DM570" s="9"/>
      <c r="DN570" s="9"/>
      <c r="DO570" s="9"/>
      <c r="DP570" s="9"/>
      <c r="DQ570" s="9"/>
      <c r="DR570" s="9"/>
      <c r="DS570" s="9"/>
      <c r="DT570" s="9"/>
      <c r="DU570" s="9"/>
      <c r="DV570" s="9"/>
      <c r="DW570" s="9"/>
      <c r="DX570" s="9"/>
      <c r="DY570" s="9"/>
      <c r="DZ570" s="9"/>
      <c r="EA570" s="9"/>
    </row>
    <row r="571" spans="2:131" ht="15">
      <c r="B571" s="4"/>
      <c r="C571" s="4"/>
      <c r="D571" s="4"/>
      <c r="E571" s="4"/>
      <c r="F571" s="4"/>
      <c r="G571" s="4"/>
      <c r="H571" s="4"/>
      <c r="I571" s="4"/>
      <c r="J571" s="4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  <c r="X571" s="10"/>
      <c r="Y571" s="10"/>
      <c r="Z571" s="10"/>
      <c r="AA571" s="10"/>
      <c r="AB571" s="15"/>
      <c r="AC571" s="9"/>
      <c r="AD571" s="9"/>
      <c r="AE571" s="27"/>
      <c r="AF571" s="9"/>
      <c r="AG571" s="9"/>
      <c r="AH571" s="9"/>
      <c r="AI571" s="9"/>
      <c r="AJ571" s="9"/>
      <c r="AK571" s="9"/>
      <c r="AL571" s="9"/>
      <c r="AM571" s="27"/>
      <c r="AN571" s="27"/>
      <c r="AO571" s="27"/>
      <c r="AP571" s="27"/>
      <c r="AQ571" s="27"/>
      <c r="AR571" s="9"/>
      <c r="AS571" s="9"/>
      <c r="AT571" s="9"/>
      <c r="AU571" s="9"/>
      <c r="AV571" s="9"/>
      <c r="AW571" s="27"/>
      <c r="AX571" s="27"/>
      <c r="AY571" s="10"/>
      <c r="AZ571" s="15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  <c r="DB571" s="9"/>
      <c r="DC571" s="9"/>
      <c r="DD571" s="9"/>
      <c r="DE571" s="9"/>
      <c r="DF571" s="9"/>
      <c r="DG571" s="9"/>
      <c r="DH571" s="9"/>
      <c r="DI571" s="9"/>
      <c r="DJ571" s="9"/>
      <c r="DK571" s="9"/>
      <c r="DL571" s="9"/>
      <c r="DM571" s="9"/>
      <c r="DN571" s="9"/>
      <c r="DO571" s="9"/>
      <c r="DP571" s="9"/>
      <c r="DQ571" s="9"/>
      <c r="DR571" s="9"/>
      <c r="DS571" s="9"/>
      <c r="DT571" s="9"/>
      <c r="DU571" s="9"/>
      <c r="DV571" s="9"/>
      <c r="DW571" s="9"/>
      <c r="DX571" s="9"/>
      <c r="DY571" s="9"/>
      <c r="DZ571" s="9"/>
      <c r="EA571" s="9"/>
    </row>
    <row r="572" spans="2:131" ht="15">
      <c r="B572" s="4"/>
      <c r="C572" s="4"/>
      <c r="D572" s="4"/>
      <c r="E572" s="4"/>
      <c r="F572" s="4"/>
      <c r="G572" s="4"/>
      <c r="H572" s="4"/>
      <c r="I572" s="4"/>
      <c r="J572" s="4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  <c r="X572" s="10"/>
      <c r="Y572" s="10"/>
      <c r="Z572" s="10"/>
      <c r="AA572" s="10"/>
      <c r="AB572" s="15"/>
      <c r="AC572" s="9"/>
      <c r="AD572" s="9"/>
      <c r="AE572" s="27"/>
      <c r="AF572" s="9"/>
      <c r="AG572" s="9"/>
      <c r="AH572" s="9"/>
      <c r="AI572" s="9"/>
      <c r="AJ572" s="9"/>
      <c r="AK572" s="9"/>
      <c r="AL572" s="9"/>
      <c r="AM572" s="27"/>
      <c r="AN572" s="27"/>
      <c r="AO572" s="27"/>
      <c r="AP572" s="27"/>
      <c r="AQ572" s="27"/>
      <c r="AR572" s="9"/>
      <c r="AS572" s="9"/>
      <c r="AT572" s="9"/>
      <c r="AU572" s="9"/>
      <c r="AV572" s="9"/>
      <c r="AW572" s="27"/>
      <c r="AX572" s="27"/>
      <c r="AY572" s="10"/>
      <c r="AZ572" s="15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  <c r="DB572" s="9"/>
      <c r="DC572" s="9"/>
      <c r="DD572" s="9"/>
      <c r="DE572" s="9"/>
      <c r="DF572" s="9"/>
      <c r="DG572" s="9"/>
      <c r="DH572" s="9"/>
      <c r="DI572" s="9"/>
      <c r="DJ572" s="9"/>
      <c r="DK572" s="9"/>
      <c r="DL572" s="9"/>
      <c r="DM572" s="9"/>
      <c r="DN572" s="9"/>
      <c r="DO572" s="9"/>
      <c r="DP572" s="9"/>
      <c r="DQ572" s="9"/>
      <c r="DR572" s="9"/>
      <c r="DS572" s="9"/>
      <c r="DT572" s="9"/>
      <c r="DU572" s="9"/>
      <c r="DV572" s="9"/>
      <c r="DW572" s="9"/>
      <c r="DX572" s="9"/>
      <c r="DY572" s="9"/>
      <c r="DZ572" s="9"/>
      <c r="EA572" s="9"/>
    </row>
    <row r="573" spans="2:131" ht="15">
      <c r="B573" s="4"/>
      <c r="C573" s="4"/>
      <c r="D573" s="4"/>
      <c r="E573" s="4"/>
      <c r="F573" s="4"/>
      <c r="G573" s="4"/>
      <c r="H573" s="4"/>
      <c r="I573" s="4"/>
      <c r="J573" s="4"/>
      <c r="K573" s="10"/>
      <c r="L573" s="10"/>
      <c r="M573" s="10"/>
      <c r="N573" s="10"/>
      <c r="O573" s="10"/>
      <c r="P573" s="10"/>
      <c r="Q573" s="10"/>
      <c r="R573" s="10"/>
      <c r="S573" s="10"/>
      <c r="T573" s="10"/>
      <c r="U573" s="10"/>
      <c r="V573" s="10"/>
      <c r="W573" s="10"/>
      <c r="X573" s="10"/>
      <c r="Y573" s="10"/>
      <c r="Z573" s="10"/>
      <c r="AA573" s="10"/>
      <c r="AB573" s="15"/>
      <c r="AC573" s="9"/>
      <c r="AD573" s="9"/>
      <c r="AE573" s="27"/>
      <c r="AF573" s="9"/>
      <c r="AG573" s="9"/>
      <c r="AH573" s="9"/>
      <c r="AI573" s="9"/>
      <c r="AJ573" s="9"/>
      <c r="AK573" s="9"/>
      <c r="AL573" s="9"/>
      <c r="AM573" s="27"/>
      <c r="AN573" s="27"/>
      <c r="AO573" s="27"/>
      <c r="AP573" s="27"/>
      <c r="AQ573" s="27"/>
      <c r="AR573" s="9"/>
      <c r="AS573" s="9"/>
      <c r="AT573" s="9"/>
      <c r="AU573" s="9"/>
      <c r="AV573" s="9"/>
      <c r="AW573" s="27"/>
      <c r="AX573" s="27"/>
      <c r="AY573" s="10"/>
      <c r="AZ573" s="15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  <c r="DB573" s="9"/>
      <c r="DC573" s="9"/>
      <c r="DD573" s="9"/>
      <c r="DE573" s="9"/>
      <c r="DF573" s="9"/>
      <c r="DG573" s="9"/>
      <c r="DH573" s="9"/>
      <c r="DI573" s="9"/>
      <c r="DJ573" s="9"/>
      <c r="DK573" s="9"/>
      <c r="DL573" s="9"/>
      <c r="DM573" s="9"/>
      <c r="DN573" s="9"/>
      <c r="DO573" s="9"/>
      <c r="DP573" s="9"/>
      <c r="DQ573" s="9"/>
      <c r="DR573" s="9"/>
      <c r="DS573" s="9"/>
      <c r="DT573" s="9"/>
      <c r="DU573" s="9"/>
      <c r="DV573" s="9"/>
      <c r="DW573" s="9"/>
      <c r="DX573" s="9"/>
      <c r="DY573" s="9"/>
      <c r="DZ573" s="9"/>
      <c r="EA573" s="9"/>
    </row>
    <row r="574" spans="2:131" ht="15">
      <c r="B574" s="4"/>
      <c r="C574" s="4"/>
      <c r="D574" s="4"/>
      <c r="E574" s="4"/>
      <c r="F574" s="4"/>
      <c r="G574" s="4"/>
      <c r="H574" s="4"/>
      <c r="I574" s="4"/>
      <c r="J574" s="4"/>
      <c r="K574" s="10"/>
      <c r="L574" s="10"/>
      <c r="M574" s="10"/>
      <c r="N574" s="10"/>
      <c r="O574" s="10"/>
      <c r="P574" s="10"/>
      <c r="Q574" s="10"/>
      <c r="R574" s="10"/>
      <c r="S574" s="10"/>
      <c r="T574" s="10"/>
      <c r="U574" s="10"/>
      <c r="V574" s="10"/>
      <c r="W574" s="10"/>
      <c r="X574" s="10"/>
      <c r="Y574" s="10"/>
      <c r="Z574" s="10"/>
      <c r="AA574" s="10"/>
      <c r="AB574" s="15"/>
      <c r="AC574" s="9"/>
      <c r="AD574" s="9"/>
      <c r="AE574" s="27"/>
      <c r="AF574" s="9"/>
      <c r="AG574" s="9"/>
      <c r="AH574" s="9"/>
      <c r="AI574" s="9"/>
      <c r="AJ574" s="9"/>
      <c r="AK574" s="9"/>
      <c r="AL574" s="9"/>
      <c r="AM574" s="27"/>
      <c r="AN574" s="27"/>
      <c r="AO574" s="27"/>
      <c r="AP574" s="27"/>
      <c r="AQ574" s="27"/>
      <c r="AR574" s="9"/>
      <c r="AS574" s="9"/>
      <c r="AT574" s="9"/>
      <c r="AU574" s="9"/>
      <c r="AV574" s="9"/>
      <c r="AW574" s="27"/>
      <c r="AX574" s="27"/>
      <c r="AY574" s="10"/>
      <c r="AZ574" s="15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  <c r="DB574" s="9"/>
      <c r="DC574" s="9"/>
      <c r="DD574" s="9"/>
      <c r="DE574" s="9"/>
      <c r="DF574" s="9"/>
      <c r="DG574" s="9"/>
      <c r="DH574" s="9"/>
      <c r="DI574" s="9"/>
      <c r="DJ574" s="9"/>
      <c r="DK574" s="9"/>
      <c r="DL574" s="9"/>
      <c r="DM574" s="9"/>
      <c r="DN574" s="9"/>
      <c r="DO574" s="9"/>
      <c r="DP574" s="9"/>
      <c r="DQ574" s="9"/>
      <c r="DR574" s="9"/>
      <c r="DS574" s="9"/>
      <c r="DT574" s="9"/>
      <c r="DU574" s="9"/>
      <c r="DV574" s="9"/>
      <c r="DW574" s="9"/>
      <c r="DX574" s="9"/>
      <c r="DY574" s="9"/>
      <c r="DZ574" s="9"/>
      <c r="EA574" s="9"/>
    </row>
    <row r="575" spans="2:131" ht="15">
      <c r="B575" s="4"/>
      <c r="C575" s="4"/>
      <c r="D575" s="4"/>
      <c r="E575" s="4"/>
      <c r="F575" s="4"/>
      <c r="G575" s="4"/>
      <c r="H575" s="4"/>
      <c r="I575" s="4"/>
      <c r="J575" s="4"/>
      <c r="K575" s="10"/>
      <c r="L575" s="10"/>
      <c r="M575" s="10"/>
      <c r="N575" s="10"/>
      <c r="O575" s="10"/>
      <c r="P575" s="10"/>
      <c r="Q575" s="10"/>
      <c r="R575" s="10"/>
      <c r="S575" s="10"/>
      <c r="T575" s="10"/>
      <c r="U575" s="10"/>
      <c r="V575" s="10"/>
      <c r="W575" s="10"/>
      <c r="X575" s="10"/>
      <c r="Y575" s="10"/>
      <c r="Z575" s="10"/>
      <c r="AA575" s="10"/>
      <c r="AB575" s="15"/>
      <c r="AC575" s="9"/>
      <c r="AD575" s="9"/>
      <c r="AE575" s="27"/>
      <c r="AF575" s="9"/>
      <c r="AG575" s="9"/>
      <c r="AH575" s="9"/>
      <c r="AI575" s="9"/>
      <c r="AJ575" s="9"/>
      <c r="AK575" s="9"/>
      <c r="AL575" s="9"/>
      <c r="AM575" s="27"/>
      <c r="AN575" s="27"/>
      <c r="AO575" s="27"/>
      <c r="AP575" s="27"/>
      <c r="AQ575" s="27"/>
      <c r="AR575" s="9"/>
      <c r="AS575" s="9"/>
      <c r="AT575" s="9"/>
      <c r="AU575" s="9"/>
      <c r="AV575" s="9"/>
      <c r="AW575" s="27"/>
      <c r="AX575" s="27"/>
      <c r="AY575" s="10"/>
      <c r="AZ575" s="15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  <c r="DB575" s="9"/>
      <c r="DC575" s="9"/>
      <c r="DD575" s="9"/>
      <c r="DE575" s="9"/>
      <c r="DF575" s="9"/>
      <c r="DG575" s="9"/>
      <c r="DH575" s="9"/>
      <c r="DI575" s="9"/>
      <c r="DJ575" s="9"/>
      <c r="DK575" s="9"/>
      <c r="DL575" s="9"/>
      <c r="DM575" s="9"/>
      <c r="DN575" s="9"/>
      <c r="DO575" s="9"/>
      <c r="DP575" s="9"/>
      <c r="DQ575" s="9"/>
      <c r="DR575" s="9"/>
      <c r="DS575" s="9"/>
      <c r="DT575" s="9"/>
      <c r="DU575" s="9"/>
      <c r="DV575" s="9"/>
      <c r="DW575" s="9"/>
      <c r="DX575" s="9"/>
      <c r="DY575" s="9"/>
      <c r="DZ575" s="9"/>
      <c r="EA575" s="9"/>
    </row>
    <row r="576" spans="2:131" ht="15">
      <c r="B576" s="4"/>
      <c r="C576" s="4"/>
      <c r="D576" s="4"/>
      <c r="E576" s="4"/>
      <c r="F576" s="4"/>
      <c r="G576" s="4"/>
      <c r="H576" s="4"/>
      <c r="I576" s="4"/>
      <c r="J576" s="4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  <c r="X576" s="10"/>
      <c r="Y576" s="10"/>
      <c r="Z576" s="10"/>
      <c r="AA576" s="10"/>
      <c r="AB576" s="15"/>
      <c r="AC576" s="9"/>
      <c r="AD576" s="9"/>
      <c r="AE576" s="27"/>
      <c r="AF576" s="9"/>
      <c r="AG576" s="9"/>
      <c r="AH576" s="9"/>
      <c r="AI576" s="9"/>
      <c r="AJ576" s="9"/>
      <c r="AK576" s="9"/>
      <c r="AL576" s="9"/>
      <c r="AM576" s="27"/>
      <c r="AN576" s="27"/>
      <c r="AO576" s="27"/>
      <c r="AP576" s="27"/>
      <c r="AQ576" s="27"/>
      <c r="AR576" s="9"/>
      <c r="AS576" s="9"/>
      <c r="AT576" s="9"/>
      <c r="AU576" s="9"/>
      <c r="AV576" s="9"/>
      <c r="AW576" s="27"/>
      <c r="AX576" s="27"/>
      <c r="AY576" s="10"/>
      <c r="AZ576" s="15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  <c r="DB576" s="9"/>
      <c r="DC576" s="9"/>
      <c r="DD576" s="9"/>
      <c r="DE576" s="9"/>
      <c r="DF576" s="9"/>
      <c r="DG576" s="9"/>
      <c r="DH576" s="9"/>
      <c r="DI576" s="9"/>
      <c r="DJ576" s="9"/>
      <c r="DK576" s="9"/>
      <c r="DL576" s="9"/>
      <c r="DM576" s="9"/>
      <c r="DN576" s="9"/>
      <c r="DO576" s="9"/>
      <c r="DP576" s="9"/>
      <c r="DQ576" s="9"/>
      <c r="DR576" s="9"/>
      <c r="DS576" s="9"/>
      <c r="DT576" s="9"/>
      <c r="DU576" s="9"/>
      <c r="DV576" s="9"/>
      <c r="DW576" s="9"/>
      <c r="DX576" s="9"/>
      <c r="DY576" s="9"/>
      <c r="DZ576" s="9"/>
      <c r="EA576" s="9"/>
    </row>
    <row r="577" spans="2:131" ht="15">
      <c r="B577" s="4"/>
      <c r="C577" s="4"/>
      <c r="D577" s="4"/>
      <c r="E577" s="4"/>
      <c r="F577" s="4"/>
      <c r="G577" s="4"/>
      <c r="H577" s="4"/>
      <c r="I577" s="4"/>
      <c r="J577" s="4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  <c r="X577" s="10"/>
      <c r="Y577" s="10"/>
      <c r="Z577" s="10"/>
      <c r="AA577" s="10"/>
      <c r="AB577" s="15"/>
      <c r="AC577" s="9"/>
      <c r="AD577" s="9"/>
      <c r="AE577" s="27"/>
      <c r="AF577" s="9"/>
      <c r="AG577" s="9"/>
      <c r="AH577" s="9"/>
      <c r="AI577" s="9"/>
      <c r="AJ577" s="9"/>
      <c r="AK577" s="9"/>
      <c r="AL577" s="9"/>
      <c r="AM577" s="27"/>
      <c r="AN577" s="27"/>
      <c r="AO577" s="27"/>
      <c r="AP577" s="27"/>
      <c r="AQ577" s="27"/>
      <c r="AR577" s="9"/>
      <c r="AS577" s="9"/>
      <c r="AT577" s="9"/>
      <c r="AU577" s="9"/>
      <c r="AV577" s="9"/>
      <c r="AW577" s="27"/>
      <c r="AX577" s="27"/>
      <c r="AY577" s="10"/>
      <c r="AZ577" s="15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  <c r="DB577" s="9"/>
      <c r="DC577" s="9"/>
      <c r="DD577" s="9"/>
      <c r="DE577" s="9"/>
      <c r="DF577" s="9"/>
      <c r="DG577" s="9"/>
      <c r="DH577" s="9"/>
      <c r="DI577" s="9"/>
      <c r="DJ577" s="9"/>
      <c r="DK577" s="9"/>
      <c r="DL577" s="9"/>
      <c r="DM577" s="9"/>
      <c r="DN577" s="9"/>
      <c r="DO577" s="9"/>
      <c r="DP577" s="9"/>
      <c r="DQ577" s="9"/>
      <c r="DR577" s="9"/>
      <c r="DS577" s="9"/>
      <c r="DT577" s="9"/>
      <c r="DU577" s="9"/>
      <c r="DV577" s="9"/>
      <c r="DW577" s="9"/>
      <c r="DX577" s="9"/>
      <c r="DY577" s="9"/>
      <c r="DZ577" s="9"/>
      <c r="EA577" s="9"/>
    </row>
    <row r="578" spans="2:131" ht="15">
      <c r="B578" s="4"/>
      <c r="C578" s="4"/>
      <c r="D578" s="4"/>
      <c r="E578" s="4"/>
      <c r="F578" s="4"/>
      <c r="G578" s="4"/>
      <c r="H578" s="4"/>
      <c r="I578" s="4"/>
      <c r="J578" s="4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  <c r="X578" s="10"/>
      <c r="Y578" s="10"/>
      <c r="Z578" s="10"/>
      <c r="AA578" s="10"/>
      <c r="AB578" s="15"/>
      <c r="AC578" s="9"/>
      <c r="AD578" s="9"/>
      <c r="AE578" s="27"/>
      <c r="AF578" s="9"/>
      <c r="AG578" s="9"/>
      <c r="AH578" s="9"/>
      <c r="AI578" s="9"/>
      <c r="AJ578" s="9"/>
      <c r="AK578" s="9"/>
      <c r="AL578" s="9"/>
      <c r="AM578" s="27"/>
      <c r="AN578" s="27"/>
      <c r="AO578" s="27"/>
      <c r="AP578" s="27"/>
      <c r="AQ578" s="27"/>
      <c r="AR578" s="9"/>
      <c r="AS578" s="9"/>
      <c r="AT578" s="9"/>
      <c r="AU578" s="9"/>
      <c r="AV578" s="9"/>
      <c r="AW578" s="27"/>
      <c r="AX578" s="27"/>
      <c r="AY578" s="10"/>
      <c r="AZ578" s="15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  <c r="DB578" s="9"/>
      <c r="DC578" s="9"/>
      <c r="DD578" s="9"/>
      <c r="DE578" s="9"/>
      <c r="DF578" s="9"/>
      <c r="DG578" s="9"/>
      <c r="DH578" s="9"/>
      <c r="DI578" s="9"/>
      <c r="DJ578" s="9"/>
      <c r="DK578" s="9"/>
      <c r="DL578" s="9"/>
      <c r="DM578" s="9"/>
      <c r="DN578" s="9"/>
      <c r="DO578" s="9"/>
      <c r="DP578" s="9"/>
      <c r="DQ578" s="9"/>
      <c r="DR578" s="9"/>
      <c r="DS578" s="9"/>
      <c r="DT578" s="9"/>
      <c r="DU578" s="9"/>
      <c r="DV578" s="9"/>
      <c r="DW578" s="9"/>
      <c r="DX578" s="9"/>
      <c r="DY578" s="9"/>
      <c r="DZ578" s="9"/>
      <c r="EA578" s="9"/>
    </row>
    <row r="579" spans="2:131" ht="15">
      <c r="B579" s="4"/>
      <c r="C579" s="4"/>
      <c r="D579" s="4"/>
      <c r="E579" s="4"/>
      <c r="F579" s="4"/>
      <c r="G579" s="4"/>
      <c r="H579" s="4"/>
      <c r="I579" s="4"/>
      <c r="J579" s="4"/>
      <c r="K579" s="10"/>
      <c r="L579" s="10"/>
      <c r="M579" s="10"/>
      <c r="N579" s="10"/>
      <c r="O579" s="10"/>
      <c r="P579" s="10"/>
      <c r="Q579" s="10"/>
      <c r="R579" s="10"/>
      <c r="S579" s="10"/>
      <c r="T579" s="10"/>
      <c r="U579" s="10"/>
      <c r="V579" s="10"/>
      <c r="W579" s="10"/>
      <c r="X579" s="10"/>
      <c r="Y579" s="10"/>
      <c r="Z579" s="10"/>
      <c r="AA579" s="10"/>
      <c r="AB579" s="15"/>
      <c r="AC579" s="9"/>
      <c r="AD579" s="9"/>
      <c r="AE579" s="27"/>
      <c r="AF579" s="9"/>
      <c r="AG579" s="9"/>
      <c r="AH579" s="9"/>
      <c r="AI579" s="9"/>
      <c r="AJ579" s="9"/>
      <c r="AK579" s="9"/>
      <c r="AL579" s="9"/>
      <c r="AM579" s="27"/>
      <c r="AN579" s="27"/>
      <c r="AO579" s="27"/>
      <c r="AP579" s="27"/>
      <c r="AQ579" s="27"/>
      <c r="AR579" s="9"/>
      <c r="AS579" s="9"/>
      <c r="AT579" s="9"/>
      <c r="AU579" s="9"/>
      <c r="AV579" s="9"/>
      <c r="AW579" s="27"/>
      <c r="AX579" s="27"/>
      <c r="AY579" s="10"/>
      <c r="AZ579" s="15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  <c r="DB579" s="9"/>
      <c r="DC579" s="9"/>
      <c r="DD579" s="9"/>
      <c r="DE579" s="9"/>
      <c r="DF579" s="9"/>
      <c r="DG579" s="9"/>
      <c r="DH579" s="9"/>
      <c r="DI579" s="9"/>
      <c r="DJ579" s="9"/>
      <c r="DK579" s="9"/>
      <c r="DL579" s="9"/>
      <c r="DM579" s="9"/>
      <c r="DN579" s="9"/>
      <c r="DO579" s="9"/>
      <c r="DP579" s="9"/>
      <c r="DQ579" s="9"/>
      <c r="DR579" s="9"/>
      <c r="DS579" s="9"/>
      <c r="DT579" s="9"/>
      <c r="DU579" s="9"/>
      <c r="DV579" s="9"/>
      <c r="DW579" s="9"/>
      <c r="DX579" s="9"/>
      <c r="DY579" s="9"/>
      <c r="DZ579" s="9"/>
      <c r="EA579" s="9"/>
    </row>
    <row r="580" spans="2:131" ht="15">
      <c r="B580" s="4"/>
      <c r="C580" s="4"/>
      <c r="D580" s="4"/>
      <c r="E580" s="4"/>
      <c r="F580" s="4"/>
      <c r="G580" s="4"/>
      <c r="H580" s="4"/>
      <c r="I580" s="4"/>
      <c r="J580" s="4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  <c r="X580" s="10"/>
      <c r="Y580" s="10"/>
      <c r="Z580" s="10"/>
      <c r="AA580" s="10"/>
      <c r="AB580" s="15"/>
      <c r="AC580" s="9"/>
      <c r="AD580" s="9"/>
      <c r="AE580" s="27"/>
      <c r="AF580" s="9"/>
      <c r="AG580" s="9"/>
      <c r="AH580" s="9"/>
      <c r="AI580" s="9"/>
      <c r="AJ580" s="9"/>
      <c r="AK580" s="9"/>
      <c r="AL580" s="9"/>
      <c r="AM580" s="27"/>
      <c r="AN580" s="27"/>
      <c r="AO580" s="27"/>
      <c r="AP580" s="27"/>
      <c r="AQ580" s="27"/>
      <c r="AR580" s="9"/>
      <c r="AS580" s="9"/>
      <c r="AT580" s="9"/>
      <c r="AU580" s="9"/>
      <c r="AV580" s="9"/>
      <c r="AW580" s="27"/>
      <c r="AX580" s="27"/>
      <c r="AY580" s="10"/>
      <c r="AZ580" s="15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  <c r="DB580" s="9"/>
      <c r="DC580" s="9"/>
      <c r="DD580" s="9"/>
      <c r="DE580" s="9"/>
      <c r="DF580" s="9"/>
      <c r="DG580" s="9"/>
      <c r="DH580" s="9"/>
      <c r="DI580" s="9"/>
      <c r="DJ580" s="9"/>
      <c r="DK580" s="9"/>
      <c r="DL580" s="9"/>
      <c r="DM580" s="9"/>
      <c r="DN580" s="9"/>
      <c r="DO580" s="9"/>
      <c r="DP580" s="9"/>
      <c r="DQ580" s="9"/>
      <c r="DR580" s="9"/>
      <c r="DS580" s="9"/>
      <c r="DT580" s="9"/>
      <c r="DU580" s="9"/>
      <c r="DV580" s="9"/>
      <c r="DW580" s="9"/>
      <c r="DX580" s="9"/>
      <c r="DY580" s="9"/>
      <c r="DZ580" s="9"/>
      <c r="EA580" s="9"/>
    </row>
    <row r="581" spans="2:131" ht="15">
      <c r="B581" s="4"/>
      <c r="C581" s="4"/>
      <c r="D581" s="4"/>
      <c r="E581" s="4"/>
      <c r="F581" s="4"/>
      <c r="G581" s="4"/>
      <c r="H581" s="4"/>
      <c r="I581" s="4"/>
      <c r="J581" s="4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  <c r="X581" s="10"/>
      <c r="Y581" s="10"/>
      <c r="Z581" s="10"/>
      <c r="AA581" s="10"/>
      <c r="AB581" s="15"/>
      <c r="AC581" s="9"/>
      <c r="AD581" s="9"/>
      <c r="AE581" s="27"/>
      <c r="AF581" s="9"/>
      <c r="AG581" s="9"/>
      <c r="AH581" s="9"/>
      <c r="AI581" s="9"/>
      <c r="AJ581" s="9"/>
      <c r="AK581" s="9"/>
      <c r="AL581" s="9"/>
      <c r="AM581" s="27"/>
      <c r="AN581" s="27"/>
      <c r="AO581" s="27"/>
      <c r="AP581" s="27"/>
      <c r="AQ581" s="27"/>
      <c r="AR581" s="9"/>
      <c r="AS581" s="9"/>
      <c r="AT581" s="9"/>
      <c r="AU581" s="9"/>
      <c r="AV581" s="9"/>
      <c r="AW581" s="27"/>
      <c r="AX581" s="27"/>
      <c r="AY581" s="10"/>
      <c r="AZ581" s="15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  <c r="DB581" s="9"/>
      <c r="DC581" s="9"/>
      <c r="DD581" s="9"/>
      <c r="DE581" s="9"/>
      <c r="DF581" s="9"/>
      <c r="DG581" s="9"/>
      <c r="DH581" s="9"/>
      <c r="DI581" s="9"/>
      <c r="DJ581" s="9"/>
      <c r="DK581" s="9"/>
      <c r="DL581" s="9"/>
      <c r="DM581" s="9"/>
      <c r="DN581" s="9"/>
      <c r="DO581" s="9"/>
      <c r="DP581" s="9"/>
      <c r="DQ581" s="9"/>
      <c r="DR581" s="9"/>
      <c r="DS581" s="9"/>
      <c r="DT581" s="9"/>
      <c r="DU581" s="9"/>
      <c r="DV581" s="9"/>
      <c r="DW581" s="9"/>
      <c r="DX581" s="9"/>
      <c r="DY581" s="9"/>
      <c r="DZ581" s="9"/>
      <c r="EA581" s="9"/>
    </row>
    <row r="582" spans="2:131" ht="15">
      <c r="B582" s="4"/>
      <c r="C582" s="4"/>
      <c r="D582" s="4"/>
      <c r="E582" s="4"/>
      <c r="F582" s="4"/>
      <c r="G582" s="4"/>
      <c r="H582" s="4"/>
      <c r="I582" s="4"/>
      <c r="J582" s="4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  <c r="X582" s="10"/>
      <c r="Y582" s="10"/>
      <c r="Z582" s="10"/>
      <c r="AA582" s="10"/>
      <c r="AB582" s="15"/>
      <c r="AC582" s="9"/>
      <c r="AD582" s="9"/>
      <c r="AE582" s="27"/>
      <c r="AF582" s="9"/>
      <c r="AG582" s="9"/>
      <c r="AH582" s="9"/>
      <c r="AI582" s="9"/>
      <c r="AJ582" s="9"/>
      <c r="AK582" s="9"/>
      <c r="AL582" s="9"/>
      <c r="AM582" s="27"/>
      <c r="AN582" s="27"/>
      <c r="AO582" s="27"/>
      <c r="AP582" s="27"/>
      <c r="AQ582" s="27"/>
      <c r="AR582" s="9"/>
      <c r="AS582" s="9"/>
      <c r="AT582" s="9"/>
      <c r="AU582" s="9"/>
      <c r="AV582" s="9"/>
      <c r="AW582" s="27"/>
      <c r="AX582" s="27"/>
      <c r="AY582" s="10"/>
      <c r="AZ582" s="15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  <c r="DB582" s="9"/>
      <c r="DC582" s="9"/>
      <c r="DD582" s="9"/>
      <c r="DE582" s="9"/>
      <c r="DF582" s="9"/>
      <c r="DG582" s="9"/>
      <c r="DH582" s="9"/>
      <c r="DI582" s="9"/>
      <c r="DJ582" s="9"/>
      <c r="DK582" s="9"/>
      <c r="DL582" s="9"/>
      <c r="DM582" s="9"/>
      <c r="DN582" s="9"/>
      <c r="DO582" s="9"/>
      <c r="DP582" s="9"/>
      <c r="DQ582" s="9"/>
      <c r="DR582" s="9"/>
      <c r="DS582" s="9"/>
      <c r="DT582" s="9"/>
      <c r="DU582" s="9"/>
      <c r="DV582" s="9"/>
      <c r="DW582" s="9"/>
      <c r="DX582" s="9"/>
      <c r="DY582" s="9"/>
      <c r="DZ582" s="9"/>
      <c r="EA582" s="9"/>
    </row>
    <row r="583" spans="2:131" ht="15">
      <c r="B583" s="4"/>
      <c r="C583" s="4"/>
      <c r="D583" s="4"/>
      <c r="E583" s="4"/>
      <c r="F583" s="4"/>
      <c r="G583" s="4"/>
      <c r="H583" s="4"/>
      <c r="I583" s="4"/>
      <c r="J583" s="4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  <c r="X583" s="10"/>
      <c r="Y583" s="10"/>
      <c r="Z583" s="10"/>
      <c r="AA583" s="10"/>
      <c r="AB583" s="15"/>
      <c r="AC583" s="9"/>
      <c r="AD583" s="9"/>
      <c r="AE583" s="27"/>
      <c r="AF583" s="9"/>
      <c r="AG583" s="9"/>
      <c r="AH583" s="9"/>
      <c r="AI583" s="9"/>
      <c r="AJ583" s="9"/>
      <c r="AK583" s="9"/>
      <c r="AL583" s="9"/>
      <c r="AM583" s="27"/>
      <c r="AN583" s="27"/>
      <c r="AO583" s="27"/>
      <c r="AP583" s="27"/>
      <c r="AQ583" s="27"/>
      <c r="AR583" s="9"/>
      <c r="AS583" s="9"/>
      <c r="AT583" s="9"/>
      <c r="AU583" s="9"/>
      <c r="AV583" s="9"/>
      <c r="AW583" s="27"/>
      <c r="AX583" s="27"/>
      <c r="AY583" s="10"/>
      <c r="AZ583" s="15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  <c r="DB583" s="9"/>
      <c r="DC583" s="9"/>
      <c r="DD583" s="9"/>
      <c r="DE583" s="9"/>
      <c r="DF583" s="9"/>
      <c r="DG583" s="9"/>
      <c r="DH583" s="9"/>
      <c r="DI583" s="9"/>
      <c r="DJ583" s="9"/>
      <c r="DK583" s="9"/>
      <c r="DL583" s="9"/>
      <c r="DM583" s="9"/>
      <c r="DN583" s="9"/>
      <c r="DO583" s="9"/>
      <c r="DP583" s="9"/>
      <c r="DQ583" s="9"/>
      <c r="DR583" s="9"/>
      <c r="DS583" s="9"/>
      <c r="DT583" s="9"/>
      <c r="DU583" s="9"/>
      <c r="DV583" s="9"/>
      <c r="DW583" s="9"/>
      <c r="DX583" s="9"/>
      <c r="DY583" s="9"/>
      <c r="DZ583" s="9"/>
      <c r="EA583" s="9"/>
    </row>
    <row r="584" spans="2:131" ht="15">
      <c r="B584" s="4"/>
      <c r="C584" s="4"/>
      <c r="D584" s="4"/>
      <c r="E584" s="4"/>
      <c r="F584" s="4"/>
      <c r="G584" s="4"/>
      <c r="H584" s="4"/>
      <c r="I584" s="4"/>
      <c r="J584" s="4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0"/>
      <c r="V584" s="10"/>
      <c r="W584" s="10"/>
      <c r="X584" s="10"/>
      <c r="Y584" s="10"/>
      <c r="Z584" s="10"/>
      <c r="AA584" s="10"/>
      <c r="AB584" s="15"/>
      <c r="AC584" s="9"/>
      <c r="AD584" s="9"/>
      <c r="AE584" s="27"/>
      <c r="AF584" s="9"/>
      <c r="AG584" s="9"/>
      <c r="AH584" s="9"/>
      <c r="AI584" s="9"/>
      <c r="AJ584" s="9"/>
      <c r="AK584" s="9"/>
      <c r="AL584" s="9"/>
      <c r="AM584" s="27"/>
      <c r="AN584" s="27"/>
      <c r="AO584" s="27"/>
      <c r="AP584" s="27"/>
      <c r="AQ584" s="27"/>
      <c r="AR584" s="9"/>
      <c r="AS584" s="9"/>
      <c r="AT584" s="9"/>
      <c r="AU584" s="9"/>
      <c r="AV584" s="9"/>
      <c r="AW584" s="27"/>
      <c r="AX584" s="27"/>
      <c r="AY584" s="10"/>
      <c r="AZ584" s="15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  <c r="DB584" s="9"/>
      <c r="DC584" s="9"/>
      <c r="DD584" s="9"/>
      <c r="DE584" s="9"/>
      <c r="DF584" s="9"/>
      <c r="DG584" s="9"/>
      <c r="DH584" s="9"/>
      <c r="DI584" s="9"/>
      <c r="DJ584" s="9"/>
      <c r="DK584" s="9"/>
      <c r="DL584" s="9"/>
      <c r="DM584" s="9"/>
      <c r="DN584" s="9"/>
      <c r="DO584" s="9"/>
      <c r="DP584" s="9"/>
      <c r="DQ584" s="9"/>
      <c r="DR584" s="9"/>
      <c r="DS584" s="9"/>
      <c r="DT584" s="9"/>
      <c r="DU584" s="9"/>
      <c r="DV584" s="9"/>
      <c r="DW584" s="9"/>
      <c r="DX584" s="9"/>
      <c r="DY584" s="9"/>
      <c r="DZ584" s="9"/>
      <c r="EA584" s="9"/>
    </row>
    <row r="585" spans="2:131" ht="15">
      <c r="B585" s="4"/>
      <c r="C585" s="4"/>
      <c r="D585" s="4"/>
      <c r="E585" s="4"/>
      <c r="F585" s="4"/>
      <c r="G585" s="4"/>
      <c r="H585" s="4"/>
      <c r="I585" s="4"/>
      <c r="J585" s="4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  <c r="X585" s="10"/>
      <c r="Y585" s="10"/>
      <c r="Z585" s="10"/>
      <c r="AA585" s="10"/>
      <c r="AB585" s="15"/>
      <c r="AC585" s="9"/>
      <c r="AD585" s="9"/>
      <c r="AE585" s="27"/>
      <c r="AF585" s="9"/>
      <c r="AG585" s="9"/>
      <c r="AH585" s="9"/>
      <c r="AI585" s="9"/>
      <c r="AJ585" s="9"/>
      <c r="AK585" s="9"/>
      <c r="AL585" s="9"/>
      <c r="AM585" s="27"/>
      <c r="AN585" s="27"/>
      <c r="AO585" s="27"/>
      <c r="AP585" s="27"/>
      <c r="AQ585" s="27"/>
      <c r="AR585" s="9"/>
      <c r="AS585" s="9"/>
      <c r="AT585" s="9"/>
      <c r="AU585" s="9"/>
      <c r="AV585" s="9"/>
      <c r="AW585" s="27"/>
      <c r="AX585" s="27"/>
      <c r="AY585" s="10"/>
      <c r="AZ585" s="15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  <c r="DB585" s="9"/>
      <c r="DC585" s="9"/>
      <c r="DD585" s="9"/>
      <c r="DE585" s="9"/>
      <c r="DF585" s="9"/>
      <c r="DG585" s="9"/>
      <c r="DH585" s="9"/>
      <c r="DI585" s="9"/>
      <c r="DJ585" s="9"/>
      <c r="DK585" s="9"/>
      <c r="DL585" s="9"/>
      <c r="DM585" s="9"/>
      <c r="DN585" s="9"/>
      <c r="DO585" s="9"/>
      <c r="DP585" s="9"/>
      <c r="DQ585" s="9"/>
      <c r="DR585" s="9"/>
      <c r="DS585" s="9"/>
      <c r="DT585" s="9"/>
      <c r="DU585" s="9"/>
      <c r="DV585" s="9"/>
      <c r="DW585" s="9"/>
      <c r="DX585" s="9"/>
      <c r="DY585" s="9"/>
      <c r="DZ585" s="9"/>
      <c r="EA585" s="9"/>
    </row>
    <row r="586" spans="2:131" ht="15">
      <c r="B586" s="4"/>
      <c r="C586" s="4"/>
      <c r="D586" s="4"/>
      <c r="E586" s="4"/>
      <c r="F586" s="4"/>
      <c r="G586" s="4"/>
      <c r="H586" s="4"/>
      <c r="I586" s="4"/>
      <c r="J586" s="4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0"/>
      <c r="V586" s="10"/>
      <c r="W586" s="10"/>
      <c r="X586" s="10"/>
      <c r="Y586" s="10"/>
      <c r="Z586" s="10"/>
      <c r="AA586" s="10"/>
      <c r="AB586" s="15"/>
      <c r="AC586" s="9"/>
      <c r="AD586" s="9"/>
      <c r="AE586" s="27"/>
      <c r="AF586" s="9"/>
      <c r="AG586" s="9"/>
      <c r="AH586" s="9"/>
      <c r="AI586" s="9"/>
      <c r="AJ586" s="9"/>
      <c r="AK586" s="9"/>
      <c r="AL586" s="9"/>
      <c r="AM586" s="27"/>
      <c r="AN586" s="27"/>
      <c r="AO586" s="27"/>
      <c r="AP586" s="27"/>
      <c r="AQ586" s="27"/>
      <c r="AR586" s="9"/>
      <c r="AS586" s="9"/>
      <c r="AT586" s="9"/>
      <c r="AU586" s="9"/>
      <c r="AV586" s="9"/>
      <c r="AW586" s="27"/>
      <c r="AX586" s="27"/>
      <c r="AY586" s="10"/>
      <c r="AZ586" s="15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  <c r="DB586" s="9"/>
      <c r="DC586" s="9"/>
      <c r="DD586" s="9"/>
      <c r="DE586" s="9"/>
      <c r="DF586" s="9"/>
      <c r="DG586" s="9"/>
      <c r="DH586" s="9"/>
      <c r="DI586" s="9"/>
      <c r="DJ586" s="9"/>
      <c r="DK586" s="9"/>
      <c r="DL586" s="9"/>
      <c r="DM586" s="9"/>
      <c r="DN586" s="9"/>
      <c r="DO586" s="9"/>
      <c r="DP586" s="9"/>
      <c r="DQ586" s="9"/>
      <c r="DR586" s="9"/>
      <c r="DS586" s="9"/>
      <c r="DT586" s="9"/>
      <c r="DU586" s="9"/>
      <c r="DV586" s="9"/>
      <c r="DW586" s="9"/>
      <c r="DX586" s="9"/>
      <c r="DY586" s="9"/>
      <c r="DZ586" s="9"/>
      <c r="EA586" s="9"/>
    </row>
    <row r="587" spans="2:131" ht="15">
      <c r="B587" s="4"/>
      <c r="C587" s="4"/>
      <c r="D587" s="4"/>
      <c r="E587" s="4"/>
      <c r="F587" s="4"/>
      <c r="G587" s="4"/>
      <c r="H587" s="4"/>
      <c r="I587" s="4"/>
      <c r="J587" s="4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0"/>
      <c r="V587" s="10"/>
      <c r="W587" s="10"/>
      <c r="X587" s="10"/>
      <c r="Y587" s="10"/>
      <c r="Z587" s="10"/>
      <c r="AA587" s="10"/>
      <c r="AB587" s="15"/>
      <c r="AC587" s="9"/>
      <c r="AD587" s="9"/>
      <c r="AE587" s="27"/>
      <c r="AF587" s="9"/>
      <c r="AG587" s="9"/>
      <c r="AH587" s="9"/>
      <c r="AI587" s="9"/>
      <c r="AJ587" s="9"/>
      <c r="AK587" s="9"/>
      <c r="AL587" s="9"/>
      <c r="AM587" s="27"/>
      <c r="AN587" s="27"/>
      <c r="AO587" s="27"/>
      <c r="AP587" s="27"/>
      <c r="AQ587" s="27"/>
      <c r="AR587" s="9"/>
      <c r="AS587" s="9"/>
      <c r="AT587" s="9"/>
      <c r="AU587" s="9"/>
      <c r="AV587" s="9"/>
      <c r="AW587" s="27"/>
      <c r="AX587" s="27"/>
      <c r="AY587" s="10"/>
      <c r="AZ587" s="15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  <c r="DB587" s="9"/>
      <c r="DC587" s="9"/>
      <c r="DD587" s="9"/>
      <c r="DE587" s="9"/>
      <c r="DF587" s="9"/>
      <c r="DG587" s="9"/>
      <c r="DH587" s="9"/>
      <c r="DI587" s="9"/>
      <c r="DJ587" s="9"/>
      <c r="DK587" s="9"/>
      <c r="DL587" s="9"/>
      <c r="DM587" s="9"/>
      <c r="DN587" s="9"/>
      <c r="DO587" s="9"/>
      <c r="DP587" s="9"/>
      <c r="DQ587" s="9"/>
      <c r="DR587" s="9"/>
      <c r="DS587" s="9"/>
      <c r="DT587" s="9"/>
      <c r="DU587" s="9"/>
      <c r="DV587" s="9"/>
      <c r="DW587" s="9"/>
      <c r="DX587" s="9"/>
      <c r="DY587" s="9"/>
      <c r="DZ587" s="9"/>
      <c r="EA587" s="9"/>
    </row>
    <row r="588" spans="2:131" ht="15">
      <c r="B588" s="4"/>
      <c r="C588" s="4"/>
      <c r="D588" s="4"/>
      <c r="E588" s="4"/>
      <c r="F588" s="4"/>
      <c r="G588" s="4"/>
      <c r="H588" s="4"/>
      <c r="I588" s="4"/>
      <c r="J588" s="4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  <c r="X588" s="10"/>
      <c r="Y588" s="10"/>
      <c r="Z588" s="10"/>
      <c r="AA588" s="10"/>
      <c r="AB588" s="15"/>
      <c r="AC588" s="9"/>
      <c r="AD588" s="9"/>
      <c r="AE588" s="27"/>
      <c r="AF588" s="9"/>
      <c r="AG588" s="9"/>
      <c r="AH588" s="9"/>
      <c r="AI588" s="9"/>
      <c r="AJ588" s="9"/>
      <c r="AK588" s="9"/>
      <c r="AL588" s="9"/>
      <c r="AM588" s="27"/>
      <c r="AN588" s="27"/>
      <c r="AO588" s="27"/>
      <c r="AP588" s="27"/>
      <c r="AQ588" s="27"/>
      <c r="AR588" s="9"/>
      <c r="AS588" s="9"/>
      <c r="AT588" s="9"/>
      <c r="AU588" s="9"/>
      <c r="AV588" s="9"/>
      <c r="AW588" s="27"/>
      <c r="AX588" s="27"/>
      <c r="AY588" s="10"/>
      <c r="AZ588" s="15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  <c r="DB588" s="9"/>
      <c r="DC588" s="9"/>
      <c r="DD588" s="9"/>
      <c r="DE588" s="9"/>
      <c r="DF588" s="9"/>
      <c r="DG588" s="9"/>
      <c r="DH588" s="9"/>
      <c r="DI588" s="9"/>
      <c r="DJ588" s="9"/>
      <c r="DK588" s="9"/>
      <c r="DL588" s="9"/>
      <c r="DM588" s="9"/>
      <c r="DN588" s="9"/>
      <c r="DO588" s="9"/>
      <c r="DP588" s="9"/>
      <c r="DQ588" s="9"/>
      <c r="DR588" s="9"/>
      <c r="DS588" s="9"/>
      <c r="DT588" s="9"/>
      <c r="DU588" s="9"/>
      <c r="DV588" s="9"/>
      <c r="DW588" s="9"/>
      <c r="DX588" s="9"/>
      <c r="DY588" s="9"/>
      <c r="DZ588" s="9"/>
      <c r="EA588" s="9"/>
    </row>
    <row r="589" spans="2:131" ht="15">
      <c r="B589" s="4"/>
      <c r="C589" s="4"/>
      <c r="D589" s="4"/>
      <c r="E589" s="4"/>
      <c r="F589" s="4"/>
      <c r="G589" s="4"/>
      <c r="H589" s="4"/>
      <c r="I589" s="4"/>
      <c r="J589" s="4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0"/>
      <c r="V589" s="10"/>
      <c r="W589" s="10"/>
      <c r="X589" s="10"/>
      <c r="Y589" s="10"/>
      <c r="Z589" s="10"/>
      <c r="AA589" s="10"/>
      <c r="AB589" s="15"/>
      <c r="AC589" s="9"/>
      <c r="AD589" s="9"/>
      <c r="AE589" s="27"/>
      <c r="AF589" s="9"/>
      <c r="AG589" s="9"/>
      <c r="AH589" s="9"/>
      <c r="AI589" s="9"/>
      <c r="AJ589" s="9"/>
      <c r="AK589" s="9"/>
      <c r="AL589" s="9"/>
      <c r="AM589" s="27"/>
      <c r="AN589" s="27"/>
      <c r="AO589" s="27"/>
      <c r="AP589" s="27"/>
      <c r="AQ589" s="27"/>
      <c r="AR589" s="9"/>
      <c r="AS589" s="9"/>
      <c r="AT589" s="9"/>
      <c r="AU589" s="9"/>
      <c r="AV589" s="9"/>
      <c r="AW589" s="27"/>
      <c r="AX589" s="27"/>
      <c r="AY589" s="10"/>
      <c r="AZ589" s="15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  <c r="DB589" s="9"/>
      <c r="DC589" s="9"/>
      <c r="DD589" s="9"/>
      <c r="DE589" s="9"/>
      <c r="DF589" s="9"/>
      <c r="DG589" s="9"/>
      <c r="DH589" s="9"/>
      <c r="DI589" s="9"/>
      <c r="DJ589" s="9"/>
      <c r="DK589" s="9"/>
      <c r="DL589" s="9"/>
      <c r="DM589" s="9"/>
      <c r="DN589" s="9"/>
      <c r="DO589" s="9"/>
      <c r="DP589" s="9"/>
      <c r="DQ589" s="9"/>
      <c r="DR589" s="9"/>
      <c r="DS589" s="9"/>
      <c r="DT589" s="9"/>
      <c r="DU589" s="9"/>
      <c r="DV589" s="9"/>
      <c r="DW589" s="9"/>
      <c r="DX589" s="9"/>
      <c r="DY589" s="9"/>
      <c r="DZ589" s="9"/>
      <c r="EA589" s="9"/>
    </row>
    <row r="590" spans="2:131" ht="15">
      <c r="B590" s="4"/>
      <c r="C590" s="4"/>
      <c r="D590" s="4"/>
      <c r="E590" s="4"/>
      <c r="F590" s="4"/>
      <c r="G590" s="4"/>
      <c r="H590" s="4"/>
      <c r="I590" s="4"/>
      <c r="J590" s="4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  <c r="X590" s="10"/>
      <c r="Y590" s="10"/>
      <c r="Z590" s="10"/>
      <c r="AA590" s="10"/>
      <c r="AB590" s="15"/>
      <c r="AC590" s="9"/>
      <c r="AD590" s="9"/>
      <c r="AE590" s="27"/>
      <c r="AF590" s="9"/>
      <c r="AG590" s="9"/>
      <c r="AH590" s="9"/>
      <c r="AI590" s="9"/>
      <c r="AJ590" s="9"/>
      <c r="AK590" s="9"/>
      <c r="AL590" s="9"/>
      <c r="AM590" s="27"/>
      <c r="AN590" s="27"/>
      <c r="AO590" s="27"/>
      <c r="AP590" s="27"/>
      <c r="AQ590" s="27"/>
      <c r="AR590" s="9"/>
      <c r="AS590" s="9"/>
      <c r="AT590" s="9"/>
      <c r="AU590" s="9"/>
      <c r="AV590" s="9"/>
      <c r="AW590" s="27"/>
      <c r="AX590" s="27"/>
      <c r="AY590" s="10"/>
      <c r="AZ590" s="15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  <c r="DB590" s="9"/>
      <c r="DC590" s="9"/>
      <c r="DD590" s="9"/>
      <c r="DE590" s="9"/>
      <c r="DF590" s="9"/>
      <c r="DG590" s="9"/>
      <c r="DH590" s="9"/>
      <c r="DI590" s="9"/>
      <c r="DJ590" s="9"/>
      <c r="DK590" s="9"/>
      <c r="DL590" s="9"/>
      <c r="DM590" s="9"/>
      <c r="DN590" s="9"/>
      <c r="DO590" s="9"/>
      <c r="DP590" s="9"/>
      <c r="DQ590" s="9"/>
      <c r="DR590" s="9"/>
      <c r="DS590" s="9"/>
      <c r="DT590" s="9"/>
      <c r="DU590" s="9"/>
      <c r="DV590" s="9"/>
      <c r="DW590" s="9"/>
      <c r="DX590" s="9"/>
      <c r="DY590" s="9"/>
      <c r="DZ590" s="9"/>
      <c r="EA590" s="9"/>
    </row>
    <row r="591" spans="2:131" ht="15">
      <c r="B591" s="4"/>
      <c r="C591" s="4"/>
      <c r="D591" s="4"/>
      <c r="E591" s="4"/>
      <c r="F591" s="4"/>
      <c r="G591" s="4"/>
      <c r="H591" s="4"/>
      <c r="I591" s="4"/>
      <c r="J591" s="4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  <c r="X591" s="10"/>
      <c r="Y591" s="10"/>
      <c r="Z591" s="10"/>
      <c r="AA591" s="10"/>
      <c r="AB591" s="15"/>
      <c r="AC591" s="9"/>
      <c r="AD591" s="9"/>
      <c r="AE591" s="27"/>
      <c r="AF591" s="9"/>
      <c r="AG591" s="9"/>
      <c r="AH591" s="9"/>
      <c r="AI591" s="9"/>
      <c r="AJ591" s="9"/>
      <c r="AK591" s="9"/>
      <c r="AL591" s="9"/>
      <c r="AM591" s="27"/>
      <c r="AN591" s="27"/>
      <c r="AO591" s="27"/>
      <c r="AP591" s="27"/>
      <c r="AQ591" s="27"/>
      <c r="AR591" s="9"/>
      <c r="AS591" s="9"/>
      <c r="AT591" s="9"/>
      <c r="AU591" s="9"/>
      <c r="AV591" s="9"/>
      <c r="AW591" s="27"/>
      <c r="AX591" s="27"/>
      <c r="AY591" s="10"/>
      <c r="AZ591" s="15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  <c r="DB591" s="9"/>
      <c r="DC591" s="9"/>
      <c r="DD591" s="9"/>
      <c r="DE591" s="9"/>
      <c r="DF591" s="9"/>
      <c r="DG591" s="9"/>
      <c r="DH591" s="9"/>
      <c r="DI591" s="9"/>
      <c r="DJ591" s="9"/>
      <c r="DK591" s="9"/>
      <c r="DL591" s="9"/>
      <c r="DM591" s="9"/>
      <c r="DN591" s="9"/>
      <c r="DO591" s="9"/>
      <c r="DP591" s="9"/>
      <c r="DQ591" s="9"/>
      <c r="DR591" s="9"/>
      <c r="DS591" s="9"/>
      <c r="DT591" s="9"/>
      <c r="DU591" s="9"/>
      <c r="DV591" s="9"/>
      <c r="DW591" s="9"/>
      <c r="DX591" s="9"/>
      <c r="DY591" s="9"/>
      <c r="DZ591" s="9"/>
      <c r="EA591" s="9"/>
    </row>
    <row r="592" spans="2:131" ht="15">
      <c r="B592" s="4"/>
      <c r="C592" s="4"/>
      <c r="D592" s="4"/>
      <c r="E592" s="4"/>
      <c r="F592" s="4"/>
      <c r="G592" s="4"/>
      <c r="H592" s="4"/>
      <c r="I592" s="4"/>
      <c r="J592" s="4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  <c r="X592" s="10"/>
      <c r="Y592" s="10"/>
      <c r="Z592" s="10"/>
      <c r="AA592" s="10"/>
      <c r="AB592" s="15"/>
      <c r="AC592" s="9"/>
      <c r="AD592" s="9"/>
      <c r="AE592" s="27"/>
      <c r="AF592" s="9"/>
      <c r="AG592" s="9"/>
      <c r="AH592" s="9"/>
      <c r="AI592" s="9"/>
      <c r="AJ592" s="9"/>
      <c r="AK592" s="9"/>
      <c r="AL592" s="9"/>
      <c r="AM592" s="27"/>
      <c r="AN592" s="27"/>
      <c r="AO592" s="27"/>
      <c r="AP592" s="27"/>
      <c r="AQ592" s="27"/>
      <c r="AR592" s="9"/>
      <c r="AS592" s="9"/>
      <c r="AT592" s="9"/>
      <c r="AU592" s="9"/>
      <c r="AV592" s="9"/>
      <c r="AW592" s="27"/>
      <c r="AX592" s="27"/>
      <c r="AY592" s="10"/>
      <c r="AZ592" s="15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  <c r="DB592" s="9"/>
      <c r="DC592" s="9"/>
      <c r="DD592" s="9"/>
      <c r="DE592" s="9"/>
      <c r="DF592" s="9"/>
      <c r="DG592" s="9"/>
      <c r="DH592" s="9"/>
      <c r="DI592" s="9"/>
      <c r="DJ592" s="9"/>
      <c r="DK592" s="9"/>
      <c r="DL592" s="9"/>
      <c r="DM592" s="9"/>
      <c r="DN592" s="9"/>
      <c r="DO592" s="9"/>
      <c r="DP592" s="9"/>
      <c r="DQ592" s="9"/>
      <c r="DR592" s="9"/>
      <c r="DS592" s="9"/>
      <c r="DT592" s="9"/>
      <c r="DU592" s="9"/>
      <c r="DV592" s="9"/>
      <c r="DW592" s="9"/>
      <c r="DX592" s="9"/>
      <c r="DY592" s="9"/>
      <c r="DZ592" s="9"/>
      <c r="EA592" s="9"/>
    </row>
    <row r="593" spans="2:131" ht="15">
      <c r="B593" s="4"/>
      <c r="C593" s="4"/>
      <c r="D593" s="4"/>
      <c r="E593" s="4"/>
      <c r="F593" s="4"/>
      <c r="G593" s="4"/>
      <c r="H593" s="4"/>
      <c r="I593" s="4"/>
      <c r="J593" s="4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  <c r="X593" s="10"/>
      <c r="Y593" s="10"/>
      <c r="Z593" s="10"/>
      <c r="AA593" s="10"/>
      <c r="AB593" s="15"/>
      <c r="AC593" s="9"/>
      <c r="AD593" s="9"/>
      <c r="AE593" s="27"/>
      <c r="AF593" s="9"/>
      <c r="AG593" s="9"/>
      <c r="AH593" s="9"/>
      <c r="AI593" s="9"/>
      <c r="AJ593" s="9"/>
      <c r="AK593" s="9"/>
      <c r="AL593" s="9"/>
      <c r="AM593" s="27"/>
      <c r="AN593" s="27"/>
      <c r="AO593" s="27"/>
      <c r="AP593" s="27"/>
      <c r="AQ593" s="27"/>
      <c r="AR593" s="9"/>
      <c r="AS593" s="9"/>
      <c r="AT593" s="9"/>
      <c r="AU593" s="9"/>
      <c r="AV593" s="9"/>
      <c r="AW593" s="27"/>
      <c r="AX593" s="27"/>
      <c r="AY593" s="10"/>
      <c r="AZ593" s="15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  <c r="DB593" s="9"/>
      <c r="DC593" s="9"/>
      <c r="DD593" s="9"/>
      <c r="DE593" s="9"/>
      <c r="DF593" s="9"/>
      <c r="DG593" s="9"/>
      <c r="DH593" s="9"/>
      <c r="DI593" s="9"/>
      <c r="DJ593" s="9"/>
      <c r="DK593" s="9"/>
      <c r="DL593" s="9"/>
      <c r="DM593" s="9"/>
      <c r="DN593" s="9"/>
      <c r="DO593" s="9"/>
      <c r="DP593" s="9"/>
      <c r="DQ593" s="9"/>
      <c r="DR593" s="9"/>
      <c r="DS593" s="9"/>
      <c r="DT593" s="9"/>
      <c r="DU593" s="9"/>
      <c r="DV593" s="9"/>
      <c r="DW593" s="9"/>
      <c r="DX593" s="9"/>
      <c r="DY593" s="9"/>
      <c r="DZ593" s="9"/>
      <c r="EA593" s="9"/>
    </row>
    <row r="594" spans="2:131" ht="15">
      <c r="B594" s="4"/>
      <c r="C594" s="4"/>
      <c r="D594" s="4"/>
      <c r="E594" s="4"/>
      <c r="F594" s="4"/>
      <c r="G594" s="4"/>
      <c r="H594" s="4"/>
      <c r="I594" s="4"/>
      <c r="J594" s="4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  <c r="X594" s="10"/>
      <c r="Y594" s="10"/>
      <c r="Z594" s="10"/>
      <c r="AA594" s="10"/>
      <c r="AB594" s="15"/>
      <c r="AC594" s="9"/>
      <c r="AD594" s="9"/>
      <c r="AE594" s="9"/>
      <c r="AF594" s="9"/>
      <c r="AG594" s="9"/>
      <c r="AH594" s="9"/>
      <c r="AI594" s="9"/>
      <c r="AJ594" s="9"/>
      <c r="AK594" s="9"/>
      <c r="AL594" s="9"/>
      <c r="AM594" s="27"/>
      <c r="AN594" s="27"/>
      <c r="AO594" s="27"/>
      <c r="AP594" s="27"/>
      <c r="AQ594" s="27"/>
      <c r="AR594" s="9"/>
      <c r="AS594" s="9"/>
      <c r="AT594" s="9"/>
      <c r="AU594" s="9"/>
      <c r="AV594" s="9"/>
      <c r="AW594" s="27"/>
      <c r="AX594" s="27"/>
      <c r="AY594" s="10"/>
      <c r="AZ594" s="15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  <c r="DB594" s="9"/>
      <c r="DC594" s="9"/>
      <c r="DD594" s="9"/>
      <c r="DE594" s="9"/>
      <c r="DF594" s="9"/>
      <c r="DG594" s="9"/>
      <c r="DH594" s="9"/>
      <c r="DI594" s="9"/>
      <c r="DJ594" s="9"/>
      <c r="DK594" s="9"/>
      <c r="DL594" s="9"/>
      <c r="DM594" s="9"/>
      <c r="DN594" s="9"/>
      <c r="DO594" s="9"/>
      <c r="DP594" s="9"/>
      <c r="DQ594" s="9"/>
      <c r="DR594" s="9"/>
      <c r="DS594" s="9"/>
      <c r="DT594" s="9"/>
      <c r="DU594" s="9"/>
      <c r="DV594" s="9"/>
      <c r="DW594" s="9"/>
      <c r="DX594" s="9"/>
      <c r="DY594" s="9"/>
      <c r="DZ594" s="9"/>
      <c r="EA594" s="9"/>
    </row>
    <row r="595" spans="2:131" ht="15">
      <c r="B595" s="4"/>
      <c r="C595" s="4"/>
      <c r="D595" s="4"/>
      <c r="E595" s="4"/>
      <c r="F595" s="4"/>
      <c r="G595" s="4"/>
      <c r="H595" s="4"/>
      <c r="I595" s="4"/>
      <c r="J595" s="4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  <c r="X595" s="10"/>
      <c r="Y595" s="10"/>
      <c r="Z595" s="10"/>
      <c r="AA595" s="10"/>
      <c r="AB595" s="15"/>
      <c r="AC595" s="9"/>
      <c r="AD595" s="9"/>
      <c r="AE595" s="9"/>
      <c r="AF595" s="9"/>
      <c r="AG595" s="9"/>
      <c r="AH595" s="9"/>
      <c r="AI595" s="9"/>
      <c r="AJ595" s="9"/>
      <c r="AK595" s="9"/>
      <c r="AL595" s="9"/>
      <c r="AM595" s="27"/>
      <c r="AN595" s="27"/>
      <c r="AO595" s="27"/>
      <c r="AP595" s="27"/>
      <c r="AQ595" s="27"/>
      <c r="AR595" s="9"/>
      <c r="AS595" s="9"/>
      <c r="AT595" s="9"/>
      <c r="AU595" s="9"/>
      <c r="AV595" s="9"/>
      <c r="AW595" s="27"/>
      <c r="AX595" s="27"/>
      <c r="AY595" s="10"/>
      <c r="AZ595" s="15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  <c r="DB595" s="9"/>
      <c r="DC595" s="9"/>
      <c r="DD595" s="9"/>
      <c r="DE595" s="9"/>
      <c r="DF595" s="9"/>
      <c r="DG595" s="9"/>
      <c r="DH595" s="9"/>
      <c r="DI595" s="9"/>
      <c r="DJ595" s="9"/>
      <c r="DK595" s="9"/>
      <c r="DL595" s="9"/>
      <c r="DM595" s="9"/>
      <c r="DN595" s="9"/>
      <c r="DO595" s="9"/>
      <c r="DP595" s="9"/>
      <c r="DQ595" s="9"/>
      <c r="DR595" s="9"/>
      <c r="DS595" s="9"/>
      <c r="DT595" s="9"/>
      <c r="DU595" s="9"/>
      <c r="DV595" s="9"/>
      <c r="DW595" s="9"/>
      <c r="DX595" s="9"/>
      <c r="DY595" s="9"/>
      <c r="DZ595" s="9"/>
      <c r="EA595" s="9"/>
    </row>
    <row r="596" spans="2:131" ht="15">
      <c r="B596" s="4"/>
      <c r="C596" s="4"/>
      <c r="D596" s="4"/>
      <c r="E596" s="4"/>
      <c r="F596" s="4"/>
      <c r="G596" s="4"/>
      <c r="H596" s="4"/>
      <c r="I596" s="4"/>
      <c r="J596" s="4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  <c r="X596" s="10"/>
      <c r="Y596" s="10"/>
      <c r="Z596" s="10"/>
      <c r="AA596" s="10"/>
      <c r="AB596" s="15"/>
      <c r="AC596" s="9"/>
      <c r="AD596" s="9"/>
      <c r="AE596" s="9"/>
      <c r="AF596" s="9"/>
      <c r="AG596" s="9"/>
      <c r="AH596" s="9"/>
      <c r="AI596" s="9"/>
      <c r="AJ596" s="9"/>
      <c r="AK596" s="9"/>
      <c r="AL596" s="9"/>
      <c r="AM596" s="27"/>
      <c r="AN596" s="27"/>
      <c r="AO596" s="27"/>
      <c r="AP596" s="27"/>
      <c r="AQ596" s="27"/>
      <c r="AR596" s="9"/>
      <c r="AS596" s="9"/>
      <c r="AT596" s="9"/>
      <c r="AU596" s="9"/>
      <c r="AV596" s="9"/>
      <c r="AW596" s="27"/>
      <c r="AX596" s="27"/>
      <c r="AY596" s="10"/>
      <c r="AZ596" s="15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  <c r="DB596" s="9"/>
      <c r="DC596" s="9"/>
      <c r="DD596" s="9"/>
      <c r="DE596" s="9"/>
      <c r="DF596" s="9"/>
      <c r="DG596" s="9"/>
      <c r="DH596" s="9"/>
      <c r="DI596" s="9"/>
      <c r="DJ596" s="9"/>
      <c r="DK596" s="9"/>
      <c r="DL596" s="9"/>
      <c r="DM596" s="9"/>
      <c r="DN596" s="9"/>
      <c r="DO596" s="9"/>
      <c r="DP596" s="9"/>
      <c r="DQ596" s="9"/>
      <c r="DR596" s="9"/>
      <c r="DS596" s="9"/>
      <c r="DT596" s="9"/>
      <c r="DU596" s="9"/>
      <c r="DV596" s="9"/>
      <c r="DW596" s="9"/>
      <c r="DX596" s="9"/>
      <c r="DY596" s="9"/>
      <c r="DZ596" s="9"/>
      <c r="EA596" s="9"/>
    </row>
    <row r="597" spans="2:131" ht="15">
      <c r="B597" s="4"/>
      <c r="C597" s="4"/>
      <c r="D597" s="4"/>
      <c r="E597" s="4"/>
      <c r="F597" s="4"/>
      <c r="G597" s="4"/>
      <c r="H597" s="4"/>
      <c r="I597" s="4"/>
      <c r="J597" s="4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  <c r="X597" s="10"/>
      <c r="Y597" s="10"/>
      <c r="Z597" s="10"/>
      <c r="AA597" s="10"/>
      <c r="AB597" s="15"/>
      <c r="AC597" s="9"/>
      <c r="AD597" s="9"/>
      <c r="AE597" s="9"/>
      <c r="AF597" s="9"/>
      <c r="AG597" s="9"/>
      <c r="AH597" s="9"/>
      <c r="AI597" s="9"/>
      <c r="AJ597" s="9"/>
      <c r="AK597" s="9"/>
      <c r="AL597" s="9"/>
      <c r="AM597" s="27"/>
      <c r="AN597" s="27"/>
      <c r="AO597" s="27"/>
      <c r="AP597" s="27"/>
      <c r="AQ597" s="27"/>
      <c r="AR597" s="9"/>
      <c r="AS597" s="9"/>
      <c r="AT597" s="9"/>
      <c r="AU597" s="9"/>
      <c r="AV597" s="9"/>
      <c r="AW597" s="27"/>
      <c r="AX597" s="27"/>
      <c r="AY597" s="10"/>
      <c r="AZ597" s="15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  <c r="DB597" s="9"/>
      <c r="DC597" s="9"/>
      <c r="DD597" s="9"/>
      <c r="DE597" s="9"/>
      <c r="DF597" s="9"/>
      <c r="DG597" s="9"/>
      <c r="DH597" s="9"/>
      <c r="DI597" s="9"/>
      <c r="DJ597" s="9"/>
      <c r="DK597" s="9"/>
      <c r="DL597" s="9"/>
      <c r="DM597" s="9"/>
      <c r="DN597" s="9"/>
      <c r="DO597" s="9"/>
      <c r="DP597" s="9"/>
      <c r="DQ597" s="9"/>
      <c r="DR597" s="9"/>
      <c r="DS597" s="9"/>
      <c r="DT597" s="9"/>
      <c r="DU597" s="9"/>
      <c r="DV597" s="9"/>
      <c r="DW597" s="9"/>
      <c r="DX597" s="9"/>
      <c r="DY597" s="9"/>
      <c r="DZ597" s="9"/>
      <c r="EA597" s="9"/>
    </row>
    <row r="598" spans="2:131" ht="15">
      <c r="B598" s="4"/>
      <c r="C598" s="4"/>
      <c r="D598" s="4"/>
      <c r="E598" s="4"/>
      <c r="F598" s="4"/>
      <c r="G598" s="4"/>
      <c r="H598" s="4"/>
      <c r="I598" s="4"/>
      <c r="J598" s="4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  <c r="X598" s="10"/>
      <c r="Y598" s="10"/>
      <c r="Z598" s="10"/>
      <c r="AA598" s="10"/>
      <c r="AB598" s="15"/>
      <c r="AC598" s="9"/>
      <c r="AD598" s="9"/>
      <c r="AE598" s="9"/>
      <c r="AF598" s="9"/>
      <c r="AG598" s="9"/>
      <c r="AH598" s="9"/>
      <c r="AI598" s="9"/>
      <c r="AJ598" s="9"/>
      <c r="AK598" s="9"/>
      <c r="AL598" s="9"/>
      <c r="AM598" s="27"/>
      <c r="AN598" s="27"/>
      <c r="AO598" s="27"/>
      <c r="AP598" s="27"/>
      <c r="AQ598" s="27"/>
      <c r="AR598" s="9"/>
      <c r="AS598" s="9"/>
      <c r="AT598" s="9"/>
      <c r="AU598" s="9"/>
      <c r="AV598" s="9"/>
      <c r="AW598" s="27"/>
      <c r="AX598" s="27"/>
      <c r="AY598" s="10"/>
      <c r="AZ598" s="15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  <c r="DB598" s="9"/>
      <c r="DC598" s="9"/>
      <c r="DD598" s="9"/>
      <c r="DE598" s="9"/>
      <c r="DF598" s="9"/>
      <c r="DG598" s="9"/>
      <c r="DH598" s="9"/>
      <c r="DI598" s="9"/>
      <c r="DJ598" s="9"/>
      <c r="DK598" s="9"/>
      <c r="DL598" s="9"/>
      <c r="DM598" s="9"/>
      <c r="DN598" s="9"/>
      <c r="DO598" s="9"/>
      <c r="DP598" s="9"/>
      <c r="DQ598" s="9"/>
      <c r="DR598" s="9"/>
      <c r="DS598" s="9"/>
      <c r="DT598" s="9"/>
      <c r="DU598" s="9"/>
      <c r="DV598" s="9"/>
      <c r="DW598" s="9"/>
      <c r="DX598" s="9"/>
      <c r="DY598" s="9"/>
      <c r="DZ598" s="9"/>
      <c r="EA598" s="9"/>
    </row>
    <row r="599" spans="2:131" ht="15">
      <c r="B599" s="4"/>
      <c r="C599" s="4"/>
      <c r="D599" s="4"/>
      <c r="E599" s="4"/>
      <c r="F599" s="4"/>
      <c r="G599" s="4"/>
      <c r="H599" s="4"/>
      <c r="I599" s="4"/>
      <c r="J599" s="4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  <c r="X599" s="10"/>
      <c r="Y599" s="10"/>
      <c r="Z599" s="10"/>
      <c r="AA599" s="10"/>
      <c r="AB599" s="15"/>
      <c r="AC599" s="9"/>
      <c r="AD599" s="9"/>
      <c r="AE599" s="9"/>
      <c r="AF599" s="9"/>
      <c r="AG599" s="9"/>
      <c r="AH599" s="9"/>
      <c r="AI599" s="9"/>
      <c r="AJ599" s="9"/>
      <c r="AK599" s="9"/>
      <c r="AL599" s="9"/>
      <c r="AM599" s="27"/>
      <c r="AN599" s="27"/>
      <c r="AO599" s="27"/>
      <c r="AP599" s="27"/>
      <c r="AQ599" s="27"/>
      <c r="AR599" s="9"/>
      <c r="AS599" s="9"/>
      <c r="AT599" s="9"/>
      <c r="AU599" s="9"/>
      <c r="AV599" s="9"/>
      <c r="AW599" s="27"/>
      <c r="AX599" s="27"/>
      <c r="AY599" s="10"/>
      <c r="AZ599" s="15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  <c r="DB599" s="9"/>
      <c r="DC599" s="9"/>
      <c r="DD599" s="9"/>
      <c r="DE599" s="9"/>
      <c r="DF599" s="9"/>
      <c r="DG599" s="9"/>
      <c r="DH599" s="9"/>
      <c r="DI599" s="9"/>
      <c r="DJ599" s="9"/>
      <c r="DK599" s="9"/>
      <c r="DL599" s="9"/>
      <c r="DM599" s="9"/>
      <c r="DN599" s="9"/>
      <c r="DO599" s="9"/>
      <c r="DP599" s="9"/>
      <c r="DQ599" s="9"/>
      <c r="DR599" s="9"/>
      <c r="DS599" s="9"/>
      <c r="DT599" s="9"/>
      <c r="DU599" s="9"/>
      <c r="DV599" s="9"/>
      <c r="DW599" s="9"/>
      <c r="DX599" s="9"/>
      <c r="DY599" s="9"/>
      <c r="DZ599" s="9"/>
      <c r="EA599" s="9"/>
    </row>
    <row r="600" spans="2:131" ht="15">
      <c r="B600" s="4"/>
      <c r="C600" s="4"/>
      <c r="D600" s="4"/>
      <c r="E600" s="4"/>
      <c r="F600" s="4"/>
      <c r="G600" s="4"/>
      <c r="H600" s="4"/>
      <c r="I600" s="4"/>
      <c r="J600" s="4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  <c r="X600" s="10"/>
      <c r="Y600" s="10"/>
      <c r="Z600" s="10"/>
      <c r="AA600" s="10"/>
      <c r="AB600" s="15"/>
      <c r="AC600" s="9"/>
      <c r="AD600" s="9"/>
      <c r="AE600" s="9"/>
      <c r="AF600" s="9"/>
      <c r="AG600" s="9"/>
      <c r="AH600" s="9"/>
      <c r="AI600" s="9"/>
      <c r="AJ600" s="9"/>
      <c r="AK600" s="9"/>
      <c r="AL600" s="9"/>
      <c r="AM600" s="27"/>
      <c r="AN600" s="27"/>
      <c r="AO600" s="27"/>
      <c r="AP600" s="27"/>
      <c r="AQ600" s="27"/>
      <c r="AR600" s="9"/>
      <c r="AS600" s="9"/>
      <c r="AT600" s="9"/>
      <c r="AU600" s="9"/>
      <c r="AV600" s="9"/>
      <c r="AW600" s="27"/>
      <c r="AX600" s="27"/>
      <c r="AY600" s="10"/>
      <c r="AZ600" s="15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  <c r="DB600" s="9"/>
      <c r="DC600" s="9"/>
      <c r="DD600" s="9"/>
      <c r="DE600" s="9"/>
      <c r="DF600" s="9"/>
      <c r="DG600" s="9"/>
      <c r="DH600" s="9"/>
      <c r="DI600" s="9"/>
      <c r="DJ600" s="9"/>
      <c r="DK600" s="9"/>
      <c r="DL600" s="9"/>
      <c r="DM600" s="9"/>
      <c r="DN600" s="9"/>
      <c r="DO600" s="9"/>
      <c r="DP600" s="9"/>
      <c r="DQ600" s="9"/>
      <c r="DR600" s="9"/>
      <c r="DS600" s="9"/>
      <c r="DT600" s="9"/>
      <c r="DU600" s="9"/>
      <c r="DV600" s="9"/>
      <c r="DW600" s="9"/>
      <c r="DX600" s="9"/>
      <c r="DY600" s="9"/>
      <c r="DZ600" s="9"/>
      <c r="EA600" s="9"/>
    </row>
    <row r="601" spans="2:131" ht="15">
      <c r="B601" s="4"/>
      <c r="C601" s="4"/>
      <c r="D601" s="4"/>
      <c r="E601" s="4"/>
      <c r="F601" s="4"/>
      <c r="G601" s="4"/>
      <c r="H601" s="4"/>
      <c r="I601" s="4"/>
      <c r="J601" s="4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  <c r="X601" s="10"/>
      <c r="Y601" s="10"/>
      <c r="Z601" s="10"/>
      <c r="AA601" s="10"/>
      <c r="AB601" s="15"/>
      <c r="AC601" s="9"/>
      <c r="AD601" s="9"/>
      <c r="AE601" s="9"/>
      <c r="AF601" s="9"/>
      <c r="AG601" s="9"/>
      <c r="AH601" s="9"/>
      <c r="AI601" s="9"/>
      <c r="AJ601" s="9"/>
      <c r="AK601" s="9"/>
      <c r="AL601" s="9"/>
      <c r="AM601" s="27"/>
      <c r="AN601" s="27"/>
      <c r="AO601" s="27"/>
      <c r="AP601" s="27"/>
      <c r="AQ601" s="27"/>
      <c r="AR601" s="9"/>
      <c r="AS601" s="9"/>
      <c r="AT601" s="9"/>
      <c r="AU601" s="9"/>
      <c r="AV601" s="9"/>
      <c r="AW601" s="27"/>
      <c r="AX601" s="27"/>
      <c r="AY601" s="10"/>
      <c r="AZ601" s="15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  <c r="DB601" s="9"/>
      <c r="DC601" s="9"/>
      <c r="DD601" s="9"/>
      <c r="DE601" s="9"/>
      <c r="DF601" s="9"/>
      <c r="DG601" s="9"/>
      <c r="DH601" s="9"/>
      <c r="DI601" s="9"/>
      <c r="DJ601" s="9"/>
      <c r="DK601" s="9"/>
      <c r="DL601" s="9"/>
      <c r="DM601" s="9"/>
      <c r="DN601" s="9"/>
      <c r="DO601" s="9"/>
      <c r="DP601" s="9"/>
      <c r="DQ601" s="9"/>
      <c r="DR601" s="9"/>
      <c r="DS601" s="9"/>
      <c r="DT601" s="9"/>
      <c r="DU601" s="9"/>
      <c r="DV601" s="9"/>
      <c r="DW601" s="9"/>
      <c r="DX601" s="9"/>
      <c r="DY601" s="9"/>
      <c r="DZ601" s="9"/>
      <c r="EA601" s="9"/>
    </row>
    <row r="602" spans="2:131" ht="15">
      <c r="B602" s="4"/>
      <c r="C602" s="4"/>
      <c r="D602" s="4"/>
      <c r="E602" s="4"/>
      <c r="F602" s="4"/>
      <c r="G602" s="4"/>
      <c r="H602" s="4"/>
      <c r="I602" s="4"/>
      <c r="J602" s="4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  <c r="X602" s="10"/>
      <c r="Y602" s="10"/>
      <c r="Z602" s="10"/>
      <c r="AA602" s="10"/>
      <c r="AB602" s="15"/>
      <c r="AC602" s="9"/>
      <c r="AD602" s="9"/>
      <c r="AE602" s="9"/>
      <c r="AF602" s="9"/>
      <c r="AG602" s="9"/>
      <c r="AH602" s="9"/>
      <c r="AI602" s="9"/>
      <c r="AJ602" s="9"/>
      <c r="AK602" s="9"/>
      <c r="AL602" s="9"/>
      <c r="AM602" s="27"/>
      <c r="AN602" s="27"/>
      <c r="AO602" s="27"/>
      <c r="AP602" s="27"/>
      <c r="AQ602" s="27"/>
      <c r="AR602" s="9"/>
      <c r="AS602" s="9"/>
      <c r="AT602" s="9"/>
      <c r="AU602" s="9"/>
      <c r="AV602" s="9"/>
      <c r="AW602" s="27"/>
      <c r="AX602" s="27"/>
      <c r="AY602" s="10"/>
      <c r="AZ602" s="15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  <c r="DB602" s="9"/>
      <c r="DC602" s="9"/>
      <c r="DD602" s="9"/>
      <c r="DE602" s="9"/>
      <c r="DF602" s="9"/>
      <c r="DG602" s="9"/>
      <c r="DH602" s="9"/>
      <c r="DI602" s="9"/>
      <c r="DJ602" s="9"/>
      <c r="DK602" s="9"/>
      <c r="DL602" s="9"/>
      <c r="DM602" s="9"/>
      <c r="DN602" s="9"/>
      <c r="DO602" s="9"/>
      <c r="DP602" s="9"/>
      <c r="DQ602" s="9"/>
      <c r="DR602" s="9"/>
      <c r="DS602" s="9"/>
      <c r="DT602" s="9"/>
      <c r="DU602" s="9"/>
      <c r="DV602" s="9"/>
      <c r="DW602" s="9"/>
      <c r="DX602" s="9"/>
      <c r="DY602" s="9"/>
      <c r="DZ602" s="9"/>
      <c r="EA602" s="9"/>
    </row>
    <row r="603" spans="2:131" ht="15">
      <c r="B603" s="4"/>
      <c r="C603" s="4"/>
      <c r="D603" s="4"/>
      <c r="E603" s="4"/>
      <c r="F603" s="4"/>
      <c r="G603" s="4"/>
      <c r="H603" s="4"/>
      <c r="I603" s="4"/>
      <c r="J603" s="4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  <c r="X603" s="10"/>
      <c r="Y603" s="10"/>
      <c r="Z603" s="10"/>
      <c r="AA603" s="10"/>
      <c r="AB603" s="15"/>
      <c r="AC603" s="9"/>
      <c r="AD603" s="9"/>
      <c r="AE603" s="9"/>
      <c r="AF603" s="9"/>
      <c r="AG603" s="9"/>
      <c r="AH603" s="9"/>
      <c r="AI603" s="9"/>
      <c r="AJ603" s="9"/>
      <c r="AK603" s="9"/>
      <c r="AL603" s="9"/>
      <c r="AM603" s="27"/>
      <c r="AN603" s="27"/>
      <c r="AO603" s="27"/>
      <c r="AP603" s="27"/>
      <c r="AQ603" s="27"/>
      <c r="AR603" s="9"/>
      <c r="AS603" s="9"/>
      <c r="AT603" s="9"/>
      <c r="AU603" s="9"/>
      <c r="AV603" s="9"/>
      <c r="AW603" s="27"/>
      <c r="AX603" s="27"/>
      <c r="AY603" s="10"/>
      <c r="AZ603" s="15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  <c r="DB603" s="9"/>
      <c r="DC603" s="9"/>
      <c r="DD603" s="9"/>
      <c r="DE603" s="9"/>
      <c r="DF603" s="9"/>
      <c r="DG603" s="9"/>
      <c r="DH603" s="9"/>
      <c r="DI603" s="9"/>
      <c r="DJ603" s="9"/>
      <c r="DK603" s="9"/>
      <c r="DL603" s="9"/>
      <c r="DM603" s="9"/>
      <c r="DN603" s="9"/>
      <c r="DO603" s="9"/>
      <c r="DP603" s="9"/>
      <c r="DQ603" s="9"/>
      <c r="DR603" s="9"/>
      <c r="DS603" s="9"/>
      <c r="DT603" s="9"/>
      <c r="DU603" s="9"/>
      <c r="DV603" s="9"/>
      <c r="DW603" s="9"/>
      <c r="DX603" s="9"/>
      <c r="DY603" s="9"/>
      <c r="DZ603" s="9"/>
      <c r="EA603" s="9"/>
    </row>
    <row r="604" spans="2:131" ht="15">
      <c r="B604" s="4"/>
      <c r="C604" s="4"/>
      <c r="D604" s="4"/>
      <c r="E604" s="4"/>
      <c r="F604" s="4"/>
      <c r="G604" s="4"/>
      <c r="H604" s="4"/>
      <c r="I604" s="4"/>
      <c r="J604" s="4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  <c r="X604" s="10"/>
      <c r="Y604" s="10"/>
      <c r="Z604" s="10"/>
      <c r="AA604" s="10"/>
      <c r="AB604" s="15"/>
      <c r="AC604" s="9"/>
      <c r="AD604" s="9"/>
      <c r="AE604" s="9"/>
      <c r="AF604" s="9"/>
      <c r="AG604" s="9"/>
      <c r="AH604" s="9"/>
      <c r="AI604" s="9"/>
      <c r="AJ604" s="9"/>
      <c r="AK604" s="9"/>
      <c r="AL604" s="9"/>
      <c r="AM604" s="27"/>
      <c r="AN604" s="27"/>
      <c r="AO604" s="27"/>
      <c r="AP604" s="27"/>
      <c r="AQ604" s="27"/>
      <c r="AR604" s="9"/>
      <c r="AS604" s="9"/>
      <c r="AT604" s="9"/>
      <c r="AU604" s="9"/>
      <c r="AV604" s="9"/>
      <c r="AW604" s="27"/>
      <c r="AX604" s="27"/>
      <c r="AY604" s="10"/>
      <c r="AZ604" s="15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  <c r="DB604" s="9"/>
      <c r="DC604" s="9"/>
      <c r="DD604" s="9"/>
      <c r="DE604" s="9"/>
      <c r="DF604" s="9"/>
      <c r="DG604" s="9"/>
      <c r="DH604" s="9"/>
      <c r="DI604" s="9"/>
      <c r="DJ604" s="9"/>
      <c r="DK604" s="9"/>
      <c r="DL604" s="9"/>
      <c r="DM604" s="9"/>
      <c r="DN604" s="9"/>
      <c r="DO604" s="9"/>
      <c r="DP604" s="9"/>
      <c r="DQ604" s="9"/>
      <c r="DR604" s="9"/>
      <c r="DS604" s="9"/>
      <c r="DT604" s="9"/>
      <c r="DU604" s="9"/>
      <c r="DV604" s="9"/>
      <c r="DW604" s="9"/>
      <c r="DX604" s="9"/>
      <c r="DY604" s="9"/>
      <c r="DZ604" s="9"/>
      <c r="EA604" s="9"/>
    </row>
    <row r="605" spans="2:131" ht="15">
      <c r="B605" s="4"/>
      <c r="C605" s="4"/>
      <c r="D605" s="4"/>
      <c r="E605" s="4"/>
      <c r="F605" s="4"/>
      <c r="G605" s="4"/>
      <c r="H605" s="4"/>
      <c r="I605" s="4"/>
      <c r="J605" s="4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  <c r="X605" s="10"/>
      <c r="Y605" s="10"/>
      <c r="Z605" s="10"/>
      <c r="AA605" s="10"/>
      <c r="AB605" s="15"/>
      <c r="AC605" s="9"/>
      <c r="AD605" s="9"/>
      <c r="AE605" s="9"/>
      <c r="AF605" s="9"/>
      <c r="AG605" s="9"/>
      <c r="AH605" s="9"/>
      <c r="AI605" s="9"/>
      <c r="AJ605" s="9"/>
      <c r="AK605" s="9"/>
      <c r="AL605" s="9"/>
      <c r="AM605" s="27"/>
      <c r="AN605" s="27"/>
      <c r="AO605" s="27"/>
      <c r="AP605" s="27"/>
      <c r="AQ605" s="27"/>
      <c r="AR605" s="9"/>
      <c r="AS605" s="9"/>
      <c r="AT605" s="9"/>
      <c r="AU605" s="9"/>
      <c r="AV605" s="9"/>
      <c r="AW605" s="27"/>
      <c r="AX605" s="27"/>
      <c r="AY605" s="10"/>
      <c r="AZ605" s="15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  <c r="DB605" s="9"/>
      <c r="DC605" s="9"/>
      <c r="DD605" s="9"/>
      <c r="DE605" s="9"/>
      <c r="DF605" s="9"/>
      <c r="DG605" s="9"/>
      <c r="DH605" s="9"/>
      <c r="DI605" s="9"/>
      <c r="DJ605" s="9"/>
      <c r="DK605" s="9"/>
      <c r="DL605" s="9"/>
      <c r="DM605" s="9"/>
      <c r="DN605" s="9"/>
      <c r="DO605" s="9"/>
      <c r="DP605" s="9"/>
      <c r="DQ605" s="9"/>
      <c r="DR605" s="9"/>
      <c r="DS605" s="9"/>
      <c r="DT605" s="9"/>
      <c r="DU605" s="9"/>
      <c r="DV605" s="9"/>
      <c r="DW605" s="9"/>
      <c r="DX605" s="9"/>
      <c r="DY605" s="9"/>
      <c r="DZ605" s="9"/>
      <c r="EA605" s="9"/>
    </row>
    <row r="606" spans="2:131" ht="15">
      <c r="B606" s="4"/>
      <c r="C606" s="4"/>
      <c r="D606" s="4"/>
      <c r="E606" s="4"/>
      <c r="F606" s="4"/>
      <c r="G606" s="4"/>
      <c r="H606" s="4"/>
      <c r="I606" s="4"/>
      <c r="J606" s="4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  <c r="X606" s="10"/>
      <c r="Y606" s="10"/>
      <c r="Z606" s="10"/>
      <c r="AA606" s="10"/>
      <c r="AB606" s="15"/>
      <c r="AC606" s="9"/>
      <c r="AD606" s="9"/>
      <c r="AE606" s="9"/>
      <c r="AF606" s="9"/>
      <c r="AG606" s="9"/>
      <c r="AH606" s="9"/>
      <c r="AI606" s="9"/>
      <c r="AJ606" s="9"/>
      <c r="AK606" s="9"/>
      <c r="AL606" s="9"/>
      <c r="AM606" s="27"/>
      <c r="AN606" s="27"/>
      <c r="AO606" s="27"/>
      <c r="AP606" s="27"/>
      <c r="AQ606" s="27"/>
      <c r="AR606" s="9"/>
      <c r="AS606" s="9"/>
      <c r="AT606" s="9"/>
      <c r="AU606" s="9"/>
      <c r="AV606" s="9"/>
      <c r="AW606" s="27"/>
      <c r="AX606" s="27"/>
      <c r="AY606" s="10"/>
      <c r="AZ606" s="15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  <c r="DB606" s="9"/>
      <c r="DC606" s="9"/>
      <c r="DD606" s="9"/>
      <c r="DE606" s="9"/>
      <c r="DF606" s="9"/>
      <c r="DG606" s="9"/>
      <c r="DH606" s="9"/>
      <c r="DI606" s="9"/>
      <c r="DJ606" s="9"/>
      <c r="DK606" s="9"/>
      <c r="DL606" s="9"/>
      <c r="DM606" s="9"/>
      <c r="DN606" s="9"/>
      <c r="DO606" s="9"/>
      <c r="DP606" s="9"/>
      <c r="DQ606" s="9"/>
      <c r="DR606" s="9"/>
      <c r="DS606" s="9"/>
      <c r="DT606" s="9"/>
      <c r="DU606" s="9"/>
      <c r="DV606" s="9"/>
      <c r="DW606" s="9"/>
      <c r="DX606" s="9"/>
      <c r="DY606" s="9"/>
      <c r="DZ606" s="9"/>
      <c r="EA606" s="9"/>
    </row>
    <row r="607" spans="2:131" ht="15">
      <c r="B607" s="4"/>
      <c r="C607" s="4"/>
      <c r="D607" s="4"/>
      <c r="E607" s="4"/>
      <c r="F607" s="4"/>
      <c r="G607" s="4"/>
      <c r="H607" s="4"/>
      <c r="I607" s="4"/>
      <c r="J607" s="4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  <c r="X607" s="10"/>
      <c r="Y607" s="10"/>
      <c r="Z607" s="10"/>
      <c r="AA607" s="10"/>
      <c r="AB607" s="15"/>
      <c r="AC607" s="9"/>
      <c r="AD607" s="9"/>
      <c r="AE607" s="9"/>
      <c r="AF607" s="9"/>
      <c r="AG607" s="9"/>
      <c r="AH607" s="9"/>
      <c r="AI607" s="9"/>
      <c r="AJ607" s="9"/>
      <c r="AK607" s="9"/>
      <c r="AL607" s="9"/>
      <c r="AM607" s="27"/>
      <c r="AN607" s="27"/>
      <c r="AO607" s="27"/>
      <c r="AP607" s="27"/>
      <c r="AQ607" s="27"/>
      <c r="AR607" s="9"/>
      <c r="AS607" s="9"/>
      <c r="AT607" s="9"/>
      <c r="AU607" s="9"/>
      <c r="AV607" s="9"/>
      <c r="AW607" s="27"/>
      <c r="AX607" s="27"/>
      <c r="AY607" s="10"/>
      <c r="AZ607" s="15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  <c r="DB607" s="9"/>
      <c r="DC607" s="9"/>
      <c r="DD607" s="9"/>
      <c r="DE607" s="9"/>
      <c r="DF607" s="9"/>
      <c r="DG607" s="9"/>
      <c r="DH607" s="9"/>
      <c r="DI607" s="9"/>
      <c r="DJ607" s="9"/>
      <c r="DK607" s="9"/>
      <c r="DL607" s="9"/>
      <c r="DM607" s="9"/>
      <c r="DN607" s="9"/>
      <c r="DO607" s="9"/>
      <c r="DP607" s="9"/>
      <c r="DQ607" s="9"/>
      <c r="DR607" s="9"/>
      <c r="DS607" s="9"/>
      <c r="DT607" s="9"/>
      <c r="DU607" s="9"/>
      <c r="DV607" s="9"/>
      <c r="DW607" s="9"/>
      <c r="DX607" s="9"/>
      <c r="DY607" s="9"/>
      <c r="DZ607" s="9"/>
      <c r="EA607" s="9"/>
    </row>
    <row r="608" spans="2:131" ht="15">
      <c r="B608" s="4"/>
      <c r="C608" s="4"/>
      <c r="D608" s="4"/>
      <c r="E608" s="4"/>
      <c r="F608" s="4"/>
      <c r="G608" s="4"/>
      <c r="H608" s="4"/>
      <c r="I608" s="4"/>
      <c r="J608" s="4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  <c r="X608" s="10"/>
      <c r="Y608" s="10"/>
      <c r="Z608" s="10"/>
      <c r="AA608" s="10"/>
      <c r="AB608" s="15"/>
      <c r="AC608" s="9"/>
      <c r="AD608" s="9"/>
      <c r="AE608" s="9"/>
      <c r="AF608" s="9"/>
      <c r="AG608" s="9"/>
      <c r="AH608" s="9"/>
      <c r="AI608" s="9"/>
      <c r="AJ608" s="9"/>
      <c r="AK608" s="9"/>
      <c r="AL608" s="9"/>
      <c r="AM608" s="27"/>
      <c r="AN608" s="27"/>
      <c r="AO608" s="27"/>
      <c r="AP608" s="27"/>
      <c r="AQ608" s="27"/>
      <c r="AR608" s="9"/>
      <c r="AS608" s="9"/>
      <c r="AT608" s="9"/>
      <c r="AU608" s="9"/>
      <c r="AV608" s="9"/>
      <c r="AW608" s="27"/>
      <c r="AX608" s="27"/>
      <c r="AY608" s="10"/>
      <c r="AZ608" s="15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  <c r="DB608" s="9"/>
      <c r="DC608" s="9"/>
      <c r="DD608" s="9"/>
      <c r="DE608" s="9"/>
      <c r="DF608" s="9"/>
      <c r="DG608" s="9"/>
      <c r="DH608" s="9"/>
      <c r="DI608" s="9"/>
      <c r="DJ608" s="9"/>
      <c r="DK608" s="9"/>
      <c r="DL608" s="9"/>
      <c r="DM608" s="9"/>
      <c r="DN608" s="9"/>
      <c r="DO608" s="9"/>
      <c r="DP608" s="9"/>
      <c r="DQ608" s="9"/>
      <c r="DR608" s="9"/>
      <c r="DS608" s="9"/>
      <c r="DT608" s="9"/>
      <c r="DU608" s="9"/>
      <c r="DV608" s="9"/>
      <c r="DW608" s="9"/>
      <c r="DX608" s="9"/>
      <c r="DY608" s="9"/>
      <c r="DZ608" s="9"/>
      <c r="EA608" s="9"/>
    </row>
    <row r="609" spans="2:131" ht="15">
      <c r="B609" s="4"/>
      <c r="C609" s="4"/>
      <c r="D609" s="4"/>
      <c r="E609" s="4"/>
      <c r="F609" s="4"/>
      <c r="G609" s="4"/>
      <c r="H609" s="4"/>
      <c r="I609" s="4"/>
      <c r="J609" s="4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  <c r="X609" s="10"/>
      <c r="Y609" s="10"/>
      <c r="Z609" s="10"/>
      <c r="AA609" s="10"/>
      <c r="AB609" s="15"/>
      <c r="AC609" s="9"/>
      <c r="AD609" s="9"/>
      <c r="AE609" s="9"/>
      <c r="AF609" s="9"/>
      <c r="AG609" s="9"/>
      <c r="AH609" s="9"/>
      <c r="AI609" s="9"/>
      <c r="AJ609" s="9"/>
      <c r="AK609" s="9"/>
      <c r="AL609" s="9"/>
      <c r="AM609" s="27"/>
      <c r="AN609" s="27"/>
      <c r="AO609" s="27"/>
      <c r="AP609" s="27"/>
      <c r="AQ609" s="27"/>
      <c r="AR609" s="9"/>
      <c r="AS609" s="9"/>
      <c r="AT609" s="9"/>
      <c r="AU609" s="9"/>
      <c r="AV609" s="9"/>
      <c r="AW609" s="27"/>
      <c r="AX609" s="27"/>
      <c r="AY609" s="10"/>
      <c r="AZ609" s="15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  <c r="DB609" s="9"/>
      <c r="DC609" s="9"/>
      <c r="DD609" s="9"/>
      <c r="DE609" s="9"/>
      <c r="DF609" s="9"/>
      <c r="DG609" s="9"/>
      <c r="DH609" s="9"/>
      <c r="DI609" s="9"/>
      <c r="DJ609" s="9"/>
      <c r="DK609" s="9"/>
      <c r="DL609" s="9"/>
      <c r="DM609" s="9"/>
      <c r="DN609" s="9"/>
      <c r="DO609" s="9"/>
      <c r="DP609" s="9"/>
      <c r="DQ609" s="9"/>
      <c r="DR609" s="9"/>
      <c r="DS609" s="9"/>
      <c r="DT609" s="9"/>
      <c r="DU609" s="9"/>
      <c r="DV609" s="9"/>
      <c r="DW609" s="9"/>
      <c r="DX609" s="9"/>
      <c r="DY609" s="9"/>
      <c r="DZ609" s="9"/>
      <c r="EA609" s="9"/>
    </row>
    <row r="610" spans="2:131" ht="15">
      <c r="B610" s="4"/>
      <c r="C610" s="4"/>
      <c r="D610" s="4"/>
      <c r="E610" s="4"/>
      <c r="F610" s="4"/>
      <c r="G610" s="4"/>
      <c r="H610" s="4"/>
      <c r="I610" s="4"/>
      <c r="J610" s="4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  <c r="X610" s="10"/>
      <c r="Y610" s="10"/>
      <c r="Z610" s="10"/>
      <c r="AA610" s="10"/>
      <c r="AB610" s="15"/>
      <c r="AC610" s="9"/>
      <c r="AD610" s="9"/>
      <c r="AE610" s="9"/>
      <c r="AF610" s="9"/>
      <c r="AG610" s="9"/>
      <c r="AH610" s="9"/>
      <c r="AI610" s="9"/>
      <c r="AJ610" s="9"/>
      <c r="AK610" s="9"/>
      <c r="AL610" s="9"/>
      <c r="AM610" s="27"/>
      <c r="AN610" s="27"/>
      <c r="AO610" s="27"/>
      <c r="AP610" s="27"/>
      <c r="AQ610" s="27"/>
      <c r="AR610" s="9"/>
      <c r="AS610" s="9"/>
      <c r="AT610" s="9"/>
      <c r="AU610" s="9"/>
      <c r="AV610" s="9"/>
      <c r="AW610" s="27"/>
      <c r="AX610" s="27"/>
      <c r="AY610" s="10"/>
      <c r="AZ610" s="15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  <c r="DB610" s="9"/>
      <c r="DC610" s="9"/>
      <c r="DD610" s="9"/>
      <c r="DE610" s="9"/>
      <c r="DF610" s="9"/>
      <c r="DG610" s="9"/>
      <c r="DH610" s="9"/>
      <c r="DI610" s="9"/>
      <c r="DJ610" s="9"/>
      <c r="DK610" s="9"/>
      <c r="DL610" s="9"/>
      <c r="DM610" s="9"/>
      <c r="DN610" s="9"/>
      <c r="DO610" s="9"/>
      <c r="DP610" s="9"/>
      <c r="DQ610" s="9"/>
      <c r="DR610" s="9"/>
      <c r="DS610" s="9"/>
      <c r="DT610" s="9"/>
      <c r="DU610" s="9"/>
      <c r="DV610" s="9"/>
      <c r="DW610" s="9"/>
      <c r="DX610" s="9"/>
      <c r="DY610" s="9"/>
      <c r="DZ610" s="9"/>
      <c r="EA610" s="9"/>
    </row>
    <row r="611" spans="2:131" ht="15">
      <c r="B611" s="4"/>
      <c r="C611" s="4"/>
      <c r="D611" s="4"/>
      <c r="E611" s="4"/>
      <c r="F611" s="4"/>
      <c r="G611" s="4"/>
      <c r="H611" s="4"/>
      <c r="I611" s="4"/>
      <c r="J611" s="4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  <c r="X611" s="10"/>
      <c r="Y611" s="10"/>
      <c r="Z611" s="10"/>
      <c r="AA611" s="10"/>
      <c r="AB611" s="15"/>
      <c r="AC611" s="9"/>
      <c r="AD611" s="9"/>
      <c r="AE611" s="9"/>
      <c r="AF611" s="9"/>
      <c r="AG611" s="9"/>
      <c r="AH611" s="9"/>
      <c r="AI611" s="9"/>
      <c r="AJ611" s="9"/>
      <c r="AK611" s="9"/>
      <c r="AL611" s="9"/>
      <c r="AM611" s="27"/>
      <c r="AN611" s="27"/>
      <c r="AO611" s="27"/>
      <c r="AP611" s="27"/>
      <c r="AQ611" s="27"/>
      <c r="AR611" s="9"/>
      <c r="AS611" s="9"/>
      <c r="AT611" s="9"/>
      <c r="AU611" s="9"/>
      <c r="AV611" s="9"/>
      <c r="AW611" s="27"/>
      <c r="AX611" s="27"/>
      <c r="AY611" s="10"/>
      <c r="AZ611" s="15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  <c r="DB611" s="9"/>
      <c r="DC611" s="9"/>
      <c r="DD611" s="9"/>
      <c r="DE611" s="9"/>
      <c r="DF611" s="9"/>
      <c r="DG611" s="9"/>
      <c r="DH611" s="9"/>
      <c r="DI611" s="9"/>
      <c r="DJ611" s="9"/>
      <c r="DK611" s="9"/>
      <c r="DL611" s="9"/>
      <c r="DM611" s="9"/>
      <c r="DN611" s="9"/>
      <c r="DO611" s="9"/>
      <c r="DP611" s="9"/>
      <c r="DQ611" s="9"/>
      <c r="DR611" s="9"/>
      <c r="DS611" s="9"/>
      <c r="DT611" s="9"/>
      <c r="DU611" s="9"/>
      <c r="DV611" s="9"/>
      <c r="DW611" s="9"/>
      <c r="DX611" s="9"/>
      <c r="DY611" s="9"/>
      <c r="DZ611" s="9"/>
      <c r="EA611" s="9"/>
    </row>
    <row r="612" spans="2:131" ht="15">
      <c r="B612" s="4"/>
      <c r="C612" s="4"/>
      <c r="D612" s="4"/>
      <c r="E612" s="4"/>
      <c r="F612" s="4"/>
      <c r="G612" s="4"/>
      <c r="H612" s="4"/>
      <c r="I612" s="4"/>
      <c r="J612" s="4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  <c r="X612" s="10"/>
      <c r="Y612" s="10"/>
      <c r="Z612" s="10"/>
      <c r="AA612" s="10"/>
      <c r="AB612" s="15"/>
      <c r="AC612" s="9"/>
      <c r="AD612" s="9"/>
      <c r="AE612" s="9"/>
      <c r="AF612" s="9"/>
      <c r="AG612" s="9"/>
      <c r="AH612" s="9"/>
      <c r="AI612" s="9"/>
      <c r="AJ612" s="9"/>
      <c r="AK612" s="9"/>
      <c r="AL612" s="9"/>
      <c r="AM612" s="27"/>
      <c r="AN612" s="27"/>
      <c r="AO612" s="27"/>
      <c r="AP612" s="27"/>
      <c r="AQ612" s="27"/>
      <c r="AR612" s="9"/>
      <c r="AS612" s="9"/>
      <c r="AT612" s="9"/>
      <c r="AU612" s="9"/>
      <c r="AV612" s="9"/>
      <c r="AW612" s="27"/>
      <c r="AX612" s="27"/>
      <c r="AY612" s="10"/>
      <c r="AZ612" s="15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  <c r="DB612" s="9"/>
      <c r="DC612" s="9"/>
      <c r="DD612" s="9"/>
      <c r="DE612" s="9"/>
      <c r="DF612" s="9"/>
      <c r="DG612" s="9"/>
      <c r="DH612" s="9"/>
      <c r="DI612" s="9"/>
      <c r="DJ612" s="9"/>
      <c r="DK612" s="9"/>
      <c r="DL612" s="9"/>
      <c r="DM612" s="9"/>
      <c r="DN612" s="9"/>
      <c r="DO612" s="9"/>
      <c r="DP612" s="9"/>
      <c r="DQ612" s="9"/>
      <c r="DR612" s="9"/>
      <c r="DS612" s="9"/>
      <c r="DT612" s="9"/>
      <c r="DU612" s="9"/>
      <c r="DV612" s="9"/>
      <c r="DW612" s="9"/>
      <c r="DX612" s="9"/>
      <c r="DY612" s="9"/>
      <c r="DZ612" s="9"/>
      <c r="EA612" s="9"/>
    </row>
    <row r="613" spans="2:131" ht="15">
      <c r="B613" s="4"/>
      <c r="C613" s="4"/>
      <c r="D613" s="4"/>
      <c r="E613" s="4"/>
      <c r="F613" s="4"/>
      <c r="G613" s="4"/>
      <c r="H613" s="4"/>
      <c r="I613" s="4"/>
      <c r="J613" s="4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  <c r="X613" s="10"/>
      <c r="Y613" s="10"/>
      <c r="Z613" s="10"/>
      <c r="AA613" s="10"/>
      <c r="AB613" s="15"/>
      <c r="AC613" s="9"/>
      <c r="AD613" s="9"/>
      <c r="AE613" s="9"/>
      <c r="AF613" s="9"/>
      <c r="AG613" s="9"/>
      <c r="AH613" s="9"/>
      <c r="AI613" s="9"/>
      <c r="AJ613" s="9"/>
      <c r="AK613" s="9"/>
      <c r="AL613" s="9"/>
      <c r="AM613" s="27"/>
      <c r="AN613" s="27"/>
      <c r="AO613" s="27"/>
      <c r="AP613" s="27"/>
      <c r="AQ613" s="27"/>
      <c r="AR613" s="9"/>
      <c r="AS613" s="9"/>
      <c r="AT613" s="9"/>
      <c r="AU613" s="9"/>
      <c r="AV613" s="9"/>
      <c r="AW613" s="27"/>
      <c r="AX613" s="27"/>
      <c r="AY613" s="10"/>
      <c r="AZ613" s="15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  <c r="DB613" s="9"/>
      <c r="DC613" s="9"/>
      <c r="DD613" s="9"/>
      <c r="DE613" s="9"/>
      <c r="DF613" s="9"/>
      <c r="DG613" s="9"/>
      <c r="DH613" s="9"/>
      <c r="DI613" s="9"/>
      <c r="DJ613" s="9"/>
      <c r="DK613" s="9"/>
      <c r="DL613" s="9"/>
      <c r="DM613" s="9"/>
      <c r="DN613" s="9"/>
      <c r="DO613" s="9"/>
      <c r="DP613" s="9"/>
      <c r="DQ613" s="9"/>
      <c r="DR613" s="9"/>
      <c r="DS613" s="9"/>
      <c r="DT613" s="9"/>
      <c r="DU613" s="9"/>
      <c r="DV613" s="9"/>
      <c r="DW613" s="9"/>
      <c r="DX613" s="9"/>
      <c r="DY613" s="9"/>
      <c r="DZ613" s="9"/>
      <c r="EA613" s="9"/>
    </row>
    <row r="614" spans="2:131" ht="15">
      <c r="B614" s="4"/>
      <c r="C614" s="4"/>
      <c r="D614" s="4"/>
      <c r="E614" s="4"/>
      <c r="F614" s="4"/>
      <c r="G614" s="4"/>
      <c r="H614" s="4"/>
      <c r="I614" s="4"/>
      <c r="J614" s="4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  <c r="X614" s="10"/>
      <c r="Y614" s="10"/>
      <c r="Z614" s="10"/>
      <c r="AA614" s="10"/>
      <c r="AB614" s="15"/>
      <c r="AC614" s="9"/>
      <c r="AD614" s="9"/>
      <c r="AE614" s="9"/>
      <c r="AF614" s="9"/>
      <c r="AG614" s="9"/>
      <c r="AH614" s="9"/>
      <c r="AI614" s="9"/>
      <c r="AJ614" s="9"/>
      <c r="AK614" s="9"/>
      <c r="AL614" s="9"/>
      <c r="AM614" s="27"/>
      <c r="AN614" s="27"/>
      <c r="AO614" s="27"/>
      <c r="AP614" s="27"/>
      <c r="AQ614" s="27"/>
      <c r="AR614" s="9"/>
      <c r="AS614" s="9"/>
      <c r="AT614" s="9"/>
      <c r="AU614" s="9"/>
      <c r="AV614" s="9"/>
      <c r="AW614" s="27"/>
      <c r="AX614" s="27"/>
      <c r="AY614" s="10"/>
      <c r="AZ614" s="15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  <c r="DB614" s="9"/>
      <c r="DC614" s="9"/>
      <c r="DD614" s="9"/>
      <c r="DE614" s="9"/>
      <c r="DF614" s="9"/>
      <c r="DG614" s="9"/>
      <c r="DH614" s="9"/>
      <c r="DI614" s="9"/>
      <c r="DJ614" s="9"/>
      <c r="DK614" s="9"/>
      <c r="DL614" s="9"/>
      <c r="DM614" s="9"/>
      <c r="DN614" s="9"/>
      <c r="DO614" s="9"/>
      <c r="DP614" s="9"/>
      <c r="DQ614" s="9"/>
      <c r="DR614" s="9"/>
      <c r="DS614" s="9"/>
      <c r="DT614" s="9"/>
      <c r="DU614" s="9"/>
      <c r="DV614" s="9"/>
      <c r="DW614" s="9"/>
      <c r="DX614" s="9"/>
      <c r="DY614" s="9"/>
      <c r="DZ614" s="9"/>
      <c r="EA614" s="9"/>
    </row>
    <row r="615" spans="2:131" ht="15">
      <c r="B615" s="4"/>
      <c r="C615" s="4"/>
      <c r="D615" s="4"/>
      <c r="E615" s="4"/>
      <c r="F615" s="4"/>
      <c r="G615" s="4"/>
      <c r="H615" s="4"/>
      <c r="I615" s="4"/>
      <c r="J615" s="4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  <c r="X615" s="10"/>
      <c r="Y615" s="10"/>
      <c r="Z615" s="10"/>
      <c r="AA615" s="10"/>
      <c r="AB615" s="15"/>
      <c r="AC615" s="9"/>
      <c r="AD615" s="9"/>
      <c r="AE615" s="9"/>
      <c r="AF615" s="9"/>
      <c r="AG615" s="9"/>
      <c r="AH615" s="9"/>
      <c r="AI615" s="9"/>
      <c r="AJ615" s="9"/>
      <c r="AK615" s="9"/>
      <c r="AL615" s="9"/>
      <c r="AM615" s="27"/>
      <c r="AN615" s="27"/>
      <c r="AO615" s="27"/>
      <c r="AP615" s="27"/>
      <c r="AQ615" s="27"/>
      <c r="AR615" s="9"/>
      <c r="AS615" s="9"/>
      <c r="AT615" s="9"/>
      <c r="AU615" s="9"/>
      <c r="AV615" s="9"/>
      <c r="AW615" s="27"/>
      <c r="AX615" s="27"/>
      <c r="AY615" s="10"/>
      <c r="AZ615" s="15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  <c r="DB615" s="9"/>
      <c r="DC615" s="9"/>
      <c r="DD615" s="9"/>
      <c r="DE615" s="9"/>
      <c r="DF615" s="9"/>
      <c r="DG615" s="9"/>
      <c r="DH615" s="9"/>
      <c r="DI615" s="9"/>
      <c r="DJ615" s="9"/>
      <c r="DK615" s="9"/>
      <c r="DL615" s="9"/>
      <c r="DM615" s="9"/>
      <c r="DN615" s="9"/>
      <c r="DO615" s="9"/>
      <c r="DP615" s="9"/>
      <c r="DQ615" s="9"/>
      <c r="DR615" s="9"/>
      <c r="DS615" s="9"/>
      <c r="DT615" s="9"/>
      <c r="DU615" s="9"/>
      <c r="DV615" s="9"/>
      <c r="DW615" s="9"/>
      <c r="DX615" s="9"/>
      <c r="DY615" s="9"/>
      <c r="DZ615" s="9"/>
      <c r="EA615" s="9"/>
    </row>
    <row r="616" spans="2:131" ht="15">
      <c r="B616" s="4"/>
      <c r="C616" s="4"/>
      <c r="D616" s="4"/>
      <c r="E616" s="4"/>
      <c r="F616" s="4"/>
      <c r="G616" s="4"/>
      <c r="H616" s="4"/>
      <c r="I616" s="4"/>
      <c r="J616" s="4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  <c r="X616" s="10"/>
      <c r="Y616" s="10"/>
      <c r="Z616" s="10"/>
      <c r="AA616" s="10"/>
      <c r="AB616" s="15"/>
      <c r="AC616" s="9"/>
      <c r="AD616" s="9"/>
      <c r="AE616" s="9"/>
      <c r="AF616" s="9"/>
      <c r="AG616" s="9"/>
      <c r="AH616" s="9"/>
      <c r="AI616" s="9"/>
      <c r="AJ616" s="9"/>
      <c r="AK616" s="9"/>
      <c r="AL616" s="9"/>
      <c r="AM616" s="27"/>
      <c r="AN616" s="27"/>
      <c r="AO616" s="27"/>
      <c r="AP616" s="27"/>
      <c r="AQ616" s="27"/>
      <c r="AR616" s="9"/>
      <c r="AS616" s="9"/>
      <c r="AT616" s="9"/>
      <c r="AU616" s="9"/>
      <c r="AV616" s="9"/>
      <c r="AW616" s="27"/>
      <c r="AX616" s="27"/>
      <c r="AY616" s="10"/>
      <c r="AZ616" s="15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  <c r="DB616" s="9"/>
      <c r="DC616" s="9"/>
      <c r="DD616" s="9"/>
      <c r="DE616" s="9"/>
      <c r="DF616" s="9"/>
      <c r="DG616" s="9"/>
      <c r="DH616" s="9"/>
      <c r="DI616" s="9"/>
      <c r="DJ616" s="9"/>
      <c r="DK616" s="9"/>
      <c r="DL616" s="9"/>
      <c r="DM616" s="9"/>
      <c r="DN616" s="9"/>
      <c r="DO616" s="9"/>
      <c r="DP616" s="9"/>
      <c r="DQ616" s="9"/>
      <c r="DR616" s="9"/>
      <c r="DS616" s="9"/>
      <c r="DT616" s="9"/>
      <c r="DU616" s="9"/>
      <c r="DV616" s="9"/>
      <c r="DW616" s="9"/>
      <c r="DX616" s="9"/>
      <c r="DY616" s="9"/>
      <c r="DZ616" s="9"/>
      <c r="EA616" s="9"/>
    </row>
    <row r="617" spans="2:131" ht="15">
      <c r="B617" s="4"/>
      <c r="C617" s="4"/>
      <c r="D617" s="4"/>
      <c r="E617" s="4"/>
      <c r="F617" s="4"/>
      <c r="G617" s="4"/>
      <c r="H617" s="4"/>
      <c r="I617" s="4"/>
      <c r="J617" s="4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  <c r="X617" s="10"/>
      <c r="Y617" s="10"/>
      <c r="Z617" s="10"/>
      <c r="AA617" s="10"/>
      <c r="AB617" s="15"/>
      <c r="AC617" s="9"/>
      <c r="AD617" s="9"/>
      <c r="AE617" s="9"/>
      <c r="AF617" s="9"/>
      <c r="AG617" s="9"/>
      <c r="AH617" s="9"/>
      <c r="AI617" s="9"/>
      <c r="AJ617" s="9"/>
      <c r="AK617" s="9"/>
      <c r="AL617" s="9"/>
      <c r="AM617" s="27"/>
      <c r="AN617" s="27"/>
      <c r="AO617" s="27"/>
      <c r="AP617" s="27"/>
      <c r="AQ617" s="27"/>
      <c r="AR617" s="9"/>
      <c r="AS617" s="9"/>
      <c r="AT617" s="9"/>
      <c r="AU617" s="9"/>
      <c r="AV617" s="9"/>
      <c r="AW617" s="27"/>
      <c r="AX617" s="27"/>
      <c r="AY617" s="10"/>
      <c r="AZ617" s="15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  <c r="DB617" s="9"/>
      <c r="DC617" s="9"/>
      <c r="DD617" s="9"/>
      <c r="DE617" s="9"/>
      <c r="DF617" s="9"/>
      <c r="DG617" s="9"/>
      <c r="DH617" s="9"/>
      <c r="DI617" s="9"/>
      <c r="DJ617" s="9"/>
      <c r="DK617" s="9"/>
      <c r="DL617" s="9"/>
      <c r="DM617" s="9"/>
      <c r="DN617" s="9"/>
      <c r="DO617" s="9"/>
      <c r="DP617" s="9"/>
      <c r="DQ617" s="9"/>
      <c r="DR617" s="9"/>
      <c r="DS617" s="9"/>
      <c r="DT617" s="9"/>
      <c r="DU617" s="9"/>
      <c r="DV617" s="9"/>
      <c r="DW617" s="9"/>
      <c r="DX617" s="9"/>
      <c r="DY617" s="9"/>
      <c r="DZ617" s="9"/>
      <c r="EA617" s="9"/>
    </row>
    <row r="618" spans="2:131" ht="15">
      <c r="B618" s="4"/>
      <c r="C618" s="4"/>
      <c r="D618" s="4"/>
      <c r="E618" s="4"/>
      <c r="F618" s="4"/>
      <c r="G618" s="4"/>
      <c r="H618" s="4"/>
      <c r="I618" s="4"/>
      <c r="J618" s="4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  <c r="X618" s="10"/>
      <c r="Y618" s="10"/>
      <c r="Z618" s="10"/>
      <c r="AA618" s="10"/>
      <c r="AB618" s="15"/>
      <c r="AC618" s="9"/>
      <c r="AD618" s="9"/>
      <c r="AE618" s="9"/>
      <c r="AF618" s="9"/>
      <c r="AG618" s="9"/>
      <c r="AH618" s="9"/>
      <c r="AI618" s="9"/>
      <c r="AJ618" s="9"/>
      <c r="AK618" s="9"/>
      <c r="AL618" s="9"/>
      <c r="AM618" s="27"/>
      <c r="AN618" s="27"/>
      <c r="AO618" s="27"/>
      <c r="AP618" s="27"/>
      <c r="AQ618" s="27"/>
      <c r="AR618" s="9"/>
      <c r="AS618" s="9"/>
      <c r="AT618" s="9"/>
      <c r="AU618" s="9"/>
      <c r="AV618" s="9"/>
      <c r="AW618" s="27"/>
      <c r="AX618" s="27"/>
      <c r="AY618" s="10"/>
      <c r="AZ618" s="15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  <c r="DB618" s="9"/>
      <c r="DC618" s="9"/>
      <c r="DD618" s="9"/>
      <c r="DE618" s="9"/>
      <c r="DF618" s="9"/>
      <c r="DG618" s="9"/>
      <c r="DH618" s="9"/>
      <c r="DI618" s="9"/>
      <c r="DJ618" s="9"/>
      <c r="DK618" s="9"/>
      <c r="DL618" s="9"/>
      <c r="DM618" s="9"/>
      <c r="DN618" s="9"/>
      <c r="DO618" s="9"/>
      <c r="DP618" s="9"/>
      <c r="DQ618" s="9"/>
      <c r="DR618" s="9"/>
      <c r="DS618" s="9"/>
      <c r="DT618" s="9"/>
      <c r="DU618" s="9"/>
      <c r="DV618" s="9"/>
      <c r="DW618" s="9"/>
      <c r="DX618" s="9"/>
      <c r="DY618" s="9"/>
      <c r="DZ618" s="9"/>
      <c r="EA618" s="9"/>
    </row>
    <row r="619" spans="2:131" ht="15">
      <c r="B619" s="4"/>
      <c r="C619" s="4"/>
      <c r="D619" s="4"/>
      <c r="E619" s="4"/>
      <c r="F619" s="4"/>
      <c r="G619" s="4"/>
      <c r="H619" s="4"/>
      <c r="I619" s="4"/>
      <c r="J619" s="4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  <c r="X619" s="10"/>
      <c r="Y619" s="10"/>
      <c r="Z619" s="10"/>
      <c r="AA619" s="10"/>
      <c r="AB619" s="15"/>
      <c r="AC619" s="9"/>
      <c r="AD619" s="9"/>
      <c r="AE619" s="9"/>
      <c r="AF619" s="9"/>
      <c r="AG619" s="9"/>
      <c r="AH619" s="9"/>
      <c r="AI619" s="9"/>
      <c r="AJ619" s="9"/>
      <c r="AK619" s="9"/>
      <c r="AL619" s="9"/>
      <c r="AM619" s="27"/>
      <c r="AN619" s="27"/>
      <c r="AO619" s="27"/>
      <c r="AP619" s="27"/>
      <c r="AQ619" s="27"/>
      <c r="AR619" s="9"/>
      <c r="AS619" s="9"/>
      <c r="AT619" s="9"/>
      <c r="AU619" s="9"/>
      <c r="AV619" s="9"/>
      <c r="AW619" s="27"/>
      <c r="AX619" s="27"/>
      <c r="AY619" s="10"/>
      <c r="AZ619" s="15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  <c r="DB619" s="9"/>
      <c r="DC619" s="9"/>
      <c r="DD619" s="9"/>
      <c r="DE619" s="9"/>
      <c r="DF619" s="9"/>
      <c r="DG619" s="9"/>
      <c r="DH619" s="9"/>
      <c r="DI619" s="9"/>
      <c r="DJ619" s="9"/>
      <c r="DK619" s="9"/>
      <c r="DL619" s="9"/>
      <c r="DM619" s="9"/>
      <c r="DN619" s="9"/>
      <c r="DO619" s="9"/>
      <c r="DP619" s="9"/>
      <c r="DQ619" s="9"/>
      <c r="DR619" s="9"/>
      <c r="DS619" s="9"/>
      <c r="DT619" s="9"/>
      <c r="DU619" s="9"/>
      <c r="DV619" s="9"/>
      <c r="DW619" s="9"/>
      <c r="DX619" s="9"/>
      <c r="DY619" s="9"/>
      <c r="DZ619" s="9"/>
      <c r="EA619" s="9"/>
    </row>
    <row r="620" spans="2:131" ht="15">
      <c r="B620" s="4"/>
      <c r="C620" s="4"/>
      <c r="D620" s="4"/>
      <c r="E620" s="4"/>
      <c r="F620" s="4"/>
      <c r="G620" s="4"/>
      <c r="H620" s="4"/>
      <c r="I620" s="4"/>
      <c r="J620" s="4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  <c r="X620" s="10"/>
      <c r="Y620" s="10"/>
      <c r="Z620" s="10"/>
      <c r="AA620" s="10"/>
      <c r="AB620" s="15"/>
      <c r="AC620" s="9"/>
      <c r="AD620" s="9"/>
      <c r="AE620" s="9"/>
      <c r="AF620" s="9"/>
      <c r="AG620" s="9"/>
      <c r="AH620" s="9"/>
      <c r="AI620" s="9"/>
      <c r="AJ620" s="9"/>
      <c r="AK620" s="9"/>
      <c r="AL620" s="9"/>
      <c r="AM620" s="27"/>
      <c r="AN620" s="27"/>
      <c r="AO620" s="27"/>
      <c r="AP620" s="27"/>
      <c r="AQ620" s="27"/>
      <c r="AR620" s="9"/>
      <c r="AS620" s="9"/>
      <c r="AT620" s="9"/>
      <c r="AU620" s="9"/>
      <c r="AV620" s="9"/>
      <c r="AW620" s="27"/>
      <c r="AX620" s="27"/>
      <c r="AY620" s="10"/>
      <c r="AZ620" s="15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  <c r="DB620" s="9"/>
      <c r="DC620" s="9"/>
      <c r="DD620" s="9"/>
      <c r="DE620" s="9"/>
      <c r="DF620" s="9"/>
      <c r="DG620" s="9"/>
      <c r="DH620" s="9"/>
      <c r="DI620" s="9"/>
      <c r="DJ620" s="9"/>
      <c r="DK620" s="9"/>
      <c r="DL620" s="9"/>
      <c r="DM620" s="9"/>
      <c r="DN620" s="9"/>
      <c r="DO620" s="9"/>
      <c r="DP620" s="9"/>
      <c r="DQ620" s="9"/>
      <c r="DR620" s="9"/>
      <c r="DS620" s="9"/>
      <c r="DT620" s="9"/>
      <c r="DU620" s="9"/>
      <c r="DV620" s="9"/>
      <c r="DW620" s="9"/>
      <c r="DX620" s="9"/>
      <c r="DY620" s="9"/>
      <c r="DZ620" s="9"/>
      <c r="EA620" s="9"/>
    </row>
    <row r="621" spans="2:131" ht="15">
      <c r="B621" s="4"/>
      <c r="C621" s="4"/>
      <c r="D621" s="4"/>
      <c r="E621" s="4"/>
      <c r="F621" s="4"/>
      <c r="G621" s="4"/>
      <c r="H621" s="4"/>
      <c r="I621" s="4"/>
      <c r="J621" s="4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  <c r="X621" s="10"/>
      <c r="Y621" s="10"/>
      <c r="Z621" s="10"/>
      <c r="AA621" s="10"/>
      <c r="AB621" s="15"/>
      <c r="AC621" s="9"/>
      <c r="AD621" s="9"/>
      <c r="AE621" s="9"/>
      <c r="AF621" s="9"/>
      <c r="AG621" s="9"/>
      <c r="AH621" s="9"/>
      <c r="AI621" s="9"/>
      <c r="AJ621" s="9"/>
      <c r="AK621" s="9"/>
      <c r="AL621" s="9"/>
      <c r="AM621" s="27"/>
      <c r="AN621" s="27"/>
      <c r="AO621" s="27"/>
      <c r="AP621" s="27"/>
      <c r="AQ621" s="27"/>
      <c r="AR621" s="9"/>
      <c r="AS621" s="9"/>
      <c r="AT621" s="9"/>
      <c r="AU621" s="9"/>
      <c r="AV621" s="9"/>
      <c r="AW621" s="27"/>
      <c r="AX621" s="27"/>
      <c r="AY621" s="10"/>
      <c r="AZ621" s="15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  <c r="DB621" s="9"/>
      <c r="DC621" s="9"/>
      <c r="DD621" s="9"/>
      <c r="DE621" s="9"/>
      <c r="DF621" s="9"/>
      <c r="DG621" s="9"/>
      <c r="DH621" s="9"/>
      <c r="DI621" s="9"/>
      <c r="DJ621" s="9"/>
      <c r="DK621" s="9"/>
      <c r="DL621" s="9"/>
      <c r="DM621" s="9"/>
      <c r="DN621" s="9"/>
      <c r="DO621" s="9"/>
      <c r="DP621" s="9"/>
      <c r="DQ621" s="9"/>
      <c r="DR621" s="9"/>
      <c r="DS621" s="9"/>
      <c r="DT621" s="9"/>
      <c r="DU621" s="9"/>
      <c r="DV621" s="9"/>
      <c r="DW621" s="9"/>
      <c r="DX621" s="9"/>
      <c r="DY621" s="9"/>
      <c r="DZ621" s="9"/>
      <c r="EA621" s="9"/>
    </row>
    <row r="622" spans="2:131" ht="15">
      <c r="B622" s="4"/>
      <c r="C622" s="4"/>
      <c r="D622" s="4"/>
      <c r="E622" s="4"/>
      <c r="F622" s="4"/>
      <c r="G622" s="4"/>
      <c r="H622" s="4"/>
      <c r="I622" s="4"/>
      <c r="J622" s="4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  <c r="X622" s="10"/>
      <c r="Y622" s="10"/>
      <c r="Z622" s="10"/>
      <c r="AA622" s="10"/>
      <c r="AB622" s="15"/>
      <c r="AC622" s="9"/>
      <c r="AD622" s="9"/>
      <c r="AE622" s="9"/>
      <c r="AF622" s="9"/>
      <c r="AG622" s="9"/>
      <c r="AH622" s="9"/>
      <c r="AI622" s="9"/>
      <c r="AJ622" s="9"/>
      <c r="AK622" s="9"/>
      <c r="AL622" s="9"/>
      <c r="AM622" s="27"/>
      <c r="AN622" s="27"/>
      <c r="AO622" s="27"/>
      <c r="AP622" s="27"/>
      <c r="AQ622" s="27"/>
      <c r="AR622" s="9"/>
      <c r="AS622" s="9"/>
      <c r="AT622" s="9"/>
      <c r="AU622" s="9"/>
      <c r="AV622" s="9"/>
      <c r="AW622" s="27"/>
      <c r="AX622" s="27"/>
      <c r="AY622" s="10"/>
      <c r="AZ622" s="15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  <c r="DB622" s="9"/>
      <c r="DC622" s="9"/>
      <c r="DD622" s="9"/>
      <c r="DE622" s="9"/>
      <c r="DF622" s="9"/>
      <c r="DG622" s="9"/>
      <c r="DH622" s="9"/>
      <c r="DI622" s="9"/>
      <c r="DJ622" s="9"/>
      <c r="DK622" s="9"/>
      <c r="DL622" s="9"/>
      <c r="DM622" s="9"/>
      <c r="DN622" s="9"/>
      <c r="DO622" s="9"/>
      <c r="DP622" s="9"/>
      <c r="DQ622" s="9"/>
      <c r="DR622" s="9"/>
      <c r="DS622" s="9"/>
      <c r="DT622" s="9"/>
      <c r="DU622" s="9"/>
      <c r="DV622" s="9"/>
      <c r="DW622" s="9"/>
      <c r="DX622" s="9"/>
      <c r="DY622" s="9"/>
      <c r="DZ622" s="9"/>
      <c r="EA622" s="9"/>
    </row>
    <row r="623" spans="2:131" ht="15">
      <c r="B623" s="4"/>
      <c r="C623" s="4"/>
      <c r="D623" s="4"/>
      <c r="E623" s="4"/>
      <c r="F623" s="4"/>
      <c r="G623" s="4"/>
      <c r="H623" s="4"/>
      <c r="I623" s="4"/>
      <c r="J623" s="4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  <c r="X623" s="10"/>
      <c r="Y623" s="10"/>
      <c r="Z623" s="10"/>
      <c r="AA623" s="10"/>
      <c r="AB623" s="15"/>
      <c r="AC623" s="9"/>
      <c r="AD623" s="9"/>
      <c r="AE623" s="9"/>
      <c r="AF623" s="9"/>
      <c r="AG623" s="9"/>
      <c r="AH623" s="9"/>
      <c r="AI623" s="9"/>
      <c r="AJ623" s="9"/>
      <c r="AK623" s="9"/>
      <c r="AL623" s="9"/>
      <c r="AM623" s="27"/>
      <c r="AN623" s="27"/>
      <c r="AO623" s="27"/>
      <c r="AP623" s="27"/>
      <c r="AQ623" s="27"/>
      <c r="AR623" s="9"/>
      <c r="AS623" s="9"/>
      <c r="AT623" s="9"/>
      <c r="AU623" s="9"/>
      <c r="AV623" s="9"/>
      <c r="AW623" s="27"/>
      <c r="AX623" s="27"/>
      <c r="AY623" s="10"/>
      <c r="AZ623" s="15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  <c r="DB623" s="9"/>
      <c r="DC623" s="9"/>
      <c r="DD623" s="9"/>
      <c r="DE623" s="9"/>
      <c r="DF623" s="9"/>
      <c r="DG623" s="9"/>
      <c r="DH623" s="9"/>
      <c r="DI623" s="9"/>
      <c r="DJ623" s="9"/>
      <c r="DK623" s="9"/>
      <c r="DL623" s="9"/>
      <c r="DM623" s="9"/>
      <c r="DN623" s="9"/>
      <c r="DO623" s="9"/>
      <c r="DP623" s="9"/>
      <c r="DQ623" s="9"/>
      <c r="DR623" s="9"/>
      <c r="DS623" s="9"/>
      <c r="DT623" s="9"/>
      <c r="DU623" s="9"/>
      <c r="DV623" s="9"/>
      <c r="DW623" s="9"/>
      <c r="DX623" s="9"/>
      <c r="DY623" s="9"/>
      <c r="DZ623" s="9"/>
      <c r="EA623" s="9"/>
    </row>
    <row r="624" spans="2:131" ht="15">
      <c r="B624" s="4"/>
      <c r="C624" s="4"/>
      <c r="D624" s="4"/>
      <c r="E624" s="4"/>
      <c r="F624" s="4"/>
      <c r="G624" s="4"/>
      <c r="H624" s="4"/>
      <c r="I624" s="4"/>
      <c r="J624" s="4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  <c r="X624" s="10"/>
      <c r="Y624" s="10"/>
      <c r="Z624" s="10"/>
      <c r="AA624" s="10"/>
      <c r="AB624" s="15"/>
      <c r="AC624" s="9"/>
      <c r="AD624" s="9"/>
      <c r="AE624" s="9"/>
      <c r="AF624" s="9"/>
      <c r="AG624" s="9"/>
      <c r="AH624" s="9"/>
      <c r="AI624" s="9"/>
      <c r="AJ624" s="9"/>
      <c r="AK624" s="9"/>
      <c r="AL624" s="9"/>
      <c r="AM624" s="27"/>
      <c r="AN624" s="27"/>
      <c r="AO624" s="27"/>
      <c r="AP624" s="27"/>
      <c r="AQ624" s="27"/>
      <c r="AR624" s="9"/>
      <c r="AS624" s="9"/>
      <c r="AT624" s="9"/>
      <c r="AU624" s="9"/>
      <c r="AV624" s="9"/>
      <c r="AW624" s="27"/>
      <c r="AX624" s="27"/>
      <c r="AY624" s="10"/>
      <c r="AZ624" s="15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  <c r="DB624" s="9"/>
      <c r="DC624" s="9"/>
      <c r="DD624" s="9"/>
      <c r="DE624" s="9"/>
      <c r="DF624" s="9"/>
      <c r="DG624" s="9"/>
      <c r="DH624" s="9"/>
      <c r="DI624" s="9"/>
      <c r="DJ624" s="9"/>
      <c r="DK624" s="9"/>
      <c r="DL624" s="9"/>
      <c r="DM624" s="9"/>
      <c r="DN624" s="9"/>
      <c r="DO624" s="9"/>
      <c r="DP624" s="9"/>
      <c r="DQ624" s="9"/>
      <c r="DR624" s="9"/>
      <c r="DS624" s="9"/>
      <c r="DT624" s="9"/>
      <c r="DU624" s="9"/>
      <c r="DV624" s="9"/>
      <c r="DW624" s="9"/>
      <c r="DX624" s="9"/>
      <c r="DY624" s="9"/>
      <c r="DZ624" s="9"/>
      <c r="EA624" s="9"/>
    </row>
    <row r="625" spans="2:131" ht="15">
      <c r="B625" s="4"/>
      <c r="C625" s="4"/>
      <c r="D625" s="4"/>
      <c r="E625" s="4"/>
      <c r="F625" s="4"/>
      <c r="G625" s="4"/>
      <c r="H625" s="4"/>
      <c r="I625" s="4"/>
      <c r="J625" s="4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  <c r="X625" s="10"/>
      <c r="Y625" s="10"/>
      <c r="Z625" s="10"/>
      <c r="AA625" s="10"/>
      <c r="AB625" s="15"/>
      <c r="AC625" s="9"/>
      <c r="AD625" s="9"/>
      <c r="AE625" s="9"/>
      <c r="AF625" s="9"/>
      <c r="AG625" s="9"/>
      <c r="AH625" s="9"/>
      <c r="AI625" s="9"/>
      <c r="AJ625" s="9"/>
      <c r="AK625" s="9"/>
      <c r="AL625" s="9"/>
      <c r="AM625" s="27"/>
      <c r="AN625" s="27"/>
      <c r="AO625" s="27"/>
      <c r="AP625" s="27"/>
      <c r="AQ625" s="27"/>
      <c r="AR625" s="9"/>
      <c r="AS625" s="9"/>
      <c r="AT625" s="9"/>
      <c r="AU625" s="9"/>
      <c r="AV625" s="9"/>
      <c r="AW625" s="27"/>
      <c r="AX625" s="27"/>
      <c r="AY625" s="10"/>
      <c r="AZ625" s="15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  <c r="DB625" s="9"/>
      <c r="DC625" s="9"/>
      <c r="DD625" s="9"/>
      <c r="DE625" s="9"/>
      <c r="DF625" s="9"/>
      <c r="DG625" s="9"/>
      <c r="DH625" s="9"/>
      <c r="DI625" s="9"/>
      <c r="DJ625" s="9"/>
      <c r="DK625" s="9"/>
      <c r="DL625" s="9"/>
      <c r="DM625" s="9"/>
      <c r="DN625" s="9"/>
      <c r="DO625" s="9"/>
      <c r="DP625" s="9"/>
      <c r="DQ625" s="9"/>
      <c r="DR625" s="9"/>
      <c r="DS625" s="9"/>
      <c r="DT625" s="9"/>
      <c r="DU625" s="9"/>
      <c r="DV625" s="9"/>
      <c r="DW625" s="9"/>
      <c r="DX625" s="9"/>
      <c r="DY625" s="9"/>
      <c r="DZ625" s="9"/>
      <c r="EA625" s="9"/>
    </row>
    <row r="626" spans="2:131" ht="15">
      <c r="B626" s="4"/>
      <c r="C626" s="4"/>
      <c r="D626" s="4"/>
      <c r="E626" s="4"/>
      <c r="F626" s="4"/>
      <c r="G626" s="4"/>
      <c r="H626" s="4"/>
      <c r="I626" s="4"/>
      <c r="J626" s="4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  <c r="X626" s="10"/>
      <c r="Y626" s="10"/>
      <c r="Z626" s="10"/>
      <c r="AA626" s="10"/>
      <c r="AB626" s="15"/>
      <c r="AC626" s="9"/>
      <c r="AD626" s="9"/>
      <c r="AE626" s="9"/>
      <c r="AF626" s="9"/>
      <c r="AG626" s="9"/>
      <c r="AH626" s="9"/>
      <c r="AI626" s="9"/>
      <c r="AJ626" s="9"/>
      <c r="AK626" s="9"/>
      <c r="AL626" s="9"/>
      <c r="AM626" s="27"/>
      <c r="AN626" s="27"/>
      <c r="AO626" s="27"/>
      <c r="AP626" s="27"/>
      <c r="AQ626" s="27"/>
      <c r="AR626" s="9"/>
      <c r="AS626" s="9"/>
      <c r="AT626" s="9"/>
      <c r="AU626" s="9"/>
      <c r="AV626" s="9"/>
      <c r="AW626" s="27"/>
      <c r="AX626" s="27"/>
      <c r="AY626" s="10"/>
      <c r="AZ626" s="15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  <c r="DB626" s="9"/>
      <c r="DC626" s="9"/>
      <c r="DD626" s="9"/>
      <c r="DE626" s="9"/>
      <c r="DF626" s="9"/>
      <c r="DG626" s="9"/>
      <c r="DH626" s="9"/>
      <c r="DI626" s="9"/>
      <c r="DJ626" s="9"/>
      <c r="DK626" s="9"/>
      <c r="DL626" s="9"/>
      <c r="DM626" s="9"/>
      <c r="DN626" s="9"/>
      <c r="DO626" s="9"/>
      <c r="DP626" s="9"/>
      <c r="DQ626" s="9"/>
      <c r="DR626" s="9"/>
      <c r="DS626" s="9"/>
      <c r="DT626" s="9"/>
      <c r="DU626" s="9"/>
      <c r="DV626" s="9"/>
      <c r="DW626" s="9"/>
      <c r="DX626" s="9"/>
      <c r="DY626" s="9"/>
      <c r="DZ626" s="9"/>
      <c r="EA626" s="9"/>
    </row>
    <row r="627" spans="2:131" ht="15">
      <c r="B627" s="4"/>
      <c r="C627" s="4"/>
      <c r="D627" s="4"/>
      <c r="E627" s="4"/>
      <c r="F627" s="4"/>
      <c r="G627" s="4"/>
      <c r="H627" s="4"/>
      <c r="I627" s="4"/>
      <c r="J627" s="4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  <c r="X627" s="10"/>
      <c r="Y627" s="10"/>
      <c r="Z627" s="10"/>
      <c r="AA627" s="10"/>
      <c r="AB627" s="15"/>
      <c r="AC627" s="9"/>
      <c r="AD627" s="9"/>
      <c r="AE627" s="9"/>
      <c r="AF627" s="9"/>
      <c r="AG627" s="9"/>
      <c r="AH627" s="9"/>
      <c r="AI627" s="9"/>
      <c r="AJ627" s="9"/>
      <c r="AK627" s="9"/>
      <c r="AL627" s="9"/>
      <c r="AM627" s="27"/>
      <c r="AN627" s="27"/>
      <c r="AO627" s="27"/>
      <c r="AP627" s="27"/>
      <c r="AQ627" s="27"/>
      <c r="AR627" s="9"/>
      <c r="AS627" s="9"/>
      <c r="AT627" s="9"/>
      <c r="AU627" s="9"/>
      <c r="AV627" s="9"/>
      <c r="AW627" s="27"/>
      <c r="AX627" s="27"/>
      <c r="AY627" s="10"/>
      <c r="AZ627" s="15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  <c r="DB627" s="9"/>
      <c r="DC627" s="9"/>
      <c r="DD627" s="9"/>
      <c r="DE627" s="9"/>
      <c r="DF627" s="9"/>
      <c r="DG627" s="9"/>
      <c r="DH627" s="9"/>
      <c r="DI627" s="9"/>
      <c r="DJ627" s="9"/>
      <c r="DK627" s="9"/>
      <c r="DL627" s="9"/>
      <c r="DM627" s="9"/>
      <c r="DN627" s="9"/>
      <c r="DO627" s="9"/>
      <c r="DP627" s="9"/>
      <c r="DQ627" s="9"/>
      <c r="DR627" s="9"/>
      <c r="DS627" s="9"/>
      <c r="DT627" s="9"/>
      <c r="DU627" s="9"/>
      <c r="DV627" s="9"/>
      <c r="DW627" s="9"/>
      <c r="DX627" s="9"/>
      <c r="DY627" s="9"/>
      <c r="DZ627" s="9"/>
      <c r="EA627" s="9"/>
    </row>
    <row r="628" spans="2:131" ht="15">
      <c r="B628" s="4"/>
      <c r="C628" s="4"/>
      <c r="D628" s="4"/>
      <c r="E628" s="4"/>
      <c r="F628" s="4"/>
      <c r="G628" s="4"/>
      <c r="H628" s="4"/>
      <c r="I628" s="4"/>
      <c r="J628" s="4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  <c r="X628" s="10"/>
      <c r="Y628" s="10"/>
      <c r="Z628" s="10"/>
      <c r="AA628" s="10"/>
      <c r="AB628" s="15"/>
      <c r="AC628" s="9"/>
      <c r="AD628" s="9"/>
      <c r="AE628" s="9"/>
      <c r="AF628" s="9"/>
      <c r="AG628" s="9"/>
      <c r="AH628" s="9"/>
      <c r="AI628" s="9"/>
      <c r="AJ628" s="9"/>
      <c r="AK628" s="9"/>
      <c r="AL628" s="9"/>
      <c r="AM628" s="27"/>
      <c r="AN628" s="27"/>
      <c r="AO628" s="27"/>
      <c r="AP628" s="27"/>
      <c r="AQ628" s="27"/>
      <c r="AR628" s="9"/>
      <c r="AS628" s="9"/>
      <c r="AT628" s="9"/>
      <c r="AU628" s="9"/>
      <c r="AV628" s="9"/>
      <c r="AW628" s="27"/>
      <c r="AX628" s="27"/>
      <c r="AY628" s="10"/>
      <c r="AZ628" s="15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  <c r="DB628" s="9"/>
      <c r="DC628" s="9"/>
      <c r="DD628" s="9"/>
      <c r="DE628" s="9"/>
      <c r="DF628" s="9"/>
      <c r="DG628" s="9"/>
      <c r="DH628" s="9"/>
      <c r="DI628" s="9"/>
      <c r="DJ628" s="9"/>
      <c r="DK628" s="9"/>
      <c r="DL628" s="9"/>
      <c r="DM628" s="9"/>
      <c r="DN628" s="9"/>
      <c r="DO628" s="9"/>
      <c r="DP628" s="9"/>
      <c r="DQ628" s="9"/>
      <c r="DR628" s="9"/>
      <c r="DS628" s="9"/>
      <c r="DT628" s="9"/>
      <c r="DU628" s="9"/>
      <c r="DV628" s="9"/>
      <c r="DW628" s="9"/>
      <c r="DX628" s="9"/>
      <c r="DY628" s="9"/>
      <c r="DZ628" s="9"/>
      <c r="EA628" s="9"/>
    </row>
    <row r="629" spans="2:131" ht="15">
      <c r="B629" s="4"/>
      <c r="C629" s="4"/>
      <c r="D629" s="4"/>
      <c r="E629" s="4"/>
      <c r="F629" s="4"/>
      <c r="G629" s="4"/>
      <c r="H629" s="4"/>
      <c r="I629" s="4"/>
      <c r="J629" s="4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  <c r="X629" s="10"/>
      <c r="Y629" s="10"/>
      <c r="Z629" s="10"/>
      <c r="AA629" s="10"/>
      <c r="AB629" s="15"/>
      <c r="AC629" s="9"/>
      <c r="AD629" s="9"/>
      <c r="AE629" s="9"/>
      <c r="AF629" s="9"/>
      <c r="AG629" s="9"/>
      <c r="AH629" s="9"/>
      <c r="AI629" s="9"/>
      <c r="AJ629" s="9"/>
      <c r="AK629" s="9"/>
      <c r="AL629" s="9"/>
      <c r="AM629" s="27"/>
      <c r="AN629" s="27"/>
      <c r="AO629" s="27"/>
      <c r="AP629" s="27"/>
      <c r="AQ629" s="27"/>
      <c r="AR629" s="9"/>
      <c r="AS629" s="9"/>
      <c r="AT629" s="9"/>
      <c r="AU629" s="9"/>
      <c r="AV629" s="9"/>
      <c r="AW629" s="27"/>
      <c r="AX629" s="27"/>
      <c r="AY629" s="10"/>
      <c r="AZ629" s="15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  <c r="DB629" s="9"/>
      <c r="DC629" s="9"/>
      <c r="DD629" s="9"/>
      <c r="DE629" s="9"/>
      <c r="DF629" s="9"/>
      <c r="DG629" s="9"/>
      <c r="DH629" s="9"/>
      <c r="DI629" s="9"/>
      <c r="DJ629" s="9"/>
      <c r="DK629" s="9"/>
      <c r="DL629" s="9"/>
      <c r="DM629" s="9"/>
      <c r="DN629" s="9"/>
      <c r="DO629" s="9"/>
      <c r="DP629" s="9"/>
      <c r="DQ629" s="9"/>
      <c r="DR629" s="9"/>
      <c r="DS629" s="9"/>
      <c r="DT629" s="9"/>
      <c r="DU629" s="9"/>
      <c r="DV629" s="9"/>
      <c r="DW629" s="9"/>
      <c r="DX629" s="9"/>
      <c r="DY629" s="9"/>
      <c r="DZ629" s="9"/>
      <c r="EA629" s="9"/>
    </row>
    <row r="630" spans="2:131" ht="15">
      <c r="B630" s="4"/>
      <c r="C630" s="4"/>
      <c r="D630" s="4"/>
      <c r="E630" s="4"/>
      <c r="F630" s="4"/>
      <c r="G630" s="4"/>
      <c r="H630" s="4"/>
      <c r="I630" s="4"/>
      <c r="J630" s="4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  <c r="X630" s="10"/>
      <c r="Y630" s="10"/>
      <c r="Z630" s="10"/>
      <c r="AA630" s="10"/>
      <c r="AB630" s="15"/>
      <c r="AC630" s="9"/>
      <c r="AD630" s="9"/>
      <c r="AE630" s="9"/>
      <c r="AF630" s="9"/>
      <c r="AG630" s="9"/>
      <c r="AH630" s="9"/>
      <c r="AI630" s="9"/>
      <c r="AJ630" s="9"/>
      <c r="AK630" s="9"/>
      <c r="AL630" s="9"/>
      <c r="AM630" s="27"/>
      <c r="AN630" s="27"/>
      <c r="AO630" s="27"/>
      <c r="AP630" s="27"/>
      <c r="AQ630" s="27"/>
      <c r="AR630" s="9"/>
      <c r="AS630" s="9"/>
      <c r="AT630" s="9"/>
      <c r="AU630" s="9"/>
      <c r="AV630" s="9"/>
      <c r="AW630" s="27"/>
      <c r="AX630" s="27"/>
      <c r="AY630" s="10"/>
      <c r="AZ630" s="15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  <c r="DB630" s="9"/>
      <c r="DC630" s="9"/>
      <c r="DD630" s="9"/>
      <c r="DE630" s="9"/>
      <c r="DF630" s="9"/>
      <c r="DG630" s="9"/>
      <c r="DH630" s="9"/>
      <c r="DI630" s="9"/>
      <c r="DJ630" s="9"/>
      <c r="DK630" s="9"/>
      <c r="DL630" s="9"/>
      <c r="DM630" s="9"/>
      <c r="DN630" s="9"/>
      <c r="DO630" s="9"/>
      <c r="DP630" s="9"/>
      <c r="DQ630" s="9"/>
      <c r="DR630" s="9"/>
      <c r="DS630" s="9"/>
      <c r="DT630" s="9"/>
      <c r="DU630" s="9"/>
      <c r="DV630" s="9"/>
      <c r="DW630" s="9"/>
      <c r="DX630" s="9"/>
      <c r="DY630" s="9"/>
      <c r="DZ630" s="9"/>
      <c r="EA630" s="9"/>
    </row>
    <row r="631" spans="2:131" ht="15">
      <c r="B631" s="4"/>
      <c r="C631" s="4"/>
      <c r="D631" s="4"/>
      <c r="E631" s="4"/>
      <c r="F631" s="4"/>
      <c r="G631" s="4"/>
      <c r="H631" s="4"/>
      <c r="I631" s="4"/>
      <c r="J631" s="4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  <c r="X631" s="10"/>
      <c r="Y631" s="10"/>
      <c r="Z631" s="10"/>
      <c r="AA631" s="10"/>
      <c r="AB631" s="15"/>
      <c r="AC631" s="9"/>
      <c r="AD631" s="9"/>
      <c r="AE631" s="9"/>
      <c r="AF631" s="9"/>
      <c r="AG631" s="9"/>
      <c r="AH631" s="9"/>
      <c r="AI631" s="9"/>
      <c r="AJ631" s="9"/>
      <c r="AK631" s="9"/>
      <c r="AL631" s="9"/>
      <c r="AM631" s="27"/>
      <c r="AN631" s="27"/>
      <c r="AO631" s="27"/>
      <c r="AP631" s="27"/>
      <c r="AQ631" s="27"/>
      <c r="AR631" s="9"/>
      <c r="AS631" s="9"/>
      <c r="AT631" s="9"/>
      <c r="AU631" s="9"/>
      <c r="AV631" s="9"/>
      <c r="AW631" s="27"/>
      <c r="AX631" s="27"/>
      <c r="AY631" s="10"/>
      <c r="AZ631" s="15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  <c r="DB631" s="9"/>
      <c r="DC631" s="9"/>
      <c r="DD631" s="9"/>
      <c r="DE631" s="9"/>
      <c r="DF631" s="9"/>
      <c r="DG631" s="9"/>
      <c r="DH631" s="9"/>
      <c r="DI631" s="9"/>
      <c r="DJ631" s="9"/>
      <c r="DK631" s="9"/>
      <c r="DL631" s="9"/>
      <c r="DM631" s="9"/>
      <c r="DN631" s="9"/>
      <c r="DO631" s="9"/>
      <c r="DP631" s="9"/>
      <c r="DQ631" s="9"/>
      <c r="DR631" s="9"/>
      <c r="DS631" s="9"/>
      <c r="DT631" s="9"/>
      <c r="DU631" s="9"/>
      <c r="DV631" s="9"/>
      <c r="DW631" s="9"/>
      <c r="DX631" s="9"/>
      <c r="DY631" s="9"/>
      <c r="DZ631" s="9"/>
      <c r="EA631" s="9"/>
    </row>
    <row r="632" spans="2:131" ht="15">
      <c r="B632" s="4"/>
      <c r="C632" s="4"/>
      <c r="D632" s="4"/>
      <c r="E632" s="4"/>
      <c r="F632" s="4"/>
      <c r="G632" s="4"/>
      <c r="H632" s="4"/>
      <c r="I632" s="4"/>
      <c r="J632" s="4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  <c r="X632" s="10"/>
      <c r="Y632" s="10"/>
      <c r="Z632" s="10"/>
      <c r="AA632" s="10"/>
      <c r="AB632" s="15"/>
      <c r="AC632" s="9"/>
      <c r="AD632" s="9"/>
      <c r="AE632" s="9"/>
      <c r="AF632" s="9"/>
      <c r="AG632" s="9"/>
      <c r="AH632" s="9"/>
      <c r="AI632" s="9"/>
      <c r="AJ632" s="9"/>
      <c r="AK632" s="9"/>
      <c r="AL632" s="9"/>
      <c r="AM632" s="27"/>
      <c r="AN632" s="27"/>
      <c r="AO632" s="27"/>
      <c r="AP632" s="27"/>
      <c r="AQ632" s="27"/>
      <c r="AR632" s="9"/>
      <c r="AS632" s="9"/>
      <c r="AT632" s="9"/>
      <c r="AU632" s="9"/>
      <c r="AV632" s="9"/>
      <c r="AW632" s="27"/>
      <c r="AX632" s="27"/>
      <c r="AY632" s="10"/>
      <c r="AZ632" s="15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  <c r="DB632" s="9"/>
      <c r="DC632" s="9"/>
      <c r="DD632" s="9"/>
      <c r="DE632" s="9"/>
      <c r="DF632" s="9"/>
      <c r="DG632" s="9"/>
      <c r="DH632" s="9"/>
      <c r="DI632" s="9"/>
      <c r="DJ632" s="9"/>
      <c r="DK632" s="9"/>
      <c r="DL632" s="9"/>
      <c r="DM632" s="9"/>
      <c r="DN632" s="9"/>
      <c r="DO632" s="9"/>
      <c r="DP632" s="9"/>
      <c r="DQ632" s="9"/>
      <c r="DR632" s="9"/>
      <c r="DS632" s="9"/>
      <c r="DT632" s="9"/>
      <c r="DU632" s="9"/>
      <c r="DV632" s="9"/>
      <c r="DW632" s="9"/>
      <c r="DX632" s="9"/>
      <c r="DY632" s="9"/>
      <c r="DZ632" s="9"/>
      <c r="EA632" s="9"/>
    </row>
    <row r="633" spans="2:131" ht="15">
      <c r="B633" s="4"/>
      <c r="C633" s="4"/>
      <c r="D633" s="4"/>
      <c r="E633" s="4"/>
      <c r="F633" s="4"/>
      <c r="G633" s="4"/>
      <c r="H633" s="4"/>
      <c r="I633" s="4"/>
      <c r="J633" s="4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  <c r="X633" s="10"/>
      <c r="Y633" s="10"/>
      <c r="Z633" s="10"/>
      <c r="AA633" s="10"/>
      <c r="AB633" s="15"/>
      <c r="AC633" s="9"/>
      <c r="AD633" s="9"/>
      <c r="AE633" s="9"/>
      <c r="AF633" s="9"/>
      <c r="AG633" s="9"/>
      <c r="AH633" s="9"/>
      <c r="AI633" s="9"/>
      <c r="AJ633" s="9"/>
      <c r="AK633" s="9"/>
      <c r="AL633" s="9"/>
      <c r="AM633" s="27"/>
      <c r="AN633" s="27"/>
      <c r="AO633" s="27"/>
      <c r="AP633" s="27"/>
      <c r="AQ633" s="27"/>
      <c r="AR633" s="9"/>
      <c r="AS633" s="9"/>
      <c r="AT633" s="9"/>
      <c r="AU633" s="9"/>
      <c r="AV633" s="9"/>
      <c r="AW633" s="27"/>
      <c r="AX633" s="27"/>
      <c r="AY633" s="10"/>
      <c r="AZ633" s="15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  <c r="DB633" s="9"/>
      <c r="DC633" s="9"/>
      <c r="DD633" s="9"/>
      <c r="DE633" s="9"/>
      <c r="DF633" s="9"/>
      <c r="DG633" s="9"/>
      <c r="DH633" s="9"/>
      <c r="DI633" s="9"/>
      <c r="DJ633" s="9"/>
      <c r="DK633" s="9"/>
      <c r="DL633" s="9"/>
      <c r="DM633" s="9"/>
      <c r="DN633" s="9"/>
      <c r="DO633" s="9"/>
      <c r="DP633" s="9"/>
      <c r="DQ633" s="9"/>
      <c r="DR633" s="9"/>
      <c r="DS633" s="9"/>
      <c r="DT633" s="9"/>
      <c r="DU633" s="9"/>
      <c r="DV633" s="9"/>
      <c r="DW633" s="9"/>
      <c r="DX633" s="9"/>
      <c r="DY633" s="9"/>
      <c r="DZ633" s="9"/>
      <c r="EA633" s="9"/>
    </row>
    <row r="634" spans="2:131" ht="15">
      <c r="B634" s="4"/>
      <c r="C634" s="4"/>
      <c r="D634" s="4"/>
      <c r="E634" s="4"/>
      <c r="F634" s="4"/>
      <c r="G634" s="4"/>
      <c r="H634" s="4"/>
      <c r="I634" s="4"/>
      <c r="J634" s="4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  <c r="X634" s="10"/>
      <c r="Y634" s="10"/>
      <c r="Z634" s="10"/>
      <c r="AA634" s="10"/>
      <c r="AB634" s="15"/>
      <c r="AC634" s="9"/>
      <c r="AD634" s="9"/>
      <c r="AE634" s="9"/>
      <c r="AF634" s="9"/>
      <c r="AG634" s="9"/>
      <c r="AH634" s="9"/>
      <c r="AI634" s="9"/>
      <c r="AJ634" s="9"/>
      <c r="AK634" s="9"/>
      <c r="AL634" s="9"/>
      <c r="AM634" s="27"/>
      <c r="AN634" s="27"/>
      <c r="AO634" s="27"/>
      <c r="AP634" s="27"/>
      <c r="AQ634" s="27"/>
      <c r="AR634" s="9"/>
      <c r="AS634" s="9"/>
      <c r="AT634" s="9"/>
      <c r="AU634" s="9"/>
      <c r="AV634" s="9"/>
      <c r="AW634" s="27"/>
      <c r="AX634" s="27"/>
      <c r="AY634" s="10"/>
      <c r="AZ634" s="15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  <c r="DB634" s="9"/>
      <c r="DC634" s="9"/>
      <c r="DD634" s="9"/>
      <c r="DE634" s="9"/>
      <c r="DF634" s="9"/>
      <c r="DG634" s="9"/>
      <c r="DH634" s="9"/>
      <c r="DI634" s="9"/>
      <c r="DJ634" s="9"/>
      <c r="DK634" s="9"/>
      <c r="DL634" s="9"/>
      <c r="DM634" s="9"/>
      <c r="DN634" s="9"/>
      <c r="DO634" s="9"/>
      <c r="DP634" s="9"/>
      <c r="DQ634" s="9"/>
      <c r="DR634" s="9"/>
      <c r="DS634" s="9"/>
      <c r="DT634" s="9"/>
      <c r="DU634" s="9"/>
      <c r="DV634" s="9"/>
      <c r="DW634" s="9"/>
      <c r="DX634" s="9"/>
      <c r="DY634" s="9"/>
      <c r="DZ634" s="9"/>
      <c r="EA634" s="9"/>
    </row>
    <row r="635" spans="2:131" ht="15">
      <c r="B635" s="4"/>
      <c r="C635" s="4"/>
      <c r="D635" s="4"/>
      <c r="E635" s="4"/>
      <c r="F635" s="4"/>
      <c r="G635" s="4"/>
      <c r="H635" s="4"/>
      <c r="I635" s="4"/>
      <c r="J635" s="4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  <c r="X635" s="10"/>
      <c r="Y635" s="10"/>
      <c r="Z635" s="10"/>
      <c r="AA635" s="10"/>
      <c r="AB635" s="15"/>
      <c r="AC635" s="9"/>
      <c r="AD635" s="9"/>
      <c r="AE635" s="9"/>
      <c r="AF635" s="9"/>
      <c r="AG635" s="9"/>
      <c r="AH635" s="9"/>
      <c r="AI635" s="9"/>
      <c r="AJ635" s="9"/>
      <c r="AK635" s="9"/>
      <c r="AL635" s="9"/>
      <c r="AM635" s="27"/>
      <c r="AN635" s="27"/>
      <c r="AO635" s="27"/>
      <c r="AP635" s="27"/>
      <c r="AQ635" s="27"/>
      <c r="AR635" s="9"/>
      <c r="AS635" s="9"/>
      <c r="AT635" s="9"/>
      <c r="AU635" s="9"/>
      <c r="AV635" s="9"/>
      <c r="AW635" s="27"/>
      <c r="AX635" s="27"/>
      <c r="AY635" s="10"/>
      <c r="AZ635" s="15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  <c r="DB635" s="9"/>
      <c r="DC635" s="9"/>
      <c r="DD635" s="9"/>
      <c r="DE635" s="9"/>
      <c r="DF635" s="9"/>
      <c r="DG635" s="9"/>
      <c r="DH635" s="9"/>
      <c r="DI635" s="9"/>
      <c r="DJ635" s="9"/>
      <c r="DK635" s="9"/>
      <c r="DL635" s="9"/>
      <c r="DM635" s="9"/>
      <c r="DN635" s="9"/>
      <c r="DO635" s="9"/>
      <c r="DP635" s="9"/>
      <c r="DQ635" s="9"/>
      <c r="DR635" s="9"/>
      <c r="DS635" s="9"/>
      <c r="DT635" s="9"/>
      <c r="DU635" s="9"/>
      <c r="DV635" s="9"/>
      <c r="DW635" s="9"/>
      <c r="DX635" s="9"/>
      <c r="DY635" s="9"/>
      <c r="DZ635" s="9"/>
      <c r="EA635" s="9"/>
    </row>
    <row r="636" spans="2:131" ht="15">
      <c r="B636" s="4"/>
      <c r="C636" s="4"/>
      <c r="D636" s="4"/>
      <c r="E636" s="4"/>
      <c r="F636" s="4"/>
      <c r="G636" s="4"/>
      <c r="H636" s="4"/>
      <c r="I636" s="4"/>
      <c r="J636" s="4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  <c r="X636" s="10"/>
      <c r="Y636" s="10"/>
      <c r="Z636" s="10"/>
      <c r="AA636" s="10"/>
      <c r="AB636" s="15"/>
      <c r="AC636" s="9"/>
      <c r="AD636" s="9"/>
      <c r="AE636" s="9"/>
      <c r="AF636" s="9"/>
      <c r="AG636" s="9"/>
      <c r="AH636" s="9"/>
      <c r="AI636" s="9"/>
      <c r="AJ636" s="9"/>
      <c r="AK636" s="9"/>
      <c r="AL636" s="9"/>
      <c r="AM636" s="27"/>
      <c r="AN636" s="27"/>
      <c r="AO636" s="27"/>
      <c r="AP636" s="27"/>
      <c r="AQ636" s="27"/>
      <c r="AR636" s="9"/>
      <c r="AS636" s="9"/>
      <c r="AT636" s="9"/>
      <c r="AU636" s="9"/>
      <c r="AV636" s="9"/>
      <c r="AW636" s="27"/>
      <c r="AX636" s="27"/>
      <c r="AY636" s="10"/>
      <c r="AZ636" s="15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  <c r="DB636" s="9"/>
      <c r="DC636" s="9"/>
      <c r="DD636" s="9"/>
      <c r="DE636" s="9"/>
      <c r="DF636" s="9"/>
      <c r="DG636" s="9"/>
      <c r="DH636" s="9"/>
      <c r="DI636" s="9"/>
      <c r="DJ636" s="9"/>
      <c r="DK636" s="9"/>
      <c r="DL636" s="9"/>
      <c r="DM636" s="9"/>
      <c r="DN636" s="9"/>
      <c r="DO636" s="9"/>
      <c r="DP636" s="9"/>
      <c r="DQ636" s="9"/>
      <c r="DR636" s="9"/>
      <c r="DS636" s="9"/>
      <c r="DT636" s="9"/>
      <c r="DU636" s="9"/>
      <c r="DV636" s="9"/>
      <c r="DW636" s="9"/>
      <c r="DX636" s="9"/>
      <c r="DY636" s="9"/>
      <c r="DZ636" s="9"/>
      <c r="EA636" s="9"/>
    </row>
    <row r="637" spans="2:131" ht="15">
      <c r="B637" s="4"/>
      <c r="C637" s="4"/>
      <c r="D637" s="4"/>
      <c r="E637" s="4"/>
      <c r="F637" s="4"/>
      <c r="G637" s="4"/>
      <c r="H637" s="4"/>
      <c r="I637" s="4"/>
      <c r="J637" s="4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  <c r="X637" s="10"/>
      <c r="Y637" s="10"/>
      <c r="Z637" s="10"/>
      <c r="AA637" s="10"/>
      <c r="AB637" s="15"/>
      <c r="AC637" s="9"/>
      <c r="AD637" s="9"/>
      <c r="AE637" s="9"/>
      <c r="AF637" s="9"/>
      <c r="AG637" s="9"/>
      <c r="AH637" s="9"/>
      <c r="AI637" s="9"/>
      <c r="AJ637" s="9"/>
      <c r="AK637" s="9"/>
      <c r="AL637" s="9"/>
      <c r="AM637" s="27"/>
      <c r="AN637" s="27"/>
      <c r="AO637" s="27"/>
      <c r="AP637" s="27"/>
      <c r="AQ637" s="27"/>
      <c r="AR637" s="9"/>
      <c r="AS637" s="9"/>
      <c r="AT637" s="9"/>
      <c r="AU637" s="9"/>
      <c r="AV637" s="9"/>
      <c r="AW637" s="27"/>
      <c r="AX637" s="27"/>
      <c r="AY637" s="10"/>
      <c r="AZ637" s="15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  <c r="DB637" s="9"/>
      <c r="DC637" s="9"/>
      <c r="DD637" s="9"/>
      <c r="DE637" s="9"/>
      <c r="DF637" s="9"/>
      <c r="DG637" s="9"/>
      <c r="DH637" s="9"/>
      <c r="DI637" s="9"/>
      <c r="DJ637" s="9"/>
      <c r="DK637" s="9"/>
      <c r="DL637" s="9"/>
      <c r="DM637" s="9"/>
      <c r="DN637" s="9"/>
      <c r="DO637" s="9"/>
      <c r="DP637" s="9"/>
      <c r="DQ637" s="9"/>
      <c r="DR637" s="9"/>
      <c r="DS637" s="9"/>
      <c r="DT637" s="9"/>
      <c r="DU637" s="9"/>
      <c r="DV637" s="9"/>
      <c r="DW637" s="9"/>
      <c r="DX637" s="9"/>
      <c r="DY637" s="9"/>
      <c r="DZ637" s="9"/>
      <c r="EA637" s="9"/>
    </row>
    <row r="638" spans="2:131" ht="15">
      <c r="B638" s="4"/>
      <c r="C638" s="4"/>
      <c r="D638" s="4"/>
      <c r="E638" s="4"/>
      <c r="F638" s="4"/>
      <c r="G638" s="4"/>
      <c r="H638" s="4"/>
      <c r="I638" s="4"/>
      <c r="J638" s="4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  <c r="X638" s="10"/>
      <c r="Y638" s="10"/>
      <c r="Z638" s="10"/>
      <c r="AA638" s="10"/>
      <c r="AB638" s="15"/>
      <c r="AC638" s="9"/>
      <c r="AD638" s="9"/>
      <c r="AE638" s="9"/>
      <c r="AF638" s="9"/>
      <c r="AG638" s="9"/>
      <c r="AH638" s="9"/>
      <c r="AI638" s="9"/>
      <c r="AJ638" s="9"/>
      <c r="AK638" s="9"/>
      <c r="AL638" s="9"/>
      <c r="AM638" s="27"/>
      <c r="AN638" s="27"/>
      <c r="AO638" s="27"/>
      <c r="AP638" s="27"/>
      <c r="AQ638" s="27"/>
      <c r="AR638" s="9"/>
      <c r="AS638" s="9"/>
      <c r="AT638" s="9"/>
      <c r="AU638" s="9"/>
      <c r="AV638" s="9"/>
      <c r="AW638" s="27"/>
      <c r="AX638" s="27"/>
      <c r="AY638" s="10"/>
      <c r="AZ638" s="15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  <c r="DB638" s="9"/>
      <c r="DC638" s="9"/>
      <c r="DD638" s="9"/>
      <c r="DE638" s="9"/>
      <c r="DF638" s="9"/>
      <c r="DG638" s="9"/>
      <c r="DH638" s="9"/>
      <c r="DI638" s="9"/>
      <c r="DJ638" s="9"/>
      <c r="DK638" s="9"/>
      <c r="DL638" s="9"/>
      <c r="DM638" s="9"/>
      <c r="DN638" s="9"/>
      <c r="DO638" s="9"/>
      <c r="DP638" s="9"/>
      <c r="DQ638" s="9"/>
      <c r="DR638" s="9"/>
      <c r="DS638" s="9"/>
      <c r="DT638" s="9"/>
      <c r="DU638" s="9"/>
      <c r="DV638" s="9"/>
      <c r="DW638" s="9"/>
      <c r="DX638" s="9"/>
      <c r="DY638" s="9"/>
      <c r="DZ638" s="9"/>
      <c r="EA638" s="9"/>
    </row>
    <row r="639" spans="2:131" ht="15">
      <c r="B639" s="4"/>
      <c r="C639" s="4"/>
      <c r="D639" s="4"/>
      <c r="E639" s="4"/>
      <c r="F639" s="4"/>
      <c r="G639" s="4"/>
      <c r="H639" s="4"/>
      <c r="I639" s="4"/>
      <c r="J639" s="4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  <c r="X639" s="10"/>
      <c r="Y639" s="10"/>
      <c r="Z639" s="10"/>
      <c r="AA639" s="10"/>
      <c r="AB639" s="15"/>
      <c r="AC639" s="9"/>
      <c r="AD639" s="9"/>
      <c r="AE639" s="9"/>
      <c r="AF639" s="9"/>
      <c r="AG639" s="9"/>
      <c r="AH639" s="9"/>
      <c r="AI639" s="9"/>
      <c r="AJ639" s="9"/>
      <c r="AK639" s="9"/>
      <c r="AL639" s="9"/>
      <c r="AM639" s="27"/>
      <c r="AN639" s="27"/>
      <c r="AO639" s="27"/>
      <c r="AP639" s="27"/>
      <c r="AQ639" s="27"/>
      <c r="AR639" s="9"/>
      <c r="AS639" s="9"/>
      <c r="AT639" s="9"/>
      <c r="AU639" s="9"/>
      <c r="AV639" s="9"/>
      <c r="AW639" s="27"/>
      <c r="AX639" s="27"/>
      <c r="AY639" s="10"/>
      <c r="AZ639" s="15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  <c r="DB639" s="9"/>
      <c r="DC639" s="9"/>
      <c r="DD639" s="9"/>
      <c r="DE639" s="9"/>
      <c r="DF639" s="9"/>
      <c r="DG639" s="9"/>
      <c r="DH639" s="9"/>
      <c r="DI639" s="9"/>
      <c r="DJ639" s="9"/>
      <c r="DK639" s="9"/>
      <c r="DL639" s="9"/>
      <c r="DM639" s="9"/>
      <c r="DN639" s="9"/>
      <c r="DO639" s="9"/>
      <c r="DP639" s="9"/>
      <c r="DQ639" s="9"/>
      <c r="DR639" s="9"/>
      <c r="DS639" s="9"/>
      <c r="DT639" s="9"/>
      <c r="DU639" s="9"/>
      <c r="DV639" s="9"/>
      <c r="DW639" s="9"/>
      <c r="DX639" s="9"/>
      <c r="DY639" s="9"/>
      <c r="DZ639" s="9"/>
      <c r="EA639" s="9"/>
    </row>
    <row r="640" spans="2:131" ht="15">
      <c r="B640" s="4"/>
      <c r="C640" s="4"/>
      <c r="D640" s="4"/>
      <c r="E640" s="4"/>
      <c r="F640" s="4"/>
      <c r="G640" s="4"/>
      <c r="H640" s="4"/>
      <c r="I640" s="4"/>
      <c r="J640" s="4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  <c r="X640" s="10"/>
      <c r="Y640" s="10"/>
      <c r="Z640" s="10"/>
      <c r="AA640" s="10"/>
      <c r="AB640" s="15"/>
      <c r="AC640" s="9"/>
      <c r="AD640" s="9"/>
      <c r="AE640" s="9"/>
      <c r="AF640" s="9"/>
      <c r="AG640" s="9"/>
      <c r="AH640" s="9"/>
      <c r="AI640" s="9"/>
      <c r="AJ640" s="9"/>
      <c r="AK640" s="9"/>
      <c r="AL640" s="9"/>
      <c r="AM640" s="27"/>
      <c r="AN640" s="27"/>
      <c r="AO640" s="27"/>
      <c r="AP640" s="27"/>
      <c r="AQ640" s="27"/>
      <c r="AR640" s="9"/>
      <c r="AS640" s="9"/>
      <c r="AT640" s="9"/>
      <c r="AU640" s="9"/>
      <c r="AV640" s="9"/>
      <c r="AW640" s="27"/>
      <c r="AX640" s="27"/>
      <c r="AY640" s="10"/>
      <c r="AZ640" s="15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  <c r="DB640" s="9"/>
      <c r="DC640" s="9"/>
      <c r="DD640" s="9"/>
      <c r="DE640" s="9"/>
      <c r="DF640" s="9"/>
      <c r="DG640" s="9"/>
      <c r="DH640" s="9"/>
      <c r="DI640" s="9"/>
      <c r="DJ640" s="9"/>
      <c r="DK640" s="9"/>
      <c r="DL640" s="9"/>
      <c r="DM640" s="9"/>
      <c r="DN640" s="9"/>
      <c r="DO640" s="9"/>
      <c r="DP640" s="9"/>
      <c r="DQ640" s="9"/>
      <c r="DR640" s="9"/>
      <c r="DS640" s="9"/>
      <c r="DT640" s="9"/>
      <c r="DU640" s="9"/>
      <c r="DV640" s="9"/>
      <c r="DW640" s="9"/>
      <c r="DX640" s="9"/>
      <c r="DY640" s="9"/>
      <c r="DZ640" s="9"/>
      <c r="EA640" s="9"/>
    </row>
    <row r="641" spans="2:131" ht="15">
      <c r="B641" s="4"/>
      <c r="C641" s="4"/>
      <c r="D641" s="4"/>
      <c r="E641" s="4"/>
      <c r="F641" s="4"/>
      <c r="G641" s="4"/>
      <c r="H641" s="4"/>
      <c r="I641" s="4"/>
      <c r="J641" s="4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  <c r="X641" s="10"/>
      <c r="Y641" s="10"/>
      <c r="Z641" s="10"/>
      <c r="AA641" s="10"/>
      <c r="AB641" s="15"/>
      <c r="AC641" s="9"/>
      <c r="AD641" s="9"/>
      <c r="AE641" s="9"/>
      <c r="AF641" s="9"/>
      <c r="AG641" s="9"/>
      <c r="AH641" s="9"/>
      <c r="AI641" s="9"/>
      <c r="AJ641" s="9"/>
      <c r="AK641" s="9"/>
      <c r="AL641" s="9"/>
      <c r="AM641" s="27"/>
      <c r="AN641" s="27"/>
      <c r="AO641" s="27"/>
      <c r="AP641" s="27"/>
      <c r="AQ641" s="27"/>
      <c r="AR641" s="9"/>
      <c r="AS641" s="9"/>
      <c r="AT641" s="9"/>
      <c r="AU641" s="9"/>
      <c r="AV641" s="9"/>
      <c r="AW641" s="27"/>
      <c r="AX641" s="27"/>
      <c r="AY641" s="10"/>
      <c r="AZ641" s="15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  <c r="DB641" s="9"/>
      <c r="DC641" s="9"/>
      <c r="DD641" s="9"/>
      <c r="DE641" s="9"/>
      <c r="DF641" s="9"/>
      <c r="DG641" s="9"/>
      <c r="DH641" s="9"/>
      <c r="DI641" s="9"/>
      <c r="DJ641" s="9"/>
      <c r="DK641" s="9"/>
      <c r="DL641" s="9"/>
      <c r="DM641" s="9"/>
      <c r="DN641" s="9"/>
      <c r="DO641" s="9"/>
      <c r="DP641" s="9"/>
      <c r="DQ641" s="9"/>
      <c r="DR641" s="9"/>
      <c r="DS641" s="9"/>
      <c r="DT641" s="9"/>
      <c r="DU641" s="9"/>
      <c r="DV641" s="9"/>
      <c r="DW641" s="9"/>
      <c r="DX641" s="9"/>
      <c r="DY641" s="9"/>
      <c r="DZ641" s="9"/>
      <c r="EA641" s="9"/>
    </row>
    <row r="642" spans="2:131" ht="15">
      <c r="B642" s="4"/>
      <c r="C642" s="4"/>
      <c r="D642" s="4"/>
      <c r="E642" s="4"/>
      <c r="F642" s="4"/>
      <c r="G642" s="4"/>
      <c r="H642" s="4"/>
      <c r="I642" s="4"/>
      <c r="J642" s="4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  <c r="X642" s="10"/>
      <c r="Y642" s="10"/>
      <c r="Z642" s="10"/>
      <c r="AA642" s="10"/>
      <c r="AB642" s="15"/>
      <c r="AC642" s="9"/>
      <c r="AD642" s="9"/>
      <c r="AE642" s="9"/>
      <c r="AF642" s="9"/>
      <c r="AG642" s="9"/>
      <c r="AH642" s="9"/>
      <c r="AI642" s="9"/>
      <c r="AJ642" s="9"/>
      <c r="AK642" s="9"/>
      <c r="AL642" s="9"/>
      <c r="AM642" s="27"/>
      <c r="AN642" s="27"/>
      <c r="AO642" s="27"/>
      <c r="AP642" s="27"/>
      <c r="AQ642" s="27"/>
      <c r="AR642" s="9"/>
      <c r="AS642" s="9"/>
      <c r="AT642" s="9"/>
      <c r="AU642" s="9"/>
      <c r="AV642" s="9"/>
      <c r="AW642" s="27"/>
      <c r="AX642" s="27"/>
      <c r="AY642" s="10"/>
      <c r="AZ642" s="15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  <c r="DB642" s="9"/>
      <c r="DC642" s="9"/>
      <c r="DD642" s="9"/>
      <c r="DE642" s="9"/>
      <c r="DF642" s="9"/>
      <c r="DG642" s="9"/>
      <c r="DH642" s="9"/>
      <c r="DI642" s="9"/>
      <c r="DJ642" s="9"/>
      <c r="DK642" s="9"/>
      <c r="DL642" s="9"/>
      <c r="DM642" s="9"/>
      <c r="DN642" s="9"/>
      <c r="DO642" s="9"/>
      <c r="DP642" s="9"/>
      <c r="DQ642" s="9"/>
      <c r="DR642" s="9"/>
      <c r="DS642" s="9"/>
      <c r="DT642" s="9"/>
      <c r="DU642" s="9"/>
      <c r="DV642" s="9"/>
      <c r="DW642" s="9"/>
      <c r="DX642" s="9"/>
      <c r="DY642" s="9"/>
      <c r="DZ642" s="9"/>
      <c r="EA642" s="9"/>
    </row>
    <row r="643" spans="2:131" ht="15">
      <c r="B643" s="4"/>
      <c r="C643" s="4"/>
      <c r="D643" s="4"/>
      <c r="E643" s="4"/>
      <c r="F643" s="4"/>
      <c r="G643" s="4"/>
      <c r="H643" s="4"/>
      <c r="I643" s="4"/>
      <c r="J643" s="4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  <c r="X643" s="10"/>
      <c r="Y643" s="10"/>
      <c r="Z643" s="10"/>
      <c r="AA643" s="10"/>
      <c r="AB643" s="15"/>
      <c r="AC643" s="9"/>
      <c r="AD643" s="9"/>
      <c r="AE643" s="9"/>
      <c r="AF643" s="9"/>
      <c r="AG643" s="9"/>
      <c r="AH643" s="9"/>
      <c r="AI643" s="9"/>
      <c r="AJ643" s="9"/>
      <c r="AK643" s="9"/>
      <c r="AL643" s="9"/>
      <c r="AM643" s="27"/>
      <c r="AN643" s="27"/>
      <c r="AO643" s="27"/>
      <c r="AP643" s="27"/>
      <c r="AQ643" s="27"/>
      <c r="AR643" s="9"/>
      <c r="AS643" s="9"/>
      <c r="AT643" s="9"/>
      <c r="AU643" s="9"/>
      <c r="AV643" s="9"/>
      <c r="AW643" s="27"/>
      <c r="AX643" s="27"/>
      <c r="AY643" s="10"/>
      <c r="AZ643" s="15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  <c r="DB643" s="9"/>
      <c r="DC643" s="9"/>
      <c r="DD643" s="9"/>
      <c r="DE643" s="9"/>
      <c r="DF643" s="9"/>
      <c r="DG643" s="9"/>
      <c r="DH643" s="9"/>
      <c r="DI643" s="9"/>
      <c r="DJ643" s="9"/>
      <c r="DK643" s="9"/>
      <c r="DL643" s="9"/>
      <c r="DM643" s="9"/>
      <c r="DN643" s="9"/>
      <c r="DO643" s="9"/>
      <c r="DP643" s="9"/>
      <c r="DQ643" s="9"/>
      <c r="DR643" s="9"/>
      <c r="DS643" s="9"/>
      <c r="DT643" s="9"/>
      <c r="DU643" s="9"/>
      <c r="DV643" s="9"/>
      <c r="DW643" s="9"/>
      <c r="DX643" s="9"/>
      <c r="DY643" s="9"/>
      <c r="DZ643" s="9"/>
      <c r="EA643" s="9"/>
    </row>
    <row r="644" spans="2:131" ht="15">
      <c r="B644" s="4"/>
      <c r="C644" s="4"/>
      <c r="D644" s="4"/>
      <c r="E644" s="4"/>
      <c r="F644" s="4"/>
      <c r="G644" s="4"/>
      <c r="H644" s="4"/>
      <c r="I644" s="4"/>
      <c r="J644" s="4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  <c r="X644" s="10"/>
      <c r="Y644" s="10"/>
      <c r="Z644" s="10"/>
      <c r="AA644" s="10"/>
      <c r="AB644" s="15"/>
      <c r="AC644" s="9"/>
      <c r="AD644" s="9"/>
      <c r="AE644" s="9"/>
      <c r="AF644" s="9"/>
      <c r="AG644" s="9"/>
      <c r="AH644" s="9"/>
      <c r="AI644" s="9"/>
      <c r="AJ644" s="9"/>
      <c r="AK644" s="9"/>
      <c r="AL644" s="9"/>
      <c r="AM644" s="27"/>
      <c r="AN644" s="27"/>
      <c r="AO644" s="27"/>
      <c r="AP644" s="27"/>
      <c r="AQ644" s="27"/>
      <c r="AR644" s="9"/>
      <c r="AS644" s="9"/>
      <c r="AT644" s="9"/>
      <c r="AU644" s="9"/>
      <c r="AV644" s="9"/>
      <c r="AW644" s="27"/>
      <c r="AX644" s="27"/>
      <c r="AY644" s="10"/>
      <c r="AZ644" s="15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  <c r="DB644" s="9"/>
      <c r="DC644" s="9"/>
      <c r="DD644" s="9"/>
      <c r="DE644" s="9"/>
      <c r="DF644" s="9"/>
      <c r="DG644" s="9"/>
      <c r="DH644" s="9"/>
      <c r="DI644" s="9"/>
      <c r="DJ644" s="9"/>
      <c r="DK644" s="9"/>
      <c r="DL644" s="9"/>
      <c r="DM644" s="9"/>
      <c r="DN644" s="9"/>
      <c r="DO644" s="9"/>
      <c r="DP644" s="9"/>
      <c r="DQ644" s="9"/>
      <c r="DR644" s="9"/>
      <c r="DS644" s="9"/>
      <c r="DT644" s="9"/>
      <c r="DU644" s="9"/>
      <c r="DV644" s="9"/>
      <c r="DW644" s="9"/>
      <c r="DX644" s="9"/>
      <c r="DY644" s="9"/>
      <c r="DZ644" s="9"/>
      <c r="EA644" s="9"/>
    </row>
    <row r="645" spans="2:131" ht="15">
      <c r="B645" s="4"/>
      <c r="C645" s="4"/>
      <c r="D645" s="4"/>
      <c r="E645" s="4"/>
      <c r="F645" s="4"/>
      <c r="G645" s="4"/>
      <c r="H645" s="4"/>
      <c r="I645" s="4"/>
      <c r="J645" s="4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  <c r="X645" s="10"/>
      <c r="Y645" s="10"/>
      <c r="Z645" s="10"/>
      <c r="AA645" s="10"/>
      <c r="AB645" s="15"/>
      <c r="AC645" s="9"/>
      <c r="AD645" s="9"/>
      <c r="AE645" s="9"/>
      <c r="AF645" s="9"/>
      <c r="AG645" s="9"/>
      <c r="AH645" s="9"/>
      <c r="AI645" s="9"/>
      <c r="AJ645" s="9"/>
      <c r="AK645" s="9"/>
      <c r="AL645" s="9"/>
      <c r="AM645" s="27"/>
      <c r="AN645" s="27"/>
      <c r="AO645" s="27"/>
      <c r="AP645" s="27"/>
      <c r="AQ645" s="27"/>
      <c r="AR645" s="9"/>
      <c r="AS645" s="9"/>
      <c r="AT645" s="9"/>
      <c r="AU645" s="9"/>
      <c r="AV645" s="9"/>
      <c r="AW645" s="27"/>
      <c r="AX645" s="27"/>
      <c r="AY645" s="10"/>
      <c r="AZ645" s="15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  <c r="DB645" s="9"/>
      <c r="DC645" s="9"/>
      <c r="DD645" s="9"/>
      <c r="DE645" s="9"/>
      <c r="DF645" s="9"/>
      <c r="DG645" s="9"/>
      <c r="DH645" s="9"/>
      <c r="DI645" s="9"/>
      <c r="DJ645" s="9"/>
      <c r="DK645" s="9"/>
      <c r="DL645" s="9"/>
      <c r="DM645" s="9"/>
      <c r="DN645" s="9"/>
      <c r="DO645" s="9"/>
      <c r="DP645" s="9"/>
      <c r="DQ645" s="9"/>
      <c r="DR645" s="9"/>
      <c r="DS645" s="9"/>
      <c r="DT645" s="9"/>
      <c r="DU645" s="9"/>
      <c r="DV645" s="9"/>
      <c r="DW645" s="9"/>
      <c r="DX645" s="9"/>
      <c r="DY645" s="9"/>
      <c r="DZ645" s="9"/>
      <c r="EA645" s="9"/>
    </row>
    <row r="646" spans="2:131" ht="15">
      <c r="B646" s="4"/>
      <c r="C646" s="4"/>
      <c r="D646" s="4"/>
      <c r="E646" s="4"/>
      <c r="F646" s="4"/>
      <c r="G646" s="4"/>
      <c r="H646" s="4"/>
      <c r="I646" s="4"/>
      <c r="J646" s="4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  <c r="X646" s="10"/>
      <c r="Y646" s="10"/>
      <c r="Z646" s="10"/>
      <c r="AA646" s="10"/>
      <c r="AB646" s="15"/>
      <c r="AC646" s="9"/>
      <c r="AD646" s="9"/>
      <c r="AE646" s="9"/>
      <c r="AF646" s="9"/>
      <c r="AG646" s="9"/>
      <c r="AH646" s="9"/>
      <c r="AI646" s="9"/>
      <c r="AJ646" s="9"/>
      <c r="AK646" s="9"/>
      <c r="AL646" s="9"/>
      <c r="AM646" s="27"/>
      <c r="AN646" s="27"/>
      <c r="AO646" s="27"/>
      <c r="AP646" s="27"/>
      <c r="AQ646" s="27"/>
      <c r="AR646" s="9"/>
      <c r="AS646" s="9"/>
      <c r="AT646" s="9"/>
      <c r="AU646" s="9"/>
      <c r="AV646" s="9"/>
      <c r="AW646" s="27"/>
      <c r="AX646" s="27"/>
      <c r="AY646" s="10"/>
      <c r="AZ646" s="15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  <c r="DB646" s="9"/>
      <c r="DC646" s="9"/>
      <c r="DD646" s="9"/>
      <c r="DE646" s="9"/>
      <c r="DF646" s="9"/>
      <c r="DG646" s="9"/>
      <c r="DH646" s="9"/>
      <c r="DI646" s="9"/>
      <c r="DJ646" s="9"/>
      <c r="DK646" s="9"/>
      <c r="DL646" s="9"/>
      <c r="DM646" s="9"/>
      <c r="DN646" s="9"/>
      <c r="DO646" s="9"/>
      <c r="DP646" s="9"/>
      <c r="DQ646" s="9"/>
      <c r="DR646" s="9"/>
      <c r="DS646" s="9"/>
      <c r="DT646" s="9"/>
      <c r="DU646" s="9"/>
      <c r="DV646" s="9"/>
      <c r="DW646" s="9"/>
      <c r="DX646" s="9"/>
      <c r="DY646" s="9"/>
      <c r="DZ646" s="9"/>
      <c r="EA646" s="9"/>
    </row>
    <row r="647" spans="2:131" ht="15">
      <c r="B647" s="4"/>
      <c r="C647" s="4"/>
      <c r="D647" s="4"/>
      <c r="E647" s="4"/>
      <c r="F647" s="4"/>
      <c r="G647" s="4"/>
      <c r="H647" s="4"/>
      <c r="I647" s="4"/>
      <c r="J647" s="4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  <c r="X647" s="10"/>
      <c r="Y647" s="10"/>
      <c r="Z647" s="10"/>
      <c r="AA647" s="10"/>
      <c r="AB647" s="15"/>
      <c r="AC647" s="9"/>
      <c r="AD647" s="9"/>
      <c r="AE647" s="9"/>
      <c r="AF647" s="9"/>
      <c r="AG647" s="9"/>
      <c r="AH647" s="9"/>
      <c r="AI647" s="9"/>
      <c r="AJ647" s="9"/>
      <c r="AK647" s="9"/>
      <c r="AL647" s="9"/>
      <c r="AM647" s="27"/>
      <c r="AN647" s="27"/>
      <c r="AO647" s="27"/>
      <c r="AP647" s="27"/>
      <c r="AQ647" s="27"/>
      <c r="AR647" s="9"/>
      <c r="AS647" s="9"/>
      <c r="AT647" s="9"/>
      <c r="AU647" s="9"/>
      <c r="AV647" s="9"/>
      <c r="AW647" s="27"/>
      <c r="AX647" s="27"/>
      <c r="AY647" s="10"/>
      <c r="AZ647" s="15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  <c r="DB647" s="9"/>
      <c r="DC647" s="9"/>
      <c r="DD647" s="9"/>
      <c r="DE647" s="9"/>
      <c r="DF647" s="9"/>
      <c r="DG647" s="9"/>
      <c r="DH647" s="9"/>
      <c r="DI647" s="9"/>
      <c r="DJ647" s="9"/>
      <c r="DK647" s="9"/>
      <c r="DL647" s="9"/>
      <c r="DM647" s="9"/>
      <c r="DN647" s="9"/>
      <c r="DO647" s="9"/>
      <c r="DP647" s="9"/>
      <c r="DQ647" s="9"/>
      <c r="DR647" s="9"/>
      <c r="DS647" s="9"/>
      <c r="DT647" s="9"/>
      <c r="DU647" s="9"/>
      <c r="DV647" s="9"/>
      <c r="DW647" s="9"/>
      <c r="DX647" s="9"/>
      <c r="DY647" s="9"/>
      <c r="DZ647" s="9"/>
      <c r="EA647" s="9"/>
    </row>
    <row r="648" spans="2:131" ht="15">
      <c r="B648" s="4"/>
      <c r="C648" s="4"/>
      <c r="D648" s="4"/>
      <c r="E648" s="4"/>
      <c r="F648" s="4"/>
      <c r="G648" s="4"/>
      <c r="H648" s="4"/>
      <c r="I648" s="4"/>
      <c r="J648" s="4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  <c r="X648" s="10"/>
      <c r="Y648" s="10"/>
      <c r="Z648" s="10"/>
      <c r="AA648" s="10"/>
      <c r="AB648" s="15"/>
      <c r="AC648" s="9"/>
      <c r="AD648" s="9"/>
      <c r="AE648" s="9"/>
      <c r="AF648" s="9"/>
      <c r="AG648" s="9"/>
      <c r="AH648" s="9"/>
      <c r="AI648" s="9"/>
      <c r="AJ648" s="9"/>
      <c r="AK648" s="9"/>
      <c r="AL648" s="9"/>
      <c r="AM648" s="27"/>
      <c r="AN648" s="27"/>
      <c r="AO648" s="27"/>
      <c r="AP648" s="27"/>
      <c r="AQ648" s="27"/>
      <c r="AR648" s="9"/>
      <c r="AS648" s="9"/>
      <c r="AT648" s="9"/>
      <c r="AU648" s="9"/>
      <c r="AV648" s="9"/>
      <c r="AW648" s="27"/>
      <c r="AX648" s="27"/>
      <c r="AY648" s="10"/>
      <c r="AZ648" s="15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  <c r="DB648" s="9"/>
      <c r="DC648" s="9"/>
      <c r="DD648" s="9"/>
      <c r="DE648" s="9"/>
      <c r="DF648" s="9"/>
      <c r="DG648" s="9"/>
      <c r="DH648" s="9"/>
      <c r="DI648" s="9"/>
      <c r="DJ648" s="9"/>
      <c r="DK648" s="9"/>
      <c r="DL648" s="9"/>
      <c r="DM648" s="9"/>
      <c r="DN648" s="9"/>
      <c r="DO648" s="9"/>
      <c r="DP648" s="9"/>
      <c r="DQ648" s="9"/>
      <c r="DR648" s="9"/>
      <c r="DS648" s="9"/>
      <c r="DT648" s="9"/>
      <c r="DU648" s="9"/>
      <c r="DV648" s="9"/>
      <c r="DW648" s="9"/>
      <c r="DX648" s="9"/>
      <c r="DY648" s="9"/>
      <c r="DZ648" s="9"/>
      <c r="EA648" s="9"/>
    </row>
    <row r="649" spans="2:131" ht="15">
      <c r="B649" s="4"/>
      <c r="C649" s="4"/>
      <c r="D649" s="4"/>
      <c r="E649" s="4"/>
      <c r="F649" s="4"/>
      <c r="G649" s="4"/>
      <c r="H649" s="4"/>
      <c r="I649" s="4"/>
      <c r="J649" s="4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  <c r="X649" s="10"/>
      <c r="Y649" s="10"/>
      <c r="Z649" s="10"/>
      <c r="AA649" s="10"/>
      <c r="AB649" s="15"/>
      <c r="AC649" s="9"/>
      <c r="AD649" s="9"/>
      <c r="AE649" s="9"/>
      <c r="AF649" s="9"/>
      <c r="AG649" s="9"/>
      <c r="AH649" s="9"/>
      <c r="AI649" s="9"/>
      <c r="AJ649" s="9"/>
      <c r="AK649" s="9"/>
      <c r="AL649" s="9"/>
      <c r="AM649" s="27"/>
      <c r="AN649" s="27"/>
      <c r="AO649" s="27"/>
      <c r="AP649" s="27"/>
      <c r="AQ649" s="27"/>
      <c r="AR649" s="9"/>
      <c r="AS649" s="9"/>
      <c r="AT649" s="9"/>
      <c r="AU649" s="9"/>
      <c r="AV649" s="9"/>
      <c r="AW649" s="27"/>
      <c r="AX649" s="27"/>
      <c r="AY649" s="10"/>
      <c r="AZ649" s="15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  <c r="DB649" s="9"/>
      <c r="DC649" s="9"/>
      <c r="DD649" s="9"/>
      <c r="DE649" s="9"/>
      <c r="DF649" s="9"/>
      <c r="DG649" s="9"/>
      <c r="DH649" s="9"/>
      <c r="DI649" s="9"/>
      <c r="DJ649" s="9"/>
      <c r="DK649" s="9"/>
      <c r="DL649" s="9"/>
      <c r="DM649" s="9"/>
      <c r="DN649" s="9"/>
      <c r="DO649" s="9"/>
      <c r="DP649" s="9"/>
      <c r="DQ649" s="9"/>
      <c r="DR649" s="9"/>
      <c r="DS649" s="9"/>
      <c r="DT649" s="9"/>
      <c r="DU649" s="9"/>
      <c r="DV649" s="9"/>
      <c r="DW649" s="9"/>
      <c r="DX649" s="9"/>
      <c r="DY649" s="9"/>
      <c r="DZ649" s="9"/>
      <c r="EA649" s="9"/>
    </row>
    <row r="650" spans="2:131" ht="15">
      <c r="B650" s="4"/>
      <c r="C650" s="4"/>
      <c r="D650" s="4"/>
      <c r="E650" s="4"/>
      <c r="F650" s="4"/>
      <c r="G650" s="4"/>
      <c r="H650" s="4"/>
      <c r="I650" s="4"/>
      <c r="J650" s="4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  <c r="X650" s="10"/>
      <c r="Y650" s="10"/>
      <c r="Z650" s="10"/>
      <c r="AA650" s="10"/>
      <c r="AB650" s="15"/>
      <c r="AC650" s="9"/>
      <c r="AD650" s="9"/>
      <c r="AE650" s="9"/>
      <c r="AF650" s="9"/>
      <c r="AG650" s="9"/>
      <c r="AH650" s="9"/>
      <c r="AI650" s="9"/>
      <c r="AJ650" s="9"/>
      <c r="AK650" s="9"/>
      <c r="AL650" s="9"/>
      <c r="AM650" s="27"/>
      <c r="AN650" s="27"/>
      <c r="AO650" s="27"/>
      <c r="AP650" s="27"/>
      <c r="AQ650" s="27"/>
      <c r="AR650" s="9"/>
      <c r="AS650" s="9"/>
      <c r="AT650" s="9"/>
      <c r="AU650" s="9"/>
      <c r="AV650" s="9"/>
      <c r="AW650" s="27"/>
      <c r="AX650" s="27"/>
      <c r="AY650" s="10"/>
      <c r="AZ650" s="15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  <c r="DB650" s="9"/>
      <c r="DC650" s="9"/>
      <c r="DD650" s="9"/>
      <c r="DE650" s="9"/>
      <c r="DF650" s="9"/>
      <c r="DG650" s="9"/>
      <c r="DH650" s="9"/>
      <c r="DI650" s="9"/>
      <c r="DJ650" s="9"/>
      <c r="DK650" s="9"/>
      <c r="DL650" s="9"/>
      <c r="DM650" s="9"/>
      <c r="DN650" s="9"/>
      <c r="DO650" s="9"/>
      <c r="DP650" s="9"/>
      <c r="DQ650" s="9"/>
      <c r="DR650" s="9"/>
      <c r="DS650" s="9"/>
      <c r="DT650" s="9"/>
      <c r="DU650" s="9"/>
      <c r="DV650" s="9"/>
      <c r="DW650" s="9"/>
      <c r="DX650" s="9"/>
      <c r="DY650" s="9"/>
      <c r="DZ650" s="9"/>
      <c r="EA650" s="9"/>
    </row>
    <row r="651" spans="2:131" ht="15">
      <c r="B651" s="4"/>
      <c r="C651" s="4"/>
      <c r="D651" s="4"/>
      <c r="E651" s="4"/>
      <c r="F651" s="4"/>
      <c r="G651" s="4"/>
      <c r="H651" s="4"/>
      <c r="I651" s="4"/>
      <c r="J651" s="4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  <c r="X651" s="10"/>
      <c r="Y651" s="10"/>
      <c r="Z651" s="10"/>
      <c r="AA651" s="10"/>
      <c r="AB651" s="15"/>
      <c r="AC651" s="9"/>
      <c r="AD651" s="9"/>
      <c r="AE651" s="9"/>
      <c r="AF651" s="9"/>
      <c r="AG651" s="9"/>
      <c r="AH651" s="9"/>
      <c r="AI651" s="9"/>
      <c r="AJ651" s="9"/>
      <c r="AK651" s="9"/>
      <c r="AL651" s="9"/>
      <c r="AM651" s="27"/>
      <c r="AN651" s="27"/>
      <c r="AO651" s="27"/>
      <c r="AP651" s="27"/>
      <c r="AQ651" s="27"/>
      <c r="AR651" s="9"/>
      <c r="AS651" s="9"/>
      <c r="AT651" s="9"/>
      <c r="AU651" s="9"/>
      <c r="AV651" s="9"/>
      <c r="AW651" s="27"/>
      <c r="AX651" s="27"/>
      <c r="AY651" s="10"/>
      <c r="AZ651" s="15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  <c r="DB651" s="9"/>
      <c r="DC651" s="9"/>
      <c r="DD651" s="9"/>
      <c r="DE651" s="9"/>
      <c r="DF651" s="9"/>
      <c r="DG651" s="9"/>
      <c r="DH651" s="9"/>
      <c r="DI651" s="9"/>
      <c r="DJ651" s="9"/>
      <c r="DK651" s="9"/>
      <c r="DL651" s="9"/>
      <c r="DM651" s="9"/>
      <c r="DN651" s="9"/>
      <c r="DO651" s="9"/>
      <c r="DP651" s="9"/>
      <c r="DQ651" s="9"/>
      <c r="DR651" s="9"/>
      <c r="DS651" s="9"/>
      <c r="DT651" s="9"/>
      <c r="DU651" s="9"/>
      <c r="DV651" s="9"/>
      <c r="DW651" s="9"/>
      <c r="DX651" s="9"/>
      <c r="DY651" s="9"/>
      <c r="DZ651" s="9"/>
      <c r="EA651" s="9"/>
    </row>
    <row r="652" spans="2:131" ht="15">
      <c r="B652" s="4"/>
      <c r="C652" s="4"/>
      <c r="D652" s="4"/>
      <c r="E652" s="4"/>
      <c r="F652" s="4"/>
      <c r="G652" s="4"/>
      <c r="H652" s="4"/>
      <c r="I652" s="4"/>
      <c r="J652" s="4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  <c r="X652" s="10"/>
      <c r="Y652" s="10"/>
      <c r="Z652" s="10"/>
      <c r="AA652" s="10"/>
      <c r="AB652" s="15"/>
      <c r="AC652" s="9"/>
      <c r="AD652" s="9"/>
      <c r="AE652" s="9"/>
      <c r="AF652" s="9"/>
      <c r="AG652" s="9"/>
      <c r="AH652" s="9"/>
      <c r="AI652" s="9"/>
      <c r="AJ652" s="9"/>
      <c r="AK652" s="9"/>
      <c r="AL652" s="9"/>
      <c r="AM652" s="27"/>
      <c r="AN652" s="27"/>
      <c r="AO652" s="27"/>
      <c r="AP652" s="27"/>
      <c r="AQ652" s="27"/>
      <c r="AR652" s="9"/>
      <c r="AS652" s="9"/>
      <c r="AT652" s="9"/>
      <c r="AU652" s="9"/>
      <c r="AV652" s="9"/>
      <c r="AW652" s="27"/>
      <c r="AX652" s="27"/>
      <c r="AY652" s="10"/>
      <c r="AZ652" s="15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  <c r="DB652" s="9"/>
      <c r="DC652" s="9"/>
      <c r="DD652" s="9"/>
      <c r="DE652" s="9"/>
      <c r="DF652" s="9"/>
      <c r="DG652" s="9"/>
      <c r="DH652" s="9"/>
      <c r="DI652" s="9"/>
      <c r="DJ652" s="9"/>
      <c r="DK652" s="9"/>
      <c r="DL652" s="9"/>
      <c r="DM652" s="9"/>
      <c r="DN652" s="9"/>
      <c r="DO652" s="9"/>
      <c r="DP652" s="9"/>
      <c r="DQ652" s="9"/>
      <c r="DR652" s="9"/>
      <c r="DS652" s="9"/>
      <c r="DT652" s="9"/>
      <c r="DU652" s="9"/>
      <c r="DV652" s="9"/>
      <c r="DW652" s="9"/>
      <c r="DX652" s="9"/>
      <c r="DY652" s="9"/>
      <c r="DZ652" s="9"/>
      <c r="EA652" s="9"/>
    </row>
    <row r="653" spans="2:131" ht="15">
      <c r="B653" s="4"/>
      <c r="C653" s="4"/>
      <c r="D653" s="4"/>
      <c r="E653" s="4"/>
      <c r="F653" s="4"/>
      <c r="G653" s="4"/>
      <c r="H653" s="4"/>
      <c r="I653" s="4"/>
      <c r="J653" s="4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  <c r="X653" s="10"/>
      <c r="Y653" s="10"/>
      <c r="Z653" s="10"/>
      <c r="AA653" s="10"/>
      <c r="AB653" s="15"/>
      <c r="AC653" s="9"/>
      <c r="AD653" s="9"/>
      <c r="AE653" s="9"/>
      <c r="AF653" s="9"/>
      <c r="AG653" s="9"/>
      <c r="AH653" s="9"/>
      <c r="AI653" s="9"/>
      <c r="AJ653" s="9"/>
      <c r="AK653" s="9"/>
      <c r="AL653" s="9"/>
      <c r="AM653" s="27"/>
      <c r="AN653" s="27"/>
      <c r="AO653" s="27"/>
      <c r="AP653" s="27"/>
      <c r="AQ653" s="27"/>
      <c r="AR653" s="9"/>
      <c r="AS653" s="9"/>
      <c r="AT653" s="9"/>
      <c r="AU653" s="9"/>
      <c r="AV653" s="9"/>
      <c r="AW653" s="27"/>
      <c r="AX653" s="27"/>
      <c r="AY653" s="10"/>
      <c r="AZ653" s="15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  <c r="DB653" s="9"/>
      <c r="DC653" s="9"/>
      <c r="DD653" s="9"/>
      <c r="DE653" s="9"/>
      <c r="DF653" s="9"/>
      <c r="DG653" s="9"/>
      <c r="DH653" s="9"/>
      <c r="DI653" s="9"/>
      <c r="DJ653" s="9"/>
      <c r="DK653" s="9"/>
      <c r="DL653" s="9"/>
      <c r="DM653" s="9"/>
      <c r="DN653" s="9"/>
      <c r="DO653" s="9"/>
      <c r="DP653" s="9"/>
      <c r="DQ653" s="9"/>
      <c r="DR653" s="9"/>
      <c r="DS653" s="9"/>
      <c r="DT653" s="9"/>
      <c r="DU653" s="9"/>
      <c r="DV653" s="9"/>
      <c r="DW653" s="9"/>
      <c r="DX653" s="9"/>
      <c r="DY653" s="9"/>
      <c r="DZ653" s="9"/>
      <c r="EA653" s="9"/>
    </row>
    <row r="654" spans="2:131" ht="15">
      <c r="B654" s="4"/>
      <c r="C654" s="4"/>
      <c r="D654" s="4"/>
      <c r="E654" s="4"/>
      <c r="F654" s="4"/>
      <c r="G654" s="4"/>
      <c r="H654" s="4"/>
      <c r="I654" s="4"/>
      <c r="J654" s="4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  <c r="X654" s="10"/>
      <c r="Y654" s="10"/>
      <c r="Z654" s="10"/>
      <c r="AA654" s="10"/>
      <c r="AB654" s="15"/>
      <c r="AC654" s="9"/>
      <c r="AD654" s="9"/>
      <c r="AE654" s="9"/>
      <c r="AF654" s="9"/>
      <c r="AG654" s="9"/>
      <c r="AH654" s="9"/>
      <c r="AI654" s="9"/>
      <c r="AJ654" s="9"/>
      <c r="AK654" s="9"/>
      <c r="AL654" s="9"/>
      <c r="AM654" s="27"/>
      <c r="AN654" s="27"/>
      <c r="AO654" s="27"/>
      <c r="AP654" s="27"/>
      <c r="AQ654" s="27"/>
      <c r="AR654" s="9"/>
      <c r="AS654" s="9"/>
      <c r="AT654" s="9"/>
      <c r="AU654" s="9"/>
      <c r="AV654" s="9"/>
      <c r="AW654" s="27"/>
      <c r="AX654" s="27"/>
      <c r="AY654" s="10"/>
      <c r="AZ654" s="15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  <c r="DB654" s="9"/>
      <c r="DC654" s="9"/>
      <c r="DD654" s="9"/>
      <c r="DE654" s="9"/>
      <c r="DF654" s="9"/>
      <c r="DG654" s="9"/>
      <c r="DH654" s="9"/>
      <c r="DI654" s="9"/>
      <c r="DJ654" s="9"/>
      <c r="DK654" s="9"/>
      <c r="DL654" s="9"/>
      <c r="DM654" s="9"/>
      <c r="DN654" s="9"/>
      <c r="DO654" s="9"/>
      <c r="DP654" s="9"/>
      <c r="DQ654" s="9"/>
      <c r="DR654" s="9"/>
      <c r="DS654" s="9"/>
      <c r="DT654" s="9"/>
      <c r="DU654" s="9"/>
      <c r="DV654" s="9"/>
      <c r="DW654" s="9"/>
      <c r="DX654" s="9"/>
      <c r="DY654" s="9"/>
      <c r="DZ654" s="9"/>
      <c r="EA654" s="9"/>
    </row>
    <row r="655" spans="2:131" ht="15">
      <c r="B655" s="4"/>
      <c r="C655" s="4"/>
      <c r="D655" s="4"/>
      <c r="E655" s="4"/>
      <c r="F655" s="4"/>
      <c r="G655" s="4"/>
      <c r="H655" s="4"/>
      <c r="I655" s="4"/>
      <c r="J655" s="4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  <c r="X655" s="10"/>
      <c r="Y655" s="10"/>
      <c r="Z655" s="10"/>
      <c r="AA655" s="10"/>
      <c r="AB655" s="15"/>
      <c r="AC655" s="9"/>
      <c r="AD655" s="9"/>
      <c r="AE655" s="9"/>
      <c r="AF655" s="9"/>
      <c r="AG655" s="9"/>
      <c r="AH655" s="9"/>
      <c r="AI655" s="9"/>
      <c r="AJ655" s="9"/>
      <c r="AK655" s="9"/>
      <c r="AL655" s="9"/>
      <c r="AM655" s="27"/>
      <c r="AN655" s="27"/>
      <c r="AO655" s="27"/>
      <c r="AP655" s="27"/>
      <c r="AQ655" s="27"/>
      <c r="AR655" s="9"/>
      <c r="AS655" s="9"/>
      <c r="AT655" s="9"/>
      <c r="AU655" s="9"/>
      <c r="AV655" s="9"/>
      <c r="AW655" s="27"/>
      <c r="AX655" s="27"/>
      <c r="AY655" s="10"/>
      <c r="AZ655" s="15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  <c r="DB655" s="9"/>
      <c r="DC655" s="9"/>
      <c r="DD655" s="9"/>
      <c r="DE655" s="9"/>
      <c r="DF655" s="9"/>
      <c r="DG655" s="9"/>
      <c r="DH655" s="9"/>
      <c r="DI655" s="9"/>
      <c r="DJ655" s="9"/>
      <c r="DK655" s="9"/>
      <c r="DL655" s="9"/>
      <c r="DM655" s="9"/>
      <c r="DN655" s="9"/>
      <c r="DO655" s="9"/>
      <c r="DP655" s="9"/>
      <c r="DQ655" s="9"/>
      <c r="DR655" s="9"/>
      <c r="DS655" s="9"/>
      <c r="DT655" s="9"/>
      <c r="DU655" s="9"/>
      <c r="DV655" s="9"/>
      <c r="DW655" s="9"/>
      <c r="DX655" s="9"/>
      <c r="DY655" s="9"/>
      <c r="DZ655" s="9"/>
      <c r="EA655" s="9"/>
    </row>
    <row r="656" spans="2:131" ht="15">
      <c r="B656" s="4"/>
      <c r="C656" s="4"/>
      <c r="D656" s="4"/>
      <c r="E656" s="4"/>
      <c r="F656" s="4"/>
      <c r="G656" s="4"/>
      <c r="H656" s="4"/>
      <c r="I656" s="4"/>
      <c r="J656" s="4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  <c r="X656" s="10"/>
      <c r="Y656" s="10"/>
      <c r="Z656" s="10"/>
      <c r="AA656" s="10"/>
      <c r="AB656" s="15"/>
      <c r="AC656" s="9"/>
      <c r="AD656" s="9"/>
      <c r="AE656" s="9"/>
      <c r="AF656" s="9"/>
      <c r="AG656" s="9"/>
      <c r="AH656" s="9"/>
      <c r="AI656" s="9"/>
      <c r="AJ656" s="9"/>
      <c r="AK656" s="9"/>
      <c r="AL656" s="9"/>
      <c r="AM656" s="27"/>
      <c r="AN656" s="27"/>
      <c r="AO656" s="27"/>
      <c r="AP656" s="27"/>
      <c r="AQ656" s="27"/>
      <c r="AR656" s="9"/>
      <c r="AS656" s="9"/>
      <c r="AT656" s="9"/>
      <c r="AU656" s="9"/>
      <c r="AV656" s="9"/>
      <c r="AW656" s="27"/>
      <c r="AX656" s="27"/>
      <c r="AY656" s="10"/>
      <c r="AZ656" s="15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  <c r="DB656" s="9"/>
      <c r="DC656" s="9"/>
      <c r="DD656" s="9"/>
      <c r="DE656" s="9"/>
      <c r="DF656" s="9"/>
      <c r="DG656" s="9"/>
      <c r="DH656" s="9"/>
      <c r="DI656" s="9"/>
      <c r="DJ656" s="9"/>
      <c r="DK656" s="9"/>
      <c r="DL656" s="9"/>
      <c r="DM656" s="9"/>
      <c r="DN656" s="9"/>
      <c r="DO656" s="9"/>
      <c r="DP656" s="9"/>
      <c r="DQ656" s="9"/>
      <c r="DR656" s="9"/>
      <c r="DS656" s="9"/>
      <c r="DT656" s="9"/>
      <c r="DU656" s="9"/>
      <c r="DV656" s="9"/>
      <c r="DW656" s="9"/>
      <c r="DX656" s="9"/>
      <c r="DY656" s="9"/>
      <c r="DZ656" s="9"/>
      <c r="EA656" s="9"/>
    </row>
    <row r="657" spans="2:131" ht="15">
      <c r="B657" s="4"/>
      <c r="C657" s="4"/>
      <c r="D657" s="4"/>
      <c r="E657" s="4"/>
      <c r="F657" s="4"/>
      <c r="G657" s="4"/>
      <c r="H657" s="4"/>
      <c r="I657" s="4"/>
      <c r="J657" s="4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  <c r="X657" s="10"/>
      <c r="Y657" s="10"/>
      <c r="Z657" s="10"/>
      <c r="AA657" s="10"/>
      <c r="AB657" s="15"/>
      <c r="AC657" s="9"/>
      <c r="AD657" s="9"/>
      <c r="AE657" s="9"/>
      <c r="AF657" s="9"/>
      <c r="AG657" s="9"/>
      <c r="AH657" s="9"/>
      <c r="AI657" s="9"/>
      <c r="AJ657" s="9"/>
      <c r="AK657" s="9"/>
      <c r="AL657" s="9"/>
      <c r="AM657" s="27"/>
      <c r="AN657" s="27"/>
      <c r="AO657" s="27"/>
      <c r="AP657" s="27"/>
      <c r="AQ657" s="27"/>
      <c r="AR657" s="9"/>
      <c r="AS657" s="9"/>
      <c r="AT657" s="9"/>
      <c r="AU657" s="9"/>
      <c r="AV657" s="9"/>
      <c r="AW657" s="27"/>
      <c r="AX657" s="27"/>
      <c r="AY657" s="10"/>
      <c r="AZ657" s="15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  <c r="DB657" s="9"/>
      <c r="DC657" s="9"/>
      <c r="DD657" s="9"/>
      <c r="DE657" s="9"/>
      <c r="DF657" s="9"/>
      <c r="DG657" s="9"/>
      <c r="DH657" s="9"/>
      <c r="DI657" s="9"/>
      <c r="DJ657" s="9"/>
      <c r="DK657" s="9"/>
      <c r="DL657" s="9"/>
      <c r="DM657" s="9"/>
      <c r="DN657" s="9"/>
      <c r="DO657" s="9"/>
      <c r="DP657" s="9"/>
      <c r="DQ657" s="9"/>
      <c r="DR657" s="9"/>
      <c r="DS657" s="9"/>
      <c r="DT657" s="9"/>
      <c r="DU657" s="9"/>
      <c r="DV657" s="9"/>
      <c r="DW657" s="9"/>
      <c r="DX657" s="9"/>
      <c r="DY657" s="9"/>
      <c r="DZ657" s="9"/>
      <c r="EA657" s="9"/>
    </row>
    <row r="658" spans="2:131" ht="15">
      <c r="B658" s="4"/>
      <c r="C658" s="4"/>
      <c r="D658" s="4"/>
      <c r="E658" s="4"/>
      <c r="F658" s="4"/>
      <c r="G658" s="4"/>
      <c r="H658" s="4"/>
      <c r="I658" s="4"/>
      <c r="J658" s="4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  <c r="X658" s="10"/>
      <c r="Y658" s="10"/>
      <c r="Z658" s="10"/>
      <c r="AA658" s="10"/>
      <c r="AB658" s="15"/>
      <c r="AC658" s="9"/>
      <c r="AD658" s="9"/>
      <c r="AE658" s="9"/>
      <c r="AF658" s="9"/>
      <c r="AG658" s="9"/>
      <c r="AH658" s="9"/>
      <c r="AI658" s="9"/>
      <c r="AJ658" s="9"/>
      <c r="AK658" s="9"/>
      <c r="AL658" s="9"/>
      <c r="AM658" s="27"/>
      <c r="AN658" s="27"/>
      <c r="AO658" s="27"/>
      <c r="AP658" s="27"/>
      <c r="AQ658" s="27"/>
      <c r="AR658" s="9"/>
      <c r="AS658" s="9"/>
      <c r="AT658" s="9"/>
      <c r="AU658" s="9"/>
      <c r="AV658" s="9"/>
      <c r="AW658" s="27"/>
      <c r="AX658" s="27"/>
      <c r="AY658" s="10"/>
      <c r="AZ658" s="15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  <c r="DB658" s="9"/>
      <c r="DC658" s="9"/>
      <c r="DD658" s="9"/>
      <c r="DE658" s="9"/>
      <c r="DF658" s="9"/>
      <c r="DG658" s="9"/>
      <c r="DH658" s="9"/>
      <c r="DI658" s="9"/>
      <c r="DJ658" s="9"/>
      <c r="DK658" s="9"/>
      <c r="DL658" s="9"/>
      <c r="DM658" s="9"/>
      <c r="DN658" s="9"/>
      <c r="DO658" s="9"/>
      <c r="DP658" s="9"/>
      <c r="DQ658" s="9"/>
      <c r="DR658" s="9"/>
      <c r="DS658" s="9"/>
      <c r="DT658" s="9"/>
      <c r="DU658" s="9"/>
      <c r="DV658" s="9"/>
      <c r="DW658" s="9"/>
      <c r="DX658" s="9"/>
      <c r="DY658" s="9"/>
      <c r="DZ658" s="9"/>
      <c r="EA658" s="9"/>
    </row>
    <row r="659" spans="2:131" ht="15">
      <c r="B659" s="4"/>
      <c r="C659" s="4"/>
      <c r="D659" s="4"/>
      <c r="E659" s="4"/>
      <c r="F659" s="4"/>
      <c r="G659" s="4"/>
      <c r="H659" s="4"/>
      <c r="I659" s="4"/>
      <c r="J659" s="4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  <c r="X659" s="10"/>
      <c r="Y659" s="10"/>
      <c r="Z659" s="10"/>
      <c r="AA659" s="10"/>
      <c r="AB659" s="15"/>
      <c r="AC659" s="9"/>
      <c r="AD659" s="9"/>
      <c r="AE659" s="9"/>
      <c r="AF659" s="9"/>
      <c r="AG659" s="9"/>
      <c r="AH659" s="9"/>
      <c r="AI659" s="9"/>
      <c r="AJ659" s="9"/>
      <c r="AK659" s="9"/>
      <c r="AL659" s="9"/>
      <c r="AM659" s="27"/>
      <c r="AN659" s="27"/>
      <c r="AO659" s="27"/>
      <c r="AP659" s="27"/>
      <c r="AQ659" s="27"/>
      <c r="AR659" s="9"/>
      <c r="AS659" s="9"/>
      <c r="AT659" s="9"/>
      <c r="AU659" s="9"/>
      <c r="AV659" s="9"/>
      <c r="AW659" s="27"/>
      <c r="AX659" s="27"/>
      <c r="AY659" s="10"/>
      <c r="AZ659" s="15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  <c r="DB659" s="9"/>
      <c r="DC659" s="9"/>
      <c r="DD659" s="9"/>
      <c r="DE659" s="9"/>
      <c r="DF659" s="9"/>
      <c r="DG659" s="9"/>
      <c r="DH659" s="9"/>
      <c r="DI659" s="9"/>
      <c r="DJ659" s="9"/>
      <c r="DK659" s="9"/>
      <c r="DL659" s="9"/>
      <c r="DM659" s="9"/>
      <c r="DN659" s="9"/>
      <c r="DO659" s="9"/>
      <c r="DP659" s="9"/>
      <c r="DQ659" s="9"/>
      <c r="DR659" s="9"/>
      <c r="DS659" s="9"/>
      <c r="DT659" s="9"/>
      <c r="DU659" s="9"/>
      <c r="DV659" s="9"/>
      <c r="DW659" s="9"/>
      <c r="DX659" s="9"/>
      <c r="DY659" s="9"/>
      <c r="DZ659" s="9"/>
      <c r="EA659" s="9"/>
    </row>
    <row r="660" spans="2:131" ht="15">
      <c r="B660" s="4"/>
      <c r="C660" s="4"/>
      <c r="D660" s="4"/>
      <c r="E660" s="4"/>
      <c r="F660" s="4"/>
      <c r="G660" s="4"/>
      <c r="H660" s="4"/>
      <c r="I660" s="4"/>
      <c r="J660" s="4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  <c r="X660" s="10"/>
      <c r="Y660" s="10"/>
      <c r="Z660" s="10"/>
      <c r="AA660" s="10"/>
      <c r="AB660" s="15"/>
      <c r="AC660" s="9"/>
      <c r="AD660" s="9"/>
      <c r="AE660" s="9"/>
      <c r="AF660" s="9"/>
      <c r="AG660" s="9"/>
      <c r="AH660" s="9"/>
      <c r="AI660" s="9"/>
      <c r="AJ660" s="9"/>
      <c r="AK660" s="9"/>
      <c r="AL660" s="9"/>
      <c r="AM660" s="27"/>
      <c r="AN660" s="27"/>
      <c r="AO660" s="27"/>
      <c r="AP660" s="27"/>
      <c r="AQ660" s="27"/>
      <c r="AR660" s="9"/>
      <c r="AS660" s="9"/>
      <c r="AT660" s="9"/>
      <c r="AU660" s="9"/>
      <c r="AV660" s="9"/>
      <c r="AW660" s="27"/>
      <c r="AX660" s="27"/>
      <c r="AY660" s="10"/>
      <c r="AZ660" s="15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  <c r="DB660" s="9"/>
      <c r="DC660" s="9"/>
      <c r="DD660" s="9"/>
      <c r="DE660" s="9"/>
      <c r="DF660" s="9"/>
      <c r="DG660" s="9"/>
      <c r="DH660" s="9"/>
      <c r="DI660" s="9"/>
      <c r="DJ660" s="9"/>
      <c r="DK660" s="9"/>
      <c r="DL660" s="9"/>
      <c r="DM660" s="9"/>
      <c r="DN660" s="9"/>
      <c r="DO660" s="9"/>
      <c r="DP660" s="9"/>
      <c r="DQ660" s="9"/>
      <c r="DR660" s="9"/>
      <c r="DS660" s="9"/>
      <c r="DT660" s="9"/>
      <c r="DU660" s="9"/>
      <c r="DV660" s="9"/>
      <c r="DW660" s="9"/>
      <c r="DX660" s="9"/>
      <c r="DY660" s="9"/>
      <c r="DZ660" s="9"/>
      <c r="EA660" s="9"/>
    </row>
    <row r="661" spans="2:131" ht="15">
      <c r="B661" s="4"/>
      <c r="C661" s="4"/>
      <c r="D661" s="4"/>
      <c r="E661" s="4"/>
      <c r="F661" s="4"/>
      <c r="G661" s="4"/>
      <c r="H661" s="4"/>
      <c r="I661" s="4"/>
      <c r="J661" s="4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  <c r="X661" s="10"/>
      <c r="Y661" s="10"/>
      <c r="Z661" s="10"/>
      <c r="AA661" s="10"/>
      <c r="AB661" s="15"/>
      <c r="AC661" s="9"/>
      <c r="AD661" s="9"/>
      <c r="AE661" s="9"/>
      <c r="AF661" s="9"/>
      <c r="AG661" s="9"/>
      <c r="AH661" s="9"/>
      <c r="AI661" s="9"/>
      <c r="AJ661" s="9"/>
      <c r="AK661" s="9"/>
      <c r="AL661" s="9"/>
      <c r="AM661" s="27"/>
      <c r="AN661" s="27"/>
      <c r="AO661" s="27"/>
      <c r="AP661" s="27"/>
      <c r="AQ661" s="27"/>
      <c r="AR661" s="9"/>
      <c r="AS661" s="9"/>
      <c r="AT661" s="9"/>
      <c r="AU661" s="9"/>
      <c r="AV661" s="9"/>
      <c r="AW661" s="27"/>
      <c r="AX661" s="27"/>
      <c r="AY661" s="10"/>
      <c r="AZ661" s="15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  <c r="DB661" s="9"/>
      <c r="DC661" s="9"/>
      <c r="DD661" s="9"/>
      <c r="DE661" s="9"/>
      <c r="DF661" s="9"/>
      <c r="DG661" s="9"/>
      <c r="DH661" s="9"/>
      <c r="DI661" s="9"/>
      <c r="DJ661" s="9"/>
      <c r="DK661" s="9"/>
      <c r="DL661" s="9"/>
      <c r="DM661" s="9"/>
      <c r="DN661" s="9"/>
      <c r="DO661" s="9"/>
      <c r="DP661" s="9"/>
      <c r="DQ661" s="9"/>
      <c r="DR661" s="9"/>
      <c r="DS661" s="9"/>
      <c r="DT661" s="9"/>
      <c r="DU661" s="9"/>
      <c r="DV661" s="9"/>
      <c r="DW661" s="9"/>
      <c r="DX661" s="9"/>
      <c r="DY661" s="9"/>
      <c r="DZ661" s="9"/>
      <c r="EA661" s="9"/>
    </row>
    <row r="662" spans="2:131" ht="15">
      <c r="B662" s="4"/>
      <c r="C662" s="4"/>
      <c r="D662" s="4"/>
      <c r="E662" s="4"/>
      <c r="F662" s="4"/>
      <c r="G662" s="4"/>
      <c r="H662" s="4"/>
      <c r="I662" s="4"/>
      <c r="J662" s="4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  <c r="X662" s="10"/>
      <c r="Y662" s="10"/>
      <c r="Z662" s="10"/>
      <c r="AA662" s="10"/>
      <c r="AB662" s="15"/>
      <c r="AC662" s="9"/>
      <c r="AD662" s="9"/>
      <c r="AE662" s="9"/>
      <c r="AF662" s="9"/>
      <c r="AG662" s="9"/>
      <c r="AH662" s="9"/>
      <c r="AI662" s="9"/>
      <c r="AJ662" s="9"/>
      <c r="AK662" s="9"/>
      <c r="AL662" s="9"/>
      <c r="AM662" s="27"/>
      <c r="AN662" s="27"/>
      <c r="AO662" s="27"/>
      <c r="AP662" s="27"/>
      <c r="AQ662" s="27"/>
      <c r="AR662" s="9"/>
      <c r="AS662" s="9"/>
      <c r="AT662" s="9"/>
      <c r="AU662" s="9"/>
      <c r="AV662" s="9"/>
      <c r="AW662" s="27"/>
      <c r="AX662" s="27"/>
      <c r="AY662" s="10"/>
      <c r="AZ662" s="15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  <c r="DB662" s="9"/>
      <c r="DC662" s="9"/>
      <c r="DD662" s="9"/>
      <c r="DE662" s="9"/>
      <c r="DF662" s="9"/>
      <c r="DG662" s="9"/>
      <c r="DH662" s="9"/>
      <c r="DI662" s="9"/>
      <c r="DJ662" s="9"/>
      <c r="DK662" s="9"/>
      <c r="DL662" s="9"/>
      <c r="DM662" s="9"/>
      <c r="DN662" s="9"/>
      <c r="DO662" s="9"/>
      <c r="DP662" s="9"/>
      <c r="DQ662" s="9"/>
      <c r="DR662" s="9"/>
      <c r="DS662" s="9"/>
      <c r="DT662" s="9"/>
      <c r="DU662" s="9"/>
      <c r="DV662" s="9"/>
      <c r="DW662" s="9"/>
      <c r="DX662" s="9"/>
      <c r="DY662" s="9"/>
      <c r="DZ662" s="9"/>
      <c r="EA662" s="9"/>
    </row>
    <row r="663" spans="2:131" ht="15">
      <c r="B663" s="4"/>
      <c r="C663" s="4"/>
      <c r="D663" s="4"/>
      <c r="E663" s="4"/>
      <c r="F663" s="4"/>
      <c r="G663" s="4"/>
      <c r="H663" s="4"/>
      <c r="I663" s="4"/>
      <c r="J663" s="4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  <c r="X663" s="10"/>
      <c r="Y663" s="10"/>
      <c r="Z663" s="10"/>
      <c r="AA663" s="10"/>
      <c r="AB663" s="15"/>
      <c r="AC663" s="9"/>
      <c r="AD663" s="9"/>
      <c r="AE663" s="9"/>
      <c r="AF663" s="9"/>
      <c r="AG663" s="9"/>
      <c r="AH663" s="9"/>
      <c r="AI663" s="9"/>
      <c r="AJ663" s="9"/>
      <c r="AK663" s="9"/>
      <c r="AL663" s="9"/>
      <c r="AM663" s="27"/>
      <c r="AN663" s="27"/>
      <c r="AO663" s="27"/>
      <c r="AP663" s="27"/>
      <c r="AQ663" s="27"/>
      <c r="AR663" s="9"/>
      <c r="AS663" s="9"/>
      <c r="AT663" s="9"/>
      <c r="AU663" s="9"/>
      <c r="AV663" s="9"/>
      <c r="AW663" s="27"/>
      <c r="AX663" s="27"/>
      <c r="AY663" s="10"/>
      <c r="AZ663" s="15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  <c r="DB663" s="9"/>
      <c r="DC663" s="9"/>
      <c r="DD663" s="9"/>
      <c r="DE663" s="9"/>
      <c r="DF663" s="9"/>
      <c r="DG663" s="9"/>
      <c r="DH663" s="9"/>
      <c r="DI663" s="9"/>
      <c r="DJ663" s="9"/>
      <c r="DK663" s="9"/>
      <c r="DL663" s="9"/>
      <c r="DM663" s="9"/>
      <c r="DN663" s="9"/>
      <c r="DO663" s="9"/>
      <c r="DP663" s="9"/>
      <c r="DQ663" s="9"/>
      <c r="DR663" s="9"/>
      <c r="DS663" s="9"/>
      <c r="DT663" s="9"/>
      <c r="DU663" s="9"/>
      <c r="DV663" s="9"/>
      <c r="DW663" s="9"/>
      <c r="DX663" s="9"/>
      <c r="DY663" s="9"/>
      <c r="DZ663" s="9"/>
      <c r="EA663" s="9"/>
    </row>
    <row r="664" spans="2:131" ht="15">
      <c r="B664" s="4"/>
      <c r="C664" s="4"/>
      <c r="D664" s="4"/>
      <c r="E664" s="4"/>
      <c r="F664" s="4"/>
      <c r="G664" s="4"/>
      <c r="H664" s="4"/>
      <c r="I664" s="4"/>
      <c r="J664" s="4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  <c r="X664" s="10"/>
      <c r="Y664" s="10"/>
      <c r="Z664" s="10"/>
      <c r="AA664" s="10"/>
      <c r="AB664" s="15"/>
      <c r="AC664" s="9"/>
      <c r="AD664" s="9"/>
      <c r="AE664" s="9"/>
      <c r="AF664" s="9"/>
      <c r="AG664" s="9"/>
      <c r="AH664" s="9"/>
      <c r="AI664" s="9"/>
      <c r="AJ664" s="9"/>
      <c r="AK664" s="9"/>
      <c r="AL664" s="9"/>
      <c r="AM664" s="27"/>
      <c r="AN664" s="27"/>
      <c r="AO664" s="27"/>
      <c r="AP664" s="27"/>
      <c r="AQ664" s="27"/>
      <c r="AR664" s="9"/>
      <c r="AS664" s="9"/>
      <c r="AT664" s="9"/>
      <c r="AU664" s="9"/>
      <c r="AV664" s="9"/>
      <c r="AW664" s="27"/>
      <c r="AX664" s="27"/>
      <c r="AY664" s="10"/>
      <c r="AZ664" s="15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  <c r="DB664" s="9"/>
      <c r="DC664" s="9"/>
      <c r="DD664" s="9"/>
      <c r="DE664" s="9"/>
      <c r="DF664" s="9"/>
      <c r="DG664" s="9"/>
      <c r="DH664" s="9"/>
      <c r="DI664" s="9"/>
      <c r="DJ664" s="9"/>
      <c r="DK664" s="9"/>
      <c r="DL664" s="9"/>
      <c r="DM664" s="9"/>
      <c r="DN664" s="9"/>
      <c r="DO664" s="9"/>
      <c r="DP664" s="9"/>
      <c r="DQ664" s="9"/>
      <c r="DR664" s="9"/>
      <c r="DS664" s="9"/>
      <c r="DT664" s="9"/>
      <c r="DU664" s="9"/>
      <c r="DV664" s="9"/>
      <c r="DW664" s="9"/>
      <c r="DX664" s="9"/>
      <c r="DY664" s="9"/>
      <c r="DZ664" s="9"/>
      <c r="EA664" s="9"/>
    </row>
    <row r="665" spans="2:131" ht="15">
      <c r="B665" s="4"/>
      <c r="C665" s="4"/>
      <c r="D665" s="4"/>
      <c r="E665" s="4"/>
      <c r="F665" s="4"/>
      <c r="G665" s="4"/>
      <c r="H665" s="4"/>
      <c r="I665" s="4"/>
      <c r="J665" s="4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  <c r="X665" s="10"/>
      <c r="Y665" s="10"/>
      <c r="Z665" s="10"/>
      <c r="AA665" s="10"/>
      <c r="AB665" s="15"/>
      <c r="AC665" s="9"/>
      <c r="AD665" s="9"/>
      <c r="AE665" s="9"/>
      <c r="AF665" s="9"/>
      <c r="AG665" s="9"/>
      <c r="AH665" s="9"/>
      <c r="AI665" s="9"/>
      <c r="AJ665" s="9"/>
      <c r="AK665" s="9"/>
      <c r="AL665" s="9"/>
      <c r="AM665" s="27"/>
      <c r="AN665" s="27"/>
      <c r="AO665" s="27"/>
      <c r="AP665" s="27"/>
      <c r="AQ665" s="27"/>
      <c r="AR665" s="9"/>
      <c r="AS665" s="9"/>
      <c r="AT665" s="9"/>
      <c r="AU665" s="9"/>
      <c r="AV665" s="9"/>
      <c r="AW665" s="27"/>
      <c r="AX665" s="27"/>
      <c r="AY665" s="10"/>
      <c r="AZ665" s="15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  <c r="DB665" s="9"/>
      <c r="DC665" s="9"/>
      <c r="DD665" s="9"/>
      <c r="DE665" s="9"/>
      <c r="DF665" s="9"/>
      <c r="DG665" s="9"/>
      <c r="DH665" s="9"/>
      <c r="DI665" s="9"/>
      <c r="DJ665" s="9"/>
      <c r="DK665" s="9"/>
      <c r="DL665" s="9"/>
      <c r="DM665" s="9"/>
      <c r="DN665" s="9"/>
      <c r="DO665" s="9"/>
      <c r="DP665" s="9"/>
      <c r="DQ665" s="9"/>
      <c r="DR665" s="9"/>
      <c r="DS665" s="9"/>
      <c r="DT665" s="9"/>
      <c r="DU665" s="9"/>
      <c r="DV665" s="9"/>
      <c r="DW665" s="9"/>
      <c r="DX665" s="9"/>
      <c r="DY665" s="9"/>
      <c r="DZ665" s="9"/>
      <c r="EA665" s="9"/>
    </row>
    <row r="666" spans="2:131" ht="15">
      <c r="B666" s="4"/>
      <c r="C666" s="4"/>
      <c r="D666" s="4"/>
      <c r="E666" s="4"/>
      <c r="F666" s="4"/>
      <c r="G666" s="4"/>
      <c r="H666" s="4"/>
      <c r="I666" s="4"/>
      <c r="J666" s="4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  <c r="X666" s="10"/>
      <c r="Y666" s="10"/>
      <c r="Z666" s="10"/>
      <c r="AA666" s="10"/>
      <c r="AB666" s="15"/>
      <c r="AC666" s="9"/>
      <c r="AD666" s="9"/>
      <c r="AE666" s="9"/>
      <c r="AF666" s="9"/>
      <c r="AG666" s="9"/>
      <c r="AH666" s="9"/>
      <c r="AI666" s="9"/>
      <c r="AJ666" s="9"/>
      <c r="AK666" s="9"/>
      <c r="AL666" s="9"/>
      <c r="AM666" s="27"/>
      <c r="AN666" s="27"/>
      <c r="AO666" s="27"/>
      <c r="AP666" s="27"/>
      <c r="AQ666" s="27"/>
      <c r="AR666" s="9"/>
      <c r="AS666" s="9"/>
      <c r="AT666" s="9"/>
      <c r="AU666" s="9"/>
      <c r="AV666" s="9"/>
      <c r="AW666" s="27"/>
      <c r="AX666" s="27"/>
      <c r="AY666" s="10"/>
      <c r="AZ666" s="15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  <c r="DB666" s="9"/>
      <c r="DC666" s="9"/>
      <c r="DD666" s="9"/>
      <c r="DE666" s="9"/>
      <c r="DF666" s="9"/>
      <c r="DG666" s="9"/>
      <c r="DH666" s="9"/>
      <c r="DI666" s="9"/>
      <c r="DJ666" s="9"/>
      <c r="DK666" s="9"/>
      <c r="DL666" s="9"/>
      <c r="DM666" s="9"/>
      <c r="DN666" s="9"/>
      <c r="DO666" s="9"/>
      <c r="DP666" s="9"/>
      <c r="DQ666" s="9"/>
      <c r="DR666" s="9"/>
      <c r="DS666" s="9"/>
      <c r="DT666" s="9"/>
      <c r="DU666" s="9"/>
      <c r="DV666" s="9"/>
      <c r="DW666" s="9"/>
      <c r="DX666" s="9"/>
      <c r="DY666" s="9"/>
      <c r="DZ666" s="9"/>
      <c r="EA666" s="9"/>
    </row>
    <row r="667" spans="2:131" ht="15">
      <c r="B667" s="4"/>
      <c r="C667" s="4"/>
      <c r="D667" s="4"/>
      <c r="E667" s="4"/>
      <c r="F667" s="4"/>
      <c r="G667" s="4"/>
      <c r="H667" s="4"/>
      <c r="I667" s="4"/>
      <c r="J667" s="4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  <c r="X667" s="10"/>
      <c r="Y667" s="10"/>
      <c r="Z667" s="10"/>
      <c r="AA667" s="10"/>
      <c r="AB667" s="15"/>
      <c r="AC667" s="9"/>
      <c r="AD667" s="9"/>
      <c r="AE667" s="9"/>
      <c r="AF667" s="9"/>
      <c r="AG667" s="9"/>
      <c r="AH667" s="9"/>
      <c r="AI667" s="9"/>
      <c r="AJ667" s="9"/>
      <c r="AK667" s="9"/>
      <c r="AL667" s="9"/>
      <c r="AM667" s="27"/>
      <c r="AN667" s="27"/>
      <c r="AO667" s="27"/>
      <c r="AP667" s="27"/>
      <c r="AQ667" s="27"/>
      <c r="AR667" s="9"/>
      <c r="AS667" s="9"/>
      <c r="AT667" s="9"/>
      <c r="AU667" s="9"/>
      <c r="AV667" s="9"/>
      <c r="AW667" s="27"/>
      <c r="AX667" s="27"/>
      <c r="AY667" s="10"/>
      <c r="AZ667" s="15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  <c r="DB667" s="9"/>
      <c r="DC667" s="9"/>
      <c r="DD667" s="9"/>
      <c r="DE667" s="9"/>
      <c r="DF667" s="9"/>
      <c r="DG667" s="9"/>
      <c r="DH667" s="9"/>
      <c r="DI667" s="9"/>
      <c r="DJ667" s="9"/>
      <c r="DK667" s="9"/>
      <c r="DL667" s="9"/>
      <c r="DM667" s="9"/>
      <c r="DN667" s="9"/>
      <c r="DO667" s="9"/>
      <c r="DP667" s="9"/>
      <c r="DQ667" s="9"/>
      <c r="DR667" s="9"/>
      <c r="DS667" s="9"/>
      <c r="DT667" s="9"/>
      <c r="DU667" s="9"/>
      <c r="DV667" s="9"/>
      <c r="DW667" s="9"/>
      <c r="DX667" s="9"/>
      <c r="DY667" s="9"/>
      <c r="DZ667" s="9"/>
      <c r="EA667" s="9"/>
    </row>
    <row r="668" spans="2:131" ht="15">
      <c r="B668" s="4"/>
      <c r="C668" s="4"/>
      <c r="D668" s="4"/>
      <c r="E668" s="4"/>
      <c r="F668" s="4"/>
      <c r="G668" s="4"/>
      <c r="H668" s="4"/>
      <c r="I668" s="4"/>
      <c r="J668" s="4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  <c r="X668" s="10"/>
      <c r="Y668" s="10"/>
      <c r="Z668" s="10"/>
      <c r="AA668" s="10"/>
      <c r="AB668" s="15"/>
      <c r="AC668" s="9"/>
      <c r="AD668" s="9"/>
      <c r="AE668" s="9"/>
      <c r="AF668" s="9"/>
      <c r="AG668" s="9"/>
      <c r="AH668" s="9"/>
      <c r="AI668" s="9"/>
      <c r="AJ668" s="9"/>
      <c r="AK668" s="9"/>
      <c r="AL668" s="9"/>
      <c r="AM668" s="27"/>
      <c r="AN668" s="27"/>
      <c r="AO668" s="27"/>
      <c r="AP668" s="27"/>
      <c r="AQ668" s="27"/>
      <c r="AR668" s="9"/>
      <c r="AS668" s="9"/>
      <c r="AT668" s="9"/>
      <c r="AU668" s="9"/>
      <c r="AV668" s="9"/>
      <c r="AW668" s="27"/>
      <c r="AX668" s="27"/>
      <c r="AY668" s="10"/>
      <c r="AZ668" s="15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  <c r="DB668" s="9"/>
      <c r="DC668" s="9"/>
      <c r="DD668" s="9"/>
      <c r="DE668" s="9"/>
      <c r="DF668" s="9"/>
      <c r="DG668" s="9"/>
      <c r="DH668" s="9"/>
      <c r="DI668" s="9"/>
      <c r="DJ668" s="9"/>
      <c r="DK668" s="9"/>
      <c r="DL668" s="9"/>
      <c r="DM668" s="9"/>
      <c r="DN668" s="9"/>
      <c r="DO668" s="9"/>
      <c r="DP668" s="9"/>
      <c r="DQ668" s="9"/>
      <c r="DR668" s="9"/>
      <c r="DS668" s="9"/>
      <c r="DT668" s="9"/>
      <c r="DU668" s="9"/>
      <c r="DV668" s="9"/>
      <c r="DW668" s="9"/>
      <c r="DX668" s="9"/>
      <c r="DY668" s="9"/>
      <c r="DZ668" s="9"/>
      <c r="EA668" s="9"/>
    </row>
    <row r="669" spans="2:131" ht="15">
      <c r="B669" s="4"/>
      <c r="C669" s="4"/>
      <c r="D669" s="4"/>
      <c r="E669" s="4"/>
      <c r="F669" s="4"/>
      <c r="G669" s="4"/>
      <c r="H669" s="4"/>
      <c r="I669" s="4"/>
      <c r="J669" s="4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  <c r="X669" s="10"/>
      <c r="Y669" s="10"/>
      <c r="Z669" s="10"/>
      <c r="AA669" s="10"/>
      <c r="AB669" s="15"/>
      <c r="AC669" s="9"/>
      <c r="AD669" s="9"/>
      <c r="AE669" s="9"/>
      <c r="AF669" s="9"/>
      <c r="AG669" s="9"/>
      <c r="AH669" s="9"/>
      <c r="AI669" s="9"/>
      <c r="AJ669" s="9"/>
      <c r="AK669" s="9"/>
      <c r="AL669" s="9"/>
      <c r="AM669" s="27"/>
      <c r="AN669" s="27"/>
      <c r="AO669" s="27"/>
      <c r="AP669" s="27"/>
      <c r="AQ669" s="27"/>
      <c r="AR669" s="9"/>
      <c r="AS669" s="9"/>
      <c r="AT669" s="9"/>
      <c r="AU669" s="9"/>
      <c r="AV669" s="9"/>
      <c r="AW669" s="27"/>
      <c r="AX669" s="27"/>
      <c r="AY669" s="10"/>
      <c r="AZ669" s="15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  <c r="DB669" s="9"/>
      <c r="DC669" s="9"/>
      <c r="DD669" s="9"/>
      <c r="DE669" s="9"/>
      <c r="DF669" s="9"/>
      <c r="DG669" s="9"/>
      <c r="DH669" s="9"/>
      <c r="DI669" s="9"/>
      <c r="DJ669" s="9"/>
      <c r="DK669" s="9"/>
      <c r="DL669" s="9"/>
      <c r="DM669" s="9"/>
      <c r="DN669" s="9"/>
      <c r="DO669" s="9"/>
      <c r="DP669" s="9"/>
      <c r="DQ669" s="9"/>
      <c r="DR669" s="9"/>
      <c r="DS669" s="9"/>
      <c r="DT669" s="9"/>
      <c r="DU669" s="9"/>
      <c r="DV669" s="9"/>
      <c r="DW669" s="9"/>
      <c r="DX669" s="9"/>
      <c r="DY669" s="9"/>
      <c r="DZ669" s="9"/>
      <c r="EA669" s="9"/>
    </row>
    <row r="670" spans="2:131" ht="15">
      <c r="B670" s="4"/>
      <c r="C670" s="4"/>
      <c r="D670" s="4"/>
      <c r="E670" s="4"/>
      <c r="F670" s="4"/>
      <c r="G670" s="4"/>
      <c r="H670" s="4"/>
      <c r="I670" s="4"/>
      <c r="J670" s="4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  <c r="X670" s="10"/>
      <c r="Y670" s="10"/>
      <c r="Z670" s="10"/>
      <c r="AA670" s="10"/>
      <c r="AB670" s="15"/>
      <c r="AC670" s="9"/>
      <c r="AD670" s="9"/>
      <c r="AE670" s="9"/>
      <c r="AF670" s="9"/>
      <c r="AG670" s="9"/>
      <c r="AH670" s="9"/>
      <c r="AI670" s="9"/>
      <c r="AJ670" s="9"/>
      <c r="AK670" s="9"/>
      <c r="AL670" s="9"/>
      <c r="AM670" s="27"/>
      <c r="AN670" s="27"/>
      <c r="AO670" s="27"/>
      <c r="AP670" s="27"/>
      <c r="AQ670" s="27"/>
      <c r="AR670" s="9"/>
      <c r="AS670" s="9"/>
      <c r="AT670" s="9"/>
      <c r="AU670" s="9"/>
      <c r="AV670" s="9"/>
      <c r="AW670" s="27"/>
      <c r="AX670" s="27"/>
      <c r="AY670" s="10"/>
      <c r="AZ670" s="15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  <c r="DB670" s="9"/>
      <c r="DC670" s="9"/>
      <c r="DD670" s="9"/>
      <c r="DE670" s="9"/>
      <c r="DF670" s="9"/>
      <c r="DG670" s="9"/>
      <c r="DH670" s="9"/>
      <c r="DI670" s="9"/>
      <c r="DJ670" s="9"/>
      <c r="DK670" s="9"/>
      <c r="DL670" s="9"/>
      <c r="DM670" s="9"/>
      <c r="DN670" s="9"/>
      <c r="DO670" s="9"/>
      <c r="DP670" s="9"/>
      <c r="DQ670" s="9"/>
      <c r="DR670" s="9"/>
      <c r="DS670" s="9"/>
      <c r="DT670" s="9"/>
      <c r="DU670" s="9"/>
      <c r="DV670" s="9"/>
      <c r="DW670" s="9"/>
      <c r="DX670" s="9"/>
      <c r="DY670" s="9"/>
      <c r="DZ670" s="9"/>
      <c r="EA670" s="9"/>
    </row>
    <row r="671" spans="2:131" ht="15">
      <c r="B671" s="4"/>
      <c r="C671" s="4"/>
      <c r="D671" s="4"/>
      <c r="E671" s="4"/>
      <c r="F671" s="4"/>
      <c r="G671" s="4"/>
      <c r="H671" s="4"/>
      <c r="I671" s="4"/>
      <c r="J671" s="4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  <c r="X671" s="10"/>
      <c r="Y671" s="10"/>
      <c r="Z671" s="10"/>
      <c r="AA671" s="10"/>
      <c r="AB671" s="15"/>
      <c r="AC671" s="9"/>
      <c r="AD671" s="9"/>
      <c r="AE671" s="9"/>
      <c r="AF671" s="9"/>
      <c r="AG671" s="9"/>
      <c r="AH671" s="9"/>
      <c r="AI671" s="9"/>
      <c r="AJ671" s="9"/>
      <c r="AK671" s="9"/>
      <c r="AL671" s="9"/>
      <c r="AM671" s="27"/>
      <c r="AN671" s="27"/>
      <c r="AO671" s="27"/>
      <c r="AP671" s="27"/>
      <c r="AQ671" s="27"/>
      <c r="AR671" s="9"/>
      <c r="AS671" s="9"/>
      <c r="AT671" s="9"/>
      <c r="AU671" s="9"/>
      <c r="AV671" s="9"/>
      <c r="AW671" s="27"/>
      <c r="AX671" s="27"/>
      <c r="AY671" s="10"/>
      <c r="AZ671" s="15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  <c r="DB671" s="9"/>
      <c r="DC671" s="9"/>
      <c r="DD671" s="9"/>
      <c r="DE671" s="9"/>
      <c r="DF671" s="9"/>
      <c r="DG671" s="9"/>
      <c r="DH671" s="9"/>
      <c r="DI671" s="9"/>
      <c r="DJ671" s="9"/>
      <c r="DK671" s="9"/>
      <c r="DL671" s="9"/>
      <c r="DM671" s="9"/>
      <c r="DN671" s="9"/>
      <c r="DO671" s="9"/>
      <c r="DP671" s="9"/>
      <c r="DQ671" s="9"/>
      <c r="DR671" s="9"/>
      <c r="DS671" s="9"/>
      <c r="DT671" s="9"/>
      <c r="DU671" s="9"/>
      <c r="DV671" s="9"/>
      <c r="DW671" s="9"/>
      <c r="DX671" s="9"/>
      <c r="DY671" s="9"/>
      <c r="DZ671" s="9"/>
      <c r="EA671" s="9"/>
    </row>
    <row r="672" spans="2:131" ht="15">
      <c r="B672" s="4"/>
      <c r="C672" s="4"/>
      <c r="D672" s="4"/>
      <c r="E672" s="4"/>
      <c r="F672" s="4"/>
      <c r="G672" s="4"/>
      <c r="H672" s="4"/>
      <c r="I672" s="4"/>
      <c r="J672" s="4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  <c r="X672" s="10"/>
      <c r="Y672" s="10"/>
      <c r="Z672" s="10"/>
      <c r="AA672" s="10"/>
      <c r="AB672" s="15"/>
      <c r="AC672" s="9"/>
      <c r="AD672" s="9"/>
      <c r="AE672" s="9"/>
      <c r="AF672" s="9"/>
      <c r="AG672" s="9"/>
      <c r="AH672" s="9"/>
      <c r="AI672" s="9"/>
      <c r="AJ672" s="9"/>
      <c r="AK672" s="9"/>
      <c r="AL672" s="9"/>
      <c r="AM672" s="27"/>
      <c r="AN672" s="27"/>
      <c r="AO672" s="27"/>
      <c r="AP672" s="27"/>
      <c r="AQ672" s="27"/>
      <c r="AR672" s="9"/>
      <c r="AS672" s="9"/>
      <c r="AT672" s="9"/>
      <c r="AU672" s="9"/>
      <c r="AV672" s="9"/>
      <c r="AW672" s="27"/>
      <c r="AX672" s="27"/>
      <c r="AY672" s="10"/>
      <c r="AZ672" s="15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  <c r="DB672" s="9"/>
      <c r="DC672" s="9"/>
      <c r="DD672" s="9"/>
      <c r="DE672" s="9"/>
      <c r="DF672" s="9"/>
      <c r="DG672" s="9"/>
      <c r="DH672" s="9"/>
      <c r="DI672" s="9"/>
      <c r="DJ672" s="9"/>
      <c r="DK672" s="9"/>
      <c r="DL672" s="9"/>
      <c r="DM672" s="9"/>
      <c r="DN672" s="9"/>
      <c r="DO672" s="9"/>
      <c r="DP672" s="9"/>
      <c r="DQ672" s="9"/>
      <c r="DR672" s="9"/>
      <c r="DS672" s="9"/>
      <c r="DT672" s="9"/>
      <c r="DU672" s="9"/>
      <c r="DV672" s="9"/>
      <c r="DW672" s="9"/>
      <c r="DX672" s="9"/>
      <c r="DY672" s="9"/>
      <c r="DZ672" s="9"/>
      <c r="EA672" s="9"/>
    </row>
    <row r="673" spans="2:131" ht="15">
      <c r="B673" s="4"/>
      <c r="C673" s="4"/>
      <c r="D673" s="4"/>
      <c r="E673" s="4"/>
      <c r="F673" s="4"/>
      <c r="G673" s="4"/>
      <c r="H673" s="4"/>
      <c r="I673" s="4"/>
      <c r="J673" s="4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  <c r="X673" s="10"/>
      <c r="Y673" s="10"/>
      <c r="Z673" s="10"/>
      <c r="AA673" s="10"/>
      <c r="AB673" s="15"/>
      <c r="AC673" s="9"/>
      <c r="AD673" s="9"/>
      <c r="AE673" s="9"/>
      <c r="AF673" s="9"/>
      <c r="AG673" s="9"/>
      <c r="AH673" s="9"/>
      <c r="AI673" s="9"/>
      <c r="AJ673" s="9"/>
      <c r="AK673" s="9"/>
      <c r="AL673" s="9"/>
      <c r="AM673" s="27"/>
      <c r="AN673" s="27"/>
      <c r="AO673" s="27"/>
      <c r="AP673" s="27"/>
      <c r="AQ673" s="27"/>
      <c r="AR673" s="9"/>
      <c r="AS673" s="9"/>
      <c r="AT673" s="9"/>
      <c r="AU673" s="9"/>
      <c r="AV673" s="9"/>
      <c r="AW673" s="27"/>
      <c r="AX673" s="27"/>
      <c r="AY673" s="10"/>
      <c r="AZ673" s="15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  <c r="DB673" s="9"/>
      <c r="DC673" s="9"/>
      <c r="DD673" s="9"/>
      <c r="DE673" s="9"/>
      <c r="DF673" s="9"/>
      <c r="DG673" s="9"/>
      <c r="DH673" s="9"/>
      <c r="DI673" s="9"/>
      <c r="DJ673" s="9"/>
      <c r="DK673" s="9"/>
      <c r="DL673" s="9"/>
      <c r="DM673" s="9"/>
      <c r="DN673" s="9"/>
      <c r="DO673" s="9"/>
      <c r="DP673" s="9"/>
      <c r="DQ673" s="9"/>
      <c r="DR673" s="9"/>
      <c r="DS673" s="9"/>
      <c r="DT673" s="9"/>
      <c r="DU673" s="9"/>
      <c r="DV673" s="9"/>
      <c r="DW673" s="9"/>
      <c r="DX673" s="9"/>
      <c r="DY673" s="9"/>
      <c r="DZ673" s="9"/>
      <c r="EA673" s="9"/>
    </row>
    <row r="674" spans="2:131" ht="15">
      <c r="B674" s="4"/>
      <c r="C674" s="4"/>
      <c r="D674" s="4"/>
      <c r="E674" s="4"/>
      <c r="F674" s="4"/>
      <c r="G674" s="4"/>
      <c r="H674" s="4"/>
      <c r="I674" s="4"/>
      <c r="J674" s="4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  <c r="X674" s="10"/>
      <c r="Y674" s="10"/>
      <c r="Z674" s="10"/>
      <c r="AA674" s="10"/>
      <c r="AB674" s="15"/>
      <c r="AC674" s="9"/>
      <c r="AD674" s="9"/>
      <c r="AE674" s="9"/>
      <c r="AF674" s="9"/>
      <c r="AG674" s="9"/>
      <c r="AH674" s="9"/>
      <c r="AI674" s="9"/>
      <c r="AJ674" s="9"/>
      <c r="AK674" s="9"/>
      <c r="AL674" s="9"/>
      <c r="AM674" s="27"/>
      <c r="AN674" s="27"/>
      <c r="AO674" s="27"/>
      <c r="AP674" s="27"/>
      <c r="AQ674" s="27"/>
      <c r="AR674" s="9"/>
      <c r="AS674" s="9"/>
      <c r="AT674" s="9"/>
      <c r="AU674" s="9"/>
      <c r="AV674" s="9"/>
      <c r="AW674" s="27"/>
      <c r="AX674" s="27"/>
      <c r="AY674" s="10"/>
      <c r="AZ674" s="15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  <c r="DB674" s="9"/>
      <c r="DC674" s="9"/>
      <c r="DD674" s="9"/>
      <c r="DE674" s="9"/>
      <c r="DF674" s="9"/>
      <c r="DG674" s="9"/>
      <c r="DH674" s="9"/>
      <c r="DI674" s="9"/>
      <c r="DJ674" s="9"/>
      <c r="DK674" s="9"/>
      <c r="DL674" s="9"/>
      <c r="DM674" s="9"/>
      <c r="DN674" s="9"/>
      <c r="DO674" s="9"/>
      <c r="DP674" s="9"/>
      <c r="DQ674" s="9"/>
      <c r="DR674" s="9"/>
      <c r="DS674" s="9"/>
      <c r="DT674" s="9"/>
      <c r="DU674" s="9"/>
      <c r="DV674" s="9"/>
      <c r="DW674" s="9"/>
      <c r="DX674" s="9"/>
      <c r="DY674" s="9"/>
      <c r="DZ674" s="9"/>
      <c r="EA674" s="9"/>
    </row>
    <row r="675" spans="2:131" ht="15">
      <c r="B675" s="4"/>
      <c r="C675" s="4"/>
      <c r="D675" s="4"/>
      <c r="E675" s="4"/>
      <c r="F675" s="4"/>
      <c r="G675" s="4"/>
      <c r="H675" s="4"/>
      <c r="I675" s="4"/>
      <c r="J675" s="4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  <c r="X675" s="10"/>
      <c r="Y675" s="10"/>
      <c r="Z675" s="10"/>
      <c r="AA675" s="10"/>
      <c r="AB675" s="15"/>
      <c r="AC675" s="9"/>
      <c r="AD675" s="9"/>
      <c r="AE675" s="9"/>
      <c r="AF675" s="9"/>
      <c r="AG675" s="9"/>
      <c r="AH675" s="9"/>
      <c r="AI675" s="9"/>
      <c r="AJ675" s="9"/>
      <c r="AK675" s="9"/>
      <c r="AL675" s="9"/>
      <c r="AM675" s="27"/>
      <c r="AN675" s="27"/>
      <c r="AO675" s="27"/>
      <c r="AP675" s="27"/>
      <c r="AQ675" s="27"/>
      <c r="AR675" s="9"/>
      <c r="AS675" s="9"/>
      <c r="AT675" s="9"/>
      <c r="AU675" s="9"/>
      <c r="AV675" s="9"/>
      <c r="AW675" s="27"/>
      <c r="AX675" s="27"/>
      <c r="AY675" s="10"/>
      <c r="AZ675" s="15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  <c r="DB675" s="9"/>
      <c r="DC675" s="9"/>
      <c r="DD675" s="9"/>
      <c r="DE675" s="9"/>
      <c r="DF675" s="9"/>
      <c r="DG675" s="9"/>
      <c r="DH675" s="9"/>
      <c r="DI675" s="9"/>
      <c r="DJ675" s="9"/>
      <c r="DK675" s="9"/>
      <c r="DL675" s="9"/>
      <c r="DM675" s="9"/>
      <c r="DN675" s="9"/>
      <c r="DO675" s="9"/>
      <c r="DP675" s="9"/>
      <c r="DQ675" s="9"/>
      <c r="DR675" s="9"/>
      <c r="DS675" s="9"/>
      <c r="DT675" s="9"/>
      <c r="DU675" s="9"/>
      <c r="DV675" s="9"/>
      <c r="DW675" s="9"/>
      <c r="DX675" s="9"/>
      <c r="DY675" s="9"/>
      <c r="DZ675" s="9"/>
      <c r="EA675" s="9"/>
    </row>
    <row r="676" spans="2:131" ht="15">
      <c r="B676" s="4"/>
      <c r="C676" s="4"/>
      <c r="D676" s="4"/>
      <c r="E676" s="4"/>
      <c r="F676" s="4"/>
      <c r="G676" s="4"/>
      <c r="H676" s="4"/>
      <c r="I676" s="4"/>
      <c r="J676" s="4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  <c r="X676" s="10"/>
      <c r="Y676" s="10"/>
      <c r="Z676" s="10"/>
      <c r="AA676" s="10"/>
      <c r="AB676" s="15"/>
      <c r="AC676" s="9"/>
      <c r="AD676" s="9"/>
      <c r="AE676" s="9"/>
      <c r="AF676" s="9"/>
      <c r="AG676" s="9"/>
      <c r="AH676" s="9"/>
      <c r="AI676" s="9"/>
      <c r="AJ676" s="9"/>
      <c r="AK676" s="9"/>
      <c r="AL676" s="9"/>
      <c r="AM676" s="27"/>
      <c r="AN676" s="27"/>
      <c r="AO676" s="27"/>
      <c r="AP676" s="27"/>
      <c r="AQ676" s="27"/>
      <c r="AR676" s="9"/>
      <c r="AS676" s="9"/>
      <c r="AT676" s="9"/>
      <c r="AU676" s="9"/>
      <c r="AV676" s="9"/>
      <c r="AW676" s="27"/>
      <c r="AX676" s="27"/>
      <c r="AY676" s="10"/>
      <c r="AZ676" s="15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  <c r="DB676" s="9"/>
      <c r="DC676" s="9"/>
      <c r="DD676" s="9"/>
      <c r="DE676" s="9"/>
      <c r="DF676" s="9"/>
      <c r="DG676" s="9"/>
      <c r="DH676" s="9"/>
      <c r="DI676" s="9"/>
      <c r="DJ676" s="9"/>
      <c r="DK676" s="9"/>
      <c r="DL676" s="9"/>
      <c r="DM676" s="9"/>
      <c r="DN676" s="9"/>
      <c r="DO676" s="9"/>
      <c r="DP676" s="9"/>
      <c r="DQ676" s="9"/>
      <c r="DR676" s="9"/>
      <c r="DS676" s="9"/>
      <c r="DT676" s="9"/>
      <c r="DU676" s="9"/>
      <c r="DV676" s="9"/>
      <c r="DW676" s="9"/>
      <c r="DX676" s="9"/>
      <c r="DY676" s="9"/>
      <c r="DZ676" s="9"/>
      <c r="EA676" s="9"/>
    </row>
    <row r="677" spans="2:131" ht="15">
      <c r="B677" s="4"/>
      <c r="C677" s="4"/>
      <c r="D677" s="4"/>
      <c r="E677" s="4"/>
      <c r="F677" s="4"/>
      <c r="G677" s="4"/>
      <c r="H677" s="4"/>
      <c r="I677" s="4"/>
      <c r="J677" s="4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  <c r="X677" s="10"/>
      <c r="Y677" s="10"/>
      <c r="Z677" s="10"/>
      <c r="AA677" s="10"/>
      <c r="AB677" s="15"/>
      <c r="AC677" s="9"/>
      <c r="AD677" s="9"/>
      <c r="AE677" s="9"/>
      <c r="AF677" s="9"/>
      <c r="AG677" s="9"/>
      <c r="AH677" s="9"/>
      <c r="AI677" s="9"/>
      <c r="AJ677" s="9"/>
      <c r="AK677" s="9"/>
      <c r="AL677" s="9"/>
      <c r="AM677" s="27"/>
      <c r="AN677" s="27"/>
      <c r="AO677" s="27"/>
      <c r="AP677" s="27"/>
      <c r="AQ677" s="27"/>
      <c r="AR677" s="9"/>
      <c r="AS677" s="9"/>
      <c r="AT677" s="9"/>
      <c r="AU677" s="9"/>
      <c r="AV677" s="9"/>
      <c r="AW677" s="27"/>
      <c r="AX677" s="27"/>
      <c r="AY677" s="10"/>
      <c r="AZ677" s="15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  <c r="DB677" s="9"/>
      <c r="DC677" s="9"/>
      <c r="DD677" s="9"/>
      <c r="DE677" s="9"/>
      <c r="DF677" s="9"/>
      <c r="DG677" s="9"/>
      <c r="DH677" s="9"/>
      <c r="DI677" s="9"/>
      <c r="DJ677" s="9"/>
      <c r="DK677" s="9"/>
      <c r="DL677" s="9"/>
      <c r="DM677" s="9"/>
      <c r="DN677" s="9"/>
      <c r="DO677" s="9"/>
      <c r="DP677" s="9"/>
      <c r="DQ677" s="9"/>
      <c r="DR677" s="9"/>
      <c r="DS677" s="9"/>
      <c r="DT677" s="9"/>
      <c r="DU677" s="9"/>
      <c r="DV677" s="9"/>
      <c r="DW677" s="9"/>
      <c r="DX677" s="9"/>
      <c r="DY677" s="9"/>
      <c r="DZ677" s="9"/>
      <c r="EA677" s="9"/>
    </row>
    <row r="678" spans="2:131" ht="15">
      <c r="B678" s="4"/>
      <c r="C678" s="4"/>
      <c r="D678" s="4"/>
      <c r="E678" s="4"/>
      <c r="F678" s="4"/>
      <c r="G678" s="4"/>
      <c r="H678" s="4"/>
      <c r="I678" s="4"/>
      <c r="J678" s="4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  <c r="X678" s="10"/>
      <c r="Y678" s="10"/>
      <c r="Z678" s="10"/>
      <c r="AA678" s="10"/>
      <c r="AB678" s="15"/>
      <c r="AC678" s="9"/>
      <c r="AD678" s="9"/>
      <c r="AE678" s="9"/>
      <c r="AF678" s="9"/>
      <c r="AG678" s="9"/>
      <c r="AH678" s="9"/>
      <c r="AI678" s="9"/>
      <c r="AJ678" s="9"/>
      <c r="AK678" s="9"/>
      <c r="AL678" s="9"/>
      <c r="AM678" s="27"/>
      <c r="AN678" s="27"/>
      <c r="AO678" s="27"/>
      <c r="AP678" s="27"/>
      <c r="AQ678" s="27"/>
      <c r="AR678" s="9"/>
      <c r="AS678" s="9"/>
      <c r="AT678" s="9"/>
      <c r="AU678" s="9"/>
      <c r="AV678" s="9"/>
      <c r="AW678" s="27"/>
      <c r="AX678" s="27"/>
      <c r="AY678" s="10"/>
      <c r="AZ678" s="15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  <c r="DB678" s="9"/>
      <c r="DC678" s="9"/>
      <c r="DD678" s="9"/>
      <c r="DE678" s="9"/>
      <c r="DF678" s="9"/>
      <c r="DG678" s="9"/>
      <c r="DH678" s="9"/>
      <c r="DI678" s="9"/>
      <c r="DJ678" s="9"/>
      <c r="DK678" s="9"/>
      <c r="DL678" s="9"/>
      <c r="DM678" s="9"/>
      <c r="DN678" s="9"/>
      <c r="DO678" s="9"/>
      <c r="DP678" s="9"/>
      <c r="DQ678" s="9"/>
      <c r="DR678" s="9"/>
      <c r="DS678" s="9"/>
      <c r="DT678" s="9"/>
      <c r="DU678" s="9"/>
      <c r="DV678" s="9"/>
      <c r="DW678" s="9"/>
      <c r="DX678" s="9"/>
      <c r="DY678" s="9"/>
      <c r="DZ678" s="9"/>
      <c r="EA678" s="9"/>
    </row>
    <row r="679" spans="2:131" ht="15">
      <c r="B679" s="4"/>
      <c r="C679" s="4"/>
      <c r="D679" s="4"/>
      <c r="E679" s="4"/>
      <c r="F679" s="4"/>
      <c r="G679" s="4"/>
      <c r="H679" s="4"/>
      <c r="I679" s="4"/>
      <c r="J679" s="4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  <c r="X679" s="10"/>
      <c r="Y679" s="10"/>
      <c r="Z679" s="10"/>
      <c r="AA679" s="10"/>
      <c r="AB679" s="15"/>
      <c r="AC679" s="9"/>
      <c r="AD679" s="9"/>
      <c r="AE679" s="9"/>
      <c r="AF679" s="9"/>
      <c r="AG679" s="9"/>
      <c r="AH679" s="9"/>
      <c r="AI679" s="9"/>
      <c r="AJ679" s="9"/>
      <c r="AK679" s="9"/>
      <c r="AL679" s="9"/>
      <c r="AM679" s="27"/>
      <c r="AN679" s="27"/>
      <c r="AO679" s="27"/>
      <c r="AP679" s="27"/>
      <c r="AQ679" s="27"/>
      <c r="AR679" s="9"/>
      <c r="AS679" s="9"/>
      <c r="AT679" s="9"/>
      <c r="AU679" s="9"/>
      <c r="AV679" s="9"/>
      <c r="AW679" s="27"/>
      <c r="AX679" s="27"/>
      <c r="AY679" s="10"/>
      <c r="AZ679" s="15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  <c r="DB679" s="9"/>
      <c r="DC679" s="9"/>
      <c r="DD679" s="9"/>
      <c r="DE679" s="9"/>
      <c r="DF679" s="9"/>
      <c r="DG679" s="9"/>
      <c r="DH679" s="9"/>
      <c r="DI679" s="9"/>
      <c r="DJ679" s="9"/>
      <c r="DK679" s="9"/>
      <c r="DL679" s="9"/>
      <c r="DM679" s="9"/>
      <c r="DN679" s="9"/>
      <c r="DO679" s="9"/>
      <c r="DP679" s="9"/>
      <c r="DQ679" s="9"/>
      <c r="DR679" s="9"/>
      <c r="DS679" s="9"/>
      <c r="DT679" s="9"/>
      <c r="DU679" s="9"/>
      <c r="DV679" s="9"/>
      <c r="DW679" s="9"/>
      <c r="DX679" s="9"/>
      <c r="DY679" s="9"/>
      <c r="DZ679" s="9"/>
      <c r="EA679" s="9"/>
    </row>
    <row r="680" spans="2:131" ht="15">
      <c r="B680" s="4"/>
      <c r="C680" s="4"/>
      <c r="D680" s="4"/>
      <c r="E680" s="4"/>
      <c r="F680" s="4"/>
      <c r="G680" s="4"/>
      <c r="H680" s="4"/>
      <c r="I680" s="4"/>
      <c r="J680" s="4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  <c r="X680" s="10"/>
      <c r="Y680" s="10"/>
      <c r="Z680" s="10"/>
      <c r="AA680" s="10"/>
      <c r="AB680" s="15"/>
      <c r="AC680" s="9"/>
      <c r="AD680" s="9"/>
      <c r="AE680" s="9"/>
      <c r="AF680" s="9"/>
      <c r="AG680" s="9"/>
      <c r="AH680" s="9"/>
      <c r="AI680" s="9"/>
      <c r="AJ680" s="9"/>
      <c r="AK680" s="9"/>
      <c r="AL680" s="9"/>
      <c r="AM680" s="27"/>
      <c r="AN680" s="27"/>
      <c r="AO680" s="27"/>
      <c r="AP680" s="27"/>
      <c r="AQ680" s="27"/>
      <c r="AR680" s="9"/>
      <c r="AS680" s="9"/>
      <c r="AT680" s="9"/>
      <c r="AU680" s="9"/>
      <c r="AV680" s="9"/>
      <c r="AW680" s="27"/>
      <c r="AX680" s="27"/>
      <c r="AY680" s="10"/>
      <c r="AZ680" s="15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  <c r="DB680" s="9"/>
      <c r="DC680" s="9"/>
      <c r="DD680" s="9"/>
      <c r="DE680" s="9"/>
      <c r="DF680" s="9"/>
      <c r="DG680" s="9"/>
      <c r="DH680" s="9"/>
      <c r="DI680" s="9"/>
      <c r="DJ680" s="9"/>
      <c r="DK680" s="9"/>
      <c r="DL680" s="9"/>
      <c r="DM680" s="9"/>
      <c r="DN680" s="9"/>
      <c r="DO680" s="9"/>
      <c r="DP680" s="9"/>
      <c r="DQ680" s="9"/>
      <c r="DR680" s="9"/>
      <c r="DS680" s="9"/>
      <c r="DT680" s="9"/>
      <c r="DU680" s="9"/>
      <c r="DV680" s="9"/>
      <c r="DW680" s="9"/>
      <c r="DX680" s="9"/>
      <c r="DY680" s="9"/>
      <c r="DZ680" s="9"/>
      <c r="EA680" s="9"/>
    </row>
    <row r="681" spans="2:131" ht="15">
      <c r="B681" s="4"/>
      <c r="C681" s="4"/>
      <c r="D681" s="4"/>
      <c r="E681" s="4"/>
      <c r="F681" s="4"/>
      <c r="G681" s="4"/>
      <c r="H681" s="4"/>
      <c r="I681" s="4"/>
      <c r="J681" s="4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  <c r="X681" s="10"/>
      <c r="Y681" s="10"/>
      <c r="Z681" s="10"/>
      <c r="AA681" s="10"/>
      <c r="AB681" s="15"/>
      <c r="AC681" s="9"/>
      <c r="AD681" s="9"/>
      <c r="AE681" s="9"/>
      <c r="AF681" s="9"/>
      <c r="AG681" s="9"/>
      <c r="AH681" s="9"/>
      <c r="AI681" s="9"/>
      <c r="AJ681" s="9"/>
      <c r="AK681" s="9"/>
      <c r="AL681" s="9"/>
      <c r="AM681" s="27"/>
      <c r="AN681" s="27"/>
      <c r="AO681" s="27"/>
      <c r="AP681" s="27"/>
      <c r="AQ681" s="27"/>
      <c r="AR681" s="9"/>
      <c r="AS681" s="9"/>
      <c r="AT681" s="9"/>
      <c r="AU681" s="9"/>
      <c r="AV681" s="9"/>
      <c r="AW681" s="27"/>
      <c r="AX681" s="27"/>
      <c r="AY681" s="10"/>
      <c r="AZ681" s="15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  <c r="DB681" s="9"/>
      <c r="DC681" s="9"/>
      <c r="DD681" s="9"/>
      <c r="DE681" s="9"/>
      <c r="DF681" s="9"/>
      <c r="DG681" s="9"/>
      <c r="DH681" s="9"/>
      <c r="DI681" s="9"/>
      <c r="DJ681" s="9"/>
      <c r="DK681" s="9"/>
      <c r="DL681" s="9"/>
      <c r="DM681" s="9"/>
      <c r="DN681" s="9"/>
      <c r="DO681" s="9"/>
      <c r="DP681" s="9"/>
      <c r="DQ681" s="9"/>
      <c r="DR681" s="9"/>
      <c r="DS681" s="9"/>
      <c r="DT681" s="9"/>
      <c r="DU681" s="9"/>
      <c r="DV681" s="9"/>
      <c r="DW681" s="9"/>
      <c r="DX681" s="9"/>
      <c r="DY681" s="9"/>
      <c r="DZ681" s="9"/>
      <c r="EA681" s="9"/>
    </row>
    <row r="682" spans="2:131" ht="15">
      <c r="B682" s="4"/>
      <c r="C682" s="4"/>
      <c r="D682" s="4"/>
      <c r="E682" s="4"/>
      <c r="F682" s="4"/>
      <c r="G682" s="4"/>
      <c r="H682" s="4"/>
      <c r="I682" s="4"/>
      <c r="J682" s="4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  <c r="X682" s="10"/>
      <c r="Y682" s="10"/>
      <c r="Z682" s="10"/>
      <c r="AA682" s="10"/>
      <c r="AB682" s="15"/>
      <c r="AC682" s="9"/>
      <c r="AD682" s="9"/>
      <c r="AE682" s="9"/>
      <c r="AF682" s="9"/>
      <c r="AG682" s="9"/>
      <c r="AH682" s="9"/>
      <c r="AI682" s="9"/>
      <c r="AJ682" s="9"/>
      <c r="AK682" s="9"/>
      <c r="AL682" s="9"/>
      <c r="AM682" s="27"/>
      <c r="AN682" s="27"/>
      <c r="AO682" s="27"/>
      <c r="AP682" s="27"/>
      <c r="AQ682" s="27"/>
      <c r="AR682" s="9"/>
      <c r="AS682" s="9"/>
      <c r="AT682" s="9"/>
      <c r="AU682" s="9"/>
      <c r="AV682" s="9"/>
      <c r="AW682" s="27"/>
      <c r="AX682" s="27"/>
      <c r="AY682" s="10"/>
      <c r="AZ682" s="15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  <c r="DB682" s="9"/>
      <c r="DC682" s="9"/>
      <c r="DD682" s="9"/>
      <c r="DE682" s="9"/>
      <c r="DF682" s="9"/>
      <c r="DG682" s="9"/>
      <c r="DH682" s="9"/>
      <c r="DI682" s="9"/>
      <c r="DJ682" s="9"/>
      <c r="DK682" s="9"/>
      <c r="DL682" s="9"/>
      <c r="DM682" s="9"/>
      <c r="DN682" s="9"/>
      <c r="DO682" s="9"/>
      <c r="DP682" s="9"/>
      <c r="DQ682" s="9"/>
      <c r="DR682" s="9"/>
      <c r="DS682" s="9"/>
      <c r="DT682" s="9"/>
      <c r="DU682" s="9"/>
      <c r="DV682" s="9"/>
      <c r="DW682" s="9"/>
      <c r="DX682" s="9"/>
      <c r="DY682" s="9"/>
      <c r="DZ682" s="9"/>
      <c r="EA682" s="9"/>
    </row>
    <row r="683" spans="2:131" ht="15">
      <c r="B683" s="4"/>
      <c r="C683" s="4"/>
      <c r="D683" s="4"/>
      <c r="E683" s="4"/>
      <c r="F683" s="4"/>
      <c r="G683" s="4"/>
      <c r="H683" s="4"/>
      <c r="I683" s="4"/>
      <c r="J683" s="4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  <c r="X683" s="10"/>
      <c r="Y683" s="10"/>
      <c r="Z683" s="10"/>
      <c r="AA683" s="10"/>
      <c r="AB683" s="15"/>
      <c r="AC683" s="9"/>
      <c r="AD683" s="9"/>
      <c r="AE683" s="9"/>
      <c r="AF683" s="9"/>
      <c r="AG683" s="9"/>
      <c r="AH683" s="9"/>
      <c r="AI683" s="9"/>
      <c r="AJ683" s="9"/>
      <c r="AK683" s="9"/>
      <c r="AL683" s="9"/>
      <c r="AM683" s="27"/>
      <c r="AN683" s="27"/>
      <c r="AO683" s="27"/>
      <c r="AP683" s="27"/>
      <c r="AQ683" s="27"/>
      <c r="AR683" s="9"/>
      <c r="AS683" s="9"/>
      <c r="AT683" s="9"/>
      <c r="AU683" s="9"/>
      <c r="AV683" s="9"/>
      <c r="AW683" s="27"/>
      <c r="AX683" s="27"/>
      <c r="AY683" s="10"/>
      <c r="AZ683" s="15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  <c r="DB683" s="9"/>
      <c r="DC683" s="9"/>
      <c r="DD683" s="9"/>
      <c r="DE683" s="9"/>
      <c r="DF683" s="9"/>
      <c r="DG683" s="9"/>
      <c r="DH683" s="9"/>
      <c r="DI683" s="9"/>
      <c r="DJ683" s="9"/>
      <c r="DK683" s="9"/>
      <c r="DL683" s="9"/>
      <c r="DM683" s="9"/>
      <c r="DN683" s="9"/>
      <c r="DO683" s="9"/>
      <c r="DP683" s="9"/>
      <c r="DQ683" s="9"/>
      <c r="DR683" s="9"/>
      <c r="DS683" s="9"/>
      <c r="DT683" s="9"/>
      <c r="DU683" s="9"/>
      <c r="DV683" s="9"/>
      <c r="DW683" s="9"/>
      <c r="DX683" s="9"/>
      <c r="DY683" s="9"/>
      <c r="DZ683" s="9"/>
      <c r="EA683" s="9"/>
    </row>
    <row r="684" spans="2:131" ht="15">
      <c r="B684" s="4"/>
      <c r="C684" s="4"/>
      <c r="D684" s="4"/>
      <c r="E684" s="4"/>
      <c r="F684" s="4"/>
      <c r="G684" s="4"/>
      <c r="H684" s="4"/>
      <c r="I684" s="4"/>
      <c r="J684" s="4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  <c r="X684" s="10"/>
      <c r="Y684" s="10"/>
      <c r="Z684" s="10"/>
      <c r="AA684" s="10"/>
      <c r="AB684" s="15"/>
      <c r="AC684" s="9"/>
      <c r="AD684" s="9"/>
      <c r="AE684" s="9"/>
      <c r="AF684" s="9"/>
      <c r="AG684" s="9"/>
      <c r="AH684" s="9"/>
      <c r="AI684" s="9"/>
      <c r="AJ684" s="9"/>
      <c r="AK684" s="9"/>
      <c r="AL684" s="9"/>
      <c r="AM684" s="27"/>
      <c r="AN684" s="27"/>
      <c r="AO684" s="27"/>
      <c r="AP684" s="27"/>
      <c r="AQ684" s="27"/>
      <c r="AR684" s="9"/>
      <c r="AS684" s="9"/>
      <c r="AT684" s="9"/>
      <c r="AU684" s="9"/>
      <c r="AV684" s="9"/>
      <c r="AW684" s="27"/>
      <c r="AX684" s="27"/>
      <c r="AY684" s="10"/>
      <c r="AZ684" s="15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  <c r="DB684" s="9"/>
      <c r="DC684" s="9"/>
      <c r="DD684" s="9"/>
      <c r="DE684" s="9"/>
      <c r="DF684" s="9"/>
      <c r="DG684" s="9"/>
      <c r="DH684" s="9"/>
      <c r="DI684" s="9"/>
      <c r="DJ684" s="9"/>
      <c r="DK684" s="9"/>
      <c r="DL684" s="9"/>
      <c r="DM684" s="9"/>
      <c r="DN684" s="9"/>
      <c r="DO684" s="9"/>
      <c r="DP684" s="9"/>
      <c r="DQ684" s="9"/>
      <c r="DR684" s="9"/>
      <c r="DS684" s="9"/>
      <c r="DT684" s="9"/>
      <c r="DU684" s="9"/>
      <c r="DV684" s="9"/>
      <c r="DW684" s="9"/>
      <c r="DX684" s="9"/>
      <c r="DY684" s="9"/>
      <c r="DZ684" s="9"/>
      <c r="EA684" s="9"/>
    </row>
    <row r="685" spans="2:131" ht="15">
      <c r="B685" s="4"/>
      <c r="C685" s="4"/>
      <c r="D685" s="4"/>
      <c r="E685" s="4"/>
      <c r="F685" s="4"/>
      <c r="G685" s="4"/>
      <c r="H685" s="4"/>
      <c r="I685" s="4"/>
      <c r="J685" s="4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  <c r="X685" s="10"/>
      <c r="Y685" s="10"/>
      <c r="Z685" s="10"/>
      <c r="AA685" s="10"/>
      <c r="AB685" s="15"/>
      <c r="AC685" s="9"/>
      <c r="AD685" s="9"/>
      <c r="AE685" s="9"/>
      <c r="AF685" s="9"/>
      <c r="AG685" s="9"/>
      <c r="AH685" s="9"/>
      <c r="AI685" s="9"/>
      <c r="AJ685" s="9"/>
      <c r="AK685" s="9"/>
      <c r="AL685" s="9"/>
      <c r="AM685" s="27"/>
      <c r="AN685" s="27"/>
      <c r="AO685" s="27"/>
      <c r="AP685" s="27"/>
      <c r="AQ685" s="27"/>
      <c r="AR685" s="9"/>
      <c r="AS685" s="9"/>
      <c r="AT685" s="9"/>
      <c r="AU685" s="9"/>
      <c r="AV685" s="9"/>
      <c r="AW685" s="27"/>
      <c r="AX685" s="27"/>
      <c r="AY685" s="10"/>
      <c r="AZ685" s="15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  <c r="DB685" s="9"/>
      <c r="DC685" s="9"/>
      <c r="DD685" s="9"/>
      <c r="DE685" s="9"/>
      <c r="DF685" s="9"/>
      <c r="DG685" s="9"/>
      <c r="DH685" s="9"/>
      <c r="DI685" s="9"/>
      <c r="DJ685" s="9"/>
      <c r="DK685" s="9"/>
      <c r="DL685" s="9"/>
      <c r="DM685" s="9"/>
      <c r="DN685" s="9"/>
      <c r="DO685" s="9"/>
      <c r="DP685" s="9"/>
      <c r="DQ685" s="9"/>
      <c r="DR685" s="9"/>
      <c r="DS685" s="9"/>
      <c r="DT685" s="9"/>
      <c r="DU685" s="9"/>
      <c r="DV685" s="9"/>
      <c r="DW685" s="9"/>
      <c r="DX685" s="9"/>
      <c r="DY685" s="9"/>
      <c r="DZ685" s="9"/>
      <c r="EA685" s="9"/>
    </row>
    <row r="686" spans="2:131" ht="15">
      <c r="B686" s="4"/>
      <c r="C686" s="4"/>
      <c r="D686" s="4"/>
      <c r="E686" s="4"/>
      <c r="F686" s="4"/>
      <c r="G686" s="4"/>
      <c r="H686" s="4"/>
      <c r="I686" s="4"/>
      <c r="J686" s="4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  <c r="X686" s="10"/>
      <c r="Y686" s="10"/>
      <c r="Z686" s="10"/>
      <c r="AA686" s="10"/>
      <c r="AB686" s="15"/>
      <c r="AC686" s="9"/>
      <c r="AD686" s="9"/>
      <c r="AE686" s="9"/>
      <c r="AF686" s="9"/>
      <c r="AG686" s="9"/>
      <c r="AH686" s="9"/>
      <c r="AI686" s="9"/>
      <c r="AJ686" s="9"/>
      <c r="AK686" s="9"/>
      <c r="AL686" s="9"/>
      <c r="AM686" s="27"/>
      <c r="AN686" s="27"/>
      <c r="AO686" s="27"/>
      <c r="AP686" s="27"/>
      <c r="AQ686" s="27"/>
      <c r="AR686" s="9"/>
      <c r="AS686" s="9"/>
      <c r="AT686" s="9"/>
      <c r="AU686" s="9"/>
      <c r="AV686" s="9"/>
      <c r="AW686" s="27"/>
      <c r="AX686" s="27"/>
      <c r="AY686" s="10"/>
      <c r="AZ686" s="15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  <c r="DB686" s="9"/>
      <c r="DC686" s="9"/>
      <c r="DD686" s="9"/>
      <c r="DE686" s="9"/>
      <c r="DF686" s="9"/>
      <c r="DG686" s="9"/>
      <c r="DH686" s="9"/>
      <c r="DI686" s="9"/>
      <c r="DJ686" s="9"/>
      <c r="DK686" s="9"/>
      <c r="DL686" s="9"/>
      <c r="DM686" s="9"/>
      <c r="DN686" s="9"/>
      <c r="DO686" s="9"/>
      <c r="DP686" s="9"/>
      <c r="DQ686" s="9"/>
      <c r="DR686" s="9"/>
      <c r="DS686" s="9"/>
      <c r="DT686" s="9"/>
      <c r="DU686" s="9"/>
      <c r="DV686" s="9"/>
      <c r="DW686" s="9"/>
      <c r="DX686" s="9"/>
      <c r="DY686" s="9"/>
      <c r="DZ686" s="9"/>
      <c r="EA686" s="9"/>
    </row>
    <row r="687" spans="2:131" ht="15">
      <c r="B687" s="4"/>
      <c r="C687" s="4"/>
      <c r="D687" s="4"/>
      <c r="E687" s="4"/>
      <c r="F687" s="4"/>
      <c r="G687" s="4"/>
      <c r="H687" s="4"/>
      <c r="I687" s="4"/>
      <c r="J687" s="4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  <c r="X687" s="10"/>
      <c r="Y687" s="10"/>
      <c r="Z687" s="10"/>
      <c r="AA687" s="10"/>
      <c r="AB687" s="15"/>
      <c r="AC687" s="9"/>
      <c r="AD687" s="9"/>
      <c r="AE687" s="9"/>
      <c r="AF687" s="9"/>
      <c r="AG687" s="9"/>
      <c r="AH687" s="9"/>
      <c r="AI687" s="9"/>
      <c r="AJ687" s="9"/>
      <c r="AK687" s="9"/>
      <c r="AL687" s="9"/>
      <c r="AM687" s="27"/>
      <c r="AN687" s="27"/>
      <c r="AO687" s="27"/>
      <c r="AP687" s="27"/>
      <c r="AQ687" s="27"/>
      <c r="AR687" s="9"/>
      <c r="AS687" s="9"/>
      <c r="AT687" s="9"/>
      <c r="AU687" s="9"/>
      <c r="AV687" s="9"/>
      <c r="AW687" s="27"/>
      <c r="AX687" s="27"/>
      <c r="AY687" s="10"/>
      <c r="AZ687" s="15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  <c r="DB687" s="9"/>
      <c r="DC687" s="9"/>
      <c r="DD687" s="9"/>
      <c r="DE687" s="9"/>
      <c r="DF687" s="9"/>
      <c r="DG687" s="9"/>
      <c r="DH687" s="9"/>
      <c r="DI687" s="9"/>
      <c r="DJ687" s="9"/>
      <c r="DK687" s="9"/>
      <c r="DL687" s="9"/>
      <c r="DM687" s="9"/>
      <c r="DN687" s="9"/>
      <c r="DO687" s="9"/>
      <c r="DP687" s="9"/>
      <c r="DQ687" s="9"/>
      <c r="DR687" s="9"/>
      <c r="DS687" s="9"/>
      <c r="DT687" s="9"/>
      <c r="DU687" s="9"/>
      <c r="DV687" s="9"/>
      <c r="DW687" s="9"/>
      <c r="DX687" s="9"/>
      <c r="DY687" s="9"/>
      <c r="DZ687" s="9"/>
      <c r="EA687" s="9"/>
    </row>
    <row r="688" spans="2:131" ht="15">
      <c r="B688" s="4"/>
      <c r="C688" s="4"/>
      <c r="D688" s="4"/>
      <c r="E688" s="4"/>
      <c r="F688" s="4"/>
      <c r="G688" s="4"/>
      <c r="H688" s="4"/>
      <c r="I688" s="4"/>
      <c r="J688" s="4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  <c r="X688" s="10"/>
      <c r="Y688" s="10"/>
      <c r="Z688" s="10"/>
      <c r="AA688" s="10"/>
      <c r="AB688" s="15"/>
      <c r="AC688" s="9"/>
      <c r="AD688" s="9"/>
      <c r="AE688" s="9"/>
      <c r="AF688" s="9"/>
      <c r="AG688" s="9"/>
      <c r="AH688" s="9"/>
      <c r="AI688" s="9"/>
      <c r="AJ688" s="9"/>
      <c r="AK688" s="9"/>
      <c r="AL688" s="9"/>
      <c r="AM688" s="27"/>
      <c r="AN688" s="27"/>
      <c r="AO688" s="27"/>
      <c r="AP688" s="27"/>
      <c r="AQ688" s="27"/>
      <c r="AR688" s="9"/>
      <c r="AS688" s="9"/>
      <c r="AT688" s="9"/>
      <c r="AU688" s="9"/>
      <c r="AV688" s="9"/>
      <c r="AW688" s="27"/>
      <c r="AX688" s="27"/>
      <c r="AY688" s="10"/>
      <c r="AZ688" s="15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  <c r="DB688" s="9"/>
      <c r="DC688" s="9"/>
      <c r="DD688" s="9"/>
      <c r="DE688" s="9"/>
      <c r="DF688" s="9"/>
      <c r="DG688" s="9"/>
      <c r="DH688" s="9"/>
      <c r="DI688" s="9"/>
      <c r="DJ688" s="9"/>
      <c r="DK688" s="9"/>
      <c r="DL688" s="9"/>
      <c r="DM688" s="9"/>
      <c r="DN688" s="9"/>
      <c r="DO688" s="9"/>
      <c r="DP688" s="9"/>
      <c r="DQ688" s="9"/>
      <c r="DR688" s="9"/>
      <c r="DS688" s="9"/>
      <c r="DT688" s="9"/>
      <c r="DU688" s="9"/>
      <c r="DV688" s="9"/>
      <c r="DW688" s="9"/>
      <c r="DX688" s="9"/>
      <c r="DY688" s="9"/>
      <c r="DZ688" s="9"/>
      <c r="EA688" s="9"/>
    </row>
    <row r="689" spans="2:131" ht="15">
      <c r="B689" s="4"/>
      <c r="C689" s="4"/>
      <c r="D689" s="4"/>
      <c r="E689" s="4"/>
      <c r="F689" s="4"/>
      <c r="G689" s="4"/>
      <c r="H689" s="4"/>
      <c r="I689" s="4"/>
      <c r="J689" s="4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  <c r="X689" s="10"/>
      <c r="Y689" s="10"/>
      <c r="Z689" s="10"/>
      <c r="AA689" s="10"/>
      <c r="AB689" s="15"/>
      <c r="AC689" s="9"/>
      <c r="AD689" s="9"/>
      <c r="AE689" s="9"/>
      <c r="AF689" s="9"/>
      <c r="AG689" s="9"/>
      <c r="AH689" s="9"/>
      <c r="AI689" s="9"/>
      <c r="AJ689" s="9"/>
      <c r="AK689" s="9"/>
      <c r="AL689" s="9"/>
      <c r="AM689" s="27"/>
      <c r="AN689" s="27"/>
      <c r="AO689" s="27"/>
      <c r="AP689" s="27"/>
      <c r="AQ689" s="27"/>
      <c r="AR689" s="9"/>
      <c r="AS689" s="9"/>
      <c r="AT689" s="9"/>
      <c r="AU689" s="9"/>
      <c r="AV689" s="9"/>
      <c r="AW689" s="27"/>
      <c r="AX689" s="27"/>
      <c r="AY689" s="10"/>
      <c r="AZ689" s="15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  <c r="DB689" s="9"/>
      <c r="DC689" s="9"/>
      <c r="DD689" s="9"/>
      <c r="DE689" s="9"/>
      <c r="DF689" s="9"/>
      <c r="DG689" s="9"/>
      <c r="DH689" s="9"/>
      <c r="DI689" s="9"/>
      <c r="DJ689" s="9"/>
      <c r="DK689" s="9"/>
      <c r="DL689" s="9"/>
      <c r="DM689" s="9"/>
      <c r="DN689" s="9"/>
      <c r="DO689" s="9"/>
      <c r="DP689" s="9"/>
      <c r="DQ689" s="9"/>
      <c r="DR689" s="9"/>
      <c r="DS689" s="9"/>
      <c r="DT689" s="9"/>
      <c r="DU689" s="9"/>
      <c r="DV689" s="9"/>
      <c r="DW689" s="9"/>
      <c r="DX689" s="9"/>
      <c r="DY689" s="9"/>
      <c r="DZ689" s="9"/>
      <c r="EA689" s="9"/>
    </row>
    <row r="690" spans="2:131" ht="15">
      <c r="B690" s="4"/>
      <c r="C690" s="4"/>
      <c r="D690" s="4"/>
      <c r="E690" s="4"/>
      <c r="F690" s="4"/>
      <c r="G690" s="4"/>
      <c r="H690" s="4"/>
      <c r="I690" s="4"/>
      <c r="J690" s="4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  <c r="X690" s="10"/>
      <c r="Y690" s="10"/>
      <c r="Z690" s="10"/>
      <c r="AA690" s="10"/>
      <c r="AB690" s="15"/>
      <c r="AC690" s="9"/>
      <c r="AD690" s="9"/>
      <c r="AE690" s="9"/>
      <c r="AF690" s="9"/>
      <c r="AG690" s="9"/>
      <c r="AH690" s="9"/>
      <c r="AI690" s="9"/>
      <c r="AJ690" s="9"/>
      <c r="AK690" s="9"/>
      <c r="AL690" s="9"/>
      <c r="AM690" s="27"/>
      <c r="AN690" s="27"/>
      <c r="AO690" s="27"/>
      <c r="AP690" s="27"/>
      <c r="AQ690" s="27"/>
      <c r="AR690" s="9"/>
      <c r="AS690" s="9"/>
      <c r="AT690" s="9"/>
      <c r="AU690" s="9"/>
      <c r="AV690" s="9"/>
      <c r="AW690" s="27"/>
      <c r="AX690" s="27"/>
      <c r="AY690" s="10"/>
      <c r="AZ690" s="15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  <c r="DB690" s="9"/>
      <c r="DC690" s="9"/>
      <c r="DD690" s="9"/>
      <c r="DE690" s="9"/>
      <c r="DF690" s="9"/>
      <c r="DG690" s="9"/>
      <c r="DH690" s="9"/>
      <c r="DI690" s="9"/>
      <c r="DJ690" s="9"/>
      <c r="DK690" s="9"/>
      <c r="DL690" s="9"/>
      <c r="DM690" s="9"/>
      <c r="DN690" s="9"/>
      <c r="DO690" s="9"/>
      <c r="DP690" s="9"/>
      <c r="DQ690" s="9"/>
      <c r="DR690" s="9"/>
      <c r="DS690" s="9"/>
      <c r="DT690" s="9"/>
      <c r="DU690" s="9"/>
      <c r="DV690" s="9"/>
      <c r="DW690" s="9"/>
      <c r="DX690" s="9"/>
      <c r="DY690" s="9"/>
      <c r="DZ690" s="9"/>
      <c r="EA690" s="9"/>
    </row>
    <row r="691" spans="2:131" ht="15">
      <c r="B691" s="4"/>
      <c r="C691" s="4"/>
      <c r="D691" s="4"/>
      <c r="E691" s="4"/>
      <c r="F691" s="4"/>
      <c r="G691" s="4"/>
      <c r="H691" s="4"/>
      <c r="I691" s="4"/>
      <c r="J691" s="4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  <c r="X691" s="10"/>
      <c r="Y691" s="10"/>
      <c r="Z691" s="10"/>
      <c r="AA691" s="10"/>
      <c r="AB691" s="15"/>
      <c r="AC691" s="9"/>
      <c r="AD691" s="9"/>
      <c r="AE691" s="9"/>
      <c r="AF691" s="9"/>
      <c r="AG691" s="9"/>
      <c r="AH691" s="9"/>
      <c r="AI691" s="9"/>
      <c r="AJ691" s="9"/>
      <c r="AK691" s="9"/>
      <c r="AL691" s="9"/>
      <c r="AM691" s="27"/>
      <c r="AN691" s="27"/>
      <c r="AO691" s="27"/>
      <c r="AP691" s="27"/>
      <c r="AQ691" s="27"/>
      <c r="AR691" s="9"/>
      <c r="AS691" s="9"/>
      <c r="AT691" s="9"/>
      <c r="AU691" s="9"/>
      <c r="AV691" s="9"/>
      <c r="AW691" s="27"/>
      <c r="AX691" s="27"/>
      <c r="AY691" s="10"/>
      <c r="AZ691" s="15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  <c r="DB691" s="9"/>
      <c r="DC691" s="9"/>
      <c r="DD691" s="9"/>
      <c r="DE691" s="9"/>
      <c r="DF691" s="9"/>
      <c r="DG691" s="9"/>
      <c r="DH691" s="9"/>
      <c r="DI691" s="9"/>
      <c r="DJ691" s="9"/>
      <c r="DK691" s="9"/>
      <c r="DL691" s="9"/>
      <c r="DM691" s="9"/>
      <c r="DN691" s="9"/>
      <c r="DO691" s="9"/>
      <c r="DP691" s="9"/>
      <c r="DQ691" s="9"/>
      <c r="DR691" s="9"/>
      <c r="DS691" s="9"/>
      <c r="DT691" s="9"/>
      <c r="DU691" s="9"/>
      <c r="DV691" s="9"/>
      <c r="DW691" s="9"/>
      <c r="DX691" s="9"/>
      <c r="DY691" s="9"/>
      <c r="DZ691" s="9"/>
      <c r="EA691" s="9"/>
    </row>
    <row r="692" spans="2:131" ht="15">
      <c r="B692" s="4"/>
      <c r="C692" s="4"/>
      <c r="D692" s="4"/>
      <c r="E692" s="4"/>
      <c r="F692" s="4"/>
      <c r="G692" s="4"/>
      <c r="H692" s="4"/>
      <c r="I692" s="4"/>
      <c r="J692" s="4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  <c r="X692" s="10"/>
      <c r="Y692" s="10"/>
      <c r="Z692" s="10"/>
      <c r="AA692" s="10"/>
      <c r="AB692" s="15"/>
      <c r="AC692" s="9"/>
      <c r="AD692" s="9"/>
      <c r="AE692" s="9"/>
      <c r="AF692" s="9"/>
      <c r="AG692" s="9"/>
      <c r="AH692" s="9"/>
      <c r="AI692" s="9"/>
      <c r="AJ692" s="9"/>
      <c r="AK692" s="9"/>
      <c r="AL692" s="9"/>
      <c r="AM692" s="27"/>
      <c r="AN692" s="27"/>
      <c r="AO692" s="27"/>
      <c r="AP692" s="27"/>
      <c r="AQ692" s="27"/>
      <c r="AR692" s="9"/>
      <c r="AS692" s="9"/>
      <c r="AT692" s="9"/>
      <c r="AU692" s="9"/>
      <c r="AV692" s="9"/>
      <c r="AW692" s="27"/>
      <c r="AX692" s="27"/>
      <c r="AY692" s="10"/>
      <c r="AZ692" s="15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  <c r="DB692" s="9"/>
      <c r="DC692" s="9"/>
      <c r="DD692" s="9"/>
      <c r="DE692" s="9"/>
      <c r="DF692" s="9"/>
      <c r="DG692" s="9"/>
      <c r="DH692" s="9"/>
      <c r="DI692" s="9"/>
      <c r="DJ692" s="9"/>
      <c r="DK692" s="9"/>
      <c r="DL692" s="9"/>
      <c r="DM692" s="9"/>
      <c r="DN692" s="9"/>
      <c r="DO692" s="9"/>
      <c r="DP692" s="9"/>
      <c r="DQ692" s="9"/>
      <c r="DR692" s="9"/>
      <c r="DS692" s="9"/>
      <c r="DT692" s="9"/>
      <c r="DU692" s="9"/>
      <c r="DV692" s="9"/>
      <c r="DW692" s="9"/>
      <c r="DX692" s="9"/>
      <c r="DY692" s="9"/>
      <c r="DZ692" s="9"/>
      <c r="EA692" s="9"/>
    </row>
    <row r="693" spans="2:131" ht="15">
      <c r="B693" s="4"/>
      <c r="C693" s="4"/>
      <c r="D693" s="4"/>
      <c r="E693" s="4"/>
      <c r="F693" s="4"/>
      <c r="G693" s="4"/>
      <c r="H693" s="4"/>
      <c r="I693" s="4"/>
      <c r="J693" s="4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  <c r="X693" s="10"/>
      <c r="Y693" s="10"/>
      <c r="Z693" s="10"/>
      <c r="AA693" s="10"/>
      <c r="AB693" s="15"/>
      <c r="AC693" s="9"/>
      <c r="AD693" s="9"/>
      <c r="AE693" s="9"/>
      <c r="AF693" s="9"/>
      <c r="AG693" s="9"/>
      <c r="AH693" s="9"/>
      <c r="AI693" s="9"/>
      <c r="AJ693" s="9"/>
      <c r="AK693" s="9"/>
      <c r="AL693" s="9"/>
      <c r="AM693" s="27"/>
      <c r="AN693" s="27"/>
      <c r="AO693" s="27"/>
      <c r="AP693" s="27"/>
      <c r="AQ693" s="27"/>
      <c r="AR693" s="9"/>
      <c r="AS693" s="9"/>
      <c r="AT693" s="9"/>
      <c r="AU693" s="9"/>
      <c r="AV693" s="9"/>
      <c r="AW693" s="27"/>
      <c r="AX693" s="27"/>
      <c r="AY693" s="10"/>
      <c r="AZ693" s="15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  <c r="DB693" s="9"/>
      <c r="DC693" s="9"/>
      <c r="DD693" s="9"/>
      <c r="DE693" s="9"/>
      <c r="DF693" s="9"/>
      <c r="DG693" s="9"/>
      <c r="DH693" s="9"/>
      <c r="DI693" s="9"/>
      <c r="DJ693" s="9"/>
      <c r="DK693" s="9"/>
      <c r="DL693" s="9"/>
      <c r="DM693" s="9"/>
      <c r="DN693" s="9"/>
      <c r="DO693" s="9"/>
      <c r="DP693" s="9"/>
      <c r="DQ693" s="9"/>
      <c r="DR693" s="9"/>
      <c r="DS693" s="9"/>
      <c r="DT693" s="9"/>
      <c r="DU693" s="9"/>
      <c r="DV693" s="9"/>
      <c r="DW693" s="9"/>
      <c r="DX693" s="9"/>
      <c r="DY693" s="9"/>
      <c r="DZ693" s="9"/>
      <c r="EA693" s="9"/>
    </row>
    <row r="694" spans="2:131" ht="15">
      <c r="B694" s="4"/>
      <c r="C694" s="4"/>
      <c r="D694" s="4"/>
      <c r="E694" s="4"/>
      <c r="F694" s="4"/>
      <c r="G694" s="4"/>
      <c r="H694" s="4"/>
      <c r="I694" s="4"/>
      <c r="J694" s="4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  <c r="X694" s="10"/>
      <c r="Y694" s="10"/>
      <c r="Z694" s="10"/>
      <c r="AA694" s="10"/>
      <c r="AB694" s="15"/>
      <c r="AC694" s="9"/>
      <c r="AD694" s="9"/>
      <c r="AE694" s="9"/>
      <c r="AF694" s="9"/>
      <c r="AG694" s="9"/>
      <c r="AH694" s="9"/>
      <c r="AI694" s="9"/>
      <c r="AJ694" s="9"/>
      <c r="AK694" s="9"/>
      <c r="AL694" s="9"/>
      <c r="AM694" s="27"/>
      <c r="AN694" s="27"/>
      <c r="AO694" s="27"/>
      <c r="AP694" s="27"/>
      <c r="AQ694" s="27"/>
      <c r="AR694" s="9"/>
      <c r="AS694" s="9"/>
      <c r="AT694" s="9"/>
      <c r="AU694" s="9"/>
      <c r="AV694" s="9"/>
      <c r="AW694" s="27"/>
      <c r="AX694" s="27"/>
      <c r="AY694" s="10"/>
      <c r="AZ694" s="15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  <c r="DB694" s="9"/>
      <c r="DC694" s="9"/>
      <c r="DD694" s="9"/>
      <c r="DE694" s="9"/>
      <c r="DF694" s="9"/>
      <c r="DG694" s="9"/>
      <c r="DH694" s="9"/>
      <c r="DI694" s="9"/>
      <c r="DJ694" s="9"/>
      <c r="DK694" s="9"/>
      <c r="DL694" s="9"/>
      <c r="DM694" s="9"/>
      <c r="DN694" s="9"/>
      <c r="DO694" s="9"/>
      <c r="DP694" s="9"/>
      <c r="DQ694" s="9"/>
      <c r="DR694" s="9"/>
      <c r="DS694" s="9"/>
      <c r="DT694" s="9"/>
      <c r="DU694" s="9"/>
      <c r="DV694" s="9"/>
      <c r="DW694" s="9"/>
      <c r="DX694" s="9"/>
      <c r="DY694" s="9"/>
      <c r="DZ694" s="9"/>
      <c r="EA694" s="9"/>
    </row>
    <row r="695" spans="2:131" ht="15">
      <c r="B695" s="4"/>
      <c r="C695" s="4"/>
      <c r="D695" s="4"/>
      <c r="E695" s="4"/>
      <c r="F695" s="4"/>
      <c r="G695" s="4"/>
      <c r="H695" s="4"/>
      <c r="I695" s="4"/>
      <c r="J695" s="4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  <c r="X695" s="10"/>
      <c r="Y695" s="10"/>
      <c r="Z695" s="10"/>
      <c r="AA695" s="10"/>
      <c r="AB695" s="15"/>
      <c r="AC695" s="9"/>
      <c r="AD695" s="9"/>
      <c r="AE695" s="9"/>
      <c r="AF695" s="9"/>
      <c r="AG695" s="9"/>
      <c r="AH695" s="9"/>
      <c r="AI695" s="9"/>
      <c r="AJ695" s="9"/>
      <c r="AK695" s="9"/>
      <c r="AL695" s="9"/>
      <c r="AM695" s="27"/>
      <c r="AN695" s="27"/>
      <c r="AO695" s="27"/>
      <c r="AP695" s="27"/>
      <c r="AQ695" s="27"/>
      <c r="AR695" s="9"/>
      <c r="AS695" s="9"/>
      <c r="AT695" s="9"/>
      <c r="AU695" s="9"/>
      <c r="AV695" s="9"/>
      <c r="AW695" s="27"/>
      <c r="AX695" s="27"/>
      <c r="AY695" s="10"/>
      <c r="AZ695" s="15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  <c r="DB695" s="9"/>
      <c r="DC695" s="9"/>
      <c r="DD695" s="9"/>
      <c r="DE695" s="9"/>
      <c r="DF695" s="9"/>
      <c r="DG695" s="9"/>
      <c r="DH695" s="9"/>
      <c r="DI695" s="9"/>
      <c r="DJ695" s="9"/>
      <c r="DK695" s="9"/>
      <c r="DL695" s="9"/>
      <c r="DM695" s="9"/>
      <c r="DN695" s="9"/>
      <c r="DO695" s="9"/>
      <c r="DP695" s="9"/>
      <c r="DQ695" s="9"/>
      <c r="DR695" s="9"/>
      <c r="DS695" s="9"/>
      <c r="DT695" s="9"/>
      <c r="DU695" s="9"/>
      <c r="DV695" s="9"/>
      <c r="DW695" s="9"/>
      <c r="DX695" s="9"/>
      <c r="DY695" s="9"/>
      <c r="DZ695" s="9"/>
      <c r="EA695" s="9"/>
    </row>
    <row r="696" spans="2:131" ht="15">
      <c r="B696" s="4"/>
      <c r="C696" s="4"/>
      <c r="D696" s="4"/>
      <c r="E696" s="4"/>
      <c r="F696" s="4"/>
      <c r="G696" s="4"/>
      <c r="H696" s="4"/>
      <c r="I696" s="4"/>
      <c r="J696" s="4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  <c r="X696" s="10"/>
      <c r="Y696" s="10"/>
      <c r="Z696" s="10"/>
      <c r="AA696" s="10"/>
      <c r="AB696" s="15"/>
      <c r="AC696" s="9"/>
      <c r="AD696" s="9"/>
      <c r="AE696" s="9"/>
      <c r="AF696" s="9"/>
      <c r="AG696" s="9"/>
      <c r="AH696" s="9"/>
      <c r="AI696" s="9"/>
      <c r="AJ696" s="9"/>
      <c r="AK696" s="9"/>
      <c r="AL696" s="9"/>
      <c r="AM696" s="27"/>
      <c r="AN696" s="27"/>
      <c r="AO696" s="27"/>
      <c r="AP696" s="27"/>
      <c r="AQ696" s="27"/>
      <c r="AR696" s="9"/>
      <c r="AS696" s="9"/>
      <c r="AT696" s="9"/>
      <c r="AU696" s="9"/>
      <c r="AV696" s="9"/>
      <c r="AW696" s="27"/>
      <c r="AX696" s="27"/>
      <c r="AY696" s="10"/>
      <c r="AZ696" s="15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  <c r="DB696" s="9"/>
      <c r="DC696" s="9"/>
      <c r="DD696" s="9"/>
      <c r="DE696" s="9"/>
      <c r="DF696" s="9"/>
      <c r="DG696" s="9"/>
      <c r="DH696" s="9"/>
      <c r="DI696" s="9"/>
      <c r="DJ696" s="9"/>
      <c r="DK696" s="9"/>
      <c r="DL696" s="9"/>
      <c r="DM696" s="9"/>
      <c r="DN696" s="9"/>
      <c r="DO696" s="9"/>
      <c r="DP696" s="9"/>
      <c r="DQ696" s="9"/>
      <c r="DR696" s="9"/>
      <c r="DS696" s="9"/>
      <c r="DT696" s="9"/>
      <c r="DU696" s="9"/>
      <c r="DV696" s="9"/>
      <c r="DW696" s="9"/>
      <c r="DX696" s="9"/>
      <c r="DY696" s="9"/>
      <c r="DZ696" s="9"/>
      <c r="EA696" s="9"/>
    </row>
    <row r="697" spans="2:131" ht="15">
      <c r="B697" s="4"/>
      <c r="C697" s="4"/>
      <c r="D697" s="4"/>
      <c r="E697" s="4"/>
      <c r="F697" s="4"/>
      <c r="G697" s="4"/>
      <c r="H697" s="4"/>
      <c r="I697" s="4"/>
      <c r="J697" s="4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  <c r="X697" s="10"/>
      <c r="Y697" s="10"/>
      <c r="Z697" s="10"/>
      <c r="AA697" s="10"/>
      <c r="AB697" s="15"/>
      <c r="AC697" s="9"/>
      <c r="AD697" s="9"/>
      <c r="AE697" s="9"/>
      <c r="AF697" s="9"/>
      <c r="AG697" s="9"/>
      <c r="AH697" s="9"/>
      <c r="AI697" s="9"/>
      <c r="AJ697" s="9"/>
      <c r="AK697" s="9"/>
      <c r="AL697" s="9"/>
      <c r="AM697" s="27"/>
      <c r="AN697" s="27"/>
      <c r="AO697" s="27"/>
      <c r="AP697" s="27"/>
      <c r="AQ697" s="27"/>
      <c r="AR697" s="9"/>
      <c r="AS697" s="9"/>
      <c r="AT697" s="9"/>
      <c r="AU697" s="9"/>
      <c r="AV697" s="9"/>
      <c r="AW697" s="27"/>
      <c r="AX697" s="27"/>
      <c r="AY697" s="10"/>
      <c r="AZ697" s="15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  <c r="DB697" s="9"/>
      <c r="DC697" s="9"/>
      <c r="DD697" s="9"/>
      <c r="DE697" s="9"/>
      <c r="DF697" s="9"/>
      <c r="DG697" s="9"/>
      <c r="DH697" s="9"/>
      <c r="DI697" s="9"/>
      <c r="DJ697" s="9"/>
      <c r="DK697" s="9"/>
      <c r="DL697" s="9"/>
      <c r="DM697" s="9"/>
      <c r="DN697" s="9"/>
      <c r="DO697" s="9"/>
      <c r="DP697" s="9"/>
      <c r="DQ697" s="9"/>
      <c r="DR697" s="9"/>
      <c r="DS697" s="9"/>
      <c r="DT697" s="9"/>
      <c r="DU697" s="9"/>
      <c r="DV697" s="9"/>
      <c r="DW697" s="9"/>
      <c r="DX697" s="9"/>
      <c r="DY697" s="9"/>
      <c r="DZ697" s="9"/>
      <c r="EA697" s="9"/>
    </row>
    <row r="698" spans="2:131" ht="15">
      <c r="B698" s="4"/>
      <c r="C698" s="4"/>
      <c r="D698" s="4"/>
      <c r="E698" s="4"/>
      <c r="F698" s="4"/>
      <c r="G698" s="4"/>
      <c r="H698" s="4"/>
      <c r="I698" s="4"/>
      <c r="J698" s="4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  <c r="X698" s="10"/>
      <c r="Y698" s="10"/>
      <c r="Z698" s="10"/>
      <c r="AA698" s="10"/>
      <c r="AB698" s="15"/>
      <c r="AC698" s="9"/>
      <c r="AD698" s="9"/>
      <c r="AE698" s="9"/>
      <c r="AF698" s="9"/>
      <c r="AG698" s="9"/>
      <c r="AH698" s="9"/>
      <c r="AI698" s="9"/>
      <c r="AJ698" s="9"/>
      <c r="AK698" s="9"/>
      <c r="AL698" s="9"/>
      <c r="AM698" s="27"/>
      <c r="AN698" s="27"/>
      <c r="AO698" s="27"/>
      <c r="AP698" s="27"/>
      <c r="AQ698" s="27"/>
      <c r="AR698" s="9"/>
      <c r="AS698" s="9"/>
      <c r="AT698" s="9"/>
      <c r="AU698" s="9"/>
      <c r="AV698" s="9"/>
      <c r="AW698" s="27"/>
      <c r="AX698" s="27"/>
      <c r="AY698" s="10"/>
      <c r="AZ698" s="15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  <c r="DB698" s="9"/>
      <c r="DC698" s="9"/>
      <c r="DD698" s="9"/>
      <c r="DE698" s="9"/>
      <c r="DF698" s="9"/>
      <c r="DG698" s="9"/>
      <c r="DH698" s="9"/>
      <c r="DI698" s="9"/>
      <c r="DJ698" s="9"/>
      <c r="DK698" s="9"/>
      <c r="DL698" s="9"/>
      <c r="DM698" s="9"/>
      <c r="DN698" s="9"/>
      <c r="DO698" s="9"/>
      <c r="DP698" s="9"/>
      <c r="DQ698" s="9"/>
      <c r="DR698" s="9"/>
      <c r="DS698" s="9"/>
      <c r="DT698" s="9"/>
      <c r="DU698" s="9"/>
      <c r="DV698" s="9"/>
      <c r="DW698" s="9"/>
      <c r="DX698" s="9"/>
      <c r="DY698" s="9"/>
      <c r="DZ698" s="9"/>
      <c r="EA698" s="9"/>
    </row>
    <row r="699" spans="2:131" ht="15">
      <c r="B699" s="4"/>
      <c r="C699" s="4"/>
      <c r="D699" s="4"/>
      <c r="E699" s="4"/>
      <c r="F699" s="4"/>
      <c r="G699" s="4"/>
      <c r="H699" s="4"/>
      <c r="I699" s="4"/>
      <c r="J699" s="4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  <c r="X699" s="10"/>
      <c r="Y699" s="10"/>
      <c r="Z699" s="10"/>
      <c r="AA699" s="10"/>
      <c r="AB699" s="15"/>
      <c r="AC699" s="9"/>
      <c r="AD699" s="9"/>
      <c r="AE699" s="9"/>
      <c r="AF699" s="9"/>
      <c r="AG699" s="9"/>
      <c r="AH699" s="9"/>
      <c r="AI699" s="9"/>
      <c r="AJ699" s="9"/>
      <c r="AK699" s="9"/>
      <c r="AL699" s="9"/>
      <c r="AM699" s="27"/>
      <c r="AN699" s="27"/>
      <c r="AO699" s="27"/>
      <c r="AP699" s="27"/>
      <c r="AQ699" s="27"/>
      <c r="AR699" s="9"/>
      <c r="AS699" s="9"/>
      <c r="AT699" s="9"/>
      <c r="AU699" s="9"/>
      <c r="AV699" s="9"/>
      <c r="AW699" s="27"/>
      <c r="AX699" s="27"/>
      <c r="AY699" s="10"/>
      <c r="AZ699" s="15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  <c r="DB699" s="9"/>
      <c r="DC699" s="9"/>
      <c r="DD699" s="9"/>
      <c r="DE699" s="9"/>
      <c r="DF699" s="9"/>
      <c r="DG699" s="9"/>
      <c r="DH699" s="9"/>
      <c r="DI699" s="9"/>
      <c r="DJ699" s="9"/>
      <c r="DK699" s="9"/>
      <c r="DL699" s="9"/>
      <c r="DM699" s="9"/>
      <c r="DN699" s="9"/>
      <c r="DO699" s="9"/>
      <c r="DP699" s="9"/>
      <c r="DQ699" s="9"/>
      <c r="DR699" s="9"/>
      <c r="DS699" s="9"/>
      <c r="DT699" s="9"/>
      <c r="DU699" s="9"/>
      <c r="DV699" s="9"/>
      <c r="DW699" s="9"/>
      <c r="DX699" s="9"/>
      <c r="DY699" s="9"/>
      <c r="DZ699" s="9"/>
      <c r="EA699" s="9"/>
    </row>
    <row r="700" spans="2:131" ht="15">
      <c r="B700" s="4"/>
      <c r="C700" s="4"/>
      <c r="D700" s="4"/>
      <c r="E700" s="4"/>
      <c r="F700" s="4"/>
      <c r="G700" s="4"/>
      <c r="H700" s="4"/>
      <c r="I700" s="4"/>
      <c r="J700" s="4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  <c r="X700" s="10"/>
      <c r="Y700" s="10"/>
      <c r="Z700" s="10"/>
      <c r="AA700" s="10"/>
      <c r="AB700" s="15"/>
      <c r="AC700" s="9"/>
      <c r="AD700" s="9"/>
      <c r="AE700" s="9"/>
      <c r="AF700" s="9"/>
      <c r="AG700" s="9"/>
      <c r="AH700" s="9"/>
      <c r="AI700" s="9"/>
      <c r="AJ700" s="9"/>
      <c r="AK700" s="9"/>
      <c r="AL700" s="9"/>
      <c r="AM700" s="27"/>
      <c r="AN700" s="27"/>
      <c r="AO700" s="27"/>
      <c r="AP700" s="27"/>
      <c r="AQ700" s="27"/>
      <c r="AR700" s="9"/>
      <c r="AS700" s="9"/>
      <c r="AT700" s="9"/>
      <c r="AU700" s="9"/>
      <c r="AV700" s="9"/>
      <c r="AW700" s="27"/>
      <c r="AX700" s="27"/>
      <c r="AY700" s="10"/>
      <c r="AZ700" s="15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  <c r="DB700" s="9"/>
      <c r="DC700" s="9"/>
      <c r="DD700" s="9"/>
      <c r="DE700" s="9"/>
      <c r="DF700" s="9"/>
      <c r="DG700" s="9"/>
      <c r="DH700" s="9"/>
      <c r="DI700" s="9"/>
      <c r="DJ700" s="9"/>
      <c r="DK700" s="9"/>
      <c r="DL700" s="9"/>
      <c r="DM700" s="9"/>
      <c r="DN700" s="9"/>
      <c r="DO700" s="9"/>
      <c r="DP700" s="9"/>
      <c r="DQ700" s="9"/>
      <c r="DR700" s="9"/>
      <c r="DS700" s="9"/>
      <c r="DT700" s="9"/>
      <c r="DU700" s="9"/>
      <c r="DV700" s="9"/>
      <c r="DW700" s="9"/>
      <c r="DX700" s="9"/>
      <c r="DY700" s="9"/>
      <c r="DZ700" s="9"/>
      <c r="EA700" s="9"/>
    </row>
    <row r="701" spans="2:131" ht="15">
      <c r="B701" s="4"/>
      <c r="C701" s="4"/>
      <c r="D701" s="4"/>
      <c r="E701" s="4"/>
      <c r="F701" s="4"/>
      <c r="G701" s="4"/>
      <c r="H701" s="4"/>
      <c r="I701" s="4"/>
      <c r="J701" s="4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  <c r="X701" s="10"/>
      <c r="Y701" s="10"/>
      <c r="Z701" s="10"/>
      <c r="AA701" s="10"/>
      <c r="AB701" s="15"/>
      <c r="AC701" s="9"/>
      <c r="AD701" s="9"/>
      <c r="AE701" s="9"/>
      <c r="AF701" s="9"/>
      <c r="AG701" s="9"/>
      <c r="AH701" s="9"/>
      <c r="AI701" s="9"/>
      <c r="AJ701" s="9"/>
      <c r="AK701" s="9"/>
      <c r="AL701" s="9"/>
      <c r="AM701" s="27"/>
      <c r="AN701" s="27"/>
      <c r="AO701" s="27"/>
      <c r="AP701" s="27"/>
      <c r="AQ701" s="27"/>
      <c r="AR701" s="9"/>
      <c r="AS701" s="9"/>
      <c r="AT701" s="9"/>
      <c r="AU701" s="9"/>
      <c r="AV701" s="9"/>
      <c r="AW701" s="27"/>
      <c r="AX701" s="27"/>
      <c r="AY701" s="10"/>
      <c r="AZ701" s="15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  <c r="DB701" s="9"/>
      <c r="DC701" s="9"/>
      <c r="DD701" s="9"/>
      <c r="DE701" s="9"/>
      <c r="DF701" s="9"/>
      <c r="DG701" s="9"/>
      <c r="DH701" s="9"/>
      <c r="DI701" s="9"/>
      <c r="DJ701" s="9"/>
      <c r="DK701" s="9"/>
      <c r="DL701" s="9"/>
      <c r="DM701" s="9"/>
      <c r="DN701" s="9"/>
      <c r="DO701" s="9"/>
      <c r="DP701" s="9"/>
      <c r="DQ701" s="9"/>
      <c r="DR701" s="9"/>
      <c r="DS701" s="9"/>
      <c r="DT701" s="9"/>
      <c r="DU701" s="9"/>
      <c r="DV701" s="9"/>
      <c r="DW701" s="9"/>
      <c r="DX701" s="9"/>
      <c r="DY701" s="9"/>
      <c r="DZ701" s="9"/>
      <c r="EA701" s="9"/>
    </row>
    <row r="702" spans="2:131" ht="15">
      <c r="B702" s="4"/>
      <c r="C702" s="4"/>
      <c r="D702" s="4"/>
      <c r="E702" s="4"/>
      <c r="F702" s="4"/>
      <c r="G702" s="4"/>
      <c r="H702" s="4"/>
      <c r="I702" s="4"/>
      <c r="J702" s="4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  <c r="X702" s="10"/>
      <c r="Y702" s="10"/>
      <c r="Z702" s="10"/>
      <c r="AA702" s="10"/>
      <c r="AB702" s="15"/>
      <c r="AC702" s="9"/>
      <c r="AD702" s="9"/>
      <c r="AE702" s="9"/>
      <c r="AF702" s="9"/>
      <c r="AG702" s="9"/>
      <c r="AH702" s="9"/>
      <c r="AI702" s="9"/>
      <c r="AJ702" s="9"/>
      <c r="AK702" s="9"/>
      <c r="AL702" s="9"/>
      <c r="AM702" s="27"/>
      <c r="AN702" s="27"/>
      <c r="AO702" s="27"/>
      <c r="AP702" s="27"/>
      <c r="AQ702" s="27"/>
      <c r="AR702" s="9"/>
      <c r="AS702" s="9"/>
      <c r="AT702" s="9"/>
      <c r="AU702" s="9"/>
      <c r="AV702" s="9"/>
      <c r="AW702" s="27"/>
      <c r="AX702" s="27"/>
      <c r="AY702" s="10"/>
      <c r="AZ702" s="15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  <c r="DB702" s="9"/>
      <c r="DC702" s="9"/>
      <c r="DD702" s="9"/>
      <c r="DE702" s="9"/>
      <c r="DF702" s="9"/>
      <c r="DG702" s="9"/>
      <c r="DH702" s="9"/>
      <c r="DI702" s="9"/>
      <c r="DJ702" s="9"/>
      <c r="DK702" s="9"/>
      <c r="DL702" s="9"/>
      <c r="DM702" s="9"/>
      <c r="DN702" s="9"/>
      <c r="DO702" s="9"/>
      <c r="DP702" s="9"/>
      <c r="DQ702" s="9"/>
      <c r="DR702" s="9"/>
      <c r="DS702" s="9"/>
      <c r="DT702" s="9"/>
      <c r="DU702" s="9"/>
      <c r="DV702" s="9"/>
      <c r="DW702" s="9"/>
      <c r="DX702" s="9"/>
      <c r="DY702" s="9"/>
      <c r="DZ702" s="9"/>
      <c r="EA702" s="9"/>
    </row>
    <row r="703" spans="2:131" ht="15">
      <c r="B703" s="4"/>
      <c r="C703" s="4"/>
      <c r="D703" s="4"/>
      <c r="E703" s="4"/>
      <c r="F703" s="4"/>
      <c r="G703" s="4"/>
      <c r="H703" s="4"/>
      <c r="I703" s="4"/>
      <c r="J703" s="4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  <c r="X703" s="10"/>
      <c r="Y703" s="10"/>
      <c r="Z703" s="10"/>
      <c r="AA703" s="10"/>
      <c r="AB703" s="15"/>
      <c r="AC703" s="9"/>
      <c r="AD703" s="9"/>
      <c r="AE703" s="9"/>
      <c r="AF703" s="9"/>
      <c r="AG703" s="9"/>
      <c r="AH703" s="9"/>
      <c r="AI703" s="9"/>
      <c r="AJ703" s="9"/>
      <c r="AK703" s="9"/>
      <c r="AL703" s="9"/>
      <c r="AM703" s="27"/>
      <c r="AN703" s="27"/>
      <c r="AO703" s="27"/>
      <c r="AP703" s="27"/>
      <c r="AQ703" s="27"/>
      <c r="AR703" s="9"/>
      <c r="AS703" s="9"/>
      <c r="AT703" s="9"/>
      <c r="AU703" s="9"/>
      <c r="AV703" s="9"/>
      <c r="AW703" s="27"/>
      <c r="AX703" s="27"/>
      <c r="AY703" s="10"/>
      <c r="AZ703" s="15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  <c r="DB703" s="9"/>
      <c r="DC703" s="9"/>
      <c r="DD703" s="9"/>
      <c r="DE703" s="9"/>
      <c r="DF703" s="9"/>
      <c r="DG703" s="9"/>
      <c r="DH703" s="9"/>
      <c r="DI703" s="9"/>
      <c r="DJ703" s="9"/>
      <c r="DK703" s="9"/>
      <c r="DL703" s="9"/>
      <c r="DM703" s="9"/>
      <c r="DN703" s="9"/>
      <c r="DO703" s="9"/>
      <c r="DP703" s="9"/>
      <c r="DQ703" s="9"/>
      <c r="DR703" s="9"/>
      <c r="DS703" s="9"/>
      <c r="DT703" s="9"/>
      <c r="DU703" s="9"/>
      <c r="DV703" s="9"/>
      <c r="DW703" s="9"/>
      <c r="DX703" s="9"/>
      <c r="DY703" s="9"/>
      <c r="DZ703" s="9"/>
      <c r="EA703" s="9"/>
    </row>
    <row r="704" spans="2:131" ht="15">
      <c r="B704" s="4"/>
      <c r="C704" s="4"/>
      <c r="D704" s="4"/>
      <c r="E704" s="4"/>
      <c r="F704" s="4"/>
      <c r="G704" s="4"/>
      <c r="H704" s="4"/>
      <c r="I704" s="4"/>
      <c r="J704" s="4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  <c r="X704" s="10"/>
      <c r="Y704" s="10"/>
      <c r="Z704" s="10"/>
      <c r="AA704" s="10"/>
      <c r="AB704" s="15"/>
      <c r="AC704" s="9"/>
      <c r="AD704" s="9"/>
      <c r="AE704" s="9"/>
      <c r="AF704" s="9"/>
      <c r="AG704" s="9"/>
      <c r="AH704" s="9"/>
      <c r="AI704" s="9"/>
      <c r="AJ704" s="9"/>
      <c r="AK704" s="9"/>
      <c r="AL704" s="9"/>
      <c r="AM704" s="27"/>
      <c r="AN704" s="27"/>
      <c r="AO704" s="27"/>
      <c r="AP704" s="27"/>
      <c r="AQ704" s="27"/>
      <c r="AR704" s="9"/>
      <c r="AS704" s="9"/>
      <c r="AT704" s="9"/>
      <c r="AU704" s="9"/>
      <c r="AV704" s="9"/>
      <c r="AW704" s="27"/>
      <c r="AX704" s="27"/>
      <c r="AY704" s="10"/>
      <c r="AZ704" s="15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  <c r="DB704" s="9"/>
      <c r="DC704" s="9"/>
      <c r="DD704" s="9"/>
      <c r="DE704" s="9"/>
      <c r="DF704" s="9"/>
      <c r="DG704" s="9"/>
      <c r="DH704" s="9"/>
      <c r="DI704" s="9"/>
      <c r="DJ704" s="9"/>
      <c r="DK704" s="9"/>
      <c r="DL704" s="9"/>
      <c r="DM704" s="9"/>
      <c r="DN704" s="9"/>
      <c r="DO704" s="9"/>
      <c r="DP704" s="9"/>
      <c r="DQ704" s="9"/>
      <c r="DR704" s="9"/>
      <c r="DS704" s="9"/>
      <c r="DT704" s="9"/>
      <c r="DU704" s="9"/>
      <c r="DV704" s="9"/>
      <c r="DW704" s="9"/>
      <c r="DX704" s="9"/>
      <c r="DY704" s="9"/>
      <c r="DZ704" s="9"/>
      <c r="EA704" s="9"/>
    </row>
    <row r="705" spans="2:131" ht="15">
      <c r="B705" s="4"/>
      <c r="C705" s="4"/>
      <c r="D705" s="4"/>
      <c r="E705" s="4"/>
      <c r="F705" s="4"/>
      <c r="G705" s="4"/>
      <c r="H705" s="4"/>
      <c r="I705" s="4"/>
      <c r="J705" s="4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  <c r="X705" s="10"/>
      <c r="Y705" s="10"/>
      <c r="Z705" s="10"/>
      <c r="AA705" s="10"/>
      <c r="AB705" s="15"/>
      <c r="AC705" s="9"/>
      <c r="AD705" s="9"/>
      <c r="AE705" s="9"/>
      <c r="AF705" s="9"/>
      <c r="AG705" s="9"/>
      <c r="AH705" s="9"/>
      <c r="AI705" s="9"/>
      <c r="AJ705" s="9"/>
      <c r="AK705" s="9"/>
      <c r="AL705" s="9"/>
      <c r="AM705" s="27"/>
      <c r="AN705" s="27"/>
      <c r="AO705" s="27"/>
      <c r="AP705" s="27"/>
      <c r="AQ705" s="27"/>
      <c r="AR705" s="9"/>
      <c r="AS705" s="9"/>
      <c r="AT705" s="9"/>
      <c r="AU705" s="9"/>
      <c r="AV705" s="9"/>
      <c r="AW705" s="27"/>
      <c r="AX705" s="27"/>
      <c r="AY705" s="10"/>
      <c r="AZ705" s="15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  <c r="DB705" s="9"/>
      <c r="DC705" s="9"/>
      <c r="DD705" s="9"/>
      <c r="DE705" s="9"/>
      <c r="DF705" s="9"/>
      <c r="DG705" s="9"/>
      <c r="DH705" s="9"/>
      <c r="DI705" s="9"/>
      <c r="DJ705" s="9"/>
      <c r="DK705" s="9"/>
      <c r="DL705" s="9"/>
      <c r="DM705" s="9"/>
      <c r="DN705" s="9"/>
      <c r="DO705" s="9"/>
      <c r="DP705" s="9"/>
      <c r="DQ705" s="9"/>
      <c r="DR705" s="9"/>
      <c r="DS705" s="9"/>
      <c r="DT705" s="9"/>
      <c r="DU705" s="9"/>
      <c r="DV705" s="9"/>
      <c r="DW705" s="9"/>
      <c r="DX705" s="9"/>
      <c r="DY705" s="9"/>
      <c r="DZ705" s="9"/>
      <c r="EA705" s="9"/>
    </row>
    <row r="706" spans="2:131" ht="15">
      <c r="B706" s="4"/>
      <c r="C706" s="4"/>
      <c r="D706" s="4"/>
      <c r="E706" s="4"/>
      <c r="F706" s="4"/>
      <c r="G706" s="4"/>
      <c r="H706" s="4"/>
      <c r="I706" s="4"/>
      <c r="J706" s="4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  <c r="X706" s="10"/>
      <c r="Y706" s="10"/>
      <c r="Z706" s="10"/>
      <c r="AA706" s="10"/>
      <c r="AB706" s="15"/>
      <c r="AC706" s="9"/>
      <c r="AD706" s="9"/>
      <c r="AE706" s="9"/>
      <c r="AF706" s="9"/>
      <c r="AG706" s="9"/>
      <c r="AH706" s="9"/>
      <c r="AI706" s="9"/>
      <c r="AJ706" s="9"/>
      <c r="AK706" s="9"/>
      <c r="AL706" s="9"/>
      <c r="AM706" s="27"/>
      <c r="AN706" s="27"/>
      <c r="AO706" s="27"/>
      <c r="AP706" s="27"/>
      <c r="AQ706" s="27"/>
      <c r="AR706" s="9"/>
      <c r="AS706" s="9"/>
      <c r="AT706" s="9"/>
      <c r="AU706" s="9"/>
      <c r="AV706" s="9"/>
      <c r="AW706" s="27"/>
      <c r="AX706" s="27"/>
      <c r="AY706" s="10"/>
      <c r="AZ706" s="15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  <c r="DB706" s="9"/>
      <c r="DC706" s="9"/>
      <c r="DD706" s="9"/>
      <c r="DE706" s="9"/>
      <c r="DF706" s="9"/>
      <c r="DG706" s="9"/>
      <c r="DH706" s="9"/>
      <c r="DI706" s="9"/>
      <c r="DJ706" s="9"/>
      <c r="DK706" s="9"/>
      <c r="DL706" s="9"/>
      <c r="DM706" s="9"/>
      <c r="DN706" s="9"/>
      <c r="DO706" s="9"/>
      <c r="DP706" s="9"/>
      <c r="DQ706" s="9"/>
      <c r="DR706" s="9"/>
      <c r="DS706" s="9"/>
      <c r="DT706" s="9"/>
      <c r="DU706" s="9"/>
      <c r="DV706" s="9"/>
      <c r="DW706" s="9"/>
      <c r="DX706" s="9"/>
      <c r="DY706" s="9"/>
      <c r="DZ706" s="9"/>
      <c r="EA706" s="9"/>
    </row>
    <row r="707" spans="2:131" ht="15">
      <c r="B707" s="4"/>
      <c r="C707" s="4"/>
      <c r="D707" s="4"/>
      <c r="E707" s="4"/>
      <c r="F707" s="4"/>
      <c r="G707" s="4"/>
      <c r="H707" s="4"/>
      <c r="I707" s="4"/>
      <c r="J707" s="4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  <c r="X707" s="10"/>
      <c r="Y707" s="10"/>
      <c r="Z707" s="10"/>
      <c r="AA707" s="10"/>
      <c r="AB707" s="15"/>
      <c r="AC707" s="9"/>
      <c r="AD707" s="9"/>
      <c r="AE707" s="9"/>
      <c r="AF707" s="9"/>
      <c r="AG707" s="9"/>
      <c r="AH707" s="9"/>
      <c r="AI707" s="9"/>
      <c r="AJ707" s="9"/>
      <c r="AK707" s="9"/>
      <c r="AL707" s="9"/>
      <c r="AM707" s="27"/>
      <c r="AN707" s="27"/>
      <c r="AO707" s="27"/>
      <c r="AP707" s="27"/>
      <c r="AQ707" s="27"/>
      <c r="AR707" s="9"/>
      <c r="AS707" s="9"/>
      <c r="AT707" s="9"/>
      <c r="AU707" s="9"/>
      <c r="AV707" s="9"/>
      <c r="AW707" s="27"/>
      <c r="AX707" s="27"/>
      <c r="AY707" s="10"/>
      <c r="AZ707" s="15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  <c r="DB707" s="9"/>
      <c r="DC707" s="9"/>
      <c r="DD707" s="9"/>
      <c r="DE707" s="9"/>
      <c r="DF707" s="9"/>
      <c r="DG707" s="9"/>
      <c r="DH707" s="9"/>
      <c r="DI707" s="9"/>
      <c r="DJ707" s="9"/>
      <c r="DK707" s="9"/>
      <c r="DL707" s="9"/>
      <c r="DM707" s="9"/>
      <c r="DN707" s="9"/>
      <c r="DO707" s="9"/>
      <c r="DP707" s="9"/>
      <c r="DQ707" s="9"/>
      <c r="DR707" s="9"/>
      <c r="DS707" s="9"/>
      <c r="DT707" s="9"/>
      <c r="DU707" s="9"/>
      <c r="DV707" s="9"/>
      <c r="DW707" s="9"/>
      <c r="DX707" s="9"/>
      <c r="DY707" s="9"/>
      <c r="DZ707" s="9"/>
      <c r="EA707" s="9"/>
    </row>
    <row r="708" spans="2:131" ht="15">
      <c r="B708" s="4"/>
      <c r="C708" s="4"/>
      <c r="D708" s="4"/>
      <c r="E708" s="4"/>
      <c r="F708" s="4"/>
      <c r="G708" s="4"/>
      <c r="H708" s="4"/>
      <c r="I708" s="4"/>
      <c r="J708" s="4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  <c r="X708" s="10"/>
      <c r="Y708" s="10"/>
      <c r="Z708" s="10"/>
      <c r="AA708" s="10"/>
      <c r="AB708" s="15"/>
      <c r="AC708" s="9"/>
      <c r="AD708" s="9"/>
      <c r="AE708" s="9"/>
      <c r="AF708" s="9"/>
      <c r="AG708" s="9"/>
      <c r="AH708" s="9"/>
      <c r="AI708" s="9"/>
      <c r="AJ708" s="9"/>
      <c r="AK708" s="9"/>
      <c r="AL708" s="9"/>
      <c r="AM708" s="27"/>
      <c r="AN708" s="27"/>
      <c r="AO708" s="27"/>
      <c r="AP708" s="27"/>
      <c r="AQ708" s="27"/>
      <c r="AR708" s="9"/>
      <c r="AS708" s="9"/>
      <c r="AT708" s="9"/>
      <c r="AU708" s="9"/>
      <c r="AV708" s="9"/>
      <c r="AW708" s="27"/>
      <c r="AX708" s="27"/>
      <c r="AY708" s="10"/>
      <c r="AZ708" s="15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  <c r="DB708" s="9"/>
      <c r="DC708" s="9"/>
      <c r="DD708" s="9"/>
      <c r="DE708" s="9"/>
      <c r="DF708" s="9"/>
      <c r="DG708" s="9"/>
      <c r="DH708" s="9"/>
      <c r="DI708" s="9"/>
      <c r="DJ708" s="9"/>
      <c r="DK708" s="9"/>
      <c r="DL708" s="9"/>
      <c r="DM708" s="9"/>
      <c r="DN708" s="9"/>
      <c r="DO708" s="9"/>
      <c r="DP708" s="9"/>
      <c r="DQ708" s="9"/>
      <c r="DR708" s="9"/>
      <c r="DS708" s="9"/>
      <c r="DT708" s="9"/>
      <c r="DU708" s="9"/>
      <c r="DV708" s="9"/>
      <c r="DW708" s="9"/>
      <c r="DX708" s="9"/>
      <c r="DY708" s="9"/>
      <c r="DZ708" s="9"/>
      <c r="EA708" s="9"/>
    </row>
    <row r="709" spans="2:131" ht="15">
      <c r="B709" s="4"/>
      <c r="C709" s="4"/>
      <c r="D709" s="4"/>
      <c r="E709" s="4"/>
      <c r="F709" s="4"/>
      <c r="G709" s="4"/>
      <c r="H709" s="4"/>
      <c r="I709" s="4"/>
      <c r="J709" s="4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  <c r="X709" s="10"/>
      <c r="Y709" s="10"/>
      <c r="Z709" s="10"/>
      <c r="AA709" s="10"/>
      <c r="AB709" s="15"/>
      <c r="AC709" s="9"/>
      <c r="AD709" s="9"/>
      <c r="AE709" s="9"/>
      <c r="AF709" s="9"/>
      <c r="AG709" s="9"/>
      <c r="AH709" s="9"/>
      <c r="AI709" s="9"/>
      <c r="AJ709" s="9"/>
      <c r="AK709" s="9"/>
      <c r="AL709" s="9"/>
      <c r="AM709" s="27"/>
      <c r="AN709" s="27"/>
      <c r="AO709" s="27"/>
      <c r="AP709" s="27"/>
      <c r="AQ709" s="27"/>
      <c r="AR709" s="9"/>
      <c r="AS709" s="9"/>
      <c r="AT709" s="9"/>
      <c r="AU709" s="9"/>
      <c r="AV709" s="9"/>
      <c r="AW709" s="27"/>
      <c r="AX709" s="27"/>
      <c r="AY709" s="10"/>
      <c r="AZ709" s="15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  <c r="DB709" s="9"/>
      <c r="DC709" s="9"/>
      <c r="DD709" s="9"/>
      <c r="DE709" s="9"/>
      <c r="DF709" s="9"/>
      <c r="DG709" s="9"/>
      <c r="DH709" s="9"/>
      <c r="DI709" s="9"/>
      <c r="DJ709" s="9"/>
      <c r="DK709" s="9"/>
      <c r="DL709" s="9"/>
      <c r="DM709" s="9"/>
      <c r="DN709" s="9"/>
      <c r="DO709" s="9"/>
      <c r="DP709" s="9"/>
      <c r="DQ709" s="9"/>
      <c r="DR709" s="9"/>
      <c r="DS709" s="9"/>
      <c r="DT709" s="9"/>
      <c r="DU709" s="9"/>
      <c r="DV709" s="9"/>
      <c r="DW709" s="9"/>
      <c r="DX709" s="9"/>
      <c r="DY709" s="9"/>
      <c r="DZ709" s="9"/>
      <c r="EA709" s="9"/>
    </row>
    <row r="710" spans="2:131" ht="15">
      <c r="B710" s="4"/>
      <c r="C710" s="4"/>
      <c r="D710" s="4"/>
      <c r="E710" s="4"/>
      <c r="F710" s="4"/>
      <c r="G710" s="4"/>
      <c r="H710" s="4"/>
      <c r="I710" s="4"/>
      <c r="J710" s="4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  <c r="X710" s="10"/>
      <c r="Y710" s="10"/>
      <c r="Z710" s="10"/>
      <c r="AA710" s="10"/>
      <c r="AB710" s="15"/>
      <c r="AC710" s="9"/>
      <c r="AD710" s="9"/>
      <c r="AE710" s="9"/>
      <c r="AF710" s="9"/>
      <c r="AG710" s="9"/>
      <c r="AH710" s="9"/>
      <c r="AI710" s="9"/>
      <c r="AJ710" s="9"/>
      <c r="AK710" s="9"/>
      <c r="AL710" s="9"/>
      <c r="AM710" s="27"/>
      <c r="AN710" s="27"/>
      <c r="AO710" s="27"/>
      <c r="AP710" s="27"/>
      <c r="AQ710" s="27"/>
      <c r="AR710" s="9"/>
      <c r="AS710" s="9"/>
      <c r="AT710" s="9"/>
      <c r="AU710" s="9"/>
      <c r="AV710" s="9"/>
      <c r="AW710" s="27"/>
      <c r="AX710" s="27"/>
      <c r="AY710" s="10"/>
      <c r="AZ710" s="15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  <c r="DB710" s="9"/>
      <c r="DC710" s="9"/>
      <c r="DD710" s="9"/>
      <c r="DE710" s="9"/>
      <c r="DF710" s="9"/>
      <c r="DG710" s="9"/>
      <c r="DH710" s="9"/>
      <c r="DI710" s="9"/>
      <c r="DJ710" s="9"/>
      <c r="DK710" s="9"/>
      <c r="DL710" s="9"/>
      <c r="DM710" s="9"/>
      <c r="DN710" s="9"/>
      <c r="DO710" s="9"/>
      <c r="DP710" s="9"/>
      <c r="DQ710" s="9"/>
      <c r="DR710" s="9"/>
      <c r="DS710" s="9"/>
      <c r="DT710" s="9"/>
      <c r="DU710" s="9"/>
      <c r="DV710" s="9"/>
      <c r="DW710" s="9"/>
      <c r="DX710" s="9"/>
      <c r="DY710" s="9"/>
      <c r="DZ710" s="9"/>
      <c r="EA710" s="9"/>
    </row>
    <row r="711" spans="2:131" ht="15">
      <c r="B711" s="4"/>
      <c r="C711" s="4"/>
      <c r="D711" s="4"/>
      <c r="E711" s="4"/>
      <c r="F711" s="4"/>
      <c r="G711" s="4"/>
      <c r="H711" s="4"/>
      <c r="I711" s="4"/>
      <c r="J711" s="4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  <c r="X711" s="10"/>
      <c r="Y711" s="10"/>
      <c r="Z711" s="10"/>
      <c r="AA711" s="10"/>
      <c r="AB711" s="15"/>
      <c r="AC711" s="9"/>
      <c r="AD711" s="9"/>
      <c r="AE711" s="9"/>
      <c r="AF711" s="9"/>
      <c r="AG711" s="9"/>
      <c r="AH711" s="9"/>
      <c r="AI711" s="9"/>
      <c r="AJ711" s="9"/>
      <c r="AK711" s="9"/>
      <c r="AL711" s="9"/>
      <c r="AM711" s="27"/>
      <c r="AN711" s="27"/>
      <c r="AO711" s="27"/>
      <c r="AP711" s="27"/>
      <c r="AQ711" s="27"/>
      <c r="AR711" s="9"/>
      <c r="AS711" s="9"/>
      <c r="AT711" s="9"/>
      <c r="AU711" s="9"/>
      <c r="AV711" s="9"/>
      <c r="AW711" s="27"/>
      <c r="AX711" s="27"/>
      <c r="AY711" s="10"/>
      <c r="AZ711" s="15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  <c r="DB711" s="9"/>
      <c r="DC711" s="9"/>
      <c r="DD711" s="9"/>
      <c r="DE711" s="9"/>
      <c r="DF711" s="9"/>
      <c r="DG711" s="9"/>
      <c r="DH711" s="9"/>
      <c r="DI711" s="9"/>
      <c r="DJ711" s="9"/>
      <c r="DK711" s="9"/>
      <c r="DL711" s="9"/>
      <c r="DM711" s="9"/>
      <c r="DN711" s="9"/>
      <c r="DO711" s="9"/>
      <c r="DP711" s="9"/>
      <c r="DQ711" s="9"/>
      <c r="DR711" s="9"/>
      <c r="DS711" s="9"/>
      <c r="DT711" s="9"/>
      <c r="DU711" s="9"/>
      <c r="DV711" s="9"/>
      <c r="DW711" s="9"/>
      <c r="DX711" s="9"/>
      <c r="DY711" s="9"/>
      <c r="DZ711" s="9"/>
      <c r="EA711" s="9"/>
    </row>
    <row r="712" spans="2:131" ht="15">
      <c r="B712" s="4"/>
      <c r="C712" s="4"/>
      <c r="D712" s="4"/>
      <c r="E712" s="4"/>
      <c r="F712" s="4"/>
      <c r="G712" s="4"/>
      <c r="H712" s="4"/>
      <c r="I712" s="4"/>
      <c r="J712" s="4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  <c r="X712" s="10"/>
      <c r="Y712" s="10"/>
      <c r="Z712" s="10"/>
      <c r="AA712" s="10"/>
      <c r="AB712" s="15"/>
      <c r="AC712" s="9"/>
      <c r="AD712" s="9"/>
      <c r="AE712" s="9"/>
      <c r="AF712" s="9"/>
      <c r="AG712" s="9"/>
      <c r="AH712" s="9"/>
      <c r="AI712" s="9"/>
      <c r="AJ712" s="9"/>
      <c r="AK712" s="9"/>
      <c r="AL712" s="9"/>
      <c r="AM712" s="27"/>
      <c r="AN712" s="27"/>
      <c r="AO712" s="27"/>
      <c r="AP712" s="27"/>
      <c r="AQ712" s="27"/>
      <c r="AR712" s="9"/>
      <c r="AS712" s="9"/>
      <c r="AT712" s="9"/>
      <c r="AU712" s="9"/>
      <c r="AV712" s="9"/>
      <c r="AW712" s="27"/>
      <c r="AX712" s="27"/>
      <c r="AY712" s="10"/>
      <c r="AZ712" s="15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  <c r="DB712" s="9"/>
      <c r="DC712" s="9"/>
      <c r="DD712" s="9"/>
      <c r="DE712" s="9"/>
      <c r="DF712" s="9"/>
      <c r="DG712" s="9"/>
      <c r="DH712" s="9"/>
      <c r="DI712" s="9"/>
      <c r="DJ712" s="9"/>
      <c r="DK712" s="9"/>
      <c r="DL712" s="9"/>
      <c r="DM712" s="9"/>
      <c r="DN712" s="9"/>
      <c r="DO712" s="9"/>
      <c r="DP712" s="9"/>
      <c r="DQ712" s="9"/>
      <c r="DR712" s="9"/>
      <c r="DS712" s="9"/>
      <c r="DT712" s="9"/>
      <c r="DU712" s="9"/>
      <c r="DV712" s="9"/>
      <c r="DW712" s="9"/>
      <c r="DX712" s="9"/>
      <c r="DY712" s="9"/>
      <c r="DZ712" s="9"/>
      <c r="EA712" s="9"/>
    </row>
    <row r="713" spans="2:131" ht="15">
      <c r="B713" s="4"/>
      <c r="C713" s="4"/>
      <c r="D713" s="4"/>
      <c r="E713" s="4"/>
      <c r="F713" s="4"/>
      <c r="G713" s="4"/>
      <c r="H713" s="4"/>
      <c r="I713" s="4"/>
      <c r="J713" s="4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  <c r="X713" s="10"/>
      <c r="Y713" s="10"/>
      <c r="Z713" s="10"/>
      <c r="AA713" s="10"/>
      <c r="AB713" s="15"/>
      <c r="AC713" s="9"/>
      <c r="AD713" s="9"/>
      <c r="AE713" s="9"/>
      <c r="AF713" s="9"/>
      <c r="AG713" s="9"/>
      <c r="AH713" s="9"/>
      <c r="AI713" s="9"/>
      <c r="AJ713" s="9"/>
      <c r="AK713" s="9"/>
      <c r="AL713" s="9"/>
      <c r="AM713" s="27"/>
      <c r="AN713" s="27"/>
      <c r="AO713" s="27"/>
      <c r="AP713" s="27"/>
      <c r="AQ713" s="27"/>
      <c r="AR713" s="9"/>
      <c r="AS713" s="9"/>
      <c r="AT713" s="9"/>
      <c r="AU713" s="9"/>
      <c r="AV713" s="9"/>
      <c r="AW713" s="27"/>
      <c r="AX713" s="27"/>
      <c r="AY713" s="10"/>
      <c r="AZ713" s="15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  <c r="DB713" s="9"/>
      <c r="DC713" s="9"/>
      <c r="DD713" s="9"/>
      <c r="DE713" s="9"/>
      <c r="DF713" s="9"/>
      <c r="DG713" s="9"/>
      <c r="DH713" s="9"/>
      <c r="DI713" s="9"/>
      <c r="DJ713" s="9"/>
      <c r="DK713" s="9"/>
      <c r="DL713" s="9"/>
      <c r="DM713" s="9"/>
      <c r="DN713" s="9"/>
      <c r="DO713" s="9"/>
      <c r="DP713" s="9"/>
      <c r="DQ713" s="9"/>
      <c r="DR713" s="9"/>
      <c r="DS713" s="9"/>
      <c r="DT713" s="9"/>
      <c r="DU713" s="9"/>
      <c r="DV713" s="9"/>
      <c r="DW713" s="9"/>
      <c r="DX713" s="9"/>
      <c r="DY713" s="9"/>
      <c r="DZ713" s="9"/>
      <c r="EA713" s="9"/>
    </row>
    <row r="714" spans="2:131" ht="15">
      <c r="B714" s="4"/>
      <c r="C714" s="4"/>
      <c r="D714" s="4"/>
      <c r="E714" s="4"/>
      <c r="F714" s="4"/>
      <c r="G714" s="4"/>
      <c r="H714" s="4"/>
      <c r="I714" s="4"/>
      <c r="J714" s="4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  <c r="X714" s="10"/>
      <c r="Y714" s="10"/>
      <c r="Z714" s="10"/>
      <c r="AA714" s="10"/>
      <c r="AB714" s="15"/>
      <c r="AC714" s="9"/>
      <c r="AD714" s="9"/>
      <c r="AE714" s="9"/>
      <c r="AF714" s="9"/>
      <c r="AG714" s="9"/>
      <c r="AH714" s="9"/>
      <c r="AI714" s="9"/>
      <c r="AJ714" s="9"/>
      <c r="AK714" s="9"/>
      <c r="AL714" s="9"/>
      <c r="AM714" s="27"/>
      <c r="AN714" s="27"/>
      <c r="AO714" s="27"/>
      <c r="AP714" s="27"/>
      <c r="AQ714" s="27"/>
      <c r="AR714" s="9"/>
      <c r="AS714" s="9"/>
      <c r="AT714" s="9"/>
      <c r="AU714" s="9"/>
      <c r="AV714" s="9"/>
      <c r="AW714" s="27"/>
      <c r="AX714" s="27"/>
      <c r="AY714" s="10"/>
      <c r="AZ714" s="15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  <c r="DB714" s="9"/>
      <c r="DC714" s="9"/>
      <c r="DD714" s="9"/>
      <c r="DE714" s="9"/>
      <c r="DF714" s="9"/>
      <c r="DG714" s="9"/>
      <c r="DH714" s="9"/>
      <c r="DI714" s="9"/>
      <c r="DJ714" s="9"/>
      <c r="DK714" s="9"/>
      <c r="DL714" s="9"/>
      <c r="DM714" s="9"/>
      <c r="DN714" s="9"/>
      <c r="DO714" s="9"/>
      <c r="DP714" s="9"/>
      <c r="DQ714" s="9"/>
      <c r="DR714" s="9"/>
      <c r="DS714" s="9"/>
      <c r="DT714" s="9"/>
      <c r="DU714" s="9"/>
      <c r="DV714" s="9"/>
      <c r="DW714" s="9"/>
      <c r="DX714" s="9"/>
      <c r="DY714" s="9"/>
      <c r="DZ714" s="9"/>
      <c r="EA714" s="9"/>
    </row>
    <row r="715" spans="2:131" ht="15">
      <c r="B715" s="4"/>
      <c r="C715" s="4"/>
      <c r="D715" s="4"/>
      <c r="E715" s="4"/>
      <c r="F715" s="4"/>
      <c r="G715" s="4"/>
      <c r="H715" s="4"/>
      <c r="I715" s="4"/>
      <c r="J715" s="4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  <c r="X715" s="10"/>
      <c r="Y715" s="10"/>
      <c r="Z715" s="10"/>
      <c r="AA715" s="10"/>
      <c r="AB715" s="15"/>
      <c r="AC715" s="9"/>
      <c r="AD715" s="9"/>
      <c r="AE715" s="9"/>
      <c r="AF715" s="9"/>
      <c r="AG715" s="9"/>
      <c r="AH715" s="9"/>
      <c r="AI715" s="9"/>
      <c r="AJ715" s="9"/>
      <c r="AK715" s="9"/>
      <c r="AL715" s="9"/>
      <c r="AM715" s="27"/>
      <c r="AN715" s="27"/>
      <c r="AO715" s="27"/>
      <c r="AP715" s="27"/>
      <c r="AQ715" s="27"/>
      <c r="AR715" s="9"/>
      <c r="AS715" s="9"/>
      <c r="AT715" s="9"/>
      <c r="AU715" s="9"/>
      <c r="AV715" s="9"/>
      <c r="AW715" s="27"/>
      <c r="AX715" s="27"/>
      <c r="AY715" s="10"/>
      <c r="AZ715" s="15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  <c r="DB715" s="9"/>
      <c r="DC715" s="9"/>
      <c r="DD715" s="9"/>
      <c r="DE715" s="9"/>
      <c r="DF715" s="9"/>
      <c r="DG715" s="9"/>
      <c r="DH715" s="9"/>
      <c r="DI715" s="9"/>
      <c r="DJ715" s="9"/>
      <c r="DK715" s="9"/>
      <c r="DL715" s="9"/>
      <c r="DM715" s="9"/>
      <c r="DN715" s="9"/>
      <c r="DO715" s="9"/>
      <c r="DP715" s="9"/>
      <c r="DQ715" s="9"/>
      <c r="DR715" s="9"/>
      <c r="DS715" s="9"/>
      <c r="DT715" s="9"/>
      <c r="DU715" s="9"/>
      <c r="DV715" s="9"/>
      <c r="DW715" s="9"/>
      <c r="DX715" s="9"/>
      <c r="DY715" s="9"/>
      <c r="DZ715" s="9"/>
      <c r="EA715" s="9"/>
    </row>
    <row r="716" spans="2:131" ht="15">
      <c r="B716" s="4"/>
      <c r="C716" s="4"/>
      <c r="D716" s="4"/>
      <c r="E716" s="4"/>
      <c r="F716" s="4"/>
      <c r="G716" s="4"/>
      <c r="H716" s="4"/>
      <c r="I716" s="4"/>
      <c r="J716" s="4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  <c r="X716" s="10"/>
      <c r="Y716" s="10"/>
      <c r="Z716" s="10"/>
      <c r="AA716" s="10"/>
      <c r="AB716" s="15"/>
      <c r="AC716" s="9"/>
      <c r="AD716" s="9"/>
      <c r="AE716" s="9"/>
      <c r="AF716" s="9"/>
      <c r="AG716" s="9"/>
      <c r="AH716" s="9"/>
      <c r="AI716" s="9"/>
      <c r="AJ716" s="9"/>
      <c r="AK716" s="9"/>
      <c r="AL716" s="9"/>
      <c r="AM716" s="27"/>
      <c r="AN716" s="27"/>
      <c r="AO716" s="27"/>
      <c r="AP716" s="27"/>
      <c r="AQ716" s="27"/>
      <c r="AR716" s="9"/>
      <c r="AS716" s="9"/>
      <c r="AT716" s="9"/>
      <c r="AU716" s="9"/>
      <c r="AV716" s="9"/>
      <c r="AW716" s="27"/>
      <c r="AX716" s="27"/>
      <c r="AY716" s="10"/>
      <c r="AZ716" s="15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  <c r="DB716" s="9"/>
      <c r="DC716" s="9"/>
      <c r="DD716" s="9"/>
      <c r="DE716" s="9"/>
      <c r="DF716" s="9"/>
      <c r="DG716" s="9"/>
      <c r="DH716" s="9"/>
      <c r="DI716" s="9"/>
      <c r="DJ716" s="9"/>
      <c r="DK716" s="9"/>
      <c r="DL716" s="9"/>
      <c r="DM716" s="9"/>
      <c r="DN716" s="9"/>
      <c r="DO716" s="9"/>
      <c r="DP716" s="9"/>
      <c r="DQ716" s="9"/>
      <c r="DR716" s="9"/>
      <c r="DS716" s="9"/>
      <c r="DT716" s="9"/>
      <c r="DU716" s="9"/>
      <c r="DV716" s="9"/>
      <c r="DW716" s="9"/>
      <c r="DX716" s="9"/>
      <c r="DY716" s="9"/>
      <c r="DZ716" s="9"/>
      <c r="EA716" s="9"/>
    </row>
    <row r="717" spans="2:131" ht="15">
      <c r="B717" s="4"/>
      <c r="C717" s="4"/>
      <c r="D717" s="4"/>
      <c r="E717" s="4"/>
      <c r="F717" s="4"/>
      <c r="G717" s="4"/>
      <c r="H717" s="4"/>
      <c r="I717" s="4"/>
      <c r="J717" s="4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  <c r="X717" s="10"/>
      <c r="Y717" s="10"/>
      <c r="Z717" s="10"/>
      <c r="AA717" s="10"/>
      <c r="AB717" s="15"/>
      <c r="AC717" s="9"/>
      <c r="AD717" s="9"/>
      <c r="AE717" s="9"/>
      <c r="AF717" s="9"/>
      <c r="AG717" s="9"/>
      <c r="AH717" s="9"/>
      <c r="AI717" s="9"/>
      <c r="AJ717" s="9"/>
      <c r="AK717" s="9"/>
      <c r="AL717" s="9"/>
      <c r="AM717" s="27"/>
      <c r="AN717" s="27"/>
      <c r="AO717" s="27"/>
      <c r="AP717" s="27"/>
      <c r="AQ717" s="27"/>
      <c r="AR717" s="9"/>
      <c r="AS717" s="9"/>
      <c r="AT717" s="9"/>
      <c r="AU717" s="9"/>
      <c r="AV717" s="9"/>
      <c r="AW717" s="27"/>
      <c r="AX717" s="27"/>
      <c r="AY717" s="10"/>
      <c r="AZ717" s="15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  <c r="DB717" s="9"/>
      <c r="DC717" s="9"/>
      <c r="DD717" s="9"/>
      <c r="DE717" s="9"/>
      <c r="DF717" s="9"/>
      <c r="DG717" s="9"/>
      <c r="DH717" s="9"/>
      <c r="DI717" s="9"/>
      <c r="DJ717" s="9"/>
      <c r="DK717" s="9"/>
      <c r="DL717" s="9"/>
      <c r="DM717" s="9"/>
      <c r="DN717" s="9"/>
      <c r="DO717" s="9"/>
      <c r="DP717" s="9"/>
      <c r="DQ717" s="9"/>
      <c r="DR717" s="9"/>
      <c r="DS717" s="9"/>
      <c r="DT717" s="9"/>
      <c r="DU717" s="9"/>
      <c r="DV717" s="9"/>
      <c r="DW717" s="9"/>
      <c r="DX717" s="9"/>
      <c r="DY717" s="9"/>
      <c r="DZ717" s="9"/>
      <c r="EA717" s="9"/>
    </row>
    <row r="718" spans="2:131" ht="15">
      <c r="B718" s="4"/>
      <c r="C718" s="4"/>
      <c r="D718" s="4"/>
      <c r="E718" s="4"/>
      <c r="F718" s="4"/>
      <c r="G718" s="4"/>
      <c r="H718" s="4"/>
      <c r="I718" s="4"/>
      <c r="J718" s="4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  <c r="X718" s="10"/>
      <c r="Y718" s="10"/>
      <c r="Z718" s="10"/>
      <c r="AA718" s="10"/>
      <c r="AB718" s="15"/>
      <c r="AC718" s="9"/>
      <c r="AD718" s="9"/>
      <c r="AE718" s="9"/>
      <c r="AF718" s="9"/>
      <c r="AG718" s="9"/>
      <c r="AH718" s="9"/>
      <c r="AI718" s="9"/>
      <c r="AJ718" s="9"/>
      <c r="AK718" s="9"/>
      <c r="AL718" s="9"/>
      <c r="AM718" s="27"/>
      <c r="AN718" s="27"/>
      <c r="AO718" s="27"/>
      <c r="AP718" s="27"/>
      <c r="AQ718" s="27"/>
      <c r="AR718" s="9"/>
      <c r="AS718" s="9"/>
      <c r="AT718" s="9"/>
      <c r="AU718" s="9"/>
      <c r="AV718" s="9"/>
      <c r="AW718" s="27"/>
      <c r="AX718" s="27"/>
      <c r="AY718" s="10"/>
      <c r="AZ718" s="15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  <c r="DB718" s="9"/>
      <c r="DC718" s="9"/>
      <c r="DD718" s="9"/>
      <c r="DE718" s="9"/>
      <c r="DF718" s="9"/>
      <c r="DG718" s="9"/>
      <c r="DH718" s="9"/>
      <c r="DI718" s="9"/>
      <c r="DJ718" s="9"/>
      <c r="DK718" s="9"/>
      <c r="DL718" s="9"/>
      <c r="DM718" s="9"/>
      <c r="DN718" s="9"/>
      <c r="DO718" s="9"/>
      <c r="DP718" s="9"/>
      <c r="DQ718" s="9"/>
      <c r="DR718" s="9"/>
      <c r="DS718" s="9"/>
      <c r="DT718" s="9"/>
      <c r="DU718" s="9"/>
      <c r="DV718" s="9"/>
      <c r="DW718" s="9"/>
      <c r="DX718" s="9"/>
      <c r="DY718" s="9"/>
      <c r="DZ718" s="9"/>
      <c r="EA718" s="9"/>
    </row>
    <row r="719" spans="2:131" ht="15">
      <c r="B719" s="4"/>
      <c r="C719" s="4"/>
      <c r="D719" s="4"/>
      <c r="E719" s="4"/>
      <c r="F719" s="4"/>
      <c r="G719" s="4"/>
      <c r="H719" s="4"/>
      <c r="I719" s="4"/>
      <c r="J719" s="4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  <c r="X719" s="10"/>
      <c r="Y719" s="10"/>
      <c r="Z719" s="10"/>
      <c r="AA719" s="10"/>
      <c r="AB719" s="15"/>
      <c r="AC719" s="9"/>
      <c r="AD719" s="9"/>
      <c r="AE719" s="9"/>
      <c r="AF719" s="9"/>
      <c r="AG719" s="9"/>
      <c r="AH719" s="9"/>
      <c r="AI719" s="9"/>
      <c r="AJ719" s="9"/>
      <c r="AK719" s="9"/>
      <c r="AL719" s="9"/>
      <c r="AM719" s="27"/>
      <c r="AN719" s="27"/>
      <c r="AO719" s="27"/>
      <c r="AP719" s="27"/>
      <c r="AQ719" s="27"/>
      <c r="AR719" s="9"/>
      <c r="AS719" s="9"/>
      <c r="AT719" s="9"/>
      <c r="AU719" s="9"/>
      <c r="AV719" s="9"/>
      <c r="AW719" s="27"/>
      <c r="AX719" s="27"/>
      <c r="AY719" s="10"/>
      <c r="AZ719" s="15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  <c r="DB719" s="9"/>
      <c r="DC719" s="9"/>
      <c r="DD719" s="9"/>
      <c r="DE719" s="9"/>
      <c r="DF719" s="9"/>
      <c r="DG719" s="9"/>
      <c r="DH719" s="9"/>
      <c r="DI719" s="9"/>
      <c r="DJ719" s="9"/>
      <c r="DK719" s="9"/>
      <c r="DL719" s="9"/>
      <c r="DM719" s="9"/>
      <c r="DN719" s="9"/>
      <c r="DO719" s="9"/>
      <c r="DP719" s="9"/>
      <c r="DQ719" s="9"/>
      <c r="DR719" s="9"/>
      <c r="DS719" s="9"/>
      <c r="DT719" s="9"/>
      <c r="DU719" s="9"/>
      <c r="DV719" s="9"/>
      <c r="DW719" s="9"/>
      <c r="DX719" s="9"/>
      <c r="DY719" s="9"/>
      <c r="DZ719" s="9"/>
      <c r="EA719" s="9"/>
    </row>
    <row r="720" spans="2:131" ht="15">
      <c r="B720" s="4"/>
      <c r="C720" s="4"/>
      <c r="D720" s="4"/>
      <c r="E720" s="4"/>
      <c r="F720" s="4"/>
      <c r="G720" s="4"/>
      <c r="H720" s="4"/>
      <c r="I720" s="4"/>
      <c r="J720" s="4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  <c r="X720" s="10"/>
      <c r="Y720" s="10"/>
      <c r="Z720" s="10"/>
      <c r="AA720" s="10"/>
      <c r="AB720" s="15"/>
      <c r="AC720" s="9"/>
      <c r="AD720" s="9"/>
      <c r="AE720" s="9"/>
      <c r="AF720" s="9"/>
      <c r="AG720" s="9"/>
      <c r="AH720" s="9"/>
      <c r="AI720" s="9"/>
      <c r="AJ720" s="9"/>
      <c r="AK720" s="9"/>
      <c r="AL720" s="9"/>
      <c r="AM720" s="27"/>
      <c r="AN720" s="27"/>
      <c r="AO720" s="27"/>
      <c r="AP720" s="27"/>
      <c r="AQ720" s="27"/>
      <c r="AR720" s="9"/>
      <c r="AS720" s="9"/>
      <c r="AT720" s="9"/>
      <c r="AU720" s="9"/>
      <c r="AV720" s="9"/>
      <c r="AW720" s="27"/>
      <c r="AX720" s="27"/>
      <c r="AY720" s="10"/>
      <c r="AZ720" s="15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  <c r="DB720" s="9"/>
      <c r="DC720" s="9"/>
      <c r="DD720" s="9"/>
      <c r="DE720" s="9"/>
      <c r="DF720" s="9"/>
      <c r="DG720" s="9"/>
      <c r="DH720" s="9"/>
      <c r="DI720" s="9"/>
      <c r="DJ720" s="9"/>
      <c r="DK720" s="9"/>
      <c r="DL720" s="9"/>
      <c r="DM720" s="9"/>
      <c r="DN720" s="9"/>
      <c r="DO720" s="9"/>
      <c r="DP720" s="9"/>
      <c r="DQ720" s="9"/>
      <c r="DR720" s="9"/>
      <c r="DS720" s="9"/>
      <c r="DT720" s="9"/>
      <c r="DU720" s="9"/>
      <c r="DV720" s="9"/>
      <c r="DW720" s="9"/>
      <c r="DX720" s="9"/>
      <c r="DY720" s="9"/>
      <c r="DZ720" s="9"/>
      <c r="EA720" s="9"/>
    </row>
    <row r="721" spans="2:131" ht="15">
      <c r="B721" s="4"/>
      <c r="C721" s="4"/>
      <c r="D721" s="4"/>
      <c r="E721" s="4"/>
      <c r="F721" s="4"/>
      <c r="G721" s="4"/>
      <c r="H721" s="4"/>
      <c r="I721" s="4"/>
      <c r="J721" s="4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  <c r="X721" s="10"/>
      <c r="Y721" s="10"/>
      <c r="Z721" s="10"/>
      <c r="AA721" s="10"/>
      <c r="AB721" s="15"/>
      <c r="AC721" s="9"/>
      <c r="AD721" s="9"/>
      <c r="AE721" s="9"/>
      <c r="AF721" s="9"/>
      <c r="AG721" s="9"/>
      <c r="AH721" s="9"/>
      <c r="AI721" s="9"/>
      <c r="AJ721" s="9"/>
      <c r="AK721" s="9"/>
      <c r="AL721" s="9"/>
      <c r="AM721" s="27"/>
      <c r="AN721" s="27"/>
      <c r="AO721" s="27"/>
      <c r="AP721" s="27"/>
      <c r="AQ721" s="27"/>
      <c r="AR721" s="9"/>
      <c r="AS721" s="9"/>
      <c r="AT721" s="9"/>
      <c r="AU721" s="9"/>
      <c r="AV721" s="9"/>
      <c r="AW721" s="27"/>
      <c r="AX721" s="27"/>
      <c r="AY721" s="10"/>
      <c r="AZ721" s="15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  <c r="DB721" s="9"/>
      <c r="DC721" s="9"/>
      <c r="DD721" s="9"/>
      <c r="DE721" s="9"/>
      <c r="DF721" s="9"/>
      <c r="DG721" s="9"/>
      <c r="DH721" s="9"/>
      <c r="DI721" s="9"/>
      <c r="DJ721" s="9"/>
      <c r="DK721" s="9"/>
      <c r="DL721" s="9"/>
      <c r="DM721" s="9"/>
      <c r="DN721" s="9"/>
      <c r="DO721" s="9"/>
      <c r="DP721" s="9"/>
      <c r="DQ721" s="9"/>
      <c r="DR721" s="9"/>
      <c r="DS721" s="9"/>
      <c r="DT721" s="9"/>
      <c r="DU721" s="9"/>
      <c r="DV721" s="9"/>
      <c r="DW721" s="9"/>
      <c r="DX721" s="9"/>
      <c r="DY721" s="9"/>
      <c r="DZ721" s="9"/>
      <c r="EA721" s="9"/>
    </row>
    <row r="722" spans="2:131" ht="15">
      <c r="B722" s="4"/>
      <c r="C722" s="4"/>
      <c r="D722" s="4"/>
      <c r="E722" s="4"/>
      <c r="F722" s="4"/>
      <c r="G722" s="4"/>
      <c r="H722" s="4"/>
      <c r="I722" s="4"/>
      <c r="J722" s="4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  <c r="X722" s="10"/>
      <c r="Y722" s="10"/>
      <c r="Z722" s="10"/>
      <c r="AA722" s="10"/>
      <c r="AB722" s="15"/>
      <c r="AC722" s="9"/>
      <c r="AD722" s="9"/>
      <c r="AE722" s="9"/>
      <c r="AF722" s="9"/>
      <c r="AG722" s="9"/>
      <c r="AH722" s="9"/>
      <c r="AI722" s="9"/>
      <c r="AJ722" s="9"/>
      <c r="AK722" s="9"/>
      <c r="AL722" s="9"/>
      <c r="AM722" s="27"/>
      <c r="AN722" s="27"/>
      <c r="AO722" s="27"/>
      <c r="AP722" s="27"/>
      <c r="AQ722" s="27"/>
      <c r="AR722" s="9"/>
      <c r="AS722" s="9"/>
      <c r="AT722" s="9"/>
      <c r="AU722" s="9"/>
      <c r="AV722" s="9"/>
      <c r="AW722" s="27"/>
      <c r="AX722" s="27"/>
      <c r="AY722" s="10"/>
      <c r="AZ722" s="15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  <c r="DB722" s="9"/>
      <c r="DC722" s="9"/>
      <c r="DD722" s="9"/>
      <c r="DE722" s="9"/>
      <c r="DF722" s="9"/>
      <c r="DG722" s="9"/>
      <c r="DH722" s="9"/>
      <c r="DI722" s="9"/>
      <c r="DJ722" s="9"/>
      <c r="DK722" s="9"/>
      <c r="DL722" s="9"/>
      <c r="DM722" s="9"/>
      <c r="DN722" s="9"/>
      <c r="DO722" s="9"/>
      <c r="DP722" s="9"/>
      <c r="DQ722" s="9"/>
      <c r="DR722" s="9"/>
      <c r="DS722" s="9"/>
      <c r="DT722" s="9"/>
      <c r="DU722" s="9"/>
      <c r="DV722" s="9"/>
      <c r="DW722" s="9"/>
      <c r="DX722" s="9"/>
      <c r="DY722" s="9"/>
      <c r="DZ722" s="9"/>
      <c r="EA722" s="9"/>
    </row>
    <row r="723" spans="2:131" ht="15">
      <c r="B723" s="4"/>
      <c r="C723" s="4"/>
      <c r="D723" s="4"/>
      <c r="E723" s="4"/>
      <c r="F723" s="4"/>
      <c r="G723" s="4"/>
      <c r="H723" s="4"/>
      <c r="I723" s="4"/>
      <c r="J723" s="4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  <c r="X723" s="10"/>
      <c r="Y723" s="10"/>
      <c r="Z723" s="10"/>
      <c r="AA723" s="10"/>
      <c r="AB723" s="15"/>
      <c r="AC723" s="9"/>
      <c r="AD723" s="9"/>
      <c r="AE723" s="9"/>
      <c r="AF723" s="9"/>
      <c r="AG723" s="9"/>
      <c r="AH723" s="9"/>
      <c r="AI723" s="9"/>
      <c r="AJ723" s="9"/>
      <c r="AK723" s="9"/>
      <c r="AL723" s="9"/>
      <c r="AM723" s="27"/>
      <c r="AN723" s="27"/>
      <c r="AO723" s="27"/>
      <c r="AP723" s="27"/>
      <c r="AQ723" s="27"/>
      <c r="AR723" s="9"/>
      <c r="AS723" s="9"/>
      <c r="AT723" s="9"/>
      <c r="AU723" s="9"/>
      <c r="AV723" s="9"/>
      <c r="AW723" s="27"/>
      <c r="AX723" s="27"/>
      <c r="AY723" s="10"/>
      <c r="AZ723" s="15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  <c r="DB723" s="9"/>
      <c r="DC723" s="9"/>
      <c r="DD723" s="9"/>
      <c r="DE723" s="9"/>
      <c r="DF723" s="9"/>
      <c r="DG723" s="9"/>
      <c r="DH723" s="9"/>
      <c r="DI723" s="9"/>
      <c r="DJ723" s="9"/>
      <c r="DK723" s="9"/>
      <c r="DL723" s="9"/>
      <c r="DM723" s="9"/>
      <c r="DN723" s="9"/>
      <c r="DO723" s="9"/>
      <c r="DP723" s="9"/>
      <c r="DQ723" s="9"/>
      <c r="DR723" s="9"/>
      <c r="DS723" s="9"/>
      <c r="DT723" s="9"/>
      <c r="DU723" s="9"/>
      <c r="DV723" s="9"/>
      <c r="DW723" s="9"/>
      <c r="DX723" s="9"/>
      <c r="DY723" s="9"/>
      <c r="DZ723" s="9"/>
      <c r="EA723" s="9"/>
    </row>
    <row r="724" spans="2:131" ht="15">
      <c r="B724" s="4"/>
      <c r="C724" s="4"/>
      <c r="D724" s="4"/>
      <c r="E724" s="4"/>
      <c r="F724" s="4"/>
      <c r="G724" s="4"/>
      <c r="H724" s="4"/>
      <c r="I724" s="4"/>
      <c r="J724" s="4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  <c r="X724" s="10"/>
      <c r="Y724" s="10"/>
      <c r="Z724" s="10"/>
      <c r="AA724" s="10"/>
      <c r="AB724" s="15"/>
      <c r="AC724" s="9"/>
      <c r="AD724" s="9"/>
      <c r="AE724" s="9"/>
      <c r="AF724" s="9"/>
      <c r="AG724" s="9"/>
      <c r="AH724" s="9"/>
      <c r="AI724" s="9"/>
      <c r="AJ724" s="9"/>
      <c r="AK724" s="9"/>
      <c r="AL724" s="9"/>
      <c r="AM724" s="27"/>
      <c r="AN724" s="27"/>
      <c r="AO724" s="27"/>
      <c r="AP724" s="27"/>
      <c r="AQ724" s="27"/>
      <c r="AR724" s="9"/>
      <c r="AS724" s="9"/>
      <c r="AT724" s="9"/>
      <c r="AU724" s="9"/>
      <c r="AV724" s="9"/>
      <c r="AW724" s="27"/>
      <c r="AX724" s="27"/>
      <c r="AY724" s="10"/>
      <c r="AZ724" s="15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  <c r="DB724" s="9"/>
      <c r="DC724" s="9"/>
      <c r="DD724" s="9"/>
      <c r="DE724" s="9"/>
      <c r="DF724" s="9"/>
      <c r="DG724" s="9"/>
      <c r="DH724" s="9"/>
      <c r="DI724" s="9"/>
      <c r="DJ724" s="9"/>
      <c r="DK724" s="9"/>
      <c r="DL724" s="9"/>
      <c r="DM724" s="9"/>
      <c r="DN724" s="9"/>
      <c r="DO724" s="9"/>
      <c r="DP724" s="9"/>
      <c r="DQ724" s="9"/>
      <c r="DR724" s="9"/>
      <c r="DS724" s="9"/>
      <c r="DT724" s="9"/>
      <c r="DU724" s="9"/>
      <c r="DV724" s="9"/>
      <c r="DW724" s="9"/>
      <c r="DX724" s="9"/>
      <c r="DY724" s="9"/>
      <c r="DZ724" s="9"/>
      <c r="EA724" s="9"/>
    </row>
    <row r="725" spans="2:131" ht="15">
      <c r="B725" s="4"/>
      <c r="C725" s="4"/>
      <c r="D725" s="4"/>
      <c r="E725" s="4"/>
      <c r="F725" s="4"/>
      <c r="G725" s="4"/>
      <c r="H725" s="4"/>
      <c r="I725" s="4"/>
      <c r="J725" s="4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  <c r="X725" s="10"/>
      <c r="Y725" s="10"/>
      <c r="Z725" s="10"/>
      <c r="AA725" s="10"/>
      <c r="AB725" s="15"/>
      <c r="AC725" s="9"/>
      <c r="AD725" s="9"/>
      <c r="AE725" s="9"/>
      <c r="AF725" s="9"/>
      <c r="AG725" s="9"/>
      <c r="AH725" s="9"/>
      <c r="AI725" s="9"/>
      <c r="AJ725" s="9"/>
      <c r="AK725" s="9"/>
      <c r="AL725" s="9"/>
      <c r="AM725" s="27"/>
      <c r="AN725" s="27"/>
      <c r="AO725" s="27"/>
      <c r="AP725" s="27"/>
      <c r="AQ725" s="27"/>
      <c r="AR725" s="9"/>
      <c r="AS725" s="9"/>
      <c r="AT725" s="9"/>
      <c r="AU725" s="9"/>
      <c r="AV725" s="9"/>
      <c r="AW725" s="27"/>
      <c r="AX725" s="27"/>
      <c r="AY725" s="10"/>
      <c r="AZ725" s="15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  <c r="DB725" s="9"/>
      <c r="DC725" s="9"/>
      <c r="DD725" s="9"/>
      <c r="DE725" s="9"/>
      <c r="DF725" s="9"/>
      <c r="DG725" s="9"/>
      <c r="DH725" s="9"/>
      <c r="DI725" s="9"/>
      <c r="DJ725" s="9"/>
      <c r="DK725" s="9"/>
      <c r="DL725" s="9"/>
      <c r="DM725" s="9"/>
      <c r="DN725" s="9"/>
      <c r="DO725" s="9"/>
      <c r="DP725" s="9"/>
      <c r="DQ725" s="9"/>
      <c r="DR725" s="9"/>
      <c r="DS725" s="9"/>
      <c r="DT725" s="9"/>
      <c r="DU725" s="9"/>
      <c r="DV725" s="9"/>
      <c r="DW725" s="9"/>
      <c r="DX725" s="9"/>
      <c r="DY725" s="9"/>
      <c r="DZ725" s="9"/>
      <c r="EA725" s="9"/>
    </row>
    <row r="726" spans="2:131" ht="15">
      <c r="B726" s="4"/>
      <c r="C726" s="4"/>
      <c r="D726" s="4"/>
      <c r="E726" s="4"/>
      <c r="F726" s="4"/>
      <c r="G726" s="4"/>
      <c r="H726" s="4"/>
      <c r="I726" s="4"/>
      <c r="J726" s="4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  <c r="X726" s="10"/>
      <c r="Y726" s="10"/>
      <c r="Z726" s="10"/>
      <c r="AA726" s="10"/>
      <c r="AB726" s="15"/>
      <c r="AC726" s="9"/>
      <c r="AD726" s="9"/>
      <c r="AE726" s="9"/>
      <c r="AF726" s="9"/>
      <c r="AG726" s="9"/>
      <c r="AH726" s="9"/>
      <c r="AI726" s="9"/>
      <c r="AJ726" s="9"/>
      <c r="AK726" s="9"/>
      <c r="AL726" s="9"/>
      <c r="AM726" s="27"/>
      <c r="AN726" s="27"/>
      <c r="AO726" s="27"/>
      <c r="AP726" s="27"/>
      <c r="AQ726" s="27"/>
      <c r="AR726" s="9"/>
      <c r="AS726" s="9"/>
      <c r="AT726" s="9"/>
      <c r="AU726" s="9"/>
      <c r="AV726" s="9"/>
      <c r="AW726" s="27"/>
      <c r="AX726" s="27"/>
      <c r="AY726" s="10"/>
      <c r="AZ726" s="15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  <c r="DB726" s="9"/>
      <c r="DC726" s="9"/>
      <c r="DD726" s="9"/>
      <c r="DE726" s="9"/>
      <c r="DF726" s="9"/>
      <c r="DG726" s="9"/>
      <c r="DH726" s="9"/>
      <c r="DI726" s="9"/>
      <c r="DJ726" s="9"/>
      <c r="DK726" s="9"/>
      <c r="DL726" s="9"/>
      <c r="DM726" s="9"/>
      <c r="DN726" s="9"/>
      <c r="DO726" s="9"/>
      <c r="DP726" s="9"/>
      <c r="DQ726" s="9"/>
      <c r="DR726" s="9"/>
      <c r="DS726" s="9"/>
      <c r="DT726" s="9"/>
      <c r="DU726" s="9"/>
      <c r="DV726" s="9"/>
      <c r="DW726" s="9"/>
      <c r="DX726" s="9"/>
      <c r="DY726" s="9"/>
      <c r="DZ726" s="9"/>
      <c r="EA726" s="9"/>
    </row>
    <row r="727" spans="2:131" ht="15">
      <c r="B727" s="4"/>
      <c r="C727" s="4"/>
      <c r="D727" s="4"/>
      <c r="E727" s="4"/>
      <c r="F727" s="4"/>
      <c r="G727" s="4"/>
      <c r="H727" s="4"/>
      <c r="I727" s="4"/>
      <c r="J727" s="4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  <c r="X727" s="10"/>
      <c r="Y727" s="10"/>
      <c r="Z727" s="10"/>
      <c r="AA727" s="10"/>
      <c r="AB727" s="15"/>
      <c r="AC727" s="9"/>
      <c r="AD727" s="9"/>
      <c r="AE727" s="9"/>
      <c r="AF727" s="9"/>
      <c r="AG727" s="9"/>
      <c r="AH727" s="9"/>
      <c r="AI727" s="9"/>
      <c r="AJ727" s="9"/>
      <c r="AK727" s="9"/>
      <c r="AL727" s="9"/>
      <c r="AM727" s="27"/>
      <c r="AN727" s="27"/>
      <c r="AO727" s="27"/>
      <c r="AP727" s="27"/>
      <c r="AQ727" s="27"/>
      <c r="AR727" s="9"/>
      <c r="AS727" s="9"/>
      <c r="AT727" s="9"/>
      <c r="AU727" s="9"/>
      <c r="AV727" s="9"/>
      <c r="AW727" s="27"/>
      <c r="AX727" s="27"/>
      <c r="AY727" s="10"/>
      <c r="AZ727" s="15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  <c r="DB727" s="9"/>
      <c r="DC727" s="9"/>
      <c r="DD727" s="9"/>
      <c r="DE727" s="9"/>
      <c r="DF727" s="9"/>
      <c r="DG727" s="9"/>
      <c r="DH727" s="9"/>
      <c r="DI727" s="9"/>
      <c r="DJ727" s="9"/>
      <c r="DK727" s="9"/>
      <c r="DL727" s="9"/>
      <c r="DM727" s="9"/>
      <c r="DN727" s="9"/>
      <c r="DO727" s="9"/>
      <c r="DP727" s="9"/>
      <c r="DQ727" s="9"/>
      <c r="DR727" s="9"/>
      <c r="DS727" s="9"/>
      <c r="DT727" s="9"/>
      <c r="DU727" s="9"/>
      <c r="DV727" s="9"/>
      <c r="DW727" s="9"/>
      <c r="DX727" s="9"/>
      <c r="DY727" s="9"/>
      <c r="DZ727" s="9"/>
      <c r="EA727" s="9"/>
    </row>
    <row r="728" spans="2:131" ht="15">
      <c r="B728" s="4"/>
      <c r="C728" s="4"/>
      <c r="D728" s="4"/>
      <c r="E728" s="4"/>
      <c r="F728" s="4"/>
      <c r="G728" s="4"/>
      <c r="H728" s="4"/>
      <c r="I728" s="4"/>
      <c r="J728" s="4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  <c r="X728" s="10"/>
      <c r="Y728" s="10"/>
      <c r="Z728" s="10"/>
      <c r="AA728" s="10"/>
      <c r="AB728" s="15"/>
      <c r="AC728" s="9"/>
      <c r="AD728" s="9"/>
      <c r="AE728" s="9"/>
      <c r="AF728" s="9"/>
      <c r="AG728" s="9"/>
      <c r="AH728" s="9"/>
      <c r="AI728" s="9"/>
      <c r="AJ728" s="9"/>
      <c r="AK728" s="9"/>
      <c r="AL728" s="9"/>
      <c r="AM728" s="27"/>
      <c r="AN728" s="27"/>
      <c r="AO728" s="27"/>
      <c r="AP728" s="27"/>
      <c r="AQ728" s="27"/>
      <c r="AR728" s="9"/>
      <c r="AS728" s="9"/>
      <c r="AT728" s="9"/>
      <c r="AU728" s="9"/>
      <c r="AV728" s="9"/>
      <c r="AW728" s="27"/>
      <c r="AX728" s="27"/>
      <c r="AY728" s="10"/>
      <c r="AZ728" s="15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  <c r="DB728" s="9"/>
      <c r="DC728" s="9"/>
      <c r="DD728" s="9"/>
      <c r="DE728" s="9"/>
      <c r="DF728" s="9"/>
      <c r="DG728" s="9"/>
      <c r="DH728" s="9"/>
      <c r="DI728" s="9"/>
      <c r="DJ728" s="9"/>
      <c r="DK728" s="9"/>
      <c r="DL728" s="9"/>
      <c r="DM728" s="9"/>
      <c r="DN728" s="9"/>
      <c r="DO728" s="9"/>
      <c r="DP728" s="9"/>
      <c r="DQ728" s="9"/>
      <c r="DR728" s="9"/>
      <c r="DS728" s="9"/>
      <c r="DT728" s="9"/>
      <c r="DU728" s="9"/>
      <c r="DV728" s="9"/>
      <c r="DW728" s="9"/>
      <c r="DX728" s="9"/>
      <c r="DY728" s="9"/>
      <c r="DZ728" s="9"/>
      <c r="EA728" s="9"/>
    </row>
    <row r="729" spans="2:131" ht="15">
      <c r="B729" s="4"/>
      <c r="C729" s="4"/>
      <c r="D729" s="4"/>
      <c r="E729" s="4"/>
      <c r="F729" s="4"/>
      <c r="G729" s="4"/>
      <c r="H729" s="4"/>
      <c r="I729" s="4"/>
      <c r="J729" s="4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  <c r="X729" s="10"/>
      <c r="Y729" s="10"/>
      <c r="Z729" s="10"/>
      <c r="AA729" s="10"/>
      <c r="AB729" s="15"/>
      <c r="AC729" s="9"/>
      <c r="AD729" s="9"/>
      <c r="AE729" s="9"/>
      <c r="AF729" s="9"/>
      <c r="AG729" s="9"/>
      <c r="AH729" s="9"/>
      <c r="AI729" s="9"/>
      <c r="AJ729" s="9"/>
      <c r="AK729" s="9"/>
      <c r="AL729" s="9"/>
      <c r="AM729" s="27"/>
      <c r="AN729" s="27"/>
      <c r="AO729" s="27"/>
      <c r="AP729" s="27"/>
      <c r="AQ729" s="27"/>
      <c r="AR729" s="9"/>
      <c r="AS729" s="9"/>
      <c r="AT729" s="9"/>
      <c r="AU729" s="9"/>
      <c r="AV729" s="9"/>
      <c r="AW729" s="27"/>
      <c r="AX729" s="27"/>
      <c r="AY729" s="10"/>
      <c r="AZ729" s="15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  <c r="DB729" s="9"/>
      <c r="DC729" s="9"/>
      <c r="DD729" s="9"/>
      <c r="DE729" s="9"/>
      <c r="DF729" s="9"/>
      <c r="DG729" s="9"/>
      <c r="DH729" s="9"/>
      <c r="DI729" s="9"/>
      <c r="DJ729" s="9"/>
      <c r="DK729" s="9"/>
      <c r="DL729" s="9"/>
      <c r="DM729" s="9"/>
      <c r="DN729" s="9"/>
      <c r="DO729" s="9"/>
      <c r="DP729" s="9"/>
      <c r="DQ729" s="9"/>
      <c r="DR729" s="9"/>
      <c r="DS729" s="9"/>
      <c r="DT729" s="9"/>
      <c r="DU729" s="9"/>
      <c r="DV729" s="9"/>
      <c r="DW729" s="9"/>
      <c r="DX729" s="9"/>
      <c r="DY729" s="9"/>
      <c r="DZ729" s="9"/>
      <c r="EA729" s="9"/>
    </row>
    <row r="730" spans="2:131" ht="15">
      <c r="B730" s="4"/>
      <c r="C730" s="4"/>
      <c r="D730" s="4"/>
      <c r="E730" s="4"/>
      <c r="F730" s="4"/>
      <c r="G730" s="4"/>
      <c r="H730" s="4"/>
      <c r="I730" s="4"/>
      <c r="J730" s="4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  <c r="X730" s="10"/>
      <c r="Y730" s="10"/>
      <c r="Z730" s="10"/>
      <c r="AA730" s="10"/>
      <c r="AB730" s="15"/>
      <c r="AC730" s="9"/>
      <c r="AD730" s="9"/>
      <c r="AE730" s="9"/>
      <c r="AF730" s="9"/>
      <c r="AG730" s="9"/>
      <c r="AH730" s="9"/>
      <c r="AI730" s="9"/>
      <c r="AJ730" s="9"/>
      <c r="AK730" s="9"/>
      <c r="AL730" s="9"/>
      <c r="AM730" s="27"/>
      <c r="AN730" s="27"/>
      <c r="AO730" s="27"/>
      <c r="AP730" s="27"/>
      <c r="AQ730" s="27"/>
      <c r="AR730" s="9"/>
      <c r="AS730" s="9"/>
      <c r="AT730" s="9"/>
      <c r="AU730" s="9"/>
      <c r="AV730" s="9"/>
      <c r="AW730" s="27"/>
      <c r="AX730" s="27"/>
      <c r="AY730" s="10"/>
      <c r="AZ730" s="15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  <c r="DB730" s="9"/>
      <c r="DC730" s="9"/>
      <c r="DD730" s="9"/>
      <c r="DE730" s="9"/>
      <c r="DF730" s="9"/>
      <c r="DG730" s="9"/>
      <c r="DH730" s="9"/>
      <c r="DI730" s="9"/>
      <c r="DJ730" s="9"/>
      <c r="DK730" s="9"/>
      <c r="DL730" s="9"/>
      <c r="DM730" s="9"/>
      <c r="DN730" s="9"/>
      <c r="DO730" s="9"/>
      <c r="DP730" s="9"/>
      <c r="DQ730" s="9"/>
      <c r="DR730" s="9"/>
      <c r="DS730" s="9"/>
      <c r="DT730" s="9"/>
      <c r="DU730" s="9"/>
      <c r="DV730" s="9"/>
      <c r="DW730" s="9"/>
      <c r="DX730" s="9"/>
      <c r="DY730" s="9"/>
      <c r="DZ730" s="9"/>
      <c r="EA730" s="9"/>
    </row>
    <row r="731" spans="2:131" ht="15">
      <c r="B731" s="4"/>
      <c r="C731" s="4"/>
      <c r="D731" s="4"/>
      <c r="E731" s="4"/>
      <c r="F731" s="4"/>
      <c r="G731" s="4"/>
      <c r="H731" s="4"/>
      <c r="I731" s="4"/>
      <c r="J731" s="4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  <c r="X731" s="10"/>
      <c r="Y731" s="10"/>
      <c r="Z731" s="10"/>
      <c r="AA731" s="10"/>
      <c r="AB731" s="15"/>
      <c r="AC731" s="9"/>
      <c r="AD731" s="9"/>
      <c r="AE731" s="9"/>
      <c r="AF731" s="9"/>
      <c r="AG731" s="9"/>
      <c r="AH731" s="9"/>
      <c r="AI731" s="9"/>
      <c r="AJ731" s="9"/>
      <c r="AK731" s="9"/>
      <c r="AL731" s="9"/>
      <c r="AM731" s="27"/>
      <c r="AN731" s="27"/>
      <c r="AO731" s="27"/>
      <c r="AP731" s="27"/>
      <c r="AQ731" s="27"/>
      <c r="AR731" s="9"/>
      <c r="AS731" s="9"/>
      <c r="AT731" s="9"/>
      <c r="AU731" s="9"/>
      <c r="AV731" s="9"/>
      <c r="AW731" s="27"/>
      <c r="AX731" s="27"/>
      <c r="AY731" s="10"/>
      <c r="AZ731" s="15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  <c r="DB731" s="9"/>
      <c r="DC731" s="9"/>
      <c r="DD731" s="9"/>
      <c r="DE731" s="9"/>
      <c r="DF731" s="9"/>
      <c r="DG731" s="9"/>
      <c r="DH731" s="9"/>
      <c r="DI731" s="9"/>
      <c r="DJ731" s="9"/>
      <c r="DK731" s="9"/>
      <c r="DL731" s="9"/>
      <c r="DM731" s="9"/>
      <c r="DN731" s="9"/>
      <c r="DO731" s="9"/>
      <c r="DP731" s="9"/>
      <c r="DQ731" s="9"/>
      <c r="DR731" s="9"/>
      <c r="DS731" s="9"/>
      <c r="DT731" s="9"/>
      <c r="DU731" s="9"/>
      <c r="DV731" s="9"/>
      <c r="DW731" s="9"/>
      <c r="DX731" s="9"/>
      <c r="DY731" s="9"/>
      <c r="DZ731" s="9"/>
      <c r="EA731" s="9"/>
    </row>
    <row r="732" spans="2:131" ht="15">
      <c r="B732" s="4"/>
      <c r="C732" s="4"/>
      <c r="D732" s="4"/>
      <c r="E732" s="4"/>
      <c r="F732" s="4"/>
      <c r="G732" s="4"/>
      <c r="H732" s="4"/>
      <c r="I732" s="4"/>
      <c r="J732" s="4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  <c r="X732" s="10"/>
      <c r="Y732" s="10"/>
      <c r="Z732" s="10"/>
      <c r="AA732" s="10"/>
      <c r="AB732" s="15"/>
      <c r="AC732" s="9"/>
      <c r="AD732" s="9"/>
      <c r="AE732" s="9"/>
      <c r="AF732" s="9"/>
      <c r="AG732" s="9"/>
      <c r="AH732" s="9"/>
      <c r="AI732" s="9"/>
      <c r="AJ732" s="9"/>
      <c r="AK732" s="9"/>
      <c r="AL732" s="9"/>
      <c r="AM732" s="27"/>
      <c r="AN732" s="27"/>
      <c r="AO732" s="27"/>
      <c r="AP732" s="27"/>
      <c r="AQ732" s="27"/>
      <c r="AR732" s="9"/>
      <c r="AS732" s="9"/>
      <c r="AT732" s="9"/>
      <c r="AU732" s="9"/>
      <c r="AV732" s="9"/>
      <c r="AW732" s="27"/>
      <c r="AX732" s="27"/>
      <c r="AY732" s="10"/>
      <c r="AZ732" s="15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  <c r="DB732" s="9"/>
      <c r="DC732" s="9"/>
      <c r="DD732" s="9"/>
      <c r="DE732" s="9"/>
      <c r="DF732" s="9"/>
      <c r="DG732" s="9"/>
      <c r="DH732" s="9"/>
      <c r="DI732" s="9"/>
      <c r="DJ732" s="9"/>
      <c r="DK732" s="9"/>
      <c r="DL732" s="9"/>
      <c r="DM732" s="9"/>
      <c r="DN732" s="9"/>
      <c r="DO732" s="9"/>
      <c r="DP732" s="9"/>
      <c r="DQ732" s="9"/>
      <c r="DR732" s="9"/>
      <c r="DS732" s="9"/>
      <c r="DT732" s="9"/>
      <c r="DU732" s="9"/>
      <c r="DV732" s="9"/>
      <c r="DW732" s="9"/>
      <c r="DX732" s="9"/>
      <c r="DY732" s="9"/>
      <c r="DZ732" s="9"/>
      <c r="EA732" s="9"/>
    </row>
    <row r="733" spans="2:131" ht="15">
      <c r="B733" s="4"/>
      <c r="C733" s="4"/>
      <c r="D733" s="4"/>
      <c r="E733" s="4"/>
      <c r="F733" s="4"/>
      <c r="G733" s="4"/>
      <c r="H733" s="4"/>
      <c r="I733" s="4"/>
      <c r="J733" s="4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  <c r="X733" s="10"/>
      <c r="Y733" s="10"/>
      <c r="Z733" s="10"/>
      <c r="AA733" s="10"/>
      <c r="AB733" s="15"/>
      <c r="AC733" s="9"/>
      <c r="AD733" s="9"/>
      <c r="AE733" s="9"/>
      <c r="AF733" s="9"/>
      <c r="AG733" s="9"/>
      <c r="AH733" s="9"/>
      <c r="AI733" s="9"/>
      <c r="AJ733" s="9"/>
      <c r="AK733" s="9"/>
      <c r="AL733" s="9"/>
      <c r="AM733" s="27"/>
      <c r="AN733" s="27"/>
      <c r="AO733" s="27"/>
      <c r="AP733" s="27"/>
      <c r="AQ733" s="27"/>
      <c r="AR733" s="9"/>
      <c r="AS733" s="9"/>
      <c r="AT733" s="9"/>
      <c r="AU733" s="9"/>
      <c r="AV733" s="9"/>
      <c r="AW733" s="27"/>
      <c r="AX733" s="27"/>
      <c r="AY733" s="10"/>
      <c r="AZ733" s="15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  <c r="DB733" s="9"/>
      <c r="DC733" s="9"/>
      <c r="DD733" s="9"/>
      <c r="DE733" s="9"/>
      <c r="DF733" s="9"/>
      <c r="DG733" s="9"/>
      <c r="DH733" s="9"/>
      <c r="DI733" s="9"/>
      <c r="DJ733" s="9"/>
      <c r="DK733" s="9"/>
      <c r="DL733" s="9"/>
      <c r="DM733" s="9"/>
      <c r="DN733" s="9"/>
      <c r="DO733" s="9"/>
      <c r="DP733" s="9"/>
      <c r="DQ733" s="9"/>
      <c r="DR733" s="9"/>
      <c r="DS733" s="9"/>
      <c r="DT733" s="9"/>
      <c r="DU733" s="9"/>
      <c r="DV733" s="9"/>
      <c r="DW733" s="9"/>
      <c r="DX733" s="9"/>
      <c r="DY733" s="9"/>
      <c r="DZ733" s="9"/>
      <c r="EA733" s="9"/>
    </row>
    <row r="734" spans="2:131" ht="15">
      <c r="B734" s="4"/>
      <c r="C734" s="4"/>
      <c r="D734" s="4"/>
      <c r="E734" s="4"/>
      <c r="F734" s="4"/>
      <c r="G734" s="4"/>
      <c r="H734" s="4"/>
      <c r="I734" s="4"/>
      <c r="J734" s="4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  <c r="X734" s="10"/>
      <c r="Y734" s="10"/>
      <c r="Z734" s="10"/>
      <c r="AA734" s="10"/>
      <c r="AB734" s="15"/>
      <c r="AC734" s="9"/>
      <c r="AD734" s="9"/>
      <c r="AE734" s="9"/>
      <c r="AF734" s="9"/>
      <c r="AG734" s="9"/>
      <c r="AH734" s="9"/>
      <c r="AI734" s="9"/>
      <c r="AJ734" s="9"/>
      <c r="AK734" s="9"/>
      <c r="AL734" s="9"/>
      <c r="AM734" s="27"/>
      <c r="AN734" s="27"/>
      <c r="AO734" s="27"/>
      <c r="AP734" s="27"/>
      <c r="AQ734" s="27"/>
      <c r="AR734" s="9"/>
      <c r="AS734" s="9"/>
      <c r="AT734" s="9"/>
      <c r="AU734" s="9"/>
      <c r="AV734" s="9"/>
      <c r="AW734" s="27"/>
      <c r="AX734" s="27"/>
      <c r="AY734" s="10"/>
      <c r="AZ734" s="15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  <c r="DB734" s="9"/>
      <c r="DC734" s="9"/>
      <c r="DD734" s="9"/>
      <c r="DE734" s="9"/>
      <c r="DF734" s="9"/>
      <c r="DG734" s="9"/>
      <c r="DH734" s="9"/>
      <c r="DI734" s="9"/>
      <c r="DJ734" s="9"/>
      <c r="DK734" s="9"/>
      <c r="DL734" s="9"/>
      <c r="DM734" s="9"/>
      <c r="DN734" s="9"/>
      <c r="DO734" s="9"/>
      <c r="DP734" s="9"/>
      <c r="DQ734" s="9"/>
      <c r="DR734" s="9"/>
      <c r="DS734" s="9"/>
      <c r="DT734" s="9"/>
      <c r="DU734" s="9"/>
      <c r="DV734" s="9"/>
      <c r="DW734" s="9"/>
      <c r="DX734" s="9"/>
      <c r="DY734" s="9"/>
      <c r="DZ734" s="9"/>
      <c r="EA734" s="9"/>
    </row>
    <row r="735" spans="2:131" ht="15">
      <c r="B735" s="4"/>
      <c r="C735" s="4"/>
      <c r="D735" s="4"/>
      <c r="E735" s="4"/>
      <c r="F735" s="4"/>
      <c r="G735" s="4"/>
      <c r="H735" s="4"/>
      <c r="I735" s="4"/>
      <c r="J735" s="4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  <c r="X735" s="10"/>
      <c r="Y735" s="10"/>
      <c r="Z735" s="10"/>
      <c r="AA735" s="10"/>
      <c r="AB735" s="15"/>
      <c r="AC735" s="9"/>
      <c r="AD735" s="9"/>
      <c r="AE735" s="9"/>
      <c r="AF735" s="9"/>
      <c r="AG735" s="9"/>
      <c r="AH735" s="9"/>
      <c r="AI735" s="9"/>
      <c r="AJ735" s="9"/>
      <c r="AK735" s="9"/>
      <c r="AL735" s="9"/>
      <c r="AM735" s="27"/>
      <c r="AN735" s="27"/>
      <c r="AO735" s="27"/>
      <c r="AP735" s="27"/>
      <c r="AQ735" s="27"/>
      <c r="AR735" s="9"/>
      <c r="AS735" s="9"/>
      <c r="AT735" s="9"/>
      <c r="AU735" s="9"/>
      <c r="AV735" s="9"/>
      <c r="AW735" s="27"/>
      <c r="AX735" s="27"/>
      <c r="AY735" s="10"/>
      <c r="AZ735" s="15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  <c r="DB735" s="9"/>
      <c r="DC735" s="9"/>
      <c r="DD735" s="9"/>
      <c r="DE735" s="9"/>
      <c r="DF735" s="9"/>
      <c r="DG735" s="9"/>
      <c r="DH735" s="9"/>
      <c r="DI735" s="9"/>
      <c r="DJ735" s="9"/>
      <c r="DK735" s="9"/>
      <c r="DL735" s="9"/>
      <c r="DM735" s="9"/>
      <c r="DN735" s="9"/>
      <c r="DO735" s="9"/>
      <c r="DP735" s="9"/>
      <c r="DQ735" s="9"/>
      <c r="DR735" s="9"/>
      <c r="DS735" s="9"/>
      <c r="DT735" s="9"/>
      <c r="DU735" s="9"/>
      <c r="DV735" s="9"/>
      <c r="DW735" s="9"/>
      <c r="DX735" s="9"/>
      <c r="DY735" s="9"/>
      <c r="DZ735" s="9"/>
      <c r="EA735" s="9"/>
    </row>
    <row r="736" spans="2:131" ht="15">
      <c r="B736" s="4"/>
      <c r="C736" s="4"/>
      <c r="D736" s="4"/>
      <c r="E736" s="4"/>
      <c r="F736" s="4"/>
      <c r="G736" s="4"/>
      <c r="H736" s="4"/>
      <c r="I736" s="4"/>
      <c r="J736" s="4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  <c r="X736" s="10"/>
      <c r="Y736" s="10"/>
      <c r="Z736" s="10"/>
      <c r="AA736" s="10"/>
      <c r="AB736" s="15"/>
      <c r="AC736" s="9"/>
      <c r="AD736" s="9"/>
      <c r="AE736" s="9"/>
      <c r="AF736" s="9"/>
      <c r="AG736" s="9"/>
      <c r="AH736" s="9"/>
      <c r="AI736" s="9"/>
      <c r="AJ736" s="9"/>
      <c r="AK736" s="9"/>
      <c r="AL736" s="9"/>
      <c r="AM736" s="27"/>
      <c r="AN736" s="27"/>
      <c r="AO736" s="27"/>
      <c r="AP736" s="27"/>
      <c r="AQ736" s="27"/>
      <c r="AR736" s="9"/>
      <c r="AS736" s="9"/>
      <c r="AT736" s="9"/>
      <c r="AU736" s="9"/>
      <c r="AV736" s="9"/>
      <c r="AW736" s="27"/>
      <c r="AX736" s="27"/>
      <c r="AY736" s="10"/>
      <c r="AZ736" s="15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  <c r="DB736" s="9"/>
      <c r="DC736" s="9"/>
      <c r="DD736" s="9"/>
      <c r="DE736" s="9"/>
      <c r="DF736" s="9"/>
      <c r="DG736" s="9"/>
      <c r="DH736" s="9"/>
      <c r="DI736" s="9"/>
      <c r="DJ736" s="9"/>
      <c r="DK736" s="9"/>
      <c r="DL736" s="9"/>
      <c r="DM736" s="9"/>
      <c r="DN736" s="9"/>
      <c r="DO736" s="9"/>
      <c r="DP736" s="9"/>
      <c r="DQ736" s="9"/>
      <c r="DR736" s="9"/>
      <c r="DS736" s="9"/>
      <c r="DT736" s="9"/>
      <c r="DU736" s="9"/>
      <c r="DV736" s="9"/>
      <c r="DW736" s="9"/>
      <c r="DX736" s="9"/>
      <c r="DY736" s="9"/>
      <c r="DZ736" s="9"/>
      <c r="EA736" s="9"/>
    </row>
    <row r="737" spans="2:131" ht="15">
      <c r="B737" s="4"/>
      <c r="C737" s="4"/>
      <c r="D737" s="4"/>
      <c r="E737" s="4"/>
      <c r="F737" s="4"/>
      <c r="G737" s="4"/>
      <c r="H737" s="4"/>
      <c r="I737" s="4"/>
      <c r="J737" s="4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  <c r="X737" s="10"/>
      <c r="Y737" s="10"/>
      <c r="Z737" s="10"/>
      <c r="AA737" s="10"/>
      <c r="AB737" s="15"/>
      <c r="AC737" s="9"/>
      <c r="AD737" s="9"/>
      <c r="AE737" s="9"/>
      <c r="AF737" s="9"/>
      <c r="AG737" s="9"/>
      <c r="AH737" s="9"/>
      <c r="AI737" s="9"/>
      <c r="AJ737" s="9"/>
      <c r="AK737" s="9"/>
      <c r="AL737" s="9"/>
      <c r="AM737" s="27"/>
      <c r="AN737" s="27"/>
      <c r="AO737" s="27"/>
      <c r="AP737" s="27"/>
      <c r="AQ737" s="27"/>
      <c r="AR737" s="9"/>
      <c r="AS737" s="9"/>
      <c r="AT737" s="9"/>
      <c r="AU737" s="9"/>
      <c r="AV737" s="9"/>
      <c r="AW737" s="27"/>
      <c r="AX737" s="27"/>
      <c r="AY737" s="10"/>
      <c r="AZ737" s="15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  <c r="DB737" s="9"/>
      <c r="DC737" s="9"/>
      <c r="DD737" s="9"/>
      <c r="DE737" s="9"/>
      <c r="DF737" s="9"/>
      <c r="DG737" s="9"/>
      <c r="DH737" s="9"/>
      <c r="DI737" s="9"/>
      <c r="DJ737" s="9"/>
      <c r="DK737" s="9"/>
      <c r="DL737" s="9"/>
      <c r="DM737" s="9"/>
      <c r="DN737" s="9"/>
      <c r="DO737" s="9"/>
      <c r="DP737" s="9"/>
      <c r="DQ737" s="9"/>
      <c r="DR737" s="9"/>
      <c r="DS737" s="9"/>
      <c r="DT737" s="9"/>
      <c r="DU737" s="9"/>
      <c r="DV737" s="9"/>
      <c r="DW737" s="9"/>
      <c r="DX737" s="9"/>
      <c r="DY737" s="9"/>
      <c r="DZ737" s="9"/>
      <c r="EA737" s="9"/>
    </row>
    <row r="738" spans="2:131" ht="15">
      <c r="B738" s="4"/>
      <c r="C738" s="4"/>
      <c r="D738" s="4"/>
      <c r="E738" s="4"/>
      <c r="F738" s="4"/>
      <c r="G738" s="4"/>
      <c r="H738" s="4"/>
      <c r="I738" s="4"/>
      <c r="J738" s="4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  <c r="X738" s="10"/>
      <c r="Y738" s="10"/>
      <c r="Z738" s="10"/>
      <c r="AA738" s="10"/>
      <c r="AB738" s="15"/>
      <c r="AC738" s="9"/>
      <c r="AD738" s="9"/>
      <c r="AE738" s="9"/>
      <c r="AF738" s="9"/>
      <c r="AG738" s="9"/>
      <c r="AH738" s="9"/>
      <c r="AI738" s="9"/>
      <c r="AJ738" s="9"/>
      <c r="AK738" s="9"/>
      <c r="AL738" s="9"/>
      <c r="AM738" s="27"/>
      <c r="AN738" s="27"/>
      <c r="AO738" s="27"/>
      <c r="AP738" s="27"/>
      <c r="AQ738" s="27"/>
      <c r="AR738" s="9"/>
      <c r="AS738" s="9"/>
      <c r="AT738" s="9"/>
      <c r="AU738" s="9"/>
      <c r="AV738" s="9"/>
      <c r="AW738" s="27"/>
      <c r="AX738" s="27"/>
      <c r="AY738" s="10"/>
      <c r="AZ738" s="15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  <c r="DB738" s="9"/>
      <c r="DC738" s="9"/>
      <c r="DD738" s="9"/>
      <c r="DE738" s="9"/>
      <c r="DF738" s="9"/>
      <c r="DG738" s="9"/>
      <c r="DH738" s="9"/>
      <c r="DI738" s="9"/>
      <c r="DJ738" s="9"/>
      <c r="DK738" s="9"/>
      <c r="DL738" s="9"/>
      <c r="DM738" s="9"/>
      <c r="DN738" s="9"/>
      <c r="DO738" s="9"/>
      <c r="DP738" s="9"/>
      <c r="DQ738" s="9"/>
      <c r="DR738" s="9"/>
      <c r="DS738" s="9"/>
      <c r="DT738" s="9"/>
      <c r="DU738" s="9"/>
      <c r="DV738" s="9"/>
      <c r="DW738" s="9"/>
      <c r="DX738" s="9"/>
      <c r="DY738" s="9"/>
      <c r="DZ738" s="9"/>
      <c r="EA738" s="9"/>
    </row>
    <row r="739" spans="2:131" ht="15">
      <c r="B739" s="4"/>
      <c r="C739" s="4"/>
      <c r="D739" s="4"/>
      <c r="E739" s="4"/>
      <c r="F739" s="4"/>
      <c r="G739" s="4"/>
      <c r="H739" s="4"/>
      <c r="I739" s="4"/>
      <c r="J739" s="4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  <c r="X739" s="10"/>
      <c r="Y739" s="10"/>
      <c r="Z739" s="10"/>
      <c r="AA739" s="10"/>
      <c r="AB739" s="15"/>
      <c r="AC739" s="9"/>
      <c r="AD739" s="9"/>
      <c r="AE739" s="9"/>
      <c r="AF739" s="9"/>
      <c r="AG739" s="9"/>
      <c r="AH739" s="9"/>
      <c r="AI739" s="9"/>
      <c r="AJ739" s="9"/>
      <c r="AK739" s="9"/>
      <c r="AL739" s="9"/>
      <c r="AM739" s="27"/>
      <c r="AN739" s="27"/>
      <c r="AO739" s="27"/>
      <c r="AP739" s="27"/>
      <c r="AQ739" s="27"/>
      <c r="AR739" s="9"/>
      <c r="AS739" s="9"/>
      <c r="AT739" s="9"/>
      <c r="AU739" s="9"/>
      <c r="AV739" s="9"/>
      <c r="AW739" s="27"/>
      <c r="AX739" s="27"/>
      <c r="AY739" s="10"/>
      <c r="AZ739" s="15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  <c r="DB739" s="9"/>
      <c r="DC739" s="9"/>
      <c r="DD739" s="9"/>
      <c r="DE739" s="9"/>
      <c r="DF739" s="9"/>
      <c r="DG739" s="9"/>
      <c r="DH739" s="9"/>
      <c r="DI739" s="9"/>
      <c r="DJ739" s="9"/>
      <c r="DK739" s="9"/>
      <c r="DL739" s="9"/>
      <c r="DM739" s="9"/>
      <c r="DN739" s="9"/>
      <c r="DO739" s="9"/>
      <c r="DP739" s="9"/>
      <c r="DQ739" s="9"/>
      <c r="DR739" s="9"/>
      <c r="DS739" s="9"/>
      <c r="DT739" s="9"/>
      <c r="DU739" s="9"/>
      <c r="DV739" s="9"/>
      <c r="DW739" s="9"/>
      <c r="DX739" s="9"/>
      <c r="DY739" s="9"/>
      <c r="DZ739" s="9"/>
      <c r="EA739" s="9"/>
    </row>
    <row r="740" spans="2:131" ht="15">
      <c r="B740" s="4"/>
      <c r="C740" s="4"/>
      <c r="D740" s="4"/>
      <c r="E740" s="4"/>
      <c r="F740" s="4"/>
      <c r="G740" s="4"/>
      <c r="H740" s="4"/>
      <c r="I740" s="4"/>
      <c r="J740" s="4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  <c r="X740" s="10"/>
      <c r="Y740" s="10"/>
      <c r="Z740" s="10"/>
      <c r="AA740" s="10"/>
      <c r="AB740" s="15"/>
      <c r="AC740" s="9"/>
      <c r="AD740" s="9"/>
      <c r="AE740" s="9"/>
      <c r="AF740" s="9"/>
      <c r="AG740" s="9"/>
      <c r="AH740" s="9"/>
      <c r="AI740" s="9"/>
      <c r="AJ740" s="9"/>
      <c r="AK740" s="9"/>
      <c r="AL740" s="9"/>
      <c r="AM740" s="27"/>
      <c r="AN740" s="27"/>
      <c r="AO740" s="27"/>
      <c r="AP740" s="27"/>
      <c r="AQ740" s="27"/>
      <c r="AR740" s="9"/>
      <c r="AS740" s="9"/>
      <c r="AT740" s="9"/>
      <c r="AU740" s="9"/>
      <c r="AV740" s="9"/>
      <c r="AW740" s="27"/>
      <c r="AX740" s="27"/>
      <c r="AY740" s="10"/>
      <c r="AZ740" s="15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  <c r="DB740" s="9"/>
      <c r="DC740" s="9"/>
      <c r="DD740" s="9"/>
      <c r="DE740" s="9"/>
      <c r="DF740" s="9"/>
      <c r="DG740" s="9"/>
      <c r="DH740" s="9"/>
      <c r="DI740" s="9"/>
      <c r="DJ740" s="9"/>
      <c r="DK740" s="9"/>
      <c r="DL740" s="9"/>
      <c r="DM740" s="9"/>
      <c r="DN740" s="9"/>
      <c r="DO740" s="9"/>
      <c r="DP740" s="9"/>
      <c r="DQ740" s="9"/>
      <c r="DR740" s="9"/>
      <c r="DS740" s="9"/>
      <c r="DT740" s="9"/>
      <c r="DU740" s="9"/>
      <c r="DV740" s="9"/>
      <c r="DW740" s="9"/>
      <c r="DX740" s="9"/>
      <c r="DY740" s="9"/>
      <c r="DZ740" s="9"/>
      <c r="EA740" s="9"/>
    </row>
    <row r="741" spans="2:131" ht="15">
      <c r="B741" s="4"/>
      <c r="C741" s="4"/>
      <c r="D741" s="4"/>
      <c r="E741" s="4"/>
      <c r="F741" s="4"/>
      <c r="G741" s="4"/>
      <c r="H741" s="4"/>
      <c r="I741" s="4"/>
      <c r="J741" s="4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  <c r="X741" s="10"/>
      <c r="Y741" s="10"/>
      <c r="Z741" s="10"/>
      <c r="AA741" s="10"/>
      <c r="AB741" s="15"/>
      <c r="AC741" s="9"/>
      <c r="AD741" s="9"/>
      <c r="AE741" s="9"/>
      <c r="AF741" s="9"/>
      <c r="AG741" s="9"/>
      <c r="AH741" s="9"/>
      <c r="AI741" s="9"/>
      <c r="AJ741" s="9"/>
      <c r="AK741" s="9"/>
      <c r="AL741" s="9"/>
      <c r="AM741" s="27"/>
      <c r="AN741" s="27"/>
      <c r="AO741" s="27"/>
      <c r="AP741" s="27"/>
      <c r="AQ741" s="27"/>
      <c r="AR741" s="9"/>
      <c r="AS741" s="9"/>
      <c r="AT741" s="9"/>
      <c r="AU741" s="9"/>
      <c r="AV741" s="9"/>
      <c r="AW741" s="27"/>
      <c r="AX741" s="27"/>
      <c r="AY741" s="10"/>
      <c r="AZ741" s="15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  <c r="DB741" s="9"/>
      <c r="DC741" s="9"/>
      <c r="DD741" s="9"/>
      <c r="DE741" s="9"/>
      <c r="DF741" s="9"/>
      <c r="DG741" s="9"/>
      <c r="DH741" s="9"/>
      <c r="DI741" s="9"/>
      <c r="DJ741" s="9"/>
      <c r="DK741" s="9"/>
      <c r="DL741" s="9"/>
      <c r="DM741" s="9"/>
      <c r="DN741" s="9"/>
      <c r="DO741" s="9"/>
      <c r="DP741" s="9"/>
      <c r="DQ741" s="9"/>
      <c r="DR741" s="9"/>
      <c r="DS741" s="9"/>
      <c r="DT741" s="9"/>
      <c r="DU741" s="9"/>
      <c r="DV741" s="9"/>
      <c r="DW741" s="9"/>
      <c r="DX741" s="9"/>
      <c r="DY741" s="9"/>
      <c r="DZ741" s="9"/>
      <c r="EA741" s="9"/>
    </row>
    <row r="742" spans="2:131" ht="15">
      <c r="B742" s="4"/>
      <c r="C742" s="4"/>
      <c r="D742" s="4"/>
      <c r="E742" s="4"/>
      <c r="F742" s="4"/>
      <c r="G742" s="4"/>
      <c r="H742" s="4"/>
      <c r="I742" s="4"/>
      <c r="J742" s="4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  <c r="X742" s="10"/>
      <c r="Y742" s="10"/>
      <c r="Z742" s="10"/>
      <c r="AA742" s="10"/>
      <c r="AB742" s="15"/>
      <c r="AC742" s="9"/>
      <c r="AD742" s="9"/>
      <c r="AE742" s="9"/>
      <c r="AF742" s="9"/>
      <c r="AG742" s="9"/>
      <c r="AH742" s="9"/>
      <c r="AI742" s="9"/>
      <c r="AJ742" s="9"/>
      <c r="AK742" s="9"/>
      <c r="AL742" s="9"/>
      <c r="AM742" s="27"/>
      <c r="AN742" s="27"/>
      <c r="AO742" s="27"/>
      <c r="AP742" s="27"/>
      <c r="AQ742" s="27"/>
      <c r="AR742" s="9"/>
      <c r="AS742" s="9"/>
      <c r="AT742" s="9"/>
      <c r="AU742" s="9"/>
      <c r="AV742" s="9"/>
      <c r="AW742" s="27"/>
      <c r="AX742" s="27"/>
      <c r="AY742" s="10"/>
      <c r="AZ742" s="15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  <c r="DB742" s="9"/>
      <c r="DC742" s="9"/>
      <c r="DD742" s="9"/>
      <c r="DE742" s="9"/>
      <c r="DF742" s="9"/>
      <c r="DG742" s="9"/>
      <c r="DH742" s="9"/>
      <c r="DI742" s="9"/>
      <c r="DJ742" s="9"/>
      <c r="DK742" s="9"/>
      <c r="DL742" s="9"/>
      <c r="DM742" s="9"/>
      <c r="DN742" s="9"/>
      <c r="DO742" s="9"/>
      <c r="DP742" s="9"/>
      <c r="DQ742" s="9"/>
      <c r="DR742" s="9"/>
      <c r="DS742" s="9"/>
      <c r="DT742" s="9"/>
      <c r="DU742" s="9"/>
      <c r="DV742" s="9"/>
      <c r="DW742" s="9"/>
      <c r="DX742" s="9"/>
      <c r="DY742" s="9"/>
      <c r="DZ742" s="9"/>
      <c r="EA742" s="9"/>
    </row>
    <row r="743" spans="2:131" ht="15">
      <c r="B743" s="4"/>
      <c r="C743" s="4"/>
      <c r="D743" s="4"/>
      <c r="E743" s="4"/>
      <c r="F743" s="4"/>
      <c r="G743" s="4"/>
      <c r="H743" s="4"/>
      <c r="I743" s="4"/>
      <c r="J743" s="4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  <c r="X743" s="10"/>
      <c r="Y743" s="10"/>
      <c r="Z743" s="10"/>
      <c r="AA743" s="10"/>
      <c r="AB743" s="15"/>
      <c r="AC743" s="9"/>
      <c r="AD743" s="9"/>
      <c r="AE743" s="9"/>
      <c r="AF743" s="9"/>
      <c r="AG743" s="9"/>
      <c r="AH743" s="9"/>
      <c r="AI743" s="9"/>
      <c r="AJ743" s="9"/>
      <c r="AK743" s="9"/>
      <c r="AL743" s="9"/>
      <c r="AM743" s="27"/>
      <c r="AN743" s="27"/>
      <c r="AO743" s="27"/>
      <c r="AP743" s="27"/>
      <c r="AQ743" s="27"/>
      <c r="AR743" s="9"/>
      <c r="AS743" s="9"/>
      <c r="AT743" s="9"/>
      <c r="AU743" s="9"/>
      <c r="AV743" s="9"/>
      <c r="AW743" s="27"/>
      <c r="AX743" s="27"/>
      <c r="AY743" s="10"/>
      <c r="AZ743" s="15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  <c r="DB743" s="9"/>
      <c r="DC743" s="9"/>
      <c r="DD743" s="9"/>
      <c r="DE743" s="9"/>
      <c r="DF743" s="9"/>
      <c r="DG743" s="9"/>
      <c r="DH743" s="9"/>
      <c r="DI743" s="9"/>
      <c r="DJ743" s="9"/>
      <c r="DK743" s="9"/>
      <c r="DL743" s="9"/>
      <c r="DM743" s="9"/>
      <c r="DN743" s="9"/>
      <c r="DO743" s="9"/>
      <c r="DP743" s="9"/>
      <c r="DQ743" s="9"/>
      <c r="DR743" s="9"/>
      <c r="DS743" s="9"/>
      <c r="DT743" s="9"/>
      <c r="DU743" s="9"/>
      <c r="DV743" s="9"/>
      <c r="DW743" s="9"/>
      <c r="DX743" s="9"/>
      <c r="DY743" s="9"/>
      <c r="DZ743" s="9"/>
      <c r="EA743" s="9"/>
    </row>
    <row r="744" spans="2:131" ht="15">
      <c r="B744" s="4"/>
      <c r="C744" s="4"/>
      <c r="D744" s="4"/>
      <c r="E744" s="4"/>
      <c r="F744" s="4"/>
      <c r="G744" s="4"/>
      <c r="H744" s="4"/>
      <c r="I744" s="4"/>
      <c r="J744" s="4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  <c r="X744" s="10"/>
      <c r="Y744" s="10"/>
      <c r="Z744" s="10"/>
      <c r="AA744" s="10"/>
      <c r="AB744" s="15"/>
      <c r="AC744" s="9"/>
      <c r="AD744" s="9"/>
      <c r="AE744" s="9"/>
      <c r="AF744" s="9"/>
      <c r="AG744" s="9"/>
      <c r="AH744" s="9"/>
      <c r="AI744" s="9"/>
      <c r="AJ744" s="9"/>
      <c r="AK744" s="9"/>
      <c r="AL744" s="9"/>
      <c r="AM744" s="27"/>
      <c r="AN744" s="27"/>
      <c r="AO744" s="27"/>
      <c r="AP744" s="27"/>
      <c r="AQ744" s="27"/>
      <c r="AR744" s="9"/>
      <c r="AS744" s="9"/>
      <c r="AT744" s="9"/>
      <c r="AU744" s="9"/>
      <c r="AV744" s="9"/>
      <c r="AW744" s="27"/>
      <c r="AX744" s="27"/>
      <c r="AY744" s="10"/>
      <c r="AZ744" s="15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  <c r="DB744" s="9"/>
      <c r="DC744" s="9"/>
      <c r="DD744" s="9"/>
      <c r="DE744" s="9"/>
      <c r="DF744" s="9"/>
      <c r="DG744" s="9"/>
      <c r="DH744" s="9"/>
      <c r="DI744" s="9"/>
      <c r="DJ744" s="9"/>
      <c r="DK744" s="9"/>
      <c r="DL744" s="9"/>
      <c r="DM744" s="9"/>
      <c r="DN744" s="9"/>
      <c r="DO744" s="9"/>
      <c r="DP744" s="9"/>
      <c r="DQ744" s="9"/>
      <c r="DR744" s="9"/>
      <c r="DS744" s="9"/>
      <c r="DT744" s="9"/>
      <c r="DU744" s="9"/>
      <c r="DV744" s="9"/>
      <c r="DW744" s="9"/>
      <c r="DX744" s="9"/>
      <c r="DY744" s="9"/>
      <c r="DZ744" s="9"/>
      <c r="EA744" s="9"/>
    </row>
    <row r="745" spans="2:131" ht="15">
      <c r="B745" s="4"/>
      <c r="C745" s="4"/>
      <c r="D745" s="4"/>
      <c r="E745" s="4"/>
      <c r="F745" s="4"/>
      <c r="G745" s="4"/>
      <c r="H745" s="4"/>
      <c r="I745" s="4"/>
      <c r="J745" s="4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  <c r="X745" s="10"/>
      <c r="Y745" s="10"/>
      <c r="Z745" s="10"/>
      <c r="AA745" s="10"/>
      <c r="AB745" s="15"/>
      <c r="AC745" s="9"/>
      <c r="AD745" s="9"/>
      <c r="AE745" s="9"/>
      <c r="AF745" s="9"/>
      <c r="AG745" s="9"/>
      <c r="AH745" s="9"/>
      <c r="AI745" s="9"/>
      <c r="AJ745" s="9"/>
      <c r="AK745" s="9"/>
      <c r="AL745" s="9"/>
      <c r="AM745" s="27"/>
      <c r="AN745" s="27"/>
      <c r="AO745" s="27"/>
      <c r="AP745" s="27"/>
      <c r="AQ745" s="27"/>
      <c r="AR745" s="9"/>
      <c r="AS745" s="9"/>
      <c r="AT745" s="9"/>
      <c r="AU745" s="9"/>
      <c r="AV745" s="9"/>
      <c r="AW745" s="27"/>
      <c r="AX745" s="27"/>
      <c r="AY745" s="10"/>
      <c r="AZ745" s="15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  <c r="DB745" s="9"/>
      <c r="DC745" s="9"/>
      <c r="DD745" s="9"/>
      <c r="DE745" s="9"/>
      <c r="DF745" s="9"/>
      <c r="DG745" s="9"/>
      <c r="DH745" s="9"/>
      <c r="DI745" s="9"/>
      <c r="DJ745" s="9"/>
      <c r="DK745" s="9"/>
      <c r="DL745" s="9"/>
      <c r="DM745" s="9"/>
      <c r="DN745" s="9"/>
      <c r="DO745" s="9"/>
      <c r="DP745" s="9"/>
      <c r="DQ745" s="9"/>
      <c r="DR745" s="9"/>
      <c r="DS745" s="9"/>
      <c r="DT745" s="9"/>
      <c r="DU745" s="9"/>
      <c r="DV745" s="9"/>
      <c r="DW745" s="9"/>
      <c r="DX745" s="9"/>
      <c r="DY745" s="9"/>
      <c r="DZ745" s="9"/>
      <c r="EA745" s="9"/>
    </row>
    <row r="746" spans="2:131" ht="15">
      <c r="B746" s="4"/>
      <c r="C746" s="4"/>
      <c r="D746" s="4"/>
      <c r="E746" s="4"/>
      <c r="F746" s="4"/>
      <c r="G746" s="4"/>
      <c r="H746" s="4"/>
      <c r="I746" s="4"/>
      <c r="J746" s="4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  <c r="X746" s="10"/>
      <c r="Y746" s="10"/>
      <c r="Z746" s="10"/>
      <c r="AA746" s="10"/>
      <c r="AB746" s="15"/>
      <c r="AC746" s="9"/>
      <c r="AD746" s="9"/>
      <c r="AE746" s="9"/>
      <c r="AF746" s="9"/>
      <c r="AG746" s="9"/>
      <c r="AH746" s="9"/>
      <c r="AI746" s="9"/>
      <c r="AJ746" s="9"/>
      <c r="AK746" s="9"/>
      <c r="AL746" s="9"/>
      <c r="AM746" s="27"/>
      <c r="AN746" s="27"/>
      <c r="AO746" s="27"/>
      <c r="AP746" s="27"/>
      <c r="AQ746" s="27"/>
      <c r="AR746" s="9"/>
      <c r="AS746" s="9"/>
      <c r="AT746" s="9"/>
      <c r="AU746" s="9"/>
      <c r="AV746" s="9"/>
      <c r="AW746" s="27"/>
      <c r="AX746" s="27"/>
      <c r="AY746" s="10"/>
      <c r="AZ746" s="15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  <c r="DB746" s="9"/>
      <c r="DC746" s="9"/>
      <c r="DD746" s="9"/>
      <c r="DE746" s="9"/>
      <c r="DF746" s="9"/>
      <c r="DG746" s="9"/>
      <c r="DH746" s="9"/>
      <c r="DI746" s="9"/>
      <c r="DJ746" s="9"/>
      <c r="DK746" s="9"/>
      <c r="DL746" s="9"/>
      <c r="DM746" s="9"/>
      <c r="DN746" s="9"/>
      <c r="DO746" s="9"/>
      <c r="DP746" s="9"/>
      <c r="DQ746" s="9"/>
      <c r="DR746" s="9"/>
      <c r="DS746" s="9"/>
      <c r="DT746" s="9"/>
      <c r="DU746" s="9"/>
      <c r="DV746" s="9"/>
      <c r="DW746" s="9"/>
      <c r="DX746" s="9"/>
      <c r="DY746" s="9"/>
      <c r="DZ746" s="9"/>
      <c r="EA746" s="9"/>
    </row>
    <row r="747" spans="2:131" ht="15">
      <c r="B747" s="4"/>
      <c r="C747" s="4"/>
      <c r="D747" s="4"/>
      <c r="E747" s="4"/>
      <c r="F747" s="4"/>
      <c r="G747" s="4"/>
      <c r="H747" s="4"/>
      <c r="I747" s="4"/>
      <c r="J747" s="4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  <c r="X747" s="10"/>
      <c r="Y747" s="10"/>
      <c r="Z747" s="10"/>
      <c r="AA747" s="10"/>
      <c r="AB747" s="15"/>
      <c r="AC747" s="9"/>
      <c r="AD747" s="9"/>
      <c r="AE747" s="9"/>
      <c r="AF747" s="9"/>
      <c r="AG747" s="9"/>
      <c r="AH747" s="9"/>
      <c r="AI747" s="9"/>
      <c r="AJ747" s="9"/>
      <c r="AK747" s="9"/>
      <c r="AL747" s="9"/>
      <c r="AM747" s="27"/>
      <c r="AN747" s="27"/>
      <c r="AO747" s="27"/>
      <c r="AP747" s="27"/>
      <c r="AQ747" s="27"/>
      <c r="AR747" s="9"/>
      <c r="AS747" s="9"/>
      <c r="AT747" s="9"/>
      <c r="AU747" s="9"/>
      <c r="AV747" s="9"/>
      <c r="AW747" s="27"/>
      <c r="AX747" s="27"/>
      <c r="AY747" s="10"/>
      <c r="AZ747" s="15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  <c r="DB747" s="9"/>
      <c r="DC747" s="9"/>
      <c r="DD747" s="9"/>
      <c r="DE747" s="9"/>
      <c r="DF747" s="9"/>
      <c r="DG747" s="9"/>
      <c r="DH747" s="9"/>
      <c r="DI747" s="9"/>
      <c r="DJ747" s="9"/>
      <c r="DK747" s="9"/>
      <c r="DL747" s="9"/>
      <c r="DM747" s="9"/>
      <c r="DN747" s="9"/>
      <c r="DO747" s="9"/>
      <c r="DP747" s="9"/>
      <c r="DQ747" s="9"/>
      <c r="DR747" s="9"/>
      <c r="DS747" s="9"/>
      <c r="DT747" s="9"/>
      <c r="DU747" s="9"/>
      <c r="DV747" s="9"/>
      <c r="DW747" s="9"/>
      <c r="DX747" s="9"/>
      <c r="DY747" s="9"/>
      <c r="DZ747" s="9"/>
      <c r="EA747" s="9"/>
    </row>
    <row r="748" spans="2:131" ht="15">
      <c r="B748" s="4"/>
      <c r="C748" s="4"/>
      <c r="D748" s="4"/>
      <c r="E748" s="4"/>
      <c r="F748" s="4"/>
      <c r="G748" s="4"/>
      <c r="H748" s="4"/>
      <c r="I748" s="4"/>
      <c r="J748" s="4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  <c r="X748" s="10"/>
      <c r="Y748" s="10"/>
      <c r="Z748" s="10"/>
      <c r="AA748" s="10"/>
      <c r="AB748" s="15"/>
      <c r="AC748" s="9"/>
      <c r="AD748" s="9"/>
      <c r="AE748" s="9"/>
      <c r="AF748" s="9"/>
      <c r="AG748" s="9"/>
      <c r="AH748" s="9"/>
      <c r="AI748" s="9"/>
      <c r="AJ748" s="9"/>
      <c r="AK748" s="9"/>
      <c r="AL748" s="9"/>
      <c r="AM748" s="27"/>
      <c r="AN748" s="27"/>
      <c r="AO748" s="27"/>
      <c r="AP748" s="27"/>
      <c r="AQ748" s="27"/>
      <c r="AR748" s="9"/>
      <c r="AS748" s="9"/>
      <c r="AT748" s="9"/>
      <c r="AU748" s="9"/>
      <c r="AV748" s="9"/>
      <c r="AW748" s="27"/>
      <c r="AX748" s="27"/>
      <c r="AY748" s="10"/>
      <c r="AZ748" s="15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  <c r="DB748" s="9"/>
      <c r="DC748" s="9"/>
      <c r="DD748" s="9"/>
      <c r="DE748" s="9"/>
      <c r="DF748" s="9"/>
      <c r="DG748" s="9"/>
      <c r="DH748" s="9"/>
      <c r="DI748" s="9"/>
      <c r="DJ748" s="9"/>
      <c r="DK748" s="9"/>
      <c r="DL748" s="9"/>
      <c r="DM748" s="9"/>
      <c r="DN748" s="9"/>
      <c r="DO748" s="9"/>
      <c r="DP748" s="9"/>
      <c r="DQ748" s="9"/>
      <c r="DR748" s="9"/>
      <c r="DS748" s="9"/>
      <c r="DT748" s="9"/>
      <c r="DU748" s="9"/>
      <c r="DV748" s="9"/>
      <c r="DW748" s="9"/>
      <c r="DX748" s="9"/>
      <c r="DY748" s="9"/>
      <c r="DZ748" s="9"/>
      <c r="EA748" s="9"/>
    </row>
    <row r="749" spans="2:131" ht="15">
      <c r="B749" s="4"/>
      <c r="C749" s="4"/>
      <c r="D749" s="4"/>
      <c r="E749" s="4"/>
      <c r="F749" s="4"/>
      <c r="G749" s="4"/>
      <c r="H749" s="4"/>
      <c r="I749" s="4"/>
      <c r="J749" s="4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  <c r="X749" s="10"/>
      <c r="Y749" s="10"/>
      <c r="Z749" s="10"/>
      <c r="AA749" s="10"/>
      <c r="AB749" s="15"/>
      <c r="AC749" s="9"/>
      <c r="AD749" s="9"/>
      <c r="AE749" s="9"/>
      <c r="AF749" s="9"/>
      <c r="AG749" s="9"/>
      <c r="AH749" s="9"/>
      <c r="AI749" s="9"/>
      <c r="AJ749" s="9"/>
      <c r="AK749" s="9"/>
      <c r="AL749" s="9"/>
      <c r="AM749" s="27"/>
      <c r="AN749" s="27"/>
      <c r="AO749" s="27"/>
      <c r="AP749" s="27"/>
      <c r="AQ749" s="27"/>
      <c r="AR749" s="9"/>
      <c r="AS749" s="9"/>
      <c r="AT749" s="9"/>
      <c r="AU749" s="9"/>
      <c r="AV749" s="9"/>
      <c r="AW749" s="27"/>
      <c r="AX749" s="27"/>
      <c r="AY749" s="10"/>
      <c r="AZ749" s="15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  <c r="DB749" s="9"/>
      <c r="DC749" s="9"/>
      <c r="DD749" s="9"/>
      <c r="DE749" s="9"/>
      <c r="DF749" s="9"/>
      <c r="DG749" s="9"/>
      <c r="DH749" s="9"/>
      <c r="DI749" s="9"/>
      <c r="DJ749" s="9"/>
      <c r="DK749" s="9"/>
      <c r="DL749" s="9"/>
      <c r="DM749" s="9"/>
      <c r="DN749" s="9"/>
      <c r="DO749" s="9"/>
      <c r="DP749" s="9"/>
      <c r="DQ749" s="9"/>
      <c r="DR749" s="9"/>
      <c r="DS749" s="9"/>
      <c r="DT749" s="9"/>
      <c r="DU749" s="9"/>
      <c r="DV749" s="9"/>
      <c r="DW749" s="9"/>
      <c r="DX749" s="9"/>
      <c r="DY749" s="9"/>
      <c r="DZ749" s="9"/>
      <c r="EA749" s="9"/>
    </row>
    <row r="750" spans="2:131" ht="15">
      <c r="B750" s="4"/>
      <c r="C750" s="4"/>
      <c r="D750" s="4"/>
      <c r="E750" s="4"/>
      <c r="F750" s="4"/>
      <c r="G750" s="4"/>
      <c r="H750" s="4"/>
      <c r="I750" s="4"/>
      <c r="J750" s="4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  <c r="X750" s="10"/>
      <c r="Y750" s="10"/>
      <c r="Z750" s="10"/>
      <c r="AA750" s="10"/>
      <c r="AB750" s="15"/>
      <c r="AC750" s="9"/>
      <c r="AD750" s="9"/>
      <c r="AE750" s="9"/>
      <c r="AF750" s="9"/>
      <c r="AG750" s="9"/>
      <c r="AH750" s="9"/>
      <c r="AI750" s="9"/>
      <c r="AJ750" s="9"/>
      <c r="AK750" s="9"/>
      <c r="AL750" s="9"/>
      <c r="AM750" s="27"/>
      <c r="AN750" s="27"/>
      <c r="AO750" s="27"/>
      <c r="AP750" s="27"/>
      <c r="AQ750" s="27"/>
      <c r="AR750" s="9"/>
      <c r="AS750" s="9"/>
      <c r="AT750" s="9"/>
      <c r="AU750" s="9"/>
      <c r="AV750" s="9"/>
      <c r="AW750" s="27"/>
      <c r="AX750" s="27"/>
      <c r="AY750" s="10"/>
      <c r="AZ750" s="15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  <c r="DB750" s="9"/>
      <c r="DC750" s="9"/>
      <c r="DD750" s="9"/>
      <c r="DE750" s="9"/>
      <c r="DF750" s="9"/>
      <c r="DG750" s="9"/>
      <c r="DH750" s="9"/>
      <c r="DI750" s="9"/>
      <c r="DJ750" s="9"/>
      <c r="DK750" s="9"/>
      <c r="DL750" s="9"/>
      <c r="DM750" s="9"/>
      <c r="DN750" s="9"/>
      <c r="DO750" s="9"/>
      <c r="DP750" s="9"/>
      <c r="DQ750" s="9"/>
      <c r="DR750" s="9"/>
      <c r="DS750" s="9"/>
      <c r="DT750" s="9"/>
      <c r="DU750" s="9"/>
      <c r="DV750" s="9"/>
      <c r="DW750" s="9"/>
      <c r="DX750" s="9"/>
      <c r="DY750" s="9"/>
      <c r="DZ750" s="9"/>
      <c r="EA750" s="9"/>
    </row>
    <row r="751" spans="2:131" ht="15">
      <c r="B751" s="4"/>
      <c r="C751" s="4"/>
      <c r="D751" s="4"/>
      <c r="E751" s="4"/>
      <c r="F751" s="4"/>
      <c r="G751" s="4"/>
      <c r="H751" s="4"/>
      <c r="I751" s="4"/>
      <c r="J751" s="4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  <c r="X751" s="10"/>
      <c r="Y751" s="10"/>
      <c r="Z751" s="10"/>
      <c r="AA751" s="10"/>
      <c r="AB751" s="15"/>
      <c r="AC751" s="9"/>
      <c r="AD751" s="9"/>
      <c r="AE751" s="9"/>
      <c r="AF751" s="9"/>
      <c r="AG751" s="9"/>
      <c r="AH751" s="9"/>
      <c r="AI751" s="9"/>
      <c r="AJ751" s="9"/>
      <c r="AK751" s="9"/>
      <c r="AL751" s="9"/>
      <c r="AM751" s="27"/>
      <c r="AN751" s="27"/>
      <c r="AO751" s="27"/>
      <c r="AP751" s="27"/>
      <c r="AQ751" s="27"/>
      <c r="AR751" s="9"/>
      <c r="AS751" s="9"/>
      <c r="AT751" s="9"/>
      <c r="AU751" s="9"/>
      <c r="AV751" s="9"/>
      <c r="AW751" s="27"/>
      <c r="AX751" s="27"/>
      <c r="AY751" s="10"/>
      <c r="AZ751" s="15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  <c r="DB751" s="9"/>
      <c r="DC751" s="9"/>
      <c r="DD751" s="9"/>
      <c r="DE751" s="9"/>
      <c r="DF751" s="9"/>
      <c r="DG751" s="9"/>
      <c r="DH751" s="9"/>
      <c r="DI751" s="9"/>
      <c r="DJ751" s="9"/>
      <c r="DK751" s="9"/>
      <c r="DL751" s="9"/>
      <c r="DM751" s="9"/>
      <c r="DN751" s="9"/>
      <c r="DO751" s="9"/>
      <c r="DP751" s="9"/>
      <c r="DQ751" s="9"/>
      <c r="DR751" s="9"/>
      <c r="DS751" s="9"/>
      <c r="DT751" s="9"/>
      <c r="DU751" s="9"/>
      <c r="DV751" s="9"/>
      <c r="DW751" s="9"/>
      <c r="DX751" s="9"/>
      <c r="DY751" s="9"/>
      <c r="DZ751" s="9"/>
      <c r="EA751" s="9"/>
    </row>
    <row r="752" spans="2:131" ht="15">
      <c r="B752" s="4"/>
      <c r="C752" s="4"/>
      <c r="D752" s="4"/>
      <c r="E752" s="4"/>
      <c r="F752" s="4"/>
      <c r="G752" s="4"/>
      <c r="H752" s="4"/>
      <c r="I752" s="4"/>
      <c r="J752" s="4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  <c r="X752" s="10"/>
      <c r="Y752" s="10"/>
      <c r="Z752" s="10"/>
      <c r="AA752" s="10"/>
      <c r="AB752" s="15"/>
      <c r="AC752" s="9"/>
      <c r="AD752" s="9"/>
      <c r="AE752" s="9"/>
      <c r="AF752" s="9"/>
      <c r="AG752" s="9"/>
      <c r="AH752" s="9"/>
      <c r="AI752" s="9"/>
      <c r="AJ752" s="9"/>
      <c r="AK752" s="9"/>
      <c r="AL752" s="9"/>
      <c r="AM752" s="27"/>
      <c r="AN752" s="27"/>
      <c r="AO752" s="27"/>
      <c r="AP752" s="27"/>
      <c r="AQ752" s="27"/>
      <c r="AR752" s="9"/>
      <c r="AS752" s="9"/>
      <c r="AT752" s="9"/>
      <c r="AU752" s="9"/>
      <c r="AV752" s="9"/>
      <c r="AW752" s="27"/>
      <c r="AX752" s="27"/>
      <c r="AY752" s="10"/>
      <c r="AZ752" s="15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  <c r="DB752" s="9"/>
      <c r="DC752" s="9"/>
      <c r="DD752" s="9"/>
      <c r="DE752" s="9"/>
      <c r="DF752" s="9"/>
      <c r="DG752" s="9"/>
      <c r="DH752" s="9"/>
      <c r="DI752" s="9"/>
      <c r="DJ752" s="9"/>
      <c r="DK752" s="9"/>
      <c r="DL752" s="9"/>
      <c r="DM752" s="9"/>
      <c r="DN752" s="9"/>
      <c r="DO752" s="9"/>
      <c r="DP752" s="9"/>
      <c r="DQ752" s="9"/>
      <c r="DR752" s="9"/>
      <c r="DS752" s="9"/>
      <c r="DT752" s="9"/>
      <c r="DU752" s="9"/>
      <c r="DV752" s="9"/>
      <c r="DW752" s="9"/>
      <c r="DX752" s="9"/>
      <c r="DY752" s="9"/>
      <c r="DZ752" s="9"/>
      <c r="EA752" s="9"/>
    </row>
    <row r="753" spans="2:131" ht="15">
      <c r="B753" s="4"/>
      <c r="C753" s="4"/>
      <c r="D753" s="4"/>
      <c r="E753" s="4"/>
      <c r="F753" s="4"/>
      <c r="G753" s="4"/>
      <c r="H753" s="4"/>
      <c r="I753" s="4"/>
      <c r="J753" s="4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  <c r="X753" s="10"/>
      <c r="Y753" s="10"/>
      <c r="Z753" s="10"/>
      <c r="AA753" s="10"/>
      <c r="AB753" s="15"/>
      <c r="AC753" s="9"/>
      <c r="AD753" s="9"/>
      <c r="AE753" s="9"/>
      <c r="AF753" s="9"/>
      <c r="AG753" s="9"/>
      <c r="AH753" s="9"/>
      <c r="AI753" s="9"/>
      <c r="AJ753" s="9"/>
      <c r="AK753" s="9"/>
      <c r="AL753" s="9"/>
      <c r="AM753" s="27"/>
      <c r="AN753" s="27"/>
      <c r="AO753" s="27"/>
      <c r="AP753" s="27"/>
      <c r="AQ753" s="27"/>
      <c r="AR753" s="9"/>
      <c r="AS753" s="9"/>
      <c r="AT753" s="9"/>
      <c r="AU753" s="9"/>
      <c r="AV753" s="9"/>
      <c r="AW753" s="27"/>
      <c r="AX753" s="27"/>
      <c r="AY753" s="10"/>
      <c r="AZ753" s="15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  <c r="DB753" s="9"/>
      <c r="DC753" s="9"/>
      <c r="DD753" s="9"/>
      <c r="DE753" s="9"/>
      <c r="DF753" s="9"/>
      <c r="DG753" s="9"/>
      <c r="DH753" s="9"/>
      <c r="DI753" s="9"/>
      <c r="DJ753" s="9"/>
      <c r="DK753" s="9"/>
      <c r="DL753" s="9"/>
      <c r="DM753" s="9"/>
      <c r="DN753" s="9"/>
      <c r="DO753" s="9"/>
      <c r="DP753" s="9"/>
      <c r="DQ753" s="9"/>
      <c r="DR753" s="9"/>
      <c r="DS753" s="9"/>
      <c r="DT753" s="9"/>
      <c r="DU753" s="9"/>
      <c r="DV753" s="9"/>
      <c r="DW753" s="9"/>
      <c r="DX753" s="9"/>
      <c r="DY753" s="9"/>
      <c r="DZ753" s="9"/>
      <c r="EA753" s="9"/>
    </row>
    <row r="754" spans="2:131" ht="15">
      <c r="B754" s="4"/>
      <c r="C754" s="4"/>
      <c r="D754" s="4"/>
      <c r="E754" s="4"/>
      <c r="F754" s="4"/>
      <c r="G754" s="4"/>
      <c r="H754" s="4"/>
      <c r="I754" s="4"/>
      <c r="J754" s="4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  <c r="X754" s="10"/>
      <c r="Y754" s="10"/>
      <c r="Z754" s="10"/>
      <c r="AA754" s="10"/>
      <c r="AB754" s="15"/>
      <c r="AC754" s="9"/>
      <c r="AD754" s="9"/>
      <c r="AE754" s="9"/>
      <c r="AF754" s="9"/>
      <c r="AG754" s="9"/>
      <c r="AH754" s="9"/>
      <c r="AI754" s="9"/>
      <c r="AJ754" s="9"/>
      <c r="AK754" s="9"/>
      <c r="AL754" s="9"/>
      <c r="AM754" s="27"/>
      <c r="AN754" s="27"/>
      <c r="AO754" s="27"/>
      <c r="AP754" s="27"/>
      <c r="AQ754" s="27"/>
      <c r="AR754" s="9"/>
      <c r="AS754" s="9"/>
      <c r="AT754" s="9"/>
      <c r="AU754" s="9"/>
      <c r="AV754" s="9"/>
      <c r="AW754" s="27"/>
      <c r="AX754" s="27"/>
      <c r="AY754" s="10"/>
      <c r="AZ754" s="15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  <c r="DB754" s="9"/>
      <c r="DC754" s="9"/>
      <c r="DD754" s="9"/>
      <c r="DE754" s="9"/>
      <c r="DF754" s="9"/>
      <c r="DG754" s="9"/>
      <c r="DH754" s="9"/>
      <c r="DI754" s="9"/>
      <c r="DJ754" s="9"/>
      <c r="DK754" s="9"/>
      <c r="DL754" s="9"/>
      <c r="DM754" s="9"/>
      <c r="DN754" s="9"/>
      <c r="DO754" s="9"/>
      <c r="DP754" s="9"/>
      <c r="DQ754" s="9"/>
      <c r="DR754" s="9"/>
      <c r="DS754" s="9"/>
      <c r="DT754" s="9"/>
      <c r="DU754" s="9"/>
      <c r="DV754" s="9"/>
      <c r="DW754" s="9"/>
      <c r="DX754" s="9"/>
      <c r="DY754" s="9"/>
      <c r="DZ754" s="9"/>
      <c r="EA754" s="9"/>
    </row>
    <row r="755" spans="2:131" ht="15">
      <c r="B755" s="4"/>
      <c r="C755" s="4"/>
      <c r="D755" s="4"/>
      <c r="E755" s="4"/>
      <c r="F755" s="4"/>
      <c r="G755" s="4"/>
      <c r="H755" s="4"/>
      <c r="I755" s="4"/>
      <c r="J755" s="4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  <c r="X755" s="10"/>
      <c r="Y755" s="10"/>
      <c r="Z755" s="10"/>
      <c r="AA755" s="10"/>
      <c r="AB755" s="15"/>
      <c r="AC755" s="9"/>
      <c r="AD755" s="9"/>
      <c r="AE755" s="9"/>
      <c r="AF755" s="9"/>
      <c r="AG755" s="9"/>
      <c r="AH755" s="9"/>
      <c r="AI755" s="9"/>
      <c r="AJ755" s="9"/>
      <c r="AK755" s="9"/>
      <c r="AL755" s="9"/>
      <c r="AM755" s="27"/>
      <c r="AN755" s="27"/>
      <c r="AO755" s="27"/>
      <c r="AP755" s="27"/>
      <c r="AQ755" s="27"/>
      <c r="AR755" s="9"/>
      <c r="AS755" s="9"/>
      <c r="AT755" s="9"/>
      <c r="AU755" s="9"/>
      <c r="AV755" s="9"/>
      <c r="AW755" s="27"/>
      <c r="AX755" s="27"/>
      <c r="AY755" s="10"/>
      <c r="AZ755" s="15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  <c r="DB755" s="9"/>
      <c r="DC755" s="9"/>
      <c r="DD755" s="9"/>
      <c r="DE755" s="9"/>
      <c r="DF755" s="9"/>
      <c r="DG755" s="9"/>
      <c r="DH755" s="9"/>
      <c r="DI755" s="9"/>
      <c r="DJ755" s="9"/>
      <c r="DK755" s="9"/>
      <c r="DL755" s="9"/>
      <c r="DM755" s="9"/>
      <c r="DN755" s="9"/>
      <c r="DO755" s="9"/>
      <c r="DP755" s="9"/>
      <c r="DQ755" s="9"/>
      <c r="DR755" s="9"/>
      <c r="DS755" s="9"/>
      <c r="DT755" s="9"/>
      <c r="DU755" s="9"/>
      <c r="DV755" s="9"/>
      <c r="DW755" s="9"/>
      <c r="DX755" s="9"/>
      <c r="DY755" s="9"/>
      <c r="DZ755" s="9"/>
      <c r="EA755" s="9"/>
    </row>
    <row r="756" spans="2:131" ht="15">
      <c r="B756" s="4"/>
      <c r="C756" s="4"/>
      <c r="D756" s="4"/>
      <c r="E756" s="4"/>
      <c r="F756" s="4"/>
      <c r="G756" s="4"/>
      <c r="H756" s="4"/>
      <c r="I756" s="4"/>
      <c r="J756" s="4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  <c r="X756" s="10"/>
      <c r="Y756" s="10"/>
      <c r="Z756" s="10"/>
      <c r="AA756" s="10"/>
      <c r="AB756" s="15"/>
      <c r="AC756" s="9"/>
      <c r="AD756" s="9"/>
      <c r="AE756" s="9"/>
      <c r="AF756" s="9"/>
      <c r="AG756" s="9"/>
      <c r="AH756" s="9"/>
      <c r="AI756" s="9"/>
      <c r="AJ756" s="9"/>
      <c r="AK756" s="9"/>
      <c r="AL756" s="9"/>
      <c r="AM756" s="27"/>
      <c r="AN756" s="27"/>
      <c r="AO756" s="27"/>
      <c r="AP756" s="27"/>
      <c r="AQ756" s="27"/>
      <c r="AR756" s="9"/>
      <c r="AS756" s="9"/>
      <c r="AT756" s="9"/>
      <c r="AU756" s="9"/>
      <c r="AV756" s="9"/>
      <c r="AW756" s="27"/>
      <c r="AX756" s="27"/>
      <c r="AY756" s="10"/>
      <c r="AZ756" s="15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  <c r="DB756" s="9"/>
      <c r="DC756" s="9"/>
      <c r="DD756" s="9"/>
      <c r="DE756" s="9"/>
      <c r="DF756" s="9"/>
      <c r="DG756" s="9"/>
      <c r="DH756" s="9"/>
      <c r="DI756" s="9"/>
      <c r="DJ756" s="9"/>
      <c r="DK756" s="9"/>
      <c r="DL756" s="9"/>
      <c r="DM756" s="9"/>
      <c r="DN756" s="9"/>
      <c r="DO756" s="9"/>
      <c r="DP756" s="9"/>
      <c r="DQ756" s="9"/>
      <c r="DR756" s="9"/>
      <c r="DS756" s="9"/>
      <c r="DT756" s="9"/>
      <c r="DU756" s="9"/>
      <c r="DV756" s="9"/>
      <c r="DW756" s="9"/>
      <c r="DX756" s="9"/>
      <c r="DY756" s="9"/>
      <c r="DZ756" s="9"/>
      <c r="EA756" s="9"/>
    </row>
    <row r="757" spans="2:131" ht="15">
      <c r="B757" s="4"/>
      <c r="C757" s="4"/>
      <c r="D757" s="4"/>
      <c r="E757" s="4"/>
      <c r="F757" s="4"/>
      <c r="G757" s="4"/>
      <c r="H757" s="4"/>
      <c r="I757" s="4"/>
      <c r="J757" s="4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  <c r="X757" s="10"/>
      <c r="Y757" s="10"/>
      <c r="Z757" s="10"/>
      <c r="AA757" s="10"/>
      <c r="AB757" s="15"/>
      <c r="AC757" s="9"/>
      <c r="AD757" s="9"/>
      <c r="AE757" s="9"/>
      <c r="AF757" s="9"/>
      <c r="AG757" s="9"/>
      <c r="AH757" s="9"/>
      <c r="AI757" s="9"/>
      <c r="AJ757" s="9"/>
      <c r="AK757" s="9"/>
      <c r="AL757" s="9"/>
      <c r="AM757" s="27"/>
      <c r="AN757" s="27"/>
      <c r="AO757" s="27"/>
      <c r="AP757" s="27"/>
      <c r="AQ757" s="27"/>
      <c r="AR757" s="9"/>
      <c r="AS757" s="9"/>
      <c r="AT757" s="9"/>
      <c r="AU757" s="9"/>
      <c r="AV757" s="9"/>
      <c r="AW757" s="27"/>
      <c r="AX757" s="27"/>
      <c r="AY757" s="10"/>
      <c r="AZ757" s="15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  <c r="DB757" s="9"/>
      <c r="DC757" s="9"/>
      <c r="DD757" s="9"/>
      <c r="DE757" s="9"/>
      <c r="DF757" s="9"/>
      <c r="DG757" s="9"/>
      <c r="DH757" s="9"/>
      <c r="DI757" s="9"/>
      <c r="DJ757" s="9"/>
      <c r="DK757" s="9"/>
      <c r="DL757" s="9"/>
      <c r="DM757" s="9"/>
      <c r="DN757" s="9"/>
      <c r="DO757" s="9"/>
      <c r="DP757" s="9"/>
      <c r="DQ757" s="9"/>
      <c r="DR757" s="9"/>
      <c r="DS757" s="9"/>
      <c r="DT757" s="9"/>
      <c r="DU757" s="9"/>
      <c r="DV757" s="9"/>
      <c r="DW757" s="9"/>
      <c r="DX757" s="9"/>
      <c r="DY757" s="9"/>
      <c r="DZ757" s="9"/>
      <c r="EA757" s="9"/>
    </row>
    <row r="758" spans="2:131" ht="15">
      <c r="B758" s="4"/>
      <c r="C758" s="4"/>
      <c r="D758" s="4"/>
      <c r="E758" s="4"/>
      <c r="F758" s="4"/>
      <c r="G758" s="4"/>
      <c r="H758" s="4"/>
      <c r="I758" s="4"/>
      <c r="J758" s="4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  <c r="X758" s="10"/>
      <c r="Y758" s="10"/>
      <c r="Z758" s="10"/>
      <c r="AA758" s="10"/>
      <c r="AB758" s="15"/>
      <c r="AC758" s="9"/>
      <c r="AD758" s="9"/>
      <c r="AE758" s="9"/>
      <c r="AF758" s="9"/>
      <c r="AG758" s="9"/>
      <c r="AH758" s="9"/>
      <c r="AI758" s="9"/>
      <c r="AJ758" s="9"/>
      <c r="AK758" s="9"/>
      <c r="AL758" s="9"/>
      <c r="AM758" s="27"/>
      <c r="AN758" s="27"/>
      <c r="AO758" s="27"/>
      <c r="AP758" s="27"/>
      <c r="AQ758" s="27"/>
      <c r="AR758" s="9"/>
      <c r="AS758" s="9"/>
      <c r="AT758" s="9"/>
      <c r="AU758" s="9"/>
      <c r="AV758" s="9"/>
      <c r="AW758" s="27"/>
      <c r="AX758" s="27"/>
      <c r="AY758" s="10"/>
      <c r="AZ758" s="15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  <c r="DB758" s="9"/>
      <c r="DC758" s="9"/>
      <c r="DD758" s="9"/>
      <c r="DE758" s="9"/>
      <c r="DF758" s="9"/>
      <c r="DG758" s="9"/>
      <c r="DH758" s="9"/>
      <c r="DI758" s="9"/>
      <c r="DJ758" s="9"/>
      <c r="DK758" s="9"/>
      <c r="DL758" s="9"/>
      <c r="DM758" s="9"/>
      <c r="DN758" s="9"/>
      <c r="DO758" s="9"/>
      <c r="DP758" s="9"/>
      <c r="DQ758" s="9"/>
      <c r="DR758" s="9"/>
      <c r="DS758" s="9"/>
      <c r="DT758" s="9"/>
      <c r="DU758" s="9"/>
      <c r="DV758" s="9"/>
      <c r="DW758" s="9"/>
      <c r="DX758" s="9"/>
      <c r="DY758" s="9"/>
      <c r="DZ758" s="9"/>
      <c r="EA758" s="9"/>
    </row>
    <row r="759" spans="2:131" ht="15">
      <c r="B759" s="4"/>
      <c r="C759" s="4"/>
      <c r="D759" s="4"/>
      <c r="E759" s="4"/>
      <c r="F759" s="4"/>
      <c r="G759" s="4"/>
      <c r="H759" s="4"/>
      <c r="I759" s="4"/>
      <c r="J759" s="4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  <c r="X759" s="10"/>
      <c r="Y759" s="10"/>
      <c r="Z759" s="10"/>
      <c r="AA759" s="10"/>
      <c r="AB759" s="15"/>
      <c r="AC759" s="9"/>
      <c r="AD759" s="9"/>
      <c r="AE759" s="9"/>
      <c r="AF759" s="9"/>
      <c r="AG759" s="9"/>
      <c r="AH759" s="9"/>
      <c r="AI759" s="9"/>
      <c r="AJ759" s="9"/>
      <c r="AK759" s="9"/>
      <c r="AL759" s="9"/>
      <c r="AM759" s="27"/>
      <c r="AN759" s="27"/>
      <c r="AO759" s="27"/>
      <c r="AP759" s="27"/>
      <c r="AQ759" s="27"/>
      <c r="AR759" s="9"/>
      <c r="AS759" s="9"/>
      <c r="AT759" s="9"/>
      <c r="AU759" s="9"/>
      <c r="AV759" s="9"/>
      <c r="AW759" s="27"/>
      <c r="AX759" s="27"/>
      <c r="AY759" s="10"/>
      <c r="AZ759" s="15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  <c r="DB759" s="9"/>
      <c r="DC759" s="9"/>
      <c r="DD759" s="9"/>
      <c r="DE759" s="9"/>
      <c r="DF759" s="9"/>
      <c r="DG759" s="9"/>
      <c r="DH759" s="9"/>
      <c r="DI759" s="9"/>
      <c r="DJ759" s="9"/>
      <c r="DK759" s="9"/>
      <c r="DL759" s="9"/>
      <c r="DM759" s="9"/>
      <c r="DN759" s="9"/>
      <c r="DO759" s="9"/>
      <c r="DP759" s="9"/>
      <c r="DQ759" s="9"/>
      <c r="DR759" s="9"/>
      <c r="DS759" s="9"/>
      <c r="DT759" s="9"/>
      <c r="DU759" s="9"/>
      <c r="DV759" s="9"/>
      <c r="DW759" s="9"/>
      <c r="DX759" s="9"/>
      <c r="DY759" s="9"/>
      <c r="DZ759" s="9"/>
      <c r="EA759" s="9"/>
    </row>
    <row r="760" spans="2:131" ht="15">
      <c r="B760" s="4"/>
      <c r="C760" s="4"/>
      <c r="D760" s="4"/>
      <c r="E760" s="4"/>
      <c r="F760" s="4"/>
      <c r="G760" s="4"/>
      <c r="H760" s="4"/>
      <c r="I760" s="4"/>
      <c r="J760" s="4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  <c r="X760" s="10"/>
      <c r="Y760" s="10"/>
      <c r="Z760" s="10"/>
      <c r="AA760" s="10"/>
      <c r="AB760" s="15"/>
      <c r="AC760" s="9"/>
      <c r="AD760" s="9"/>
      <c r="AE760" s="9"/>
      <c r="AF760" s="9"/>
      <c r="AG760" s="9"/>
      <c r="AH760" s="9"/>
      <c r="AI760" s="9"/>
      <c r="AJ760" s="9"/>
      <c r="AK760" s="9"/>
      <c r="AL760" s="9"/>
      <c r="AM760" s="27"/>
      <c r="AN760" s="27"/>
      <c r="AO760" s="27"/>
      <c r="AP760" s="27"/>
      <c r="AQ760" s="27"/>
      <c r="AR760" s="9"/>
      <c r="AS760" s="9"/>
      <c r="AT760" s="9"/>
      <c r="AU760" s="9"/>
      <c r="AV760" s="9"/>
      <c r="AW760" s="27"/>
      <c r="AX760" s="27"/>
      <c r="AY760" s="10"/>
      <c r="AZ760" s="15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  <c r="DB760" s="9"/>
      <c r="DC760" s="9"/>
      <c r="DD760" s="9"/>
      <c r="DE760" s="9"/>
      <c r="DF760" s="9"/>
      <c r="DG760" s="9"/>
      <c r="DH760" s="9"/>
      <c r="DI760" s="9"/>
      <c r="DJ760" s="9"/>
      <c r="DK760" s="9"/>
      <c r="DL760" s="9"/>
      <c r="DM760" s="9"/>
      <c r="DN760" s="9"/>
      <c r="DO760" s="9"/>
      <c r="DP760" s="9"/>
      <c r="DQ760" s="9"/>
      <c r="DR760" s="9"/>
      <c r="DS760" s="9"/>
      <c r="DT760" s="9"/>
      <c r="DU760" s="9"/>
      <c r="DV760" s="9"/>
      <c r="DW760" s="9"/>
      <c r="DX760" s="9"/>
      <c r="DY760" s="9"/>
      <c r="DZ760" s="9"/>
      <c r="EA760" s="9"/>
    </row>
    <row r="761" spans="2:131" ht="15">
      <c r="B761" s="4"/>
      <c r="C761" s="4"/>
      <c r="D761" s="4"/>
      <c r="E761" s="4"/>
      <c r="F761" s="4"/>
      <c r="G761" s="4"/>
      <c r="H761" s="4"/>
      <c r="I761" s="4"/>
      <c r="J761" s="4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  <c r="X761" s="10"/>
      <c r="Y761" s="10"/>
      <c r="Z761" s="10"/>
      <c r="AA761" s="10"/>
      <c r="AB761" s="15"/>
      <c r="AC761" s="9"/>
      <c r="AD761" s="9"/>
      <c r="AE761" s="9"/>
      <c r="AF761" s="9"/>
      <c r="AG761" s="9"/>
      <c r="AH761" s="9"/>
      <c r="AI761" s="9"/>
      <c r="AJ761" s="9"/>
      <c r="AK761" s="9"/>
      <c r="AL761" s="9"/>
      <c r="AM761" s="27"/>
      <c r="AN761" s="27"/>
      <c r="AO761" s="27"/>
      <c r="AP761" s="27"/>
      <c r="AQ761" s="27"/>
      <c r="AR761" s="9"/>
      <c r="AS761" s="9"/>
      <c r="AT761" s="9"/>
      <c r="AU761" s="9"/>
      <c r="AV761" s="9"/>
      <c r="AW761" s="27"/>
      <c r="AX761" s="27"/>
      <c r="AY761" s="10"/>
      <c r="AZ761" s="15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  <c r="DB761" s="9"/>
      <c r="DC761" s="9"/>
      <c r="DD761" s="9"/>
      <c r="DE761" s="9"/>
      <c r="DF761" s="9"/>
      <c r="DG761" s="9"/>
      <c r="DH761" s="9"/>
      <c r="DI761" s="9"/>
      <c r="DJ761" s="9"/>
      <c r="DK761" s="9"/>
      <c r="DL761" s="9"/>
      <c r="DM761" s="9"/>
      <c r="DN761" s="9"/>
      <c r="DO761" s="9"/>
      <c r="DP761" s="9"/>
      <c r="DQ761" s="9"/>
      <c r="DR761" s="9"/>
      <c r="DS761" s="9"/>
      <c r="DT761" s="9"/>
      <c r="DU761" s="9"/>
      <c r="DV761" s="9"/>
      <c r="DW761" s="9"/>
      <c r="DX761" s="9"/>
      <c r="DY761" s="9"/>
      <c r="DZ761" s="9"/>
      <c r="EA761" s="9"/>
    </row>
    <row r="762" spans="2:131" ht="15">
      <c r="B762" s="4"/>
      <c r="C762" s="4"/>
      <c r="D762" s="4"/>
      <c r="E762" s="4"/>
      <c r="F762" s="4"/>
      <c r="G762" s="4"/>
      <c r="H762" s="4"/>
      <c r="I762" s="4"/>
      <c r="J762" s="4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  <c r="X762" s="10"/>
      <c r="Y762" s="10"/>
      <c r="Z762" s="10"/>
      <c r="AA762" s="10"/>
      <c r="AB762" s="15"/>
      <c r="AC762" s="9"/>
      <c r="AD762" s="9"/>
      <c r="AE762" s="9"/>
      <c r="AF762" s="9"/>
      <c r="AG762" s="9"/>
      <c r="AH762" s="9"/>
      <c r="AI762" s="9"/>
      <c r="AJ762" s="9"/>
      <c r="AK762" s="9"/>
      <c r="AL762" s="9"/>
      <c r="AM762" s="27"/>
      <c r="AN762" s="27"/>
      <c r="AO762" s="27"/>
      <c r="AP762" s="27"/>
      <c r="AQ762" s="27"/>
      <c r="AR762" s="9"/>
      <c r="AS762" s="9"/>
      <c r="AT762" s="9"/>
      <c r="AU762" s="9"/>
      <c r="AV762" s="9"/>
      <c r="AW762" s="27"/>
      <c r="AX762" s="27"/>
      <c r="AY762" s="10"/>
      <c r="AZ762" s="15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  <c r="DB762" s="9"/>
      <c r="DC762" s="9"/>
      <c r="DD762" s="9"/>
      <c r="DE762" s="9"/>
      <c r="DF762" s="9"/>
      <c r="DG762" s="9"/>
      <c r="DH762" s="9"/>
      <c r="DI762" s="9"/>
      <c r="DJ762" s="9"/>
      <c r="DK762" s="9"/>
      <c r="DL762" s="9"/>
      <c r="DM762" s="9"/>
      <c r="DN762" s="9"/>
      <c r="DO762" s="9"/>
      <c r="DP762" s="9"/>
      <c r="DQ762" s="9"/>
      <c r="DR762" s="9"/>
      <c r="DS762" s="9"/>
      <c r="DT762" s="9"/>
      <c r="DU762" s="9"/>
      <c r="DV762" s="9"/>
      <c r="DW762" s="9"/>
      <c r="DX762" s="9"/>
      <c r="DY762" s="9"/>
      <c r="DZ762" s="9"/>
      <c r="EA762" s="9"/>
    </row>
    <row r="763" spans="2:131" ht="15">
      <c r="B763" s="4"/>
      <c r="C763" s="4"/>
      <c r="D763" s="4"/>
      <c r="E763" s="4"/>
      <c r="F763" s="4"/>
      <c r="G763" s="4"/>
      <c r="H763" s="4"/>
      <c r="I763" s="4"/>
      <c r="J763" s="4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  <c r="X763" s="10"/>
      <c r="Y763" s="10"/>
      <c r="Z763" s="10"/>
      <c r="AA763" s="10"/>
      <c r="AB763" s="15"/>
      <c r="AC763" s="9"/>
      <c r="AD763" s="9"/>
      <c r="AE763" s="9"/>
      <c r="AF763" s="9"/>
      <c r="AG763" s="9"/>
      <c r="AH763" s="9"/>
      <c r="AI763" s="9"/>
      <c r="AJ763" s="9"/>
      <c r="AK763" s="9"/>
      <c r="AL763" s="9"/>
      <c r="AM763" s="27"/>
      <c r="AN763" s="27"/>
      <c r="AO763" s="27"/>
      <c r="AP763" s="27"/>
      <c r="AQ763" s="27"/>
      <c r="AR763" s="9"/>
      <c r="AS763" s="9"/>
      <c r="AT763" s="9"/>
      <c r="AU763" s="9"/>
      <c r="AV763" s="9"/>
      <c r="AW763" s="27"/>
      <c r="AX763" s="27"/>
      <c r="AY763" s="10"/>
      <c r="AZ763" s="15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  <c r="DB763" s="9"/>
      <c r="DC763" s="9"/>
      <c r="DD763" s="9"/>
      <c r="DE763" s="9"/>
      <c r="DF763" s="9"/>
      <c r="DG763" s="9"/>
      <c r="DH763" s="9"/>
      <c r="DI763" s="9"/>
      <c r="DJ763" s="9"/>
      <c r="DK763" s="9"/>
      <c r="DL763" s="9"/>
      <c r="DM763" s="9"/>
      <c r="DN763" s="9"/>
      <c r="DO763" s="9"/>
      <c r="DP763" s="9"/>
      <c r="DQ763" s="9"/>
      <c r="DR763" s="9"/>
      <c r="DS763" s="9"/>
      <c r="DT763" s="9"/>
      <c r="DU763" s="9"/>
      <c r="DV763" s="9"/>
      <c r="DW763" s="9"/>
      <c r="DX763" s="9"/>
      <c r="DY763" s="9"/>
      <c r="DZ763" s="9"/>
      <c r="EA763" s="9"/>
    </row>
    <row r="764" spans="2:131" ht="15">
      <c r="B764" s="4"/>
      <c r="C764" s="4"/>
      <c r="D764" s="4"/>
      <c r="E764" s="4"/>
      <c r="F764" s="4"/>
      <c r="G764" s="4"/>
      <c r="H764" s="4"/>
      <c r="I764" s="4"/>
      <c r="J764" s="4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  <c r="X764" s="10"/>
      <c r="Y764" s="10"/>
      <c r="Z764" s="10"/>
      <c r="AA764" s="10"/>
      <c r="AB764" s="15"/>
      <c r="AC764" s="9"/>
      <c r="AD764" s="9"/>
      <c r="AE764" s="9"/>
      <c r="AF764" s="9"/>
      <c r="AG764" s="9"/>
      <c r="AH764" s="9"/>
      <c r="AI764" s="9"/>
      <c r="AJ764" s="9"/>
      <c r="AK764" s="9"/>
      <c r="AL764" s="9"/>
      <c r="AM764" s="27"/>
      <c r="AN764" s="27"/>
      <c r="AO764" s="27"/>
      <c r="AP764" s="27"/>
      <c r="AQ764" s="27"/>
      <c r="AR764" s="9"/>
      <c r="AS764" s="9"/>
      <c r="AT764" s="9"/>
      <c r="AU764" s="9"/>
      <c r="AV764" s="9"/>
      <c r="AW764" s="27"/>
      <c r="AX764" s="27"/>
      <c r="AY764" s="10"/>
      <c r="AZ764" s="15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  <c r="DB764" s="9"/>
      <c r="DC764" s="9"/>
      <c r="DD764" s="9"/>
      <c r="DE764" s="9"/>
      <c r="DF764" s="9"/>
      <c r="DG764" s="9"/>
      <c r="DH764" s="9"/>
      <c r="DI764" s="9"/>
      <c r="DJ764" s="9"/>
      <c r="DK764" s="9"/>
      <c r="DL764" s="9"/>
      <c r="DM764" s="9"/>
      <c r="DN764" s="9"/>
      <c r="DO764" s="9"/>
      <c r="DP764" s="9"/>
      <c r="DQ764" s="9"/>
      <c r="DR764" s="9"/>
      <c r="DS764" s="9"/>
      <c r="DT764" s="9"/>
      <c r="DU764" s="9"/>
      <c r="DV764" s="9"/>
      <c r="DW764" s="9"/>
      <c r="DX764" s="9"/>
      <c r="DY764" s="9"/>
      <c r="DZ764" s="9"/>
      <c r="EA764" s="9"/>
    </row>
    <row r="765" spans="2:131" ht="15">
      <c r="B765" s="4"/>
      <c r="C765" s="4"/>
      <c r="D765" s="4"/>
      <c r="E765" s="4"/>
      <c r="F765" s="4"/>
      <c r="G765" s="4"/>
      <c r="H765" s="4"/>
      <c r="I765" s="4"/>
      <c r="J765" s="4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  <c r="X765" s="10"/>
      <c r="Y765" s="10"/>
      <c r="Z765" s="10"/>
      <c r="AA765" s="10"/>
      <c r="AB765" s="15"/>
      <c r="AC765" s="9"/>
      <c r="AD765" s="9"/>
      <c r="AE765" s="9"/>
      <c r="AF765" s="9"/>
      <c r="AG765" s="9"/>
      <c r="AH765" s="9"/>
      <c r="AI765" s="9"/>
      <c r="AJ765" s="9"/>
      <c r="AK765" s="9"/>
      <c r="AL765" s="9"/>
      <c r="AM765" s="27"/>
      <c r="AN765" s="27"/>
      <c r="AO765" s="27"/>
      <c r="AP765" s="27"/>
      <c r="AQ765" s="27"/>
      <c r="AR765" s="9"/>
      <c r="AS765" s="9"/>
      <c r="AT765" s="9"/>
      <c r="AU765" s="9"/>
      <c r="AV765" s="9"/>
      <c r="AW765" s="27"/>
      <c r="AX765" s="27"/>
      <c r="AY765" s="10"/>
      <c r="AZ765" s="15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  <c r="DB765" s="9"/>
      <c r="DC765" s="9"/>
      <c r="DD765" s="9"/>
      <c r="DE765" s="9"/>
      <c r="DF765" s="9"/>
      <c r="DG765" s="9"/>
      <c r="DH765" s="9"/>
      <c r="DI765" s="9"/>
      <c r="DJ765" s="9"/>
      <c r="DK765" s="9"/>
      <c r="DL765" s="9"/>
      <c r="DM765" s="9"/>
      <c r="DN765" s="9"/>
      <c r="DO765" s="9"/>
      <c r="DP765" s="9"/>
      <c r="DQ765" s="9"/>
      <c r="DR765" s="9"/>
      <c r="DS765" s="9"/>
      <c r="DT765" s="9"/>
      <c r="DU765" s="9"/>
      <c r="DV765" s="9"/>
      <c r="DW765" s="9"/>
      <c r="DX765" s="9"/>
      <c r="DY765" s="9"/>
      <c r="DZ765" s="9"/>
      <c r="EA765" s="9"/>
    </row>
    <row r="766" spans="2:131" ht="15">
      <c r="B766" s="4"/>
      <c r="C766" s="4"/>
      <c r="D766" s="4"/>
      <c r="E766" s="4"/>
      <c r="F766" s="4"/>
      <c r="G766" s="4"/>
      <c r="H766" s="4"/>
      <c r="I766" s="4"/>
      <c r="J766" s="4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  <c r="X766" s="10"/>
      <c r="Y766" s="10"/>
      <c r="Z766" s="10"/>
      <c r="AA766" s="10"/>
      <c r="AB766" s="15"/>
      <c r="AC766" s="9"/>
      <c r="AD766" s="9"/>
      <c r="AE766" s="9"/>
      <c r="AF766" s="9"/>
      <c r="AG766" s="9"/>
      <c r="AH766" s="9"/>
      <c r="AI766" s="9"/>
      <c r="AJ766" s="9"/>
      <c r="AK766" s="9"/>
      <c r="AL766" s="9"/>
      <c r="AM766" s="27"/>
      <c r="AN766" s="27"/>
      <c r="AO766" s="27"/>
      <c r="AP766" s="27"/>
      <c r="AQ766" s="27"/>
      <c r="AR766" s="9"/>
      <c r="AS766" s="9"/>
      <c r="AT766" s="9"/>
      <c r="AU766" s="9"/>
      <c r="AV766" s="9"/>
      <c r="AW766" s="27"/>
      <c r="AX766" s="27"/>
      <c r="AY766" s="10"/>
      <c r="AZ766" s="15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  <c r="DB766" s="9"/>
      <c r="DC766" s="9"/>
      <c r="DD766" s="9"/>
      <c r="DE766" s="9"/>
      <c r="DF766" s="9"/>
      <c r="DG766" s="9"/>
      <c r="DH766" s="9"/>
      <c r="DI766" s="9"/>
      <c r="DJ766" s="9"/>
      <c r="DK766" s="9"/>
      <c r="DL766" s="9"/>
      <c r="DM766" s="9"/>
      <c r="DN766" s="9"/>
      <c r="DO766" s="9"/>
      <c r="DP766" s="9"/>
      <c r="DQ766" s="9"/>
      <c r="DR766" s="9"/>
      <c r="DS766" s="9"/>
      <c r="DT766" s="9"/>
      <c r="DU766" s="9"/>
      <c r="DV766" s="9"/>
      <c r="DW766" s="9"/>
      <c r="DX766" s="9"/>
      <c r="DY766" s="9"/>
      <c r="DZ766" s="9"/>
      <c r="EA766" s="9"/>
    </row>
    <row r="767" spans="2:131" ht="15">
      <c r="B767" s="4"/>
      <c r="C767" s="4"/>
      <c r="D767" s="4"/>
      <c r="E767" s="4"/>
      <c r="F767" s="4"/>
      <c r="G767" s="4"/>
      <c r="H767" s="4"/>
      <c r="I767" s="4"/>
      <c r="J767" s="4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  <c r="X767" s="10"/>
      <c r="Y767" s="10"/>
      <c r="Z767" s="10"/>
      <c r="AA767" s="10"/>
      <c r="AB767" s="15"/>
      <c r="AC767" s="9"/>
      <c r="AD767" s="9"/>
      <c r="AE767" s="9"/>
      <c r="AF767" s="9"/>
      <c r="AG767" s="9"/>
      <c r="AH767" s="9"/>
      <c r="AI767" s="9"/>
      <c r="AJ767" s="9"/>
      <c r="AK767" s="9"/>
      <c r="AL767" s="9"/>
      <c r="AM767" s="27"/>
      <c r="AN767" s="27"/>
      <c r="AO767" s="27"/>
      <c r="AP767" s="27"/>
      <c r="AQ767" s="27"/>
      <c r="AR767" s="9"/>
      <c r="AS767" s="9"/>
      <c r="AT767" s="9"/>
      <c r="AU767" s="9"/>
      <c r="AV767" s="9"/>
      <c r="AW767" s="27"/>
      <c r="AX767" s="27"/>
      <c r="AY767" s="10"/>
      <c r="AZ767" s="15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  <c r="DB767" s="9"/>
      <c r="DC767" s="9"/>
      <c r="DD767" s="9"/>
      <c r="DE767" s="9"/>
      <c r="DF767" s="9"/>
      <c r="DG767" s="9"/>
      <c r="DH767" s="9"/>
      <c r="DI767" s="9"/>
      <c r="DJ767" s="9"/>
      <c r="DK767" s="9"/>
      <c r="DL767" s="9"/>
      <c r="DM767" s="9"/>
      <c r="DN767" s="9"/>
      <c r="DO767" s="9"/>
      <c r="DP767" s="9"/>
      <c r="DQ767" s="9"/>
      <c r="DR767" s="9"/>
      <c r="DS767" s="9"/>
      <c r="DT767" s="9"/>
      <c r="DU767" s="9"/>
      <c r="DV767" s="9"/>
      <c r="DW767" s="9"/>
      <c r="DX767" s="9"/>
      <c r="DY767" s="9"/>
      <c r="DZ767" s="9"/>
      <c r="EA767" s="9"/>
    </row>
    <row r="768" spans="2:131" ht="15">
      <c r="B768" s="4"/>
      <c r="C768" s="4"/>
      <c r="D768" s="4"/>
      <c r="E768" s="4"/>
      <c r="F768" s="4"/>
      <c r="G768" s="4"/>
      <c r="H768" s="4"/>
      <c r="I768" s="4"/>
      <c r="J768" s="4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  <c r="X768" s="10"/>
      <c r="Y768" s="10"/>
      <c r="Z768" s="10"/>
      <c r="AA768" s="10"/>
      <c r="AB768" s="15"/>
      <c r="AC768" s="9"/>
      <c r="AD768" s="9"/>
      <c r="AE768" s="9"/>
      <c r="AF768" s="9"/>
      <c r="AG768" s="9"/>
      <c r="AH768" s="9"/>
      <c r="AI768" s="9"/>
      <c r="AJ768" s="9"/>
      <c r="AK768" s="9"/>
      <c r="AL768" s="9"/>
      <c r="AM768" s="27"/>
      <c r="AN768" s="27"/>
      <c r="AO768" s="27"/>
      <c r="AP768" s="27"/>
      <c r="AQ768" s="27"/>
      <c r="AR768" s="9"/>
      <c r="AS768" s="9"/>
      <c r="AT768" s="9"/>
      <c r="AU768" s="9"/>
      <c r="AV768" s="9"/>
      <c r="AW768" s="27"/>
      <c r="AX768" s="27"/>
      <c r="AY768" s="10"/>
      <c r="AZ768" s="15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  <c r="DB768" s="9"/>
      <c r="DC768" s="9"/>
      <c r="DD768" s="9"/>
      <c r="DE768" s="9"/>
      <c r="DF768" s="9"/>
      <c r="DG768" s="9"/>
      <c r="DH768" s="9"/>
      <c r="DI768" s="9"/>
      <c r="DJ768" s="9"/>
      <c r="DK768" s="9"/>
      <c r="DL768" s="9"/>
      <c r="DM768" s="9"/>
      <c r="DN768" s="9"/>
      <c r="DO768" s="9"/>
      <c r="DP768" s="9"/>
      <c r="DQ768" s="9"/>
      <c r="DR768" s="9"/>
      <c r="DS768" s="9"/>
      <c r="DT768" s="9"/>
      <c r="DU768" s="9"/>
      <c r="DV768" s="9"/>
      <c r="DW768" s="9"/>
      <c r="DX768" s="9"/>
      <c r="DY768" s="9"/>
      <c r="DZ768" s="9"/>
      <c r="EA768" s="9"/>
    </row>
    <row r="769" spans="2:131" ht="15">
      <c r="B769" s="4"/>
      <c r="C769" s="4"/>
      <c r="D769" s="4"/>
      <c r="E769" s="4"/>
      <c r="F769" s="4"/>
      <c r="G769" s="4"/>
      <c r="H769" s="4"/>
      <c r="I769" s="4"/>
      <c r="J769" s="4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  <c r="X769" s="10"/>
      <c r="Y769" s="10"/>
      <c r="Z769" s="10"/>
      <c r="AA769" s="10"/>
      <c r="AB769" s="15"/>
      <c r="AC769" s="9"/>
      <c r="AD769" s="9"/>
      <c r="AE769" s="9"/>
      <c r="AF769" s="9"/>
      <c r="AG769" s="9"/>
      <c r="AH769" s="9"/>
      <c r="AI769" s="9"/>
      <c r="AJ769" s="9"/>
      <c r="AK769" s="9"/>
      <c r="AL769" s="9"/>
      <c r="AM769" s="27"/>
      <c r="AN769" s="27"/>
      <c r="AO769" s="27"/>
      <c r="AP769" s="27"/>
      <c r="AQ769" s="27"/>
      <c r="AR769" s="9"/>
      <c r="AS769" s="9"/>
      <c r="AT769" s="9"/>
      <c r="AU769" s="9"/>
      <c r="AV769" s="9"/>
      <c r="AW769" s="27"/>
      <c r="AX769" s="27"/>
      <c r="AY769" s="10"/>
      <c r="AZ769" s="15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  <c r="DB769" s="9"/>
      <c r="DC769" s="9"/>
      <c r="DD769" s="9"/>
      <c r="DE769" s="9"/>
      <c r="DF769" s="9"/>
      <c r="DG769" s="9"/>
      <c r="DH769" s="9"/>
      <c r="DI769" s="9"/>
      <c r="DJ769" s="9"/>
      <c r="DK769" s="9"/>
      <c r="DL769" s="9"/>
      <c r="DM769" s="9"/>
      <c r="DN769" s="9"/>
      <c r="DO769" s="9"/>
      <c r="DP769" s="9"/>
      <c r="DQ769" s="9"/>
      <c r="DR769" s="9"/>
      <c r="DS769" s="9"/>
      <c r="DT769" s="9"/>
      <c r="DU769" s="9"/>
      <c r="DV769" s="9"/>
      <c r="DW769" s="9"/>
      <c r="DX769" s="9"/>
      <c r="DY769" s="9"/>
      <c r="DZ769" s="9"/>
      <c r="EA769" s="9"/>
    </row>
    <row r="770" spans="2:131" ht="15">
      <c r="B770" s="4"/>
      <c r="C770" s="4"/>
      <c r="D770" s="4"/>
      <c r="E770" s="4"/>
      <c r="F770" s="4"/>
      <c r="G770" s="4"/>
      <c r="H770" s="4"/>
      <c r="I770" s="4"/>
      <c r="J770" s="4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  <c r="X770" s="10"/>
      <c r="Y770" s="10"/>
      <c r="Z770" s="10"/>
      <c r="AA770" s="10"/>
      <c r="AB770" s="15"/>
      <c r="AC770" s="9"/>
      <c r="AD770" s="9"/>
      <c r="AE770" s="9"/>
      <c r="AF770" s="9"/>
      <c r="AG770" s="9"/>
      <c r="AH770" s="9"/>
      <c r="AI770" s="9"/>
      <c r="AJ770" s="9"/>
      <c r="AK770" s="9"/>
      <c r="AL770" s="9"/>
      <c r="AM770" s="27"/>
      <c r="AN770" s="27"/>
      <c r="AO770" s="27"/>
      <c r="AP770" s="27"/>
      <c r="AQ770" s="27"/>
      <c r="AR770" s="9"/>
      <c r="AS770" s="9"/>
      <c r="AT770" s="9"/>
      <c r="AU770" s="9"/>
      <c r="AV770" s="9"/>
      <c r="AW770" s="27"/>
      <c r="AX770" s="27"/>
      <c r="AY770" s="10"/>
      <c r="AZ770" s="15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  <c r="DB770" s="9"/>
      <c r="DC770" s="9"/>
      <c r="DD770" s="9"/>
      <c r="DE770" s="9"/>
      <c r="DF770" s="9"/>
      <c r="DG770" s="9"/>
      <c r="DH770" s="9"/>
      <c r="DI770" s="9"/>
      <c r="DJ770" s="9"/>
      <c r="DK770" s="9"/>
      <c r="DL770" s="9"/>
      <c r="DM770" s="9"/>
      <c r="DN770" s="9"/>
      <c r="DO770" s="9"/>
      <c r="DP770" s="9"/>
      <c r="DQ770" s="9"/>
      <c r="DR770" s="9"/>
      <c r="DS770" s="9"/>
      <c r="DT770" s="9"/>
      <c r="DU770" s="9"/>
      <c r="DV770" s="9"/>
      <c r="DW770" s="9"/>
      <c r="DX770" s="9"/>
      <c r="DY770" s="9"/>
      <c r="DZ770" s="9"/>
      <c r="EA770" s="9"/>
    </row>
    <row r="771" spans="2:131" ht="15">
      <c r="B771" s="4"/>
      <c r="C771" s="4"/>
      <c r="D771" s="4"/>
      <c r="E771" s="4"/>
      <c r="F771" s="4"/>
      <c r="G771" s="4"/>
      <c r="H771" s="4"/>
      <c r="I771" s="4"/>
      <c r="J771" s="4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  <c r="X771" s="10"/>
      <c r="Y771" s="10"/>
      <c r="Z771" s="10"/>
      <c r="AA771" s="10"/>
      <c r="AB771" s="15"/>
      <c r="AC771" s="9"/>
      <c r="AD771" s="9"/>
      <c r="AE771" s="9"/>
      <c r="AF771" s="9"/>
      <c r="AG771" s="9"/>
      <c r="AH771" s="9"/>
      <c r="AI771" s="9"/>
      <c r="AJ771" s="9"/>
      <c r="AK771" s="9"/>
      <c r="AL771" s="9"/>
      <c r="AM771" s="27"/>
      <c r="AN771" s="27"/>
      <c r="AO771" s="27"/>
      <c r="AP771" s="27"/>
      <c r="AQ771" s="27"/>
      <c r="AR771" s="9"/>
      <c r="AS771" s="9"/>
      <c r="AT771" s="9"/>
      <c r="AU771" s="9"/>
      <c r="AV771" s="9"/>
      <c r="AW771" s="27"/>
      <c r="AX771" s="27"/>
      <c r="AY771" s="10"/>
      <c r="AZ771" s="15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  <c r="DB771" s="9"/>
      <c r="DC771" s="9"/>
      <c r="DD771" s="9"/>
      <c r="DE771" s="9"/>
      <c r="DF771" s="9"/>
      <c r="DG771" s="9"/>
      <c r="DH771" s="9"/>
      <c r="DI771" s="9"/>
      <c r="DJ771" s="9"/>
      <c r="DK771" s="9"/>
      <c r="DL771" s="9"/>
      <c r="DM771" s="9"/>
      <c r="DN771" s="9"/>
      <c r="DO771" s="9"/>
      <c r="DP771" s="9"/>
      <c r="DQ771" s="9"/>
      <c r="DR771" s="9"/>
      <c r="DS771" s="9"/>
      <c r="DT771" s="9"/>
      <c r="DU771" s="9"/>
      <c r="DV771" s="9"/>
      <c r="DW771" s="9"/>
      <c r="DX771" s="9"/>
      <c r="DY771" s="9"/>
      <c r="DZ771" s="9"/>
      <c r="EA771" s="9"/>
    </row>
    <row r="772" spans="2:131" ht="15">
      <c r="B772" s="4"/>
      <c r="C772" s="4"/>
      <c r="D772" s="4"/>
      <c r="E772" s="4"/>
      <c r="F772" s="4"/>
      <c r="G772" s="4"/>
      <c r="H772" s="4"/>
      <c r="I772" s="4"/>
      <c r="J772" s="4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  <c r="X772" s="10"/>
      <c r="Y772" s="10"/>
      <c r="Z772" s="10"/>
      <c r="AA772" s="10"/>
      <c r="AB772" s="15"/>
      <c r="AC772" s="9"/>
      <c r="AD772" s="9"/>
      <c r="AE772" s="9"/>
      <c r="AF772" s="9"/>
      <c r="AG772" s="9"/>
      <c r="AH772" s="9"/>
      <c r="AI772" s="9"/>
      <c r="AJ772" s="9"/>
      <c r="AK772" s="9"/>
      <c r="AL772" s="9"/>
      <c r="AM772" s="27"/>
      <c r="AN772" s="27"/>
      <c r="AO772" s="27"/>
      <c r="AP772" s="27"/>
      <c r="AQ772" s="27"/>
      <c r="AR772" s="9"/>
      <c r="AS772" s="9"/>
      <c r="AT772" s="9"/>
      <c r="AU772" s="9"/>
      <c r="AV772" s="9"/>
      <c r="AW772" s="27"/>
      <c r="AX772" s="27"/>
      <c r="AY772" s="10"/>
      <c r="AZ772" s="15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  <c r="DB772" s="9"/>
      <c r="DC772" s="9"/>
      <c r="DD772" s="9"/>
      <c r="DE772" s="9"/>
      <c r="DF772" s="9"/>
      <c r="DG772" s="9"/>
      <c r="DH772" s="9"/>
      <c r="DI772" s="9"/>
      <c r="DJ772" s="9"/>
      <c r="DK772" s="9"/>
      <c r="DL772" s="9"/>
      <c r="DM772" s="9"/>
      <c r="DN772" s="9"/>
      <c r="DO772" s="9"/>
      <c r="DP772" s="9"/>
      <c r="DQ772" s="9"/>
      <c r="DR772" s="9"/>
      <c r="DS772" s="9"/>
      <c r="DT772" s="9"/>
      <c r="DU772" s="9"/>
      <c r="DV772" s="9"/>
      <c r="DW772" s="9"/>
      <c r="DX772" s="9"/>
      <c r="DY772" s="9"/>
      <c r="DZ772" s="9"/>
      <c r="EA772" s="9"/>
    </row>
    <row r="773" spans="2:131" ht="15">
      <c r="B773" s="4"/>
      <c r="C773" s="4"/>
      <c r="D773" s="4"/>
      <c r="E773" s="4"/>
      <c r="F773" s="4"/>
      <c r="G773" s="4"/>
      <c r="H773" s="4"/>
      <c r="I773" s="4"/>
      <c r="J773" s="4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  <c r="X773" s="10"/>
      <c r="Y773" s="10"/>
      <c r="Z773" s="10"/>
      <c r="AA773" s="10"/>
      <c r="AB773" s="15"/>
      <c r="AC773" s="9"/>
      <c r="AD773" s="9"/>
      <c r="AE773" s="9"/>
      <c r="AF773" s="9"/>
      <c r="AG773" s="9"/>
      <c r="AH773" s="9"/>
      <c r="AI773" s="9"/>
      <c r="AJ773" s="9"/>
      <c r="AK773" s="9"/>
      <c r="AL773" s="9"/>
      <c r="AM773" s="27"/>
      <c r="AN773" s="27"/>
      <c r="AO773" s="27"/>
      <c r="AP773" s="27"/>
      <c r="AQ773" s="27"/>
      <c r="AR773" s="9"/>
      <c r="AS773" s="9"/>
      <c r="AT773" s="9"/>
      <c r="AU773" s="9"/>
      <c r="AV773" s="9"/>
      <c r="AW773" s="27"/>
      <c r="AX773" s="27"/>
      <c r="AY773" s="10"/>
      <c r="AZ773" s="15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  <c r="DB773" s="9"/>
      <c r="DC773" s="9"/>
      <c r="DD773" s="9"/>
      <c r="DE773" s="9"/>
      <c r="DF773" s="9"/>
      <c r="DG773" s="9"/>
      <c r="DH773" s="9"/>
      <c r="DI773" s="9"/>
      <c r="DJ773" s="9"/>
      <c r="DK773" s="9"/>
      <c r="DL773" s="9"/>
      <c r="DM773" s="9"/>
      <c r="DN773" s="9"/>
      <c r="DO773" s="9"/>
      <c r="DP773" s="9"/>
      <c r="DQ773" s="9"/>
      <c r="DR773" s="9"/>
      <c r="DS773" s="9"/>
      <c r="DT773" s="9"/>
      <c r="DU773" s="9"/>
      <c r="DV773" s="9"/>
      <c r="DW773" s="9"/>
      <c r="DX773" s="9"/>
      <c r="DY773" s="9"/>
      <c r="DZ773" s="9"/>
      <c r="EA773" s="9"/>
    </row>
    <row r="774" spans="2:131" ht="15">
      <c r="B774" s="4"/>
      <c r="C774" s="4"/>
      <c r="D774" s="4"/>
      <c r="E774" s="4"/>
      <c r="F774" s="4"/>
      <c r="G774" s="4"/>
      <c r="H774" s="4"/>
      <c r="I774" s="4"/>
      <c r="J774" s="4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  <c r="X774" s="10"/>
      <c r="Y774" s="10"/>
      <c r="Z774" s="10"/>
      <c r="AA774" s="10"/>
      <c r="AB774" s="15"/>
      <c r="AC774" s="9"/>
      <c r="AD774" s="9"/>
      <c r="AE774" s="9"/>
      <c r="AF774" s="9"/>
      <c r="AG774" s="9"/>
      <c r="AH774" s="9"/>
      <c r="AI774" s="9"/>
      <c r="AJ774" s="9"/>
      <c r="AK774" s="9"/>
      <c r="AL774" s="9"/>
      <c r="AM774" s="27"/>
      <c r="AN774" s="27"/>
      <c r="AO774" s="27"/>
      <c r="AP774" s="27"/>
      <c r="AQ774" s="27"/>
      <c r="AR774" s="9"/>
      <c r="AS774" s="9"/>
      <c r="AT774" s="9"/>
      <c r="AU774" s="9"/>
      <c r="AV774" s="9"/>
      <c r="AW774" s="27"/>
      <c r="AX774" s="27"/>
      <c r="AY774" s="10"/>
      <c r="AZ774" s="15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  <c r="DB774" s="9"/>
      <c r="DC774" s="9"/>
      <c r="DD774" s="9"/>
      <c r="DE774" s="9"/>
      <c r="DF774" s="9"/>
      <c r="DG774" s="9"/>
      <c r="DH774" s="9"/>
      <c r="DI774" s="9"/>
      <c r="DJ774" s="9"/>
      <c r="DK774" s="9"/>
      <c r="DL774" s="9"/>
      <c r="DM774" s="9"/>
      <c r="DN774" s="9"/>
      <c r="DO774" s="9"/>
      <c r="DP774" s="9"/>
      <c r="DQ774" s="9"/>
      <c r="DR774" s="9"/>
      <c r="DS774" s="9"/>
      <c r="DT774" s="9"/>
      <c r="DU774" s="9"/>
      <c r="DV774" s="9"/>
      <c r="DW774" s="9"/>
      <c r="DX774" s="9"/>
      <c r="DY774" s="9"/>
      <c r="DZ774" s="9"/>
      <c r="EA774" s="9"/>
    </row>
    <row r="775" spans="2:131" ht="15">
      <c r="B775" s="4"/>
      <c r="C775" s="4"/>
      <c r="D775" s="4"/>
      <c r="E775" s="4"/>
      <c r="F775" s="4"/>
      <c r="G775" s="4"/>
      <c r="H775" s="4"/>
      <c r="I775" s="4"/>
      <c r="J775" s="4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  <c r="X775" s="10"/>
      <c r="Y775" s="10"/>
      <c r="Z775" s="10"/>
      <c r="AA775" s="10"/>
      <c r="AB775" s="15"/>
      <c r="AC775" s="9"/>
      <c r="AD775" s="9"/>
      <c r="AE775" s="9"/>
      <c r="AF775" s="9"/>
      <c r="AG775" s="9"/>
      <c r="AH775" s="9"/>
      <c r="AI775" s="9"/>
      <c r="AJ775" s="9"/>
      <c r="AK775" s="9"/>
      <c r="AL775" s="9"/>
      <c r="AM775" s="27"/>
      <c r="AN775" s="27"/>
      <c r="AO775" s="27"/>
      <c r="AP775" s="27"/>
      <c r="AQ775" s="27"/>
      <c r="AR775" s="9"/>
      <c r="AS775" s="9"/>
      <c r="AT775" s="9"/>
      <c r="AU775" s="9"/>
      <c r="AV775" s="9"/>
      <c r="AW775" s="27"/>
      <c r="AX775" s="27"/>
      <c r="AY775" s="10"/>
      <c r="AZ775" s="15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  <c r="DB775" s="9"/>
      <c r="DC775" s="9"/>
      <c r="DD775" s="9"/>
      <c r="DE775" s="9"/>
      <c r="DF775" s="9"/>
      <c r="DG775" s="9"/>
      <c r="DH775" s="9"/>
      <c r="DI775" s="9"/>
      <c r="DJ775" s="9"/>
      <c r="DK775" s="9"/>
      <c r="DL775" s="9"/>
      <c r="DM775" s="9"/>
      <c r="DN775" s="9"/>
      <c r="DO775" s="9"/>
      <c r="DP775" s="9"/>
      <c r="DQ775" s="9"/>
      <c r="DR775" s="9"/>
      <c r="DS775" s="9"/>
      <c r="DT775" s="9"/>
      <c r="DU775" s="9"/>
      <c r="DV775" s="9"/>
      <c r="DW775" s="9"/>
      <c r="DX775" s="9"/>
      <c r="DY775" s="9"/>
      <c r="DZ775" s="9"/>
      <c r="EA775" s="9"/>
    </row>
    <row r="776" spans="2:131" ht="15">
      <c r="B776" s="4"/>
      <c r="C776" s="4"/>
      <c r="D776" s="4"/>
      <c r="E776" s="4"/>
      <c r="F776" s="4"/>
      <c r="G776" s="4"/>
      <c r="H776" s="4"/>
      <c r="I776" s="4"/>
      <c r="J776" s="4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  <c r="X776" s="10"/>
      <c r="Y776" s="10"/>
      <c r="Z776" s="10"/>
      <c r="AA776" s="10"/>
      <c r="AB776" s="15"/>
      <c r="AC776" s="9"/>
      <c r="AD776" s="9"/>
      <c r="AE776" s="9"/>
      <c r="AF776" s="9"/>
      <c r="AG776" s="9"/>
      <c r="AH776" s="9"/>
      <c r="AI776" s="9"/>
      <c r="AJ776" s="9"/>
      <c r="AK776" s="9"/>
      <c r="AL776" s="9"/>
      <c r="AM776" s="27"/>
      <c r="AN776" s="27"/>
      <c r="AO776" s="27"/>
      <c r="AP776" s="27"/>
      <c r="AQ776" s="27"/>
      <c r="AR776" s="9"/>
      <c r="AS776" s="9"/>
      <c r="AT776" s="9"/>
      <c r="AU776" s="9"/>
      <c r="AV776" s="9"/>
      <c r="AW776" s="27"/>
      <c r="AX776" s="27"/>
      <c r="AY776" s="10"/>
      <c r="AZ776" s="15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  <c r="DB776" s="9"/>
      <c r="DC776" s="9"/>
      <c r="DD776" s="9"/>
      <c r="DE776" s="9"/>
      <c r="DF776" s="9"/>
      <c r="DG776" s="9"/>
      <c r="DH776" s="9"/>
      <c r="DI776" s="9"/>
      <c r="DJ776" s="9"/>
      <c r="DK776" s="9"/>
      <c r="DL776" s="9"/>
      <c r="DM776" s="9"/>
      <c r="DN776" s="9"/>
      <c r="DO776" s="9"/>
      <c r="DP776" s="9"/>
      <c r="DQ776" s="9"/>
      <c r="DR776" s="9"/>
      <c r="DS776" s="9"/>
      <c r="DT776" s="9"/>
      <c r="DU776" s="9"/>
      <c r="DV776" s="9"/>
      <c r="DW776" s="9"/>
      <c r="DX776" s="9"/>
      <c r="DY776" s="9"/>
      <c r="DZ776" s="9"/>
      <c r="EA776" s="9"/>
    </row>
    <row r="777" spans="2:131" ht="15">
      <c r="B777" s="4"/>
      <c r="C777" s="4"/>
      <c r="D777" s="4"/>
      <c r="E777" s="4"/>
      <c r="F777" s="4"/>
      <c r="G777" s="4"/>
      <c r="H777" s="4"/>
      <c r="I777" s="4"/>
      <c r="J777" s="4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  <c r="X777" s="10"/>
      <c r="Y777" s="10"/>
      <c r="Z777" s="10"/>
      <c r="AA777" s="10"/>
      <c r="AB777" s="15"/>
      <c r="AC777" s="9"/>
      <c r="AD777" s="9"/>
      <c r="AE777" s="9"/>
      <c r="AF777" s="9"/>
      <c r="AG777" s="9"/>
      <c r="AH777" s="9"/>
      <c r="AI777" s="9"/>
      <c r="AJ777" s="9"/>
      <c r="AK777" s="9"/>
      <c r="AL777" s="9"/>
      <c r="AM777" s="27"/>
      <c r="AN777" s="27"/>
      <c r="AO777" s="27"/>
      <c r="AP777" s="27"/>
      <c r="AQ777" s="27"/>
      <c r="AR777" s="9"/>
      <c r="AS777" s="9"/>
      <c r="AT777" s="9"/>
      <c r="AU777" s="9"/>
      <c r="AV777" s="9"/>
      <c r="AW777" s="27"/>
      <c r="AX777" s="27"/>
      <c r="AY777" s="10"/>
      <c r="AZ777" s="15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  <c r="DB777" s="9"/>
      <c r="DC777" s="9"/>
      <c r="DD777" s="9"/>
      <c r="DE777" s="9"/>
      <c r="DF777" s="9"/>
      <c r="DG777" s="9"/>
      <c r="DH777" s="9"/>
      <c r="DI777" s="9"/>
      <c r="DJ777" s="9"/>
      <c r="DK777" s="9"/>
      <c r="DL777" s="9"/>
      <c r="DM777" s="9"/>
      <c r="DN777" s="9"/>
      <c r="DO777" s="9"/>
      <c r="DP777" s="9"/>
      <c r="DQ777" s="9"/>
      <c r="DR777" s="9"/>
      <c r="DS777" s="9"/>
      <c r="DT777" s="9"/>
      <c r="DU777" s="9"/>
      <c r="DV777" s="9"/>
      <c r="DW777" s="9"/>
      <c r="DX777" s="9"/>
      <c r="DY777" s="9"/>
      <c r="DZ777" s="9"/>
      <c r="EA777" s="9"/>
    </row>
    <row r="778" spans="2:131" ht="15">
      <c r="B778" s="4"/>
      <c r="C778" s="4"/>
      <c r="D778" s="4"/>
      <c r="E778" s="4"/>
      <c r="F778" s="4"/>
      <c r="G778" s="4"/>
      <c r="H778" s="4"/>
      <c r="I778" s="4"/>
      <c r="J778" s="4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  <c r="X778" s="10"/>
      <c r="Y778" s="10"/>
      <c r="Z778" s="10"/>
      <c r="AA778" s="10"/>
      <c r="AB778" s="15"/>
      <c r="AC778" s="9"/>
      <c r="AD778" s="9"/>
      <c r="AE778" s="9"/>
      <c r="AF778" s="9"/>
      <c r="AG778" s="9"/>
      <c r="AH778" s="9"/>
      <c r="AI778" s="9"/>
      <c r="AJ778" s="9"/>
      <c r="AK778" s="9"/>
      <c r="AL778" s="9"/>
      <c r="AM778" s="27"/>
      <c r="AN778" s="27"/>
      <c r="AO778" s="27"/>
      <c r="AP778" s="27"/>
      <c r="AQ778" s="27"/>
      <c r="AR778" s="9"/>
      <c r="AS778" s="9"/>
      <c r="AT778" s="9"/>
      <c r="AU778" s="9"/>
      <c r="AV778" s="9"/>
      <c r="AW778" s="27"/>
      <c r="AX778" s="27"/>
      <c r="AY778" s="10"/>
      <c r="AZ778" s="15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  <c r="DB778" s="9"/>
      <c r="DC778" s="9"/>
      <c r="DD778" s="9"/>
      <c r="DE778" s="9"/>
      <c r="DF778" s="9"/>
      <c r="DG778" s="9"/>
      <c r="DH778" s="9"/>
      <c r="DI778" s="9"/>
      <c r="DJ778" s="9"/>
      <c r="DK778" s="9"/>
      <c r="DL778" s="9"/>
      <c r="DM778" s="9"/>
      <c r="DN778" s="9"/>
      <c r="DO778" s="9"/>
      <c r="DP778" s="9"/>
      <c r="DQ778" s="9"/>
      <c r="DR778" s="9"/>
      <c r="DS778" s="9"/>
      <c r="DT778" s="9"/>
      <c r="DU778" s="9"/>
      <c r="DV778" s="9"/>
      <c r="DW778" s="9"/>
      <c r="DX778" s="9"/>
      <c r="DY778" s="9"/>
      <c r="DZ778" s="9"/>
      <c r="EA778" s="9"/>
    </row>
    <row r="779" spans="2:131" ht="15">
      <c r="B779" s="4"/>
      <c r="C779" s="4"/>
      <c r="D779" s="4"/>
      <c r="E779" s="4"/>
      <c r="F779" s="4"/>
      <c r="G779" s="4"/>
      <c r="H779" s="4"/>
      <c r="I779" s="4"/>
      <c r="J779" s="4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  <c r="X779" s="10"/>
      <c r="Y779" s="10"/>
      <c r="Z779" s="10"/>
      <c r="AA779" s="10"/>
      <c r="AB779" s="15"/>
      <c r="AC779" s="9"/>
      <c r="AD779" s="9"/>
      <c r="AE779" s="9"/>
      <c r="AF779" s="9"/>
      <c r="AG779" s="9"/>
      <c r="AH779" s="9"/>
      <c r="AI779" s="9"/>
      <c r="AJ779" s="9"/>
      <c r="AK779" s="9"/>
      <c r="AL779" s="9"/>
      <c r="AM779" s="27"/>
      <c r="AN779" s="27"/>
      <c r="AO779" s="27"/>
      <c r="AP779" s="27"/>
      <c r="AQ779" s="27"/>
      <c r="AR779" s="9"/>
      <c r="AS779" s="9"/>
      <c r="AT779" s="9"/>
      <c r="AU779" s="9"/>
      <c r="AV779" s="9"/>
      <c r="AW779" s="27"/>
      <c r="AX779" s="27"/>
      <c r="AY779" s="10"/>
      <c r="AZ779" s="15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  <c r="DB779" s="9"/>
      <c r="DC779" s="9"/>
      <c r="DD779" s="9"/>
      <c r="DE779" s="9"/>
      <c r="DF779" s="9"/>
      <c r="DG779" s="9"/>
      <c r="DH779" s="9"/>
      <c r="DI779" s="9"/>
      <c r="DJ779" s="9"/>
      <c r="DK779" s="9"/>
      <c r="DL779" s="9"/>
      <c r="DM779" s="9"/>
      <c r="DN779" s="9"/>
      <c r="DO779" s="9"/>
      <c r="DP779" s="9"/>
      <c r="DQ779" s="9"/>
      <c r="DR779" s="9"/>
      <c r="DS779" s="9"/>
      <c r="DT779" s="9"/>
      <c r="DU779" s="9"/>
      <c r="DV779" s="9"/>
      <c r="DW779" s="9"/>
      <c r="DX779" s="9"/>
      <c r="DY779" s="9"/>
      <c r="DZ779" s="9"/>
      <c r="EA779" s="9"/>
    </row>
    <row r="780" spans="2:131" ht="15">
      <c r="B780" s="4"/>
      <c r="C780" s="4"/>
      <c r="D780" s="4"/>
      <c r="E780" s="4"/>
      <c r="F780" s="4"/>
      <c r="G780" s="4"/>
      <c r="H780" s="4"/>
      <c r="I780" s="4"/>
      <c r="J780" s="4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  <c r="X780" s="10"/>
      <c r="Y780" s="10"/>
      <c r="Z780" s="10"/>
      <c r="AA780" s="10"/>
      <c r="AB780" s="15"/>
      <c r="AC780" s="9"/>
      <c r="AD780" s="9"/>
      <c r="AE780" s="9"/>
      <c r="AF780" s="9"/>
      <c r="AG780" s="9"/>
      <c r="AH780" s="9"/>
      <c r="AI780" s="9"/>
      <c r="AJ780" s="9"/>
      <c r="AK780" s="9"/>
      <c r="AL780" s="9"/>
      <c r="AM780" s="27"/>
      <c r="AN780" s="27"/>
      <c r="AO780" s="27"/>
      <c r="AP780" s="27"/>
      <c r="AQ780" s="27"/>
      <c r="AR780" s="9"/>
      <c r="AS780" s="9"/>
      <c r="AT780" s="9"/>
      <c r="AU780" s="9"/>
      <c r="AV780" s="9"/>
      <c r="AW780" s="27"/>
      <c r="AX780" s="27"/>
      <c r="AY780" s="10"/>
      <c r="AZ780" s="15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  <c r="DB780" s="9"/>
      <c r="DC780" s="9"/>
      <c r="DD780" s="9"/>
      <c r="DE780" s="9"/>
      <c r="DF780" s="9"/>
      <c r="DG780" s="9"/>
      <c r="DH780" s="9"/>
      <c r="DI780" s="9"/>
      <c r="DJ780" s="9"/>
      <c r="DK780" s="9"/>
      <c r="DL780" s="9"/>
      <c r="DM780" s="9"/>
      <c r="DN780" s="9"/>
      <c r="DO780" s="9"/>
      <c r="DP780" s="9"/>
      <c r="DQ780" s="9"/>
      <c r="DR780" s="9"/>
      <c r="DS780" s="9"/>
      <c r="DT780" s="9"/>
      <c r="DU780" s="9"/>
      <c r="DV780" s="9"/>
      <c r="DW780" s="9"/>
      <c r="DX780" s="9"/>
      <c r="DY780" s="9"/>
      <c r="DZ780" s="9"/>
      <c r="EA780" s="9"/>
    </row>
    <row r="781" spans="2:131" ht="15">
      <c r="B781" s="4"/>
      <c r="C781" s="4"/>
      <c r="D781" s="4"/>
      <c r="E781" s="4"/>
      <c r="F781" s="4"/>
      <c r="G781" s="4"/>
      <c r="H781" s="4"/>
      <c r="I781" s="4"/>
      <c r="J781" s="4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  <c r="X781" s="10"/>
      <c r="Y781" s="10"/>
      <c r="Z781" s="10"/>
      <c r="AA781" s="10"/>
      <c r="AB781" s="15"/>
      <c r="AC781" s="9"/>
      <c r="AD781" s="9"/>
      <c r="AE781" s="9"/>
      <c r="AF781" s="9"/>
      <c r="AG781" s="9"/>
      <c r="AH781" s="9"/>
      <c r="AI781" s="9"/>
      <c r="AJ781" s="9"/>
      <c r="AK781" s="9"/>
      <c r="AL781" s="9"/>
      <c r="AM781" s="27"/>
      <c r="AN781" s="27"/>
      <c r="AO781" s="27"/>
      <c r="AP781" s="27"/>
      <c r="AQ781" s="27"/>
      <c r="AR781" s="9"/>
      <c r="AS781" s="9"/>
      <c r="AT781" s="9"/>
      <c r="AU781" s="9"/>
      <c r="AV781" s="9"/>
      <c r="AW781" s="27"/>
      <c r="AX781" s="27"/>
      <c r="AY781" s="10"/>
      <c r="AZ781" s="15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  <c r="DB781" s="9"/>
      <c r="DC781" s="9"/>
      <c r="DD781" s="9"/>
      <c r="DE781" s="9"/>
      <c r="DF781" s="9"/>
      <c r="DG781" s="9"/>
      <c r="DH781" s="9"/>
      <c r="DI781" s="9"/>
      <c r="DJ781" s="9"/>
      <c r="DK781" s="9"/>
      <c r="DL781" s="9"/>
      <c r="DM781" s="9"/>
      <c r="DN781" s="9"/>
      <c r="DO781" s="9"/>
      <c r="DP781" s="9"/>
      <c r="DQ781" s="9"/>
      <c r="DR781" s="9"/>
      <c r="DS781" s="9"/>
      <c r="DT781" s="9"/>
      <c r="DU781" s="9"/>
      <c r="DV781" s="9"/>
      <c r="DW781" s="9"/>
      <c r="DX781" s="9"/>
      <c r="DY781" s="9"/>
      <c r="DZ781" s="9"/>
      <c r="EA781" s="9"/>
    </row>
    <row r="782" spans="2:131" ht="15">
      <c r="B782" s="4"/>
      <c r="C782" s="4"/>
      <c r="D782" s="4"/>
      <c r="E782" s="4"/>
      <c r="F782" s="4"/>
      <c r="G782" s="4"/>
      <c r="H782" s="4"/>
      <c r="I782" s="4"/>
      <c r="J782" s="4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  <c r="X782" s="10"/>
      <c r="Y782" s="10"/>
      <c r="Z782" s="10"/>
      <c r="AA782" s="10"/>
      <c r="AB782" s="15"/>
      <c r="AC782" s="9"/>
      <c r="AD782" s="9"/>
      <c r="AE782" s="9"/>
      <c r="AF782" s="9"/>
      <c r="AG782" s="9"/>
      <c r="AH782" s="9"/>
      <c r="AI782" s="9"/>
      <c r="AJ782" s="9"/>
      <c r="AK782" s="9"/>
      <c r="AL782" s="9"/>
      <c r="AM782" s="27"/>
      <c r="AN782" s="27"/>
      <c r="AO782" s="27"/>
      <c r="AP782" s="27"/>
      <c r="AQ782" s="27"/>
      <c r="AR782" s="9"/>
      <c r="AS782" s="9"/>
      <c r="AT782" s="9"/>
      <c r="AU782" s="9"/>
      <c r="AV782" s="9"/>
      <c r="AW782" s="27"/>
      <c r="AX782" s="27"/>
      <c r="AY782" s="10"/>
      <c r="AZ782" s="15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  <c r="DB782" s="9"/>
      <c r="DC782" s="9"/>
      <c r="DD782" s="9"/>
      <c r="DE782" s="9"/>
      <c r="DF782" s="9"/>
      <c r="DG782" s="9"/>
      <c r="DH782" s="9"/>
      <c r="DI782" s="9"/>
      <c r="DJ782" s="9"/>
      <c r="DK782" s="9"/>
      <c r="DL782" s="9"/>
      <c r="DM782" s="9"/>
      <c r="DN782" s="9"/>
      <c r="DO782" s="9"/>
      <c r="DP782" s="9"/>
      <c r="DQ782" s="9"/>
      <c r="DR782" s="9"/>
      <c r="DS782" s="9"/>
      <c r="DT782" s="9"/>
      <c r="DU782" s="9"/>
      <c r="DV782" s="9"/>
      <c r="DW782" s="9"/>
      <c r="DX782" s="9"/>
      <c r="DY782" s="9"/>
      <c r="DZ782" s="9"/>
      <c r="EA782" s="9"/>
    </row>
    <row r="783" spans="2:131" ht="15">
      <c r="B783" s="4"/>
      <c r="C783" s="4"/>
      <c r="D783" s="4"/>
      <c r="E783" s="4"/>
      <c r="F783" s="4"/>
      <c r="G783" s="4"/>
      <c r="H783" s="4"/>
      <c r="I783" s="4"/>
      <c r="J783" s="4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  <c r="X783" s="10"/>
      <c r="Y783" s="10"/>
      <c r="Z783" s="10"/>
      <c r="AA783" s="10"/>
      <c r="AB783" s="15"/>
      <c r="AC783" s="9"/>
      <c r="AD783" s="9"/>
      <c r="AE783" s="9"/>
      <c r="AF783" s="9"/>
      <c r="AG783" s="9"/>
      <c r="AH783" s="9"/>
      <c r="AI783" s="9"/>
      <c r="AJ783" s="9"/>
      <c r="AK783" s="9"/>
      <c r="AL783" s="9"/>
      <c r="AM783" s="27"/>
      <c r="AN783" s="27"/>
      <c r="AO783" s="27"/>
      <c r="AP783" s="27"/>
      <c r="AQ783" s="27"/>
      <c r="AR783" s="9"/>
      <c r="AS783" s="9"/>
      <c r="AT783" s="9"/>
      <c r="AU783" s="9"/>
      <c r="AV783" s="9"/>
      <c r="AW783" s="27"/>
      <c r="AX783" s="27"/>
      <c r="AY783" s="10"/>
      <c r="AZ783" s="15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  <c r="DB783" s="9"/>
      <c r="DC783" s="9"/>
      <c r="DD783" s="9"/>
      <c r="DE783" s="9"/>
      <c r="DF783" s="9"/>
      <c r="DG783" s="9"/>
      <c r="DH783" s="9"/>
      <c r="DI783" s="9"/>
      <c r="DJ783" s="9"/>
      <c r="DK783" s="9"/>
      <c r="DL783" s="9"/>
      <c r="DM783" s="9"/>
      <c r="DN783" s="9"/>
      <c r="DO783" s="9"/>
      <c r="DP783" s="9"/>
      <c r="DQ783" s="9"/>
      <c r="DR783" s="9"/>
      <c r="DS783" s="9"/>
      <c r="DT783" s="9"/>
      <c r="DU783" s="9"/>
      <c r="DV783" s="9"/>
      <c r="DW783" s="9"/>
      <c r="DX783" s="9"/>
      <c r="DY783" s="9"/>
      <c r="DZ783" s="9"/>
      <c r="EA783" s="9"/>
    </row>
    <row r="784" spans="2:131" ht="15">
      <c r="B784" s="4"/>
      <c r="C784" s="4"/>
      <c r="D784" s="4"/>
      <c r="E784" s="4"/>
      <c r="F784" s="4"/>
      <c r="G784" s="4"/>
      <c r="H784" s="4"/>
      <c r="I784" s="4"/>
      <c r="J784" s="4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  <c r="X784" s="10"/>
      <c r="Y784" s="10"/>
      <c r="Z784" s="10"/>
      <c r="AA784" s="10"/>
      <c r="AB784" s="15"/>
      <c r="AC784" s="9"/>
      <c r="AD784" s="9"/>
      <c r="AE784" s="9"/>
      <c r="AF784" s="9"/>
      <c r="AG784" s="9"/>
      <c r="AH784" s="9"/>
      <c r="AI784" s="9"/>
      <c r="AJ784" s="9"/>
      <c r="AK784" s="9"/>
      <c r="AL784" s="9"/>
      <c r="AM784" s="27"/>
      <c r="AN784" s="27"/>
      <c r="AO784" s="27"/>
      <c r="AP784" s="27"/>
      <c r="AQ784" s="27"/>
      <c r="AR784" s="9"/>
      <c r="AS784" s="9"/>
      <c r="AT784" s="9"/>
      <c r="AU784" s="9"/>
      <c r="AV784" s="9"/>
      <c r="AW784" s="27"/>
      <c r="AX784" s="27"/>
      <c r="AY784" s="10"/>
      <c r="AZ784" s="15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  <c r="DB784" s="9"/>
      <c r="DC784" s="9"/>
      <c r="DD784" s="9"/>
      <c r="DE784" s="9"/>
      <c r="DF784" s="9"/>
      <c r="DG784" s="9"/>
      <c r="DH784" s="9"/>
      <c r="DI784" s="9"/>
      <c r="DJ784" s="9"/>
      <c r="DK784" s="9"/>
      <c r="DL784" s="9"/>
      <c r="DM784" s="9"/>
      <c r="DN784" s="9"/>
      <c r="DO784" s="9"/>
      <c r="DP784" s="9"/>
      <c r="DQ784" s="9"/>
      <c r="DR784" s="9"/>
      <c r="DS784" s="9"/>
      <c r="DT784" s="9"/>
      <c r="DU784" s="9"/>
      <c r="DV784" s="9"/>
      <c r="DW784" s="9"/>
      <c r="DX784" s="9"/>
      <c r="DY784" s="9"/>
      <c r="DZ784" s="9"/>
      <c r="EA784" s="9"/>
    </row>
    <row r="785" spans="2:131" ht="15">
      <c r="B785" s="4"/>
      <c r="C785" s="4"/>
      <c r="D785" s="4"/>
      <c r="E785" s="4"/>
      <c r="F785" s="4"/>
      <c r="G785" s="4"/>
      <c r="H785" s="4"/>
      <c r="I785" s="4"/>
      <c r="J785" s="4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  <c r="X785" s="10"/>
      <c r="Y785" s="10"/>
      <c r="Z785" s="10"/>
      <c r="AA785" s="10"/>
      <c r="AB785" s="15"/>
      <c r="AC785" s="9"/>
      <c r="AD785" s="9"/>
      <c r="AE785" s="9"/>
      <c r="AF785" s="9"/>
      <c r="AG785" s="9"/>
      <c r="AH785" s="9"/>
      <c r="AI785" s="9"/>
      <c r="AJ785" s="9"/>
      <c r="AK785" s="9"/>
      <c r="AL785" s="9"/>
      <c r="AM785" s="27"/>
      <c r="AN785" s="27"/>
      <c r="AO785" s="27"/>
      <c r="AP785" s="27"/>
      <c r="AQ785" s="27"/>
      <c r="AR785" s="9"/>
      <c r="AS785" s="9"/>
      <c r="AT785" s="9"/>
      <c r="AU785" s="9"/>
      <c r="AV785" s="9"/>
      <c r="AW785" s="27"/>
      <c r="AX785" s="27"/>
      <c r="AY785" s="10"/>
      <c r="AZ785" s="15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  <c r="DB785" s="9"/>
      <c r="DC785" s="9"/>
      <c r="DD785" s="9"/>
      <c r="DE785" s="9"/>
      <c r="DF785" s="9"/>
      <c r="DG785" s="9"/>
      <c r="DH785" s="9"/>
      <c r="DI785" s="9"/>
      <c r="DJ785" s="9"/>
      <c r="DK785" s="9"/>
      <c r="DL785" s="9"/>
      <c r="DM785" s="9"/>
      <c r="DN785" s="9"/>
      <c r="DO785" s="9"/>
      <c r="DP785" s="9"/>
      <c r="DQ785" s="9"/>
      <c r="DR785" s="9"/>
      <c r="DS785" s="9"/>
      <c r="DT785" s="9"/>
      <c r="DU785" s="9"/>
      <c r="DV785" s="9"/>
      <c r="DW785" s="9"/>
      <c r="DX785" s="9"/>
      <c r="DY785" s="9"/>
      <c r="DZ785" s="9"/>
      <c r="EA785" s="9"/>
    </row>
    <row r="786" spans="2:131" ht="15">
      <c r="B786" s="4"/>
      <c r="C786" s="4"/>
      <c r="D786" s="4"/>
      <c r="E786" s="4"/>
      <c r="F786" s="4"/>
      <c r="G786" s="4"/>
      <c r="H786" s="4"/>
      <c r="I786" s="4"/>
      <c r="J786" s="4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  <c r="X786" s="10"/>
      <c r="Y786" s="10"/>
      <c r="Z786" s="10"/>
      <c r="AA786" s="10"/>
      <c r="AB786" s="15"/>
      <c r="AC786" s="9"/>
      <c r="AD786" s="9"/>
      <c r="AE786" s="9"/>
      <c r="AF786" s="9"/>
      <c r="AG786" s="9"/>
      <c r="AH786" s="9"/>
      <c r="AI786" s="9"/>
      <c r="AJ786" s="9"/>
      <c r="AK786" s="9"/>
      <c r="AL786" s="9"/>
      <c r="AM786" s="27"/>
      <c r="AN786" s="27"/>
      <c r="AO786" s="27"/>
      <c r="AP786" s="27"/>
      <c r="AQ786" s="27"/>
      <c r="AR786" s="9"/>
      <c r="AS786" s="9"/>
      <c r="AT786" s="9"/>
      <c r="AU786" s="9"/>
      <c r="AV786" s="9"/>
      <c r="AW786" s="27"/>
      <c r="AX786" s="27"/>
      <c r="AY786" s="10"/>
      <c r="AZ786" s="15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  <c r="DB786" s="9"/>
      <c r="DC786" s="9"/>
      <c r="DD786" s="9"/>
      <c r="DE786" s="9"/>
      <c r="DF786" s="9"/>
      <c r="DG786" s="9"/>
      <c r="DH786" s="9"/>
      <c r="DI786" s="9"/>
      <c r="DJ786" s="9"/>
      <c r="DK786" s="9"/>
      <c r="DL786" s="9"/>
      <c r="DM786" s="9"/>
      <c r="DN786" s="9"/>
      <c r="DO786" s="9"/>
      <c r="DP786" s="9"/>
      <c r="DQ786" s="9"/>
      <c r="DR786" s="9"/>
      <c r="DS786" s="9"/>
      <c r="DT786" s="9"/>
      <c r="DU786" s="9"/>
      <c r="DV786" s="9"/>
      <c r="DW786" s="9"/>
      <c r="DX786" s="9"/>
      <c r="DY786" s="9"/>
      <c r="DZ786" s="9"/>
      <c r="EA786" s="9"/>
    </row>
    <row r="787" spans="2:131" ht="15">
      <c r="B787" s="4"/>
      <c r="C787" s="4"/>
      <c r="D787" s="4"/>
      <c r="E787" s="4"/>
      <c r="F787" s="4"/>
      <c r="G787" s="4"/>
      <c r="H787" s="4"/>
      <c r="I787" s="4"/>
      <c r="J787" s="4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  <c r="X787" s="10"/>
      <c r="Y787" s="10"/>
      <c r="Z787" s="10"/>
      <c r="AA787" s="10"/>
      <c r="AB787" s="15"/>
      <c r="AC787" s="9"/>
      <c r="AD787" s="9"/>
      <c r="AE787" s="9"/>
      <c r="AF787" s="9"/>
      <c r="AG787" s="9"/>
      <c r="AH787" s="9"/>
      <c r="AI787" s="9"/>
      <c r="AJ787" s="9"/>
      <c r="AK787" s="9"/>
      <c r="AL787" s="9"/>
      <c r="AM787" s="27"/>
      <c r="AN787" s="27"/>
      <c r="AO787" s="27"/>
      <c r="AP787" s="27"/>
      <c r="AQ787" s="27"/>
      <c r="AR787" s="9"/>
      <c r="AS787" s="9"/>
      <c r="AT787" s="9"/>
      <c r="AU787" s="9"/>
      <c r="AV787" s="9"/>
      <c r="AW787" s="27"/>
      <c r="AX787" s="27"/>
      <c r="AY787" s="10"/>
      <c r="AZ787" s="15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  <c r="DB787" s="9"/>
      <c r="DC787" s="9"/>
      <c r="DD787" s="9"/>
      <c r="DE787" s="9"/>
      <c r="DF787" s="9"/>
      <c r="DG787" s="9"/>
      <c r="DH787" s="9"/>
      <c r="DI787" s="9"/>
      <c r="DJ787" s="9"/>
      <c r="DK787" s="9"/>
      <c r="DL787" s="9"/>
      <c r="DM787" s="9"/>
      <c r="DN787" s="9"/>
      <c r="DO787" s="9"/>
      <c r="DP787" s="9"/>
      <c r="DQ787" s="9"/>
      <c r="DR787" s="9"/>
      <c r="DS787" s="9"/>
      <c r="DT787" s="9"/>
      <c r="DU787" s="9"/>
      <c r="DV787" s="9"/>
      <c r="DW787" s="9"/>
      <c r="DX787" s="9"/>
      <c r="DY787" s="9"/>
      <c r="DZ787" s="9"/>
      <c r="EA787" s="9"/>
    </row>
    <row r="788" spans="2:131" ht="15">
      <c r="B788" s="4"/>
      <c r="C788" s="4"/>
      <c r="D788" s="4"/>
      <c r="E788" s="4"/>
      <c r="F788" s="4"/>
      <c r="G788" s="4"/>
      <c r="H788" s="4"/>
      <c r="I788" s="4"/>
      <c r="J788" s="4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  <c r="X788" s="10"/>
      <c r="Y788" s="10"/>
      <c r="Z788" s="10"/>
      <c r="AA788" s="10"/>
      <c r="AB788" s="15"/>
      <c r="AC788" s="9"/>
      <c r="AD788" s="9"/>
      <c r="AE788" s="9"/>
      <c r="AF788" s="9"/>
      <c r="AG788" s="9"/>
      <c r="AH788" s="9"/>
      <c r="AI788" s="9"/>
      <c r="AJ788" s="9"/>
      <c r="AK788" s="9"/>
      <c r="AL788" s="9"/>
      <c r="AM788" s="27"/>
      <c r="AN788" s="27"/>
      <c r="AO788" s="27"/>
      <c r="AP788" s="27"/>
      <c r="AQ788" s="27"/>
      <c r="AR788" s="9"/>
      <c r="AS788" s="9"/>
      <c r="AT788" s="9"/>
      <c r="AU788" s="9"/>
      <c r="AV788" s="9"/>
      <c r="AW788" s="27"/>
      <c r="AX788" s="27"/>
      <c r="AY788" s="10"/>
      <c r="AZ788" s="15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  <c r="DB788" s="9"/>
      <c r="DC788" s="9"/>
      <c r="DD788" s="9"/>
      <c r="DE788" s="9"/>
      <c r="DF788" s="9"/>
      <c r="DG788" s="9"/>
      <c r="DH788" s="9"/>
      <c r="DI788" s="9"/>
      <c r="DJ788" s="9"/>
      <c r="DK788" s="9"/>
      <c r="DL788" s="9"/>
      <c r="DM788" s="9"/>
      <c r="DN788" s="9"/>
      <c r="DO788" s="9"/>
      <c r="DP788" s="9"/>
      <c r="DQ788" s="9"/>
      <c r="DR788" s="9"/>
      <c r="DS788" s="9"/>
      <c r="DT788" s="9"/>
      <c r="DU788" s="9"/>
      <c r="DV788" s="9"/>
      <c r="DW788" s="9"/>
      <c r="DX788" s="9"/>
      <c r="DY788" s="9"/>
      <c r="DZ788" s="9"/>
      <c r="EA788" s="9"/>
    </row>
    <row r="789" spans="2:131" ht="15">
      <c r="B789" s="4"/>
      <c r="C789" s="4"/>
      <c r="D789" s="4"/>
      <c r="E789" s="4"/>
      <c r="F789" s="4"/>
      <c r="G789" s="4"/>
      <c r="H789" s="4"/>
      <c r="I789" s="4"/>
      <c r="J789" s="4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  <c r="X789" s="10"/>
      <c r="Y789" s="10"/>
      <c r="Z789" s="10"/>
      <c r="AA789" s="10"/>
      <c r="AB789" s="15"/>
      <c r="AC789" s="9"/>
      <c r="AD789" s="9"/>
      <c r="AE789" s="9"/>
      <c r="AF789" s="9"/>
      <c r="AG789" s="9"/>
      <c r="AH789" s="9"/>
      <c r="AI789" s="9"/>
      <c r="AJ789" s="9"/>
      <c r="AK789" s="9"/>
      <c r="AL789" s="9"/>
      <c r="AM789" s="27"/>
      <c r="AN789" s="27"/>
      <c r="AO789" s="27"/>
      <c r="AP789" s="27"/>
      <c r="AQ789" s="27"/>
      <c r="AR789" s="9"/>
      <c r="AS789" s="9"/>
      <c r="AT789" s="9"/>
      <c r="AU789" s="9"/>
      <c r="AV789" s="9"/>
      <c r="AW789" s="9"/>
      <c r="AX789" s="9"/>
      <c r="AY789" s="15"/>
      <c r="AZ789" s="15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  <c r="DB789" s="9"/>
      <c r="DC789" s="9"/>
      <c r="DD789" s="9"/>
      <c r="DE789" s="9"/>
      <c r="DF789" s="9"/>
      <c r="DG789" s="9"/>
      <c r="DH789" s="9"/>
      <c r="DI789" s="9"/>
      <c r="DJ789" s="9"/>
      <c r="DK789" s="9"/>
      <c r="DL789" s="9"/>
      <c r="DM789" s="9"/>
      <c r="DN789" s="9"/>
      <c r="DO789" s="9"/>
      <c r="DP789" s="9"/>
      <c r="DQ789" s="9"/>
      <c r="DR789" s="9"/>
      <c r="DS789" s="9"/>
      <c r="DT789" s="9"/>
      <c r="DU789" s="9"/>
      <c r="DV789" s="9"/>
      <c r="DW789" s="9"/>
      <c r="DX789" s="9"/>
      <c r="DY789" s="9"/>
      <c r="DZ789" s="9"/>
      <c r="EA789" s="9"/>
    </row>
    <row r="790" spans="2:131" ht="15">
      <c r="B790" s="4"/>
      <c r="C790" s="4"/>
      <c r="D790" s="4"/>
      <c r="E790" s="4"/>
      <c r="F790" s="4"/>
      <c r="G790" s="4"/>
      <c r="H790" s="4"/>
      <c r="I790" s="4"/>
      <c r="J790" s="4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  <c r="X790" s="10"/>
      <c r="Y790" s="10"/>
      <c r="Z790" s="10"/>
      <c r="AA790" s="10"/>
      <c r="AB790" s="15"/>
      <c r="AC790" s="9"/>
      <c r="AD790" s="9"/>
      <c r="AE790" s="9"/>
      <c r="AF790" s="9"/>
      <c r="AG790" s="9"/>
      <c r="AH790" s="9"/>
      <c r="AI790" s="9"/>
      <c r="AJ790" s="9"/>
      <c r="AK790" s="9"/>
      <c r="AL790" s="9"/>
      <c r="AM790" s="27"/>
      <c r="AN790" s="27"/>
      <c r="AO790" s="27"/>
      <c r="AP790" s="27"/>
      <c r="AQ790" s="27"/>
      <c r="AR790" s="9"/>
      <c r="AS790" s="9"/>
      <c r="AT790" s="9"/>
      <c r="AU790" s="9"/>
      <c r="AV790" s="9"/>
      <c r="AW790" s="9"/>
      <c r="AX790" s="9"/>
      <c r="AY790" s="15"/>
      <c r="AZ790" s="15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  <c r="DB790" s="9"/>
      <c r="DC790" s="9"/>
      <c r="DD790" s="9"/>
      <c r="DE790" s="9"/>
      <c r="DF790" s="9"/>
      <c r="DG790" s="9"/>
      <c r="DH790" s="9"/>
      <c r="DI790" s="9"/>
      <c r="DJ790" s="9"/>
      <c r="DK790" s="9"/>
      <c r="DL790" s="9"/>
      <c r="DM790" s="9"/>
      <c r="DN790" s="9"/>
      <c r="DO790" s="9"/>
      <c r="DP790" s="9"/>
      <c r="DQ790" s="9"/>
      <c r="DR790" s="9"/>
      <c r="DS790" s="9"/>
      <c r="DT790" s="9"/>
      <c r="DU790" s="9"/>
      <c r="DV790" s="9"/>
      <c r="DW790" s="9"/>
      <c r="DX790" s="9"/>
      <c r="DY790" s="9"/>
      <c r="DZ790" s="9"/>
      <c r="EA790" s="9"/>
    </row>
    <row r="791" spans="2:131" ht="15">
      <c r="B791" s="4"/>
      <c r="C791" s="4"/>
      <c r="D791" s="4"/>
      <c r="E791" s="4"/>
      <c r="F791" s="4"/>
      <c r="G791" s="4"/>
      <c r="H791" s="4"/>
      <c r="I791" s="4"/>
      <c r="J791" s="4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  <c r="X791" s="10"/>
      <c r="Y791" s="10"/>
      <c r="Z791" s="10"/>
      <c r="AA791" s="10"/>
      <c r="AB791" s="15"/>
      <c r="AC791" s="9"/>
      <c r="AD791" s="9"/>
      <c r="AE791" s="9"/>
      <c r="AF791" s="9"/>
      <c r="AG791" s="9"/>
      <c r="AH791" s="9"/>
      <c r="AI791" s="9"/>
      <c r="AJ791" s="9"/>
      <c r="AK791" s="9"/>
      <c r="AL791" s="9"/>
      <c r="AM791" s="27"/>
      <c r="AN791" s="27"/>
      <c r="AO791" s="27"/>
      <c r="AP791" s="27"/>
      <c r="AQ791" s="27"/>
      <c r="AR791" s="9"/>
      <c r="AS791" s="9"/>
      <c r="AT791" s="9"/>
      <c r="AU791" s="9"/>
      <c r="AV791" s="9"/>
      <c r="AW791" s="9"/>
      <c r="AX791" s="9"/>
      <c r="AY791" s="15"/>
      <c r="AZ791" s="15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  <c r="DB791" s="9"/>
      <c r="DC791" s="9"/>
      <c r="DD791" s="9"/>
      <c r="DE791" s="9"/>
      <c r="DF791" s="9"/>
      <c r="DG791" s="9"/>
      <c r="DH791" s="9"/>
      <c r="DI791" s="9"/>
      <c r="DJ791" s="9"/>
      <c r="DK791" s="9"/>
      <c r="DL791" s="9"/>
      <c r="DM791" s="9"/>
      <c r="DN791" s="9"/>
      <c r="DO791" s="9"/>
      <c r="DP791" s="9"/>
      <c r="DQ791" s="9"/>
      <c r="DR791" s="9"/>
      <c r="DS791" s="9"/>
      <c r="DT791" s="9"/>
      <c r="DU791" s="9"/>
      <c r="DV791" s="9"/>
      <c r="DW791" s="9"/>
      <c r="DX791" s="9"/>
      <c r="DY791" s="9"/>
      <c r="DZ791" s="9"/>
      <c r="EA791" s="9"/>
    </row>
    <row r="792" spans="2:131" ht="15">
      <c r="B792" s="4"/>
      <c r="C792" s="4"/>
      <c r="D792" s="4"/>
      <c r="E792" s="4"/>
      <c r="F792" s="4"/>
      <c r="G792" s="4"/>
      <c r="H792" s="4"/>
      <c r="I792" s="4"/>
      <c r="J792" s="4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  <c r="X792" s="10"/>
      <c r="Y792" s="10"/>
      <c r="Z792" s="10"/>
      <c r="AA792" s="10"/>
      <c r="AB792" s="15"/>
      <c r="AC792" s="9"/>
      <c r="AD792" s="9"/>
      <c r="AE792" s="9"/>
      <c r="AF792" s="9"/>
      <c r="AG792" s="9"/>
      <c r="AH792" s="9"/>
      <c r="AI792" s="9"/>
      <c r="AJ792" s="9"/>
      <c r="AK792" s="9"/>
      <c r="AL792" s="9"/>
      <c r="AM792" s="27"/>
      <c r="AN792" s="27"/>
      <c r="AO792" s="27"/>
      <c r="AP792" s="27"/>
      <c r="AQ792" s="27"/>
      <c r="AR792" s="9"/>
      <c r="AS792" s="9"/>
      <c r="AT792" s="9"/>
      <c r="AU792" s="9"/>
      <c r="AV792" s="9"/>
      <c r="AW792" s="9"/>
      <c r="AX792" s="9"/>
      <c r="AY792" s="15"/>
      <c r="AZ792" s="15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  <c r="DB792" s="9"/>
      <c r="DC792" s="9"/>
      <c r="DD792" s="9"/>
      <c r="DE792" s="9"/>
      <c r="DF792" s="9"/>
      <c r="DG792" s="9"/>
      <c r="DH792" s="9"/>
      <c r="DI792" s="9"/>
      <c r="DJ792" s="9"/>
      <c r="DK792" s="9"/>
      <c r="DL792" s="9"/>
      <c r="DM792" s="9"/>
      <c r="DN792" s="9"/>
      <c r="DO792" s="9"/>
      <c r="DP792" s="9"/>
      <c r="DQ792" s="9"/>
      <c r="DR792" s="9"/>
      <c r="DS792" s="9"/>
      <c r="DT792" s="9"/>
      <c r="DU792" s="9"/>
      <c r="DV792" s="9"/>
      <c r="DW792" s="9"/>
      <c r="DX792" s="9"/>
      <c r="DY792" s="9"/>
      <c r="DZ792" s="9"/>
      <c r="EA792" s="9"/>
    </row>
    <row r="793" spans="2:131" ht="15">
      <c r="B793" s="4"/>
      <c r="C793" s="4"/>
      <c r="D793" s="4"/>
      <c r="E793" s="4"/>
      <c r="F793" s="4"/>
      <c r="G793" s="4"/>
      <c r="H793" s="4"/>
      <c r="I793" s="4"/>
      <c r="J793" s="4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  <c r="X793" s="10"/>
      <c r="Y793" s="10"/>
      <c r="Z793" s="10"/>
      <c r="AA793" s="10"/>
      <c r="AB793" s="15"/>
      <c r="AC793" s="9"/>
      <c r="AD793" s="9"/>
      <c r="AE793" s="9"/>
      <c r="AF793" s="9"/>
      <c r="AG793" s="9"/>
      <c r="AH793" s="9"/>
      <c r="AI793" s="9"/>
      <c r="AJ793" s="9"/>
      <c r="AK793" s="9"/>
      <c r="AL793" s="9"/>
      <c r="AM793" s="27"/>
      <c r="AN793" s="27"/>
      <c r="AO793" s="27"/>
      <c r="AP793" s="27"/>
      <c r="AQ793" s="27"/>
      <c r="AR793" s="9"/>
      <c r="AS793" s="9"/>
      <c r="AT793" s="9"/>
      <c r="AU793" s="9"/>
      <c r="AV793" s="9"/>
      <c r="AW793" s="9"/>
      <c r="AX793" s="9"/>
      <c r="AY793" s="15"/>
      <c r="AZ793" s="15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  <c r="DB793" s="9"/>
      <c r="DC793" s="9"/>
      <c r="DD793" s="9"/>
      <c r="DE793" s="9"/>
      <c r="DF793" s="9"/>
      <c r="DG793" s="9"/>
      <c r="DH793" s="9"/>
      <c r="DI793" s="9"/>
      <c r="DJ793" s="9"/>
      <c r="DK793" s="9"/>
      <c r="DL793" s="9"/>
      <c r="DM793" s="9"/>
      <c r="DN793" s="9"/>
      <c r="DO793" s="9"/>
      <c r="DP793" s="9"/>
      <c r="DQ793" s="9"/>
      <c r="DR793" s="9"/>
      <c r="DS793" s="9"/>
      <c r="DT793" s="9"/>
      <c r="DU793" s="9"/>
      <c r="DV793" s="9"/>
      <c r="DW793" s="9"/>
      <c r="DX793" s="9"/>
      <c r="DY793" s="9"/>
      <c r="DZ793" s="9"/>
      <c r="EA793" s="9"/>
    </row>
    <row r="794" spans="2:131" ht="15">
      <c r="B794" s="4"/>
      <c r="C794" s="4"/>
      <c r="D794" s="4"/>
      <c r="E794" s="4"/>
      <c r="F794" s="4"/>
      <c r="G794" s="4"/>
      <c r="H794" s="4"/>
      <c r="I794" s="4"/>
      <c r="J794" s="4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  <c r="X794" s="10"/>
      <c r="Y794" s="10"/>
      <c r="Z794" s="10"/>
      <c r="AA794" s="10"/>
      <c r="AB794" s="15"/>
      <c r="AC794" s="9"/>
      <c r="AD794" s="9"/>
      <c r="AE794" s="9"/>
      <c r="AF794" s="9"/>
      <c r="AG794" s="9"/>
      <c r="AH794" s="9"/>
      <c r="AI794" s="9"/>
      <c r="AJ794" s="9"/>
      <c r="AK794" s="9"/>
      <c r="AL794" s="9"/>
      <c r="AM794" s="27"/>
      <c r="AN794" s="27"/>
      <c r="AO794" s="27"/>
      <c r="AP794" s="27"/>
      <c r="AQ794" s="27"/>
      <c r="AR794" s="9"/>
      <c r="AS794" s="9"/>
      <c r="AT794" s="9"/>
      <c r="AU794" s="9"/>
      <c r="AV794" s="9"/>
      <c r="AW794" s="9"/>
      <c r="AX794" s="9"/>
      <c r="AY794" s="15"/>
      <c r="AZ794" s="15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  <c r="DB794" s="9"/>
      <c r="DC794" s="9"/>
      <c r="DD794" s="9"/>
      <c r="DE794" s="9"/>
      <c r="DF794" s="9"/>
      <c r="DG794" s="9"/>
      <c r="DH794" s="9"/>
      <c r="DI794" s="9"/>
      <c r="DJ794" s="9"/>
      <c r="DK794" s="9"/>
      <c r="DL794" s="9"/>
      <c r="DM794" s="9"/>
      <c r="DN794" s="9"/>
      <c r="DO794" s="9"/>
      <c r="DP794" s="9"/>
      <c r="DQ794" s="9"/>
      <c r="DR794" s="9"/>
      <c r="DS794" s="9"/>
      <c r="DT794" s="9"/>
      <c r="DU794" s="9"/>
      <c r="DV794" s="9"/>
      <c r="DW794" s="9"/>
      <c r="DX794" s="9"/>
      <c r="DY794" s="9"/>
      <c r="DZ794" s="9"/>
      <c r="EA794" s="9"/>
    </row>
    <row r="795" spans="2:131" ht="15">
      <c r="B795" s="4"/>
      <c r="C795" s="4"/>
      <c r="D795" s="4"/>
      <c r="E795" s="4"/>
      <c r="F795" s="4"/>
      <c r="G795" s="4"/>
      <c r="H795" s="4"/>
      <c r="I795" s="4"/>
      <c r="J795" s="4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  <c r="X795" s="10"/>
      <c r="Y795" s="10"/>
      <c r="Z795" s="10"/>
      <c r="AA795" s="10"/>
      <c r="AB795" s="15"/>
      <c r="AC795" s="9"/>
      <c r="AD795" s="9"/>
      <c r="AE795" s="9"/>
      <c r="AF795" s="9"/>
      <c r="AG795" s="9"/>
      <c r="AH795" s="9"/>
      <c r="AI795" s="9"/>
      <c r="AJ795" s="9"/>
      <c r="AK795" s="9"/>
      <c r="AL795" s="9"/>
      <c r="AM795" s="27"/>
      <c r="AN795" s="27"/>
      <c r="AO795" s="27"/>
      <c r="AP795" s="27"/>
      <c r="AQ795" s="27"/>
      <c r="AR795" s="9"/>
      <c r="AS795" s="9"/>
      <c r="AT795" s="9"/>
      <c r="AU795" s="9"/>
      <c r="AV795" s="9"/>
      <c r="AW795" s="9"/>
      <c r="AX795" s="9"/>
      <c r="AY795" s="15"/>
      <c r="AZ795" s="15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  <c r="DB795" s="9"/>
      <c r="DC795" s="9"/>
      <c r="DD795" s="9"/>
      <c r="DE795" s="9"/>
      <c r="DF795" s="9"/>
      <c r="DG795" s="9"/>
      <c r="DH795" s="9"/>
      <c r="DI795" s="9"/>
      <c r="DJ795" s="9"/>
      <c r="DK795" s="9"/>
      <c r="DL795" s="9"/>
      <c r="DM795" s="9"/>
      <c r="DN795" s="9"/>
      <c r="DO795" s="9"/>
      <c r="DP795" s="9"/>
      <c r="DQ795" s="9"/>
      <c r="DR795" s="9"/>
      <c r="DS795" s="9"/>
      <c r="DT795" s="9"/>
      <c r="DU795" s="9"/>
      <c r="DV795" s="9"/>
      <c r="DW795" s="9"/>
      <c r="DX795" s="9"/>
      <c r="DY795" s="9"/>
      <c r="DZ795" s="9"/>
      <c r="EA795" s="9"/>
    </row>
    <row r="796" spans="2:131" ht="15">
      <c r="B796" s="4"/>
      <c r="C796" s="4"/>
      <c r="D796" s="4"/>
      <c r="E796" s="4"/>
      <c r="F796" s="4"/>
      <c r="G796" s="4"/>
      <c r="H796" s="4"/>
      <c r="I796" s="4"/>
      <c r="J796" s="4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  <c r="X796" s="10"/>
      <c r="Y796" s="10"/>
      <c r="Z796" s="10"/>
      <c r="AA796" s="10"/>
      <c r="AB796" s="15"/>
      <c r="AC796" s="9"/>
      <c r="AD796" s="9"/>
      <c r="AE796" s="9"/>
      <c r="AF796" s="9"/>
      <c r="AG796" s="9"/>
      <c r="AH796" s="9"/>
      <c r="AI796" s="9"/>
      <c r="AJ796" s="9"/>
      <c r="AK796" s="9"/>
      <c r="AL796" s="9"/>
      <c r="AM796" s="27"/>
      <c r="AN796" s="27"/>
      <c r="AO796" s="27"/>
      <c r="AP796" s="27"/>
      <c r="AQ796" s="27"/>
      <c r="AR796" s="9"/>
      <c r="AS796" s="9"/>
      <c r="AT796" s="9"/>
      <c r="AU796" s="9"/>
      <c r="AV796" s="9"/>
      <c r="AW796" s="9"/>
      <c r="AX796" s="9"/>
      <c r="AY796" s="15"/>
      <c r="AZ796" s="15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  <c r="DB796" s="9"/>
      <c r="DC796" s="9"/>
      <c r="DD796" s="9"/>
      <c r="DE796" s="9"/>
      <c r="DF796" s="9"/>
      <c r="DG796" s="9"/>
      <c r="DH796" s="9"/>
      <c r="DI796" s="9"/>
      <c r="DJ796" s="9"/>
      <c r="DK796" s="9"/>
      <c r="DL796" s="9"/>
      <c r="DM796" s="9"/>
      <c r="DN796" s="9"/>
      <c r="DO796" s="9"/>
      <c r="DP796" s="9"/>
      <c r="DQ796" s="9"/>
      <c r="DR796" s="9"/>
      <c r="DS796" s="9"/>
      <c r="DT796" s="9"/>
      <c r="DU796" s="9"/>
      <c r="DV796" s="9"/>
      <c r="DW796" s="9"/>
      <c r="DX796" s="9"/>
      <c r="DY796" s="9"/>
      <c r="DZ796" s="9"/>
      <c r="EA796" s="9"/>
    </row>
    <row r="797" spans="2:131" ht="15">
      <c r="B797" s="4"/>
      <c r="C797" s="4"/>
      <c r="D797" s="4"/>
      <c r="E797" s="4"/>
      <c r="F797" s="4"/>
      <c r="G797" s="4"/>
      <c r="H797" s="4"/>
      <c r="I797" s="4"/>
      <c r="J797" s="4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  <c r="X797" s="10"/>
      <c r="Y797" s="10"/>
      <c r="Z797" s="10"/>
      <c r="AA797" s="10"/>
      <c r="AB797" s="15"/>
      <c r="AC797" s="9"/>
      <c r="AD797" s="9"/>
      <c r="AE797" s="9"/>
      <c r="AF797" s="9"/>
      <c r="AG797" s="9"/>
      <c r="AH797" s="9"/>
      <c r="AI797" s="9"/>
      <c r="AJ797" s="9"/>
      <c r="AK797" s="9"/>
      <c r="AL797" s="9"/>
      <c r="AM797" s="27"/>
      <c r="AN797" s="27"/>
      <c r="AO797" s="27"/>
      <c r="AP797" s="27"/>
      <c r="AQ797" s="27"/>
      <c r="AR797" s="9"/>
      <c r="AS797" s="9"/>
      <c r="AT797" s="9"/>
      <c r="AU797" s="9"/>
      <c r="AV797" s="9"/>
      <c r="AW797" s="9"/>
      <c r="AX797" s="9"/>
      <c r="AY797" s="15"/>
      <c r="AZ797" s="15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  <c r="DB797" s="9"/>
      <c r="DC797" s="9"/>
      <c r="DD797" s="9"/>
      <c r="DE797" s="9"/>
      <c r="DF797" s="9"/>
      <c r="DG797" s="9"/>
      <c r="DH797" s="9"/>
      <c r="DI797" s="9"/>
      <c r="DJ797" s="9"/>
      <c r="DK797" s="9"/>
      <c r="DL797" s="9"/>
      <c r="DM797" s="9"/>
      <c r="DN797" s="9"/>
      <c r="DO797" s="9"/>
      <c r="DP797" s="9"/>
      <c r="DQ797" s="9"/>
      <c r="DR797" s="9"/>
      <c r="DS797" s="9"/>
      <c r="DT797" s="9"/>
      <c r="DU797" s="9"/>
      <c r="DV797" s="9"/>
      <c r="DW797" s="9"/>
      <c r="DX797" s="9"/>
      <c r="DY797" s="9"/>
      <c r="DZ797" s="9"/>
      <c r="EA797" s="9"/>
    </row>
    <row r="798" spans="2:131" ht="15">
      <c r="B798" s="4"/>
      <c r="C798" s="4"/>
      <c r="D798" s="4"/>
      <c r="E798" s="4"/>
      <c r="F798" s="4"/>
      <c r="G798" s="4"/>
      <c r="H798" s="4"/>
      <c r="I798" s="4"/>
      <c r="J798" s="4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  <c r="X798" s="10"/>
      <c r="Y798" s="10"/>
      <c r="Z798" s="10"/>
      <c r="AA798" s="10"/>
      <c r="AB798" s="15"/>
      <c r="AC798" s="9"/>
      <c r="AD798" s="9"/>
      <c r="AE798" s="9"/>
      <c r="AF798" s="9"/>
      <c r="AG798" s="9"/>
      <c r="AH798" s="9"/>
      <c r="AI798" s="9"/>
      <c r="AJ798" s="9"/>
      <c r="AK798" s="9"/>
      <c r="AL798" s="9"/>
      <c r="AM798" s="27"/>
      <c r="AN798" s="27"/>
      <c r="AO798" s="27"/>
      <c r="AP798" s="27"/>
      <c r="AQ798" s="27"/>
      <c r="AR798" s="9"/>
      <c r="AS798" s="9"/>
      <c r="AT798" s="9"/>
      <c r="AU798" s="9"/>
      <c r="AV798" s="9"/>
      <c r="AW798" s="9"/>
      <c r="AX798" s="9"/>
      <c r="AY798" s="15"/>
      <c r="AZ798" s="15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  <c r="DB798" s="9"/>
      <c r="DC798" s="9"/>
      <c r="DD798" s="9"/>
      <c r="DE798" s="9"/>
      <c r="DF798" s="9"/>
      <c r="DG798" s="9"/>
      <c r="DH798" s="9"/>
      <c r="DI798" s="9"/>
      <c r="DJ798" s="9"/>
      <c r="DK798" s="9"/>
      <c r="DL798" s="9"/>
      <c r="DM798" s="9"/>
      <c r="DN798" s="9"/>
      <c r="DO798" s="9"/>
      <c r="DP798" s="9"/>
      <c r="DQ798" s="9"/>
      <c r="DR798" s="9"/>
      <c r="DS798" s="9"/>
      <c r="DT798" s="9"/>
      <c r="DU798" s="9"/>
      <c r="DV798" s="9"/>
      <c r="DW798" s="9"/>
      <c r="DX798" s="9"/>
      <c r="DY798" s="9"/>
      <c r="DZ798" s="9"/>
      <c r="EA798" s="9"/>
    </row>
    <row r="799" spans="2:131" ht="15">
      <c r="B799" s="4"/>
      <c r="C799" s="4"/>
      <c r="D799" s="4"/>
      <c r="E799" s="4"/>
      <c r="F799" s="4"/>
      <c r="G799" s="4"/>
      <c r="H799" s="4"/>
      <c r="I799" s="4"/>
      <c r="J799" s="4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  <c r="X799" s="10"/>
      <c r="Y799" s="10"/>
      <c r="Z799" s="10"/>
      <c r="AA799" s="10"/>
      <c r="AB799" s="15"/>
      <c r="AC799" s="9"/>
      <c r="AD799" s="9"/>
      <c r="AE799" s="9"/>
      <c r="AF799" s="9"/>
      <c r="AG799" s="9"/>
      <c r="AH799" s="9"/>
      <c r="AI799" s="9"/>
      <c r="AJ799" s="9"/>
      <c r="AK799" s="9"/>
      <c r="AL799" s="9"/>
      <c r="AM799" s="27"/>
      <c r="AN799" s="27"/>
      <c r="AO799" s="27"/>
      <c r="AP799" s="27"/>
      <c r="AQ799" s="27"/>
      <c r="AR799" s="9"/>
      <c r="AS799" s="9"/>
      <c r="AT799" s="9"/>
      <c r="AU799" s="9"/>
      <c r="AV799" s="9"/>
      <c r="AW799" s="9"/>
      <c r="AX799" s="9"/>
      <c r="AY799" s="15"/>
      <c r="AZ799" s="15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  <c r="DB799" s="9"/>
      <c r="DC799" s="9"/>
      <c r="DD799" s="9"/>
      <c r="DE799" s="9"/>
      <c r="DF799" s="9"/>
      <c r="DG799" s="9"/>
      <c r="DH799" s="9"/>
      <c r="DI799" s="9"/>
      <c r="DJ799" s="9"/>
      <c r="DK799" s="9"/>
      <c r="DL799" s="9"/>
      <c r="DM799" s="9"/>
      <c r="DN799" s="9"/>
      <c r="DO799" s="9"/>
      <c r="DP799" s="9"/>
      <c r="DQ799" s="9"/>
      <c r="DR799" s="9"/>
      <c r="DS799" s="9"/>
      <c r="DT799" s="9"/>
      <c r="DU799" s="9"/>
      <c r="DV799" s="9"/>
      <c r="DW799" s="9"/>
      <c r="DX799" s="9"/>
      <c r="DY799" s="9"/>
      <c r="DZ799" s="9"/>
      <c r="EA799" s="9"/>
    </row>
    <row r="800" spans="2:131" ht="15">
      <c r="B800" s="4"/>
      <c r="C800" s="4"/>
      <c r="D800" s="4"/>
      <c r="E800" s="4"/>
      <c r="F800" s="4"/>
      <c r="G800" s="4"/>
      <c r="H800" s="4"/>
      <c r="I800" s="4"/>
      <c r="J800" s="4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  <c r="X800" s="10"/>
      <c r="Y800" s="10"/>
      <c r="Z800" s="10"/>
      <c r="AA800" s="10"/>
      <c r="AB800" s="15"/>
      <c r="AC800" s="9"/>
      <c r="AD800" s="9"/>
      <c r="AE800" s="9"/>
      <c r="AF800" s="9"/>
      <c r="AG800" s="9"/>
      <c r="AH800" s="9"/>
      <c r="AI800" s="9"/>
      <c r="AJ800" s="9"/>
      <c r="AK800" s="9"/>
      <c r="AL800" s="9"/>
      <c r="AM800" s="27"/>
      <c r="AN800" s="27"/>
      <c r="AO800" s="27"/>
      <c r="AP800" s="27"/>
      <c r="AQ800" s="27"/>
      <c r="AR800" s="9"/>
      <c r="AS800" s="9"/>
      <c r="AT800" s="9"/>
      <c r="AU800" s="9"/>
      <c r="AV800" s="9"/>
      <c r="AW800" s="9"/>
      <c r="AX800" s="9"/>
      <c r="AY800" s="15"/>
      <c r="AZ800" s="15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  <c r="DB800" s="9"/>
      <c r="DC800" s="9"/>
      <c r="DD800" s="9"/>
      <c r="DE800" s="9"/>
      <c r="DF800" s="9"/>
      <c r="DG800" s="9"/>
      <c r="DH800" s="9"/>
      <c r="DI800" s="9"/>
      <c r="DJ800" s="9"/>
      <c r="DK800" s="9"/>
      <c r="DL800" s="9"/>
      <c r="DM800" s="9"/>
      <c r="DN800" s="9"/>
      <c r="DO800" s="9"/>
      <c r="DP800" s="9"/>
      <c r="DQ800" s="9"/>
      <c r="DR800" s="9"/>
      <c r="DS800" s="9"/>
      <c r="DT800" s="9"/>
      <c r="DU800" s="9"/>
      <c r="DV800" s="9"/>
      <c r="DW800" s="9"/>
      <c r="DX800" s="9"/>
      <c r="DY800" s="9"/>
      <c r="DZ800" s="9"/>
      <c r="EA800" s="9"/>
    </row>
    <row r="801" spans="2:131" ht="15">
      <c r="B801" s="4"/>
      <c r="C801" s="4"/>
      <c r="D801" s="4"/>
      <c r="E801" s="4"/>
      <c r="F801" s="4"/>
      <c r="G801" s="4"/>
      <c r="H801" s="4"/>
      <c r="I801" s="4"/>
      <c r="J801" s="4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  <c r="X801" s="10"/>
      <c r="Y801" s="10"/>
      <c r="Z801" s="10"/>
      <c r="AA801" s="10"/>
      <c r="AB801" s="15"/>
      <c r="AC801" s="9"/>
      <c r="AD801" s="9"/>
      <c r="AE801" s="9"/>
      <c r="AF801" s="9"/>
      <c r="AG801" s="9"/>
      <c r="AH801" s="9"/>
      <c r="AI801" s="9"/>
      <c r="AJ801" s="9"/>
      <c r="AK801" s="9"/>
      <c r="AL801" s="9"/>
      <c r="AM801" s="27"/>
      <c r="AN801" s="27"/>
      <c r="AO801" s="27"/>
      <c r="AP801" s="27"/>
      <c r="AQ801" s="27"/>
      <c r="AR801" s="9"/>
      <c r="AS801" s="9"/>
      <c r="AT801" s="9"/>
      <c r="AU801" s="9"/>
      <c r="AV801" s="9"/>
      <c r="AW801" s="9"/>
      <c r="AX801" s="9"/>
      <c r="AY801" s="15"/>
      <c r="AZ801" s="15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  <c r="DB801" s="9"/>
      <c r="DC801" s="9"/>
      <c r="DD801" s="9"/>
      <c r="DE801" s="9"/>
      <c r="DF801" s="9"/>
      <c r="DG801" s="9"/>
      <c r="DH801" s="9"/>
      <c r="DI801" s="9"/>
      <c r="DJ801" s="9"/>
      <c r="DK801" s="9"/>
      <c r="DL801" s="9"/>
      <c r="DM801" s="9"/>
      <c r="DN801" s="9"/>
      <c r="DO801" s="9"/>
      <c r="DP801" s="9"/>
      <c r="DQ801" s="9"/>
      <c r="DR801" s="9"/>
      <c r="DS801" s="9"/>
      <c r="DT801" s="9"/>
      <c r="DU801" s="9"/>
      <c r="DV801" s="9"/>
      <c r="DW801" s="9"/>
      <c r="DX801" s="9"/>
      <c r="DY801" s="9"/>
      <c r="DZ801" s="9"/>
      <c r="EA801" s="9"/>
    </row>
    <row r="802" spans="2:131" ht="15">
      <c r="B802" s="4"/>
      <c r="C802" s="4"/>
      <c r="D802" s="4"/>
      <c r="E802" s="4"/>
      <c r="F802" s="4"/>
      <c r="G802" s="4"/>
      <c r="H802" s="4"/>
      <c r="I802" s="4"/>
      <c r="J802" s="4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  <c r="X802" s="10"/>
      <c r="Y802" s="10"/>
      <c r="Z802" s="10"/>
      <c r="AA802" s="10"/>
      <c r="AB802" s="15"/>
      <c r="AC802" s="9"/>
      <c r="AD802" s="9"/>
      <c r="AE802" s="9"/>
      <c r="AF802" s="9"/>
      <c r="AG802" s="9"/>
      <c r="AH802" s="9"/>
      <c r="AI802" s="9"/>
      <c r="AJ802" s="9"/>
      <c r="AK802" s="9"/>
      <c r="AL802" s="9"/>
      <c r="AM802" s="27"/>
      <c r="AN802" s="27"/>
      <c r="AO802" s="27"/>
      <c r="AP802" s="27"/>
      <c r="AQ802" s="27"/>
      <c r="AR802" s="9"/>
      <c r="AS802" s="9"/>
      <c r="AT802" s="9"/>
      <c r="AU802" s="9"/>
      <c r="AV802" s="9"/>
      <c r="AW802" s="9"/>
      <c r="AX802" s="9"/>
      <c r="AY802" s="15"/>
      <c r="AZ802" s="15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  <c r="DB802" s="9"/>
      <c r="DC802" s="9"/>
      <c r="DD802" s="9"/>
      <c r="DE802" s="9"/>
      <c r="DF802" s="9"/>
      <c r="DG802" s="9"/>
      <c r="DH802" s="9"/>
      <c r="DI802" s="9"/>
      <c r="DJ802" s="9"/>
      <c r="DK802" s="9"/>
      <c r="DL802" s="9"/>
      <c r="DM802" s="9"/>
      <c r="DN802" s="9"/>
      <c r="DO802" s="9"/>
      <c r="DP802" s="9"/>
      <c r="DQ802" s="9"/>
      <c r="DR802" s="9"/>
      <c r="DS802" s="9"/>
      <c r="DT802" s="9"/>
      <c r="DU802" s="9"/>
      <c r="DV802" s="9"/>
      <c r="DW802" s="9"/>
      <c r="DX802" s="9"/>
      <c r="DY802" s="9"/>
      <c r="DZ802" s="9"/>
      <c r="EA802" s="9"/>
    </row>
    <row r="803" spans="2:131" ht="15">
      <c r="B803" s="4"/>
      <c r="C803" s="4"/>
      <c r="D803" s="4"/>
      <c r="E803" s="4"/>
      <c r="F803" s="4"/>
      <c r="G803" s="4"/>
      <c r="H803" s="4"/>
      <c r="I803" s="4"/>
      <c r="J803" s="4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  <c r="X803" s="10"/>
      <c r="Y803" s="10"/>
      <c r="Z803" s="10"/>
      <c r="AA803" s="10"/>
      <c r="AB803" s="15"/>
      <c r="AC803" s="9"/>
      <c r="AD803" s="9"/>
      <c r="AE803" s="9"/>
      <c r="AF803" s="9"/>
      <c r="AG803" s="9"/>
      <c r="AH803" s="9"/>
      <c r="AI803" s="9"/>
      <c r="AJ803" s="9"/>
      <c r="AK803" s="9"/>
      <c r="AL803" s="9"/>
      <c r="AM803" s="27"/>
      <c r="AN803" s="27"/>
      <c r="AO803" s="27"/>
      <c r="AP803" s="27"/>
      <c r="AQ803" s="27"/>
      <c r="AR803" s="9"/>
      <c r="AS803" s="9"/>
      <c r="AT803" s="9"/>
      <c r="AU803" s="9"/>
      <c r="AV803" s="9"/>
      <c r="AW803" s="9"/>
      <c r="AX803" s="9"/>
      <c r="AY803" s="15"/>
      <c r="AZ803" s="15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  <c r="DB803" s="9"/>
      <c r="DC803" s="9"/>
      <c r="DD803" s="9"/>
      <c r="DE803" s="9"/>
      <c r="DF803" s="9"/>
      <c r="DG803" s="9"/>
      <c r="DH803" s="9"/>
      <c r="DI803" s="9"/>
      <c r="DJ803" s="9"/>
      <c r="DK803" s="9"/>
      <c r="DL803" s="9"/>
      <c r="DM803" s="9"/>
      <c r="DN803" s="9"/>
      <c r="DO803" s="9"/>
      <c r="DP803" s="9"/>
      <c r="DQ803" s="9"/>
      <c r="DR803" s="9"/>
      <c r="DS803" s="9"/>
      <c r="DT803" s="9"/>
      <c r="DU803" s="9"/>
      <c r="DV803" s="9"/>
      <c r="DW803" s="9"/>
      <c r="DX803" s="9"/>
      <c r="DY803" s="9"/>
      <c r="DZ803" s="9"/>
      <c r="EA803" s="9"/>
    </row>
    <row r="804" spans="2:131" ht="15">
      <c r="B804" s="4"/>
      <c r="C804" s="4"/>
      <c r="D804" s="4"/>
      <c r="E804" s="4"/>
      <c r="F804" s="4"/>
      <c r="G804" s="4"/>
      <c r="H804" s="4"/>
      <c r="I804" s="4"/>
      <c r="J804" s="4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  <c r="X804" s="10"/>
      <c r="Y804" s="10"/>
      <c r="Z804" s="10"/>
      <c r="AA804" s="10"/>
      <c r="AB804" s="15"/>
      <c r="AC804" s="9"/>
      <c r="AD804" s="9"/>
      <c r="AE804" s="9"/>
      <c r="AF804" s="9"/>
      <c r="AG804" s="9"/>
      <c r="AH804" s="9"/>
      <c r="AI804" s="9"/>
      <c r="AJ804" s="9"/>
      <c r="AK804" s="9"/>
      <c r="AL804" s="9"/>
      <c r="AM804" s="27"/>
      <c r="AN804" s="27"/>
      <c r="AO804" s="27"/>
      <c r="AP804" s="27"/>
      <c r="AQ804" s="27"/>
      <c r="AR804" s="9"/>
      <c r="AS804" s="9"/>
      <c r="AT804" s="9"/>
      <c r="AU804" s="9"/>
      <c r="AV804" s="9"/>
      <c r="AW804" s="9"/>
      <c r="AX804" s="9"/>
      <c r="AY804" s="15"/>
      <c r="AZ804" s="15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  <c r="DB804" s="9"/>
      <c r="DC804" s="9"/>
      <c r="DD804" s="9"/>
      <c r="DE804" s="9"/>
      <c r="DF804" s="9"/>
      <c r="DG804" s="9"/>
      <c r="DH804" s="9"/>
      <c r="DI804" s="9"/>
      <c r="DJ804" s="9"/>
      <c r="DK804" s="9"/>
      <c r="DL804" s="9"/>
      <c r="DM804" s="9"/>
      <c r="DN804" s="9"/>
      <c r="DO804" s="9"/>
      <c r="DP804" s="9"/>
      <c r="DQ804" s="9"/>
      <c r="DR804" s="9"/>
      <c r="DS804" s="9"/>
      <c r="DT804" s="9"/>
      <c r="DU804" s="9"/>
      <c r="DV804" s="9"/>
      <c r="DW804" s="9"/>
      <c r="DX804" s="9"/>
      <c r="DY804" s="9"/>
      <c r="DZ804" s="9"/>
      <c r="EA804" s="9"/>
    </row>
    <row r="805" spans="2:131" ht="15">
      <c r="B805" s="4"/>
      <c r="C805" s="4"/>
      <c r="D805" s="4"/>
      <c r="E805" s="4"/>
      <c r="F805" s="4"/>
      <c r="G805" s="4"/>
      <c r="H805" s="4"/>
      <c r="I805" s="4"/>
      <c r="J805" s="4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  <c r="X805" s="10"/>
      <c r="Y805" s="10"/>
      <c r="Z805" s="10"/>
      <c r="AA805" s="10"/>
      <c r="AB805" s="15"/>
      <c r="AC805" s="9"/>
      <c r="AD805" s="9"/>
      <c r="AE805" s="9"/>
      <c r="AF805" s="9"/>
      <c r="AG805" s="9"/>
      <c r="AH805" s="9"/>
      <c r="AI805" s="9"/>
      <c r="AJ805" s="9"/>
      <c r="AK805" s="9"/>
      <c r="AL805" s="9"/>
      <c r="AM805" s="27"/>
      <c r="AN805" s="27"/>
      <c r="AO805" s="27"/>
      <c r="AP805" s="27"/>
      <c r="AQ805" s="27"/>
      <c r="AR805" s="9"/>
      <c r="AS805" s="9"/>
      <c r="AT805" s="9"/>
      <c r="AU805" s="9"/>
      <c r="AV805" s="9"/>
      <c r="AW805" s="9"/>
      <c r="AX805" s="9"/>
      <c r="AY805" s="15"/>
      <c r="AZ805" s="15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  <c r="DB805" s="9"/>
      <c r="DC805" s="9"/>
      <c r="DD805" s="9"/>
      <c r="DE805" s="9"/>
      <c r="DF805" s="9"/>
      <c r="DG805" s="9"/>
      <c r="DH805" s="9"/>
      <c r="DI805" s="9"/>
      <c r="DJ805" s="9"/>
      <c r="DK805" s="9"/>
      <c r="DL805" s="9"/>
      <c r="DM805" s="9"/>
      <c r="DN805" s="9"/>
      <c r="DO805" s="9"/>
      <c r="DP805" s="9"/>
      <c r="DQ805" s="9"/>
      <c r="DR805" s="9"/>
      <c r="DS805" s="9"/>
      <c r="DT805" s="9"/>
      <c r="DU805" s="9"/>
      <c r="DV805" s="9"/>
      <c r="DW805" s="9"/>
      <c r="DX805" s="9"/>
      <c r="DY805" s="9"/>
      <c r="DZ805" s="9"/>
      <c r="EA805" s="9"/>
    </row>
    <row r="806" spans="2:131" ht="15">
      <c r="B806" s="4"/>
      <c r="C806" s="4"/>
      <c r="D806" s="4"/>
      <c r="E806" s="4"/>
      <c r="F806" s="4"/>
      <c r="G806" s="4"/>
      <c r="H806" s="4"/>
      <c r="I806" s="4"/>
      <c r="J806" s="4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  <c r="X806" s="10"/>
      <c r="Y806" s="10"/>
      <c r="Z806" s="10"/>
      <c r="AA806" s="10"/>
      <c r="AB806" s="15"/>
      <c r="AC806" s="9"/>
      <c r="AD806" s="9"/>
      <c r="AE806" s="9"/>
      <c r="AF806" s="9"/>
      <c r="AG806" s="9"/>
      <c r="AH806" s="9"/>
      <c r="AI806" s="9"/>
      <c r="AJ806" s="9"/>
      <c r="AK806" s="9"/>
      <c r="AL806" s="9"/>
      <c r="AM806" s="27"/>
      <c r="AN806" s="27"/>
      <c r="AO806" s="27"/>
      <c r="AP806" s="27"/>
      <c r="AQ806" s="27"/>
      <c r="AR806" s="9"/>
      <c r="AS806" s="9"/>
      <c r="AT806" s="9"/>
      <c r="AU806" s="9"/>
      <c r="AV806" s="9"/>
      <c r="AW806" s="9"/>
      <c r="AX806" s="9"/>
      <c r="AY806" s="15"/>
      <c r="AZ806" s="15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  <c r="DB806" s="9"/>
      <c r="DC806" s="9"/>
      <c r="DD806" s="9"/>
      <c r="DE806" s="9"/>
      <c r="DF806" s="9"/>
      <c r="DG806" s="9"/>
      <c r="DH806" s="9"/>
      <c r="DI806" s="9"/>
      <c r="DJ806" s="9"/>
      <c r="DK806" s="9"/>
      <c r="DL806" s="9"/>
      <c r="DM806" s="9"/>
      <c r="DN806" s="9"/>
      <c r="DO806" s="9"/>
      <c r="DP806" s="9"/>
      <c r="DQ806" s="9"/>
      <c r="DR806" s="9"/>
      <c r="DS806" s="9"/>
      <c r="DT806" s="9"/>
      <c r="DU806" s="9"/>
      <c r="DV806" s="9"/>
      <c r="DW806" s="9"/>
      <c r="DX806" s="9"/>
      <c r="DY806" s="9"/>
      <c r="DZ806" s="9"/>
      <c r="EA806" s="9"/>
    </row>
    <row r="807" spans="2:131" ht="15">
      <c r="B807" s="4"/>
      <c r="C807" s="4"/>
      <c r="D807" s="4"/>
      <c r="E807" s="4"/>
      <c r="F807" s="4"/>
      <c r="G807" s="4"/>
      <c r="H807" s="4"/>
      <c r="I807" s="4"/>
      <c r="J807" s="4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  <c r="X807" s="10"/>
      <c r="Y807" s="10"/>
      <c r="Z807" s="10"/>
      <c r="AA807" s="10"/>
      <c r="AB807" s="15"/>
      <c r="AC807" s="9"/>
      <c r="AD807" s="9"/>
      <c r="AE807" s="9"/>
      <c r="AF807" s="9"/>
      <c r="AG807" s="9"/>
      <c r="AH807" s="9"/>
      <c r="AI807" s="9"/>
      <c r="AJ807" s="9"/>
      <c r="AK807" s="9"/>
      <c r="AL807" s="9"/>
      <c r="AM807" s="27"/>
      <c r="AN807" s="27"/>
      <c r="AO807" s="27"/>
      <c r="AP807" s="27"/>
      <c r="AQ807" s="27"/>
      <c r="AR807" s="9"/>
      <c r="AS807" s="9"/>
      <c r="AT807" s="9"/>
      <c r="AU807" s="9"/>
      <c r="AV807" s="9"/>
      <c r="AW807" s="9"/>
      <c r="AX807" s="9"/>
      <c r="AY807" s="15"/>
      <c r="AZ807" s="15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  <c r="DB807" s="9"/>
      <c r="DC807" s="9"/>
      <c r="DD807" s="9"/>
      <c r="DE807" s="9"/>
      <c r="DF807" s="9"/>
      <c r="DG807" s="9"/>
      <c r="DH807" s="9"/>
      <c r="DI807" s="9"/>
      <c r="DJ807" s="9"/>
      <c r="DK807" s="9"/>
      <c r="DL807" s="9"/>
      <c r="DM807" s="9"/>
      <c r="DN807" s="9"/>
      <c r="DO807" s="9"/>
      <c r="DP807" s="9"/>
      <c r="DQ807" s="9"/>
      <c r="DR807" s="9"/>
      <c r="DS807" s="9"/>
      <c r="DT807" s="9"/>
      <c r="DU807" s="9"/>
      <c r="DV807" s="9"/>
      <c r="DW807" s="9"/>
      <c r="DX807" s="9"/>
      <c r="DY807" s="9"/>
      <c r="DZ807" s="9"/>
      <c r="EA807" s="9"/>
    </row>
    <row r="808" spans="2:131" ht="15">
      <c r="B808" s="4"/>
      <c r="C808" s="4"/>
      <c r="D808" s="4"/>
      <c r="E808" s="4"/>
      <c r="F808" s="4"/>
      <c r="G808" s="4"/>
      <c r="H808" s="4"/>
      <c r="I808" s="4"/>
      <c r="J808" s="4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  <c r="X808" s="10"/>
      <c r="Y808" s="10"/>
      <c r="Z808" s="10"/>
      <c r="AA808" s="10"/>
      <c r="AB808" s="15"/>
      <c r="AC808" s="9"/>
      <c r="AD808" s="9"/>
      <c r="AE808" s="9"/>
      <c r="AF808" s="9"/>
      <c r="AG808" s="9"/>
      <c r="AH808" s="9"/>
      <c r="AI808" s="9"/>
      <c r="AJ808" s="9"/>
      <c r="AK808" s="9"/>
      <c r="AL808" s="9"/>
      <c r="AM808" s="27"/>
      <c r="AN808" s="27"/>
      <c r="AO808" s="27"/>
      <c r="AP808" s="27"/>
      <c r="AQ808" s="27"/>
      <c r="AR808" s="9"/>
      <c r="AS808" s="9"/>
      <c r="AT808" s="9"/>
      <c r="AU808" s="9"/>
      <c r="AV808" s="9"/>
      <c r="AW808" s="9"/>
      <c r="AX808" s="9"/>
      <c r="AY808" s="15"/>
      <c r="AZ808" s="15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  <c r="DB808" s="9"/>
      <c r="DC808" s="9"/>
      <c r="DD808" s="9"/>
      <c r="DE808" s="9"/>
      <c r="DF808" s="9"/>
      <c r="DG808" s="9"/>
      <c r="DH808" s="9"/>
      <c r="DI808" s="9"/>
      <c r="DJ808" s="9"/>
      <c r="DK808" s="9"/>
      <c r="DL808" s="9"/>
      <c r="DM808" s="9"/>
      <c r="DN808" s="9"/>
      <c r="DO808" s="9"/>
      <c r="DP808" s="9"/>
      <c r="DQ808" s="9"/>
      <c r="DR808" s="9"/>
      <c r="DS808" s="9"/>
      <c r="DT808" s="9"/>
      <c r="DU808" s="9"/>
      <c r="DV808" s="9"/>
      <c r="DW808" s="9"/>
      <c r="DX808" s="9"/>
      <c r="DY808" s="9"/>
      <c r="DZ808" s="9"/>
      <c r="EA808" s="9"/>
    </row>
    <row r="809" spans="2:131" ht="15">
      <c r="B809" s="4"/>
      <c r="C809" s="4"/>
      <c r="D809" s="4"/>
      <c r="E809" s="4"/>
      <c r="F809" s="4"/>
      <c r="G809" s="4"/>
      <c r="H809" s="4"/>
      <c r="I809" s="4"/>
      <c r="J809" s="4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  <c r="X809" s="10"/>
      <c r="Y809" s="10"/>
      <c r="Z809" s="10"/>
      <c r="AA809" s="10"/>
      <c r="AB809" s="15"/>
      <c r="AC809" s="9"/>
      <c r="AD809" s="9"/>
      <c r="AE809" s="9"/>
      <c r="AF809" s="9"/>
      <c r="AG809" s="9"/>
      <c r="AH809" s="9"/>
      <c r="AI809" s="9"/>
      <c r="AJ809" s="9"/>
      <c r="AK809" s="9"/>
      <c r="AL809" s="9"/>
      <c r="AM809" s="27"/>
      <c r="AN809" s="27"/>
      <c r="AO809" s="27"/>
      <c r="AP809" s="27"/>
      <c r="AQ809" s="27"/>
      <c r="AR809" s="9"/>
      <c r="AS809" s="9"/>
      <c r="AT809" s="9"/>
      <c r="AU809" s="9"/>
      <c r="AV809" s="9"/>
      <c r="AW809" s="9"/>
      <c r="AX809" s="9"/>
      <c r="AY809" s="15"/>
      <c r="AZ809" s="15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  <c r="DB809" s="9"/>
      <c r="DC809" s="9"/>
      <c r="DD809" s="9"/>
      <c r="DE809" s="9"/>
      <c r="DF809" s="9"/>
      <c r="DG809" s="9"/>
      <c r="DH809" s="9"/>
      <c r="DI809" s="9"/>
      <c r="DJ809" s="9"/>
      <c r="DK809" s="9"/>
      <c r="DL809" s="9"/>
      <c r="DM809" s="9"/>
      <c r="DN809" s="9"/>
      <c r="DO809" s="9"/>
      <c r="DP809" s="9"/>
      <c r="DQ809" s="9"/>
      <c r="DR809" s="9"/>
      <c r="DS809" s="9"/>
      <c r="DT809" s="9"/>
      <c r="DU809" s="9"/>
      <c r="DV809" s="9"/>
      <c r="DW809" s="9"/>
      <c r="DX809" s="9"/>
      <c r="DY809" s="9"/>
      <c r="DZ809" s="9"/>
      <c r="EA809" s="9"/>
    </row>
    <row r="810" spans="2:131" ht="15">
      <c r="B810" s="4"/>
      <c r="C810" s="4"/>
      <c r="D810" s="4"/>
      <c r="E810" s="4"/>
      <c r="F810" s="4"/>
      <c r="G810" s="4"/>
      <c r="H810" s="4"/>
      <c r="I810" s="4"/>
      <c r="J810" s="4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  <c r="X810" s="10"/>
      <c r="Y810" s="10"/>
      <c r="Z810" s="10"/>
      <c r="AA810" s="10"/>
      <c r="AB810" s="15"/>
      <c r="AC810" s="9"/>
      <c r="AD810" s="9"/>
      <c r="AE810" s="9"/>
      <c r="AF810" s="9"/>
      <c r="AG810" s="9"/>
      <c r="AH810" s="9"/>
      <c r="AI810" s="9"/>
      <c r="AJ810" s="9"/>
      <c r="AK810" s="9"/>
      <c r="AL810" s="9"/>
      <c r="AM810" s="27"/>
      <c r="AN810" s="27"/>
      <c r="AO810" s="27"/>
      <c r="AP810" s="27"/>
      <c r="AQ810" s="27"/>
      <c r="AR810" s="9"/>
      <c r="AS810" s="9"/>
      <c r="AT810" s="9"/>
      <c r="AU810" s="9"/>
      <c r="AV810" s="9"/>
      <c r="AW810" s="9"/>
      <c r="AX810" s="9"/>
      <c r="AY810" s="15"/>
      <c r="AZ810" s="15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  <c r="DB810" s="9"/>
      <c r="DC810" s="9"/>
      <c r="DD810" s="9"/>
      <c r="DE810" s="9"/>
      <c r="DF810" s="9"/>
      <c r="DG810" s="9"/>
      <c r="DH810" s="9"/>
      <c r="DI810" s="9"/>
      <c r="DJ810" s="9"/>
      <c r="DK810" s="9"/>
      <c r="DL810" s="9"/>
      <c r="DM810" s="9"/>
      <c r="DN810" s="9"/>
      <c r="DO810" s="9"/>
      <c r="DP810" s="9"/>
      <c r="DQ810" s="9"/>
      <c r="DR810" s="9"/>
      <c r="DS810" s="9"/>
      <c r="DT810" s="9"/>
      <c r="DU810" s="9"/>
      <c r="DV810" s="9"/>
      <c r="DW810" s="9"/>
      <c r="DX810" s="9"/>
      <c r="DY810" s="9"/>
      <c r="DZ810" s="9"/>
      <c r="EA810" s="9"/>
    </row>
    <row r="811" spans="2:131" ht="15">
      <c r="B811" s="4"/>
      <c r="C811" s="4"/>
      <c r="D811" s="4"/>
      <c r="E811" s="4"/>
      <c r="F811" s="4"/>
      <c r="G811" s="4"/>
      <c r="H811" s="4"/>
      <c r="I811" s="4"/>
      <c r="J811" s="4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  <c r="X811" s="10"/>
      <c r="Y811" s="10"/>
      <c r="Z811" s="10"/>
      <c r="AA811" s="10"/>
      <c r="AB811" s="15"/>
      <c r="AC811" s="9"/>
      <c r="AD811" s="9"/>
      <c r="AE811" s="9"/>
      <c r="AF811" s="9"/>
      <c r="AG811" s="9"/>
      <c r="AH811" s="9"/>
      <c r="AI811" s="9"/>
      <c r="AJ811" s="9"/>
      <c r="AK811" s="9"/>
      <c r="AL811" s="9"/>
      <c r="AM811" s="27"/>
      <c r="AN811" s="27"/>
      <c r="AO811" s="27"/>
      <c r="AP811" s="27"/>
      <c r="AQ811" s="27"/>
      <c r="AR811" s="9"/>
      <c r="AS811" s="9"/>
      <c r="AT811" s="9"/>
      <c r="AU811" s="9"/>
      <c r="AV811" s="9"/>
      <c r="AW811" s="9"/>
      <c r="AX811" s="9"/>
      <c r="AY811" s="15"/>
      <c r="AZ811" s="15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  <c r="DB811" s="9"/>
      <c r="DC811" s="9"/>
      <c r="DD811" s="9"/>
      <c r="DE811" s="9"/>
      <c r="DF811" s="9"/>
      <c r="DG811" s="9"/>
      <c r="DH811" s="9"/>
      <c r="DI811" s="9"/>
      <c r="DJ811" s="9"/>
      <c r="DK811" s="9"/>
      <c r="DL811" s="9"/>
      <c r="DM811" s="9"/>
      <c r="DN811" s="9"/>
      <c r="DO811" s="9"/>
      <c r="DP811" s="9"/>
      <c r="DQ811" s="9"/>
      <c r="DR811" s="9"/>
      <c r="DS811" s="9"/>
      <c r="DT811" s="9"/>
      <c r="DU811" s="9"/>
      <c r="DV811" s="9"/>
      <c r="DW811" s="9"/>
      <c r="DX811" s="9"/>
      <c r="DY811" s="9"/>
      <c r="DZ811" s="9"/>
      <c r="EA811" s="9"/>
    </row>
    <row r="812" spans="2:131" ht="15">
      <c r="B812" s="4"/>
      <c r="C812" s="4"/>
      <c r="D812" s="4"/>
      <c r="E812" s="4"/>
      <c r="F812" s="4"/>
      <c r="G812" s="4"/>
      <c r="H812" s="4"/>
      <c r="I812" s="4"/>
      <c r="J812" s="4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  <c r="X812" s="10"/>
      <c r="Y812" s="10"/>
      <c r="Z812" s="10"/>
      <c r="AA812" s="10"/>
      <c r="AB812" s="15"/>
      <c r="AC812" s="9"/>
      <c r="AD812" s="9"/>
      <c r="AE812" s="9"/>
      <c r="AF812" s="9"/>
      <c r="AG812" s="9"/>
      <c r="AH812" s="9"/>
      <c r="AI812" s="9"/>
      <c r="AJ812" s="9"/>
      <c r="AK812" s="9"/>
      <c r="AL812" s="9"/>
      <c r="AM812" s="27"/>
      <c r="AN812" s="27"/>
      <c r="AO812" s="27"/>
      <c r="AP812" s="27"/>
      <c r="AQ812" s="27"/>
      <c r="AR812" s="9"/>
      <c r="AS812" s="9"/>
      <c r="AT812" s="9"/>
      <c r="AU812" s="9"/>
      <c r="AV812" s="9"/>
      <c r="AW812" s="9"/>
      <c r="AX812" s="9"/>
      <c r="AY812" s="15"/>
      <c r="AZ812" s="15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  <c r="DB812" s="9"/>
      <c r="DC812" s="9"/>
      <c r="DD812" s="9"/>
      <c r="DE812" s="9"/>
      <c r="DF812" s="9"/>
      <c r="DG812" s="9"/>
      <c r="DH812" s="9"/>
      <c r="DI812" s="9"/>
      <c r="DJ812" s="9"/>
      <c r="DK812" s="9"/>
      <c r="DL812" s="9"/>
      <c r="DM812" s="9"/>
      <c r="DN812" s="9"/>
      <c r="DO812" s="9"/>
      <c r="DP812" s="9"/>
      <c r="DQ812" s="9"/>
      <c r="DR812" s="9"/>
      <c r="DS812" s="9"/>
      <c r="DT812" s="9"/>
      <c r="DU812" s="9"/>
      <c r="DV812" s="9"/>
      <c r="DW812" s="9"/>
      <c r="DX812" s="9"/>
      <c r="DY812" s="9"/>
      <c r="DZ812" s="9"/>
      <c r="EA812" s="9"/>
    </row>
    <row r="813" spans="2:131" ht="15">
      <c r="B813" s="4"/>
      <c r="C813" s="4"/>
      <c r="D813" s="4"/>
      <c r="E813" s="4"/>
      <c r="F813" s="4"/>
      <c r="G813" s="4"/>
      <c r="H813" s="4"/>
      <c r="I813" s="4"/>
      <c r="J813" s="4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  <c r="X813" s="10"/>
      <c r="Y813" s="10"/>
      <c r="Z813" s="10"/>
      <c r="AA813" s="10"/>
      <c r="AB813" s="15"/>
      <c r="AC813" s="9"/>
      <c r="AD813" s="9"/>
      <c r="AE813" s="9"/>
      <c r="AF813" s="9"/>
      <c r="AG813" s="9"/>
      <c r="AH813" s="9"/>
      <c r="AI813" s="9"/>
      <c r="AJ813" s="9"/>
      <c r="AK813" s="9"/>
      <c r="AL813" s="9"/>
      <c r="AM813" s="27"/>
      <c r="AN813" s="27"/>
      <c r="AO813" s="27"/>
      <c r="AP813" s="27"/>
      <c r="AQ813" s="27"/>
      <c r="AR813" s="9"/>
      <c r="AS813" s="9"/>
      <c r="AT813" s="9"/>
      <c r="AU813" s="9"/>
      <c r="AV813" s="9"/>
      <c r="AW813" s="9"/>
      <c r="AX813" s="9"/>
      <c r="AY813" s="15"/>
      <c r="AZ813" s="15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  <c r="DB813" s="9"/>
      <c r="DC813" s="9"/>
      <c r="DD813" s="9"/>
      <c r="DE813" s="9"/>
      <c r="DF813" s="9"/>
      <c r="DG813" s="9"/>
      <c r="DH813" s="9"/>
      <c r="DI813" s="9"/>
      <c r="DJ813" s="9"/>
      <c r="DK813" s="9"/>
      <c r="DL813" s="9"/>
      <c r="DM813" s="9"/>
      <c r="DN813" s="9"/>
      <c r="DO813" s="9"/>
      <c r="DP813" s="9"/>
      <c r="DQ813" s="9"/>
      <c r="DR813" s="9"/>
      <c r="DS813" s="9"/>
      <c r="DT813" s="9"/>
      <c r="DU813" s="9"/>
      <c r="DV813" s="9"/>
      <c r="DW813" s="9"/>
      <c r="DX813" s="9"/>
      <c r="DY813" s="9"/>
      <c r="DZ813" s="9"/>
      <c r="EA813" s="9"/>
    </row>
    <row r="814" spans="2:131" ht="15">
      <c r="B814" s="4"/>
      <c r="C814" s="4"/>
      <c r="D814" s="4"/>
      <c r="E814" s="4"/>
      <c r="F814" s="4"/>
      <c r="G814" s="4"/>
      <c r="H814" s="4"/>
      <c r="I814" s="4"/>
      <c r="J814" s="4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  <c r="X814" s="10"/>
      <c r="Y814" s="10"/>
      <c r="Z814" s="10"/>
      <c r="AA814" s="10"/>
      <c r="AB814" s="15"/>
      <c r="AC814" s="9"/>
      <c r="AD814" s="9"/>
      <c r="AE814" s="9"/>
      <c r="AF814" s="9"/>
      <c r="AG814" s="9"/>
      <c r="AH814" s="9"/>
      <c r="AI814" s="9"/>
      <c r="AJ814" s="9"/>
      <c r="AK814" s="9"/>
      <c r="AL814" s="9"/>
      <c r="AM814" s="27"/>
      <c r="AN814" s="27"/>
      <c r="AO814" s="27"/>
      <c r="AP814" s="27"/>
      <c r="AQ814" s="27"/>
      <c r="AR814" s="9"/>
      <c r="AS814" s="9"/>
      <c r="AT814" s="9"/>
      <c r="AU814" s="9"/>
      <c r="AV814" s="9"/>
      <c r="AW814" s="9"/>
      <c r="AX814" s="9"/>
      <c r="AY814" s="15"/>
      <c r="AZ814" s="15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  <c r="DB814" s="9"/>
      <c r="DC814" s="9"/>
      <c r="DD814" s="9"/>
      <c r="DE814" s="9"/>
      <c r="DF814" s="9"/>
      <c r="DG814" s="9"/>
      <c r="DH814" s="9"/>
      <c r="DI814" s="9"/>
      <c r="DJ814" s="9"/>
      <c r="DK814" s="9"/>
      <c r="DL814" s="9"/>
      <c r="DM814" s="9"/>
      <c r="DN814" s="9"/>
      <c r="DO814" s="9"/>
      <c r="DP814" s="9"/>
      <c r="DQ814" s="9"/>
      <c r="DR814" s="9"/>
      <c r="DS814" s="9"/>
      <c r="DT814" s="9"/>
      <c r="DU814" s="9"/>
      <c r="DV814" s="9"/>
      <c r="DW814" s="9"/>
      <c r="DX814" s="9"/>
      <c r="DY814" s="9"/>
      <c r="DZ814" s="9"/>
      <c r="EA814" s="9"/>
    </row>
    <row r="815" spans="2:131" ht="15">
      <c r="B815" s="4"/>
      <c r="C815" s="4"/>
      <c r="D815" s="4"/>
      <c r="E815" s="4"/>
      <c r="F815" s="4"/>
      <c r="G815" s="4"/>
      <c r="H815" s="4"/>
      <c r="I815" s="4"/>
      <c r="J815" s="4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  <c r="X815" s="10"/>
      <c r="Y815" s="10"/>
      <c r="Z815" s="10"/>
      <c r="AA815" s="10"/>
      <c r="AB815" s="15"/>
      <c r="AC815" s="9"/>
      <c r="AD815" s="9"/>
      <c r="AE815" s="9"/>
      <c r="AF815" s="9"/>
      <c r="AG815" s="9"/>
      <c r="AH815" s="9"/>
      <c r="AI815" s="9"/>
      <c r="AJ815" s="9"/>
      <c r="AK815" s="9"/>
      <c r="AL815" s="9"/>
      <c r="AM815" s="27"/>
      <c r="AN815" s="27"/>
      <c r="AO815" s="27"/>
      <c r="AP815" s="27"/>
      <c r="AQ815" s="27"/>
      <c r="AR815" s="9"/>
      <c r="AS815" s="9"/>
      <c r="AT815" s="9"/>
      <c r="AU815" s="9"/>
      <c r="AV815" s="9"/>
      <c r="AW815" s="9"/>
      <c r="AX815" s="9"/>
      <c r="AY815" s="15"/>
      <c r="AZ815" s="15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  <c r="DB815" s="9"/>
      <c r="DC815" s="9"/>
      <c r="DD815" s="9"/>
      <c r="DE815" s="9"/>
      <c r="DF815" s="9"/>
      <c r="DG815" s="9"/>
      <c r="DH815" s="9"/>
      <c r="DI815" s="9"/>
      <c r="DJ815" s="9"/>
      <c r="DK815" s="9"/>
      <c r="DL815" s="9"/>
      <c r="DM815" s="9"/>
      <c r="DN815" s="9"/>
      <c r="DO815" s="9"/>
      <c r="DP815" s="9"/>
      <c r="DQ815" s="9"/>
      <c r="DR815" s="9"/>
      <c r="DS815" s="9"/>
      <c r="DT815" s="9"/>
      <c r="DU815" s="9"/>
      <c r="DV815" s="9"/>
      <c r="DW815" s="9"/>
      <c r="DX815" s="9"/>
      <c r="DY815" s="9"/>
      <c r="DZ815" s="9"/>
      <c r="EA815" s="9"/>
    </row>
    <row r="816" spans="2:131" ht="15">
      <c r="B816" s="4"/>
      <c r="C816" s="4"/>
      <c r="D816" s="4"/>
      <c r="E816" s="4"/>
      <c r="F816" s="4"/>
      <c r="G816" s="4"/>
      <c r="H816" s="4"/>
      <c r="I816" s="4"/>
      <c r="J816" s="4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  <c r="X816" s="10"/>
      <c r="Y816" s="10"/>
      <c r="Z816" s="10"/>
      <c r="AA816" s="10"/>
      <c r="AB816" s="15"/>
      <c r="AC816" s="9"/>
      <c r="AD816" s="9"/>
      <c r="AE816" s="9"/>
      <c r="AF816" s="9"/>
      <c r="AG816" s="9"/>
      <c r="AH816" s="9"/>
      <c r="AI816" s="9"/>
      <c r="AJ816" s="9"/>
      <c r="AK816" s="9"/>
      <c r="AL816" s="9"/>
      <c r="AM816" s="27"/>
      <c r="AN816" s="27"/>
      <c r="AO816" s="27"/>
      <c r="AP816" s="27"/>
      <c r="AQ816" s="27"/>
      <c r="AR816" s="9"/>
      <c r="AS816" s="9"/>
      <c r="AT816" s="9"/>
      <c r="AU816" s="9"/>
      <c r="AV816" s="9"/>
      <c r="AW816" s="9"/>
      <c r="AX816" s="9"/>
      <c r="AY816" s="15"/>
      <c r="AZ816" s="15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  <c r="DB816" s="9"/>
      <c r="DC816" s="9"/>
      <c r="DD816" s="9"/>
      <c r="DE816" s="9"/>
      <c r="DF816" s="9"/>
      <c r="DG816" s="9"/>
      <c r="DH816" s="9"/>
      <c r="DI816" s="9"/>
      <c r="DJ816" s="9"/>
      <c r="DK816" s="9"/>
      <c r="DL816" s="9"/>
      <c r="DM816" s="9"/>
      <c r="DN816" s="9"/>
      <c r="DO816" s="9"/>
      <c r="DP816" s="9"/>
      <c r="DQ816" s="9"/>
      <c r="DR816" s="9"/>
      <c r="DS816" s="9"/>
      <c r="DT816" s="9"/>
      <c r="DU816" s="9"/>
      <c r="DV816" s="9"/>
      <c r="DW816" s="9"/>
      <c r="DX816" s="9"/>
      <c r="DY816" s="9"/>
      <c r="DZ816" s="9"/>
      <c r="EA816" s="9"/>
    </row>
    <row r="817" spans="2:131" ht="15">
      <c r="B817" s="4"/>
      <c r="C817" s="4"/>
      <c r="D817" s="4"/>
      <c r="E817" s="4"/>
      <c r="F817" s="4"/>
      <c r="G817" s="4"/>
      <c r="H817" s="4"/>
      <c r="I817" s="4"/>
      <c r="J817" s="4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  <c r="X817" s="10"/>
      <c r="Y817" s="10"/>
      <c r="Z817" s="10"/>
      <c r="AA817" s="10"/>
      <c r="AB817" s="15"/>
      <c r="AC817" s="9"/>
      <c r="AD817" s="9"/>
      <c r="AE817" s="9"/>
      <c r="AF817" s="9"/>
      <c r="AG817" s="9"/>
      <c r="AH817" s="9"/>
      <c r="AI817" s="9"/>
      <c r="AJ817" s="9"/>
      <c r="AK817" s="9"/>
      <c r="AL817" s="9"/>
      <c r="AM817" s="27"/>
      <c r="AN817" s="27"/>
      <c r="AO817" s="27"/>
      <c r="AP817" s="27"/>
      <c r="AQ817" s="27"/>
      <c r="AR817" s="9"/>
      <c r="AS817" s="9"/>
      <c r="AT817" s="9"/>
      <c r="AU817" s="9"/>
      <c r="AV817" s="9"/>
      <c r="AW817" s="9"/>
      <c r="AX817" s="9"/>
      <c r="AY817" s="15"/>
      <c r="AZ817" s="15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  <c r="DB817" s="9"/>
      <c r="DC817" s="9"/>
      <c r="DD817" s="9"/>
      <c r="DE817" s="9"/>
      <c r="DF817" s="9"/>
      <c r="DG817" s="9"/>
      <c r="DH817" s="9"/>
      <c r="DI817" s="9"/>
      <c r="DJ817" s="9"/>
      <c r="DK817" s="9"/>
      <c r="DL817" s="9"/>
      <c r="DM817" s="9"/>
      <c r="DN817" s="9"/>
      <c r="DO817" s="9"/>
      <c r="DP817" s="9"/>
      <c r="DQ817" s="9"/>
      <c r="DR817" s="9"/>
      <c r="DS817" s="9"/>
      <c r="DT817" s="9"/>
      <c r="DU817" s="9"/>
      <c r="DV817" s="9"/>
      <c r="DW817" s="9"/>
      <c r="DX817" s="9"/>
      <c r="DY817" s="9"/>
      <c r="DZ817" s="9"/>
      <c r="EA817" s="9"/>
    </row>
    <row r="818" spans="2:131" ht="15">
      <c r="B818" s="4"/>
      <c r="C818" s="4"/>
      <c r="D818" s="4"/>
      <c r="E818" s="4"/>
      <c r="F818" s="4"/>
      <c r="G818" s="4"/>
      <c r="H818" s="4"/>
      <c r="I818" s="4"/>
      <c r="J818" s="4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  <c r="X818" s="10"/>
      <c r="Y818" s="10"/>
      <c r="Z818" s="10"/>
      <c r="AA818" s="10"/>
      <c r="AB818" s="15"/>
      <c r="AC818" s="9"/>
      <c r="AD818" s="9"/>
      <c r="AE818" s="9"/>
      <c r="AF818" s="9"/>
      <c r="AG818" s="9"/>
      <c r="AH818" s="9"/>
      <c r="AI818" s="9"/>
      <c r="AJ818" s="9"/>
      <c r="AK818" s="9"/>
      <c r="AL818" s="9"/>
      <c r="AM818" s="27"/>
      <c r="AN818" s="27"/>
      <c r="AO818" s="27"/>
      <c r="AP818" s="27"/>
      <c r="AQ818" s="27"/>
      <c r="AR818" s="9"/>
      <c r="AS818" s="9"/>
      <c r="AT818" s="9"/>
      <c r="AU818" s="9"/>
      <c r="AV818" s="9"/>
      <c r="AW818" s="9"/>
      <c r="AX818" s="9"/>
      <c r="AY818" s="15"/>
      <c r="AZ818" s="15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  <c r="DB818" s="9"/>
      <c r="DC818" s="9"/>
      <c r="DD818" s="9"/>
      <c r="DE818" s="9"/>
      <c r="DF818" s="9"/>
      <c r="DG818" s="9"/>
      <c r="DH818" s="9"/>
      <c r="DI818" s="9"/>
      <c r="DJ818" s="9"/>
      <c r="DK818" s="9"/>
      <c r="DL818" s="9"/>
      <c r="DM818" s="9"/>
      <c r="DN818" s="9"/>
      <c r="DO818" s="9"/>
      <c r="DP818" s="9"/>
      <c r="DQ818" s="9"/>
      <c r="DR818" s="9"/>
      <c r="DS818" s="9"/>
      <c r="DT818" s="9"/>
      <c r="DU818" s="9"/>
      <c r="DV818" s="9"/>
      <c r="DW818" s="9"/>
      <c r="DX818" s="9"/>
      <c r="DY818" s="9"/>
      <c r="DZ818" s="9"/>
      <c r="EA818" s="9"/>
    </row>
    <row r="819" spans="2:131" ht="15">
      <c r="B819" s="4"/>
      <c r="C819" s="4"/>
      <c r="D819" s="4"/>
      <c r="E819" s="4"/>
      <c r="F819" s="4"/>
      <c r="G819" s="4"/>
      <c r="H819" s="4"/>
      <c r="I819" s="4"/>
      <c r="J819" s="4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  <c r="X819" s="10"/>
      <c r="Y819" s="10"/>
      <c r="Z819" s="10"/>
      <c r="AA819" s="10"/>
      <c r="AB819" s="15"/>
      <c r="AC819" s="9"/>
      <c r="AD819" s="9"/>
      <c r="AE819" s="9"/>
      <c r="AF819" s="9"/>
      <c r="AG819" s="9"/>
      <c r="AH819" s="9"/>
      <c r="AI819" s="9"/>
      <c r="AJ819" s="9"/>
      <c r="AK819" s="9"/>
      <c r="AL819" s="9"/>
      <c r="AM819" s="27"/>
      <c r="AN819" s="27"/>
      <c r="AO819" s="27"/>
      <c r="AP819" s="27"/>
      <c r="AQ819" s="27"/>
      <c r="AR819" s="9"/>
      <c r="AS819" s="9"/>
      <c r="AT819" s="9"/>
      <c r="AU819" s="9"/>
      <c r="AV819" s="9"/>
      <c r="AW819" s="9"/>
      <c r="AX819" s="9"/>
      <c r="AY819" s="15"/>
      <c r="AZ819" s="15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  <c r="DB819" s="9"/>
      <c r="DC819" s="9"/>
      <c r="DD819" s="9"/>
      <c r="DE819" s="9"/>
      <c r="DF819" s="9"/>
      <c r="DG819" s="9"/>
      <c r="DH819" s="9"/>
      <c r="DI819" s="9"/>
      <c r="DJ819" s="9"/>
      <c r="DK819" s="9"/>
      <c r="DL819" s="9"/>
      <c r="DM819" s="9"/>
      <c r="DN819" s="9"/>
      <c r="DO819" s="9"/>
      <c r="DP819" s="9"/>
      <c r="DQ819" s="9"/>
      <c r="DR819" s="9"/>
      <c r="DS819" s="9"/>
      <c r="DT819" s="9"/>
      <c r="DU819" s="9"/>
      <c r="DV819" s="9"/>
      <c r="DW819" s="9"/>
      <c r="DX819" s="9"/>
      <c r="DY819" s="9"/>
      <c r="DZ819" s="9"/>
      <c r="EA819" s="9"/>
    </row>
    <row r="820" spans="2:131" ht="15">
      <c r="B820" s="4"/>
      <c r="C820" s="4"/>
      <c r="D820" s="4"/>
      <c r="E820" s="4"/>
      <c r="F820" s="4"/>
      <c r="G820" s="4"/>
      <c r="H820" s="4"/>
      <c r="I820" s="4"/>
      <c r="J820" s="4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  <c r="X820" s="10"/>
      <c r="Y820" s="10"/>
      <c r="Z820" s="10"/>
      <c r="AA820" s="10"/>
      <c r="AB820" s="15"/>
      <c r="AC820" s="9"/>
      <c r="AD820" s="9"/>
      <c r="AE820" s="9"/>
      <c r="AF820" s="9"/>
      <c r="AG820" s="9"/>
      <c r="AH820" s="9"/>
      <c r="AI820" s="9"/>
      <c r="AJ820" s="9"/>
      <c r="AK820" s="9"/>
      <c r="AL820" s="9"/>
      <c r="AM820" s="27"/>
      <c r="AN820" s="27"/>
      <c r="AO820" s="27"/>
      <c r="AP820" s="27"/>
      <c r="AQ820" s="27"/>
      <c r="AR820" s="9"/>
      <c r="AS820" s="9"/>
      <c r="AT820" s="9"/>
      <c r="AU820" s="9"/>
      <c r="AV820" s="9"/>
      <c r="AW820" s="9"/>
      <c r="AX820" s="9"/>
      <c r="AY820" s="15"/>
      <c r="AZ820" s="15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  <c r="DB820" s="9"/>
      <c r="DC820" s="9"/>
      <c r="DD820" s="9"/>
      <c r="DE820" s="9"/>
      <c r="DF820" s="9"/>
      <c r="DG820" s="9"/>
      <c r="DH820" s="9"/>
      <c r="DI820" s="9"/>
      <c r="DJ820" s="9"/>
      <c r="DK820" s="9"/>
      <c r="DL820" s="9"/>
      <c r="DM820" s="9"/>
      <c r="DN820" s="9"/>
      <c r="DO820" s="9"/>
      <c r="DP820" s="9"/>
      <c r="DQ820" s="9"/>
      <c r="DR820" s="9"/>
      <c r="DS820" s="9"/>
      <c r="DT820" s="9"/>
      <c r="DU820" s="9"/>
      <c r="DV820" s="9"/>
      <c r="DW820" s="9"/>
      <c r="DX820" s="9"/>
      <c r="DY820" s="9"/>
      <c r="DZ820" s="9"/>
      <c r="EA820" s="9"/>
    </row>
    <row r="821" spans="2:131" ht="15">
      <c r="B821" s="4"/>
      <c r="C821" s="4"/>
      <c r="D821" s="4"/>
      <c r="E821" s="4"/>
      <c r="F821" s="4"/>
      <c r="G821" s="4"/>
      <c r="H821" s="4"/>
      <c r="I821" s="4"/>
      <c r="J821" s="4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  <c r="X821" s="10"/>
      <c r="Y821" s="10"/>
      <c r="Z821" s="10"/>
      <c r="AA821" s="10"/>
      <c r="AB821" s="15"/>
      <c r="AC821" s="9"/>
      <c r="AD821" s="9"/>
      <c r="AE821" s="9"/>
      <c r="AF821" s="9"/>
      <c r="AG821" s="9"/>
      <c r="AH821" s="9"/>
      <c r="AI821" s="9"/>
      <c r="AJ821" s="9"/>
      <c r="AK821" s="9"/>
      <c r="AL821" s="9"/>
      <c r="AM821" s="27"/>
      <c r="AN821" s="27"/>
      <c r="AO821" s="27"/>
      <c r="AP821" s="27"/>
      <c r="AQ821" s="27"/>
      <c r="AR821" s="9"/>
      <c r="AS821" s="9"/>
      <c r="AT821" s="9"/>
      <c r="AU821" s="9"/>
      <c r="AV821" s="9"/>
      <c r="AW821" s="9"/>
      <c r="AX821" s="9"/>
      <c r="AY821" s="15"/>
      <c r="AZ821" s="15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  <c r="DB821" s="9"/>
      <c r="DC821" s="9"/>
      <c r="DD821" s="9"/>
      <c r="DE821" s="9"/>
      <c r="DF821" s="9"/>
      <c r="DG821" s="9"/>
      <c r="DH821" s="9"/>
      <c r="DI821" s="9"/>
      <c r="DJ821" s="9"/>
      <c r="DK821" s="9"/>
      <c r="DL821" s="9"/>
      <c r="DM821" s="9"/>
      <c r="DN821" s="9"/>
      <c r="DO821" s="9"/>
      <c r="DP821" s="9"/>
      <c r="DQ821" s="9"/>
      <c r="DR821" s="9"/>
      <c r="DS821" s="9"/>
      <c r="DT821" s="9"/>
      <c r="DU821" s="9"/>
      <c r="DV821" s="9"/>
      <c r="DW821" s="9"/>
      <c r="DX821" s="9"/>
      <c r="DY821" s="9"/>
      <c r="DZ821" s="9"/>
      <c r="EA821" s="9"/>
    </row>
    <row r="822" spans="2:131" ht="15">
      <c r="B822" s="4"/>
      <c r="C822" s="4"/>
      <c r="D822" s="4"/>
      <c r="E822" s="4"/>
      <c r="F822" s="4"/>
      <c r="G822" s="4"/>
      <c r="H822" s="4"/>
      <c r="I822" s="4"/>
      <c r="J822" s="4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  <c r="X822" s="10"/>
      <c r="Y822" s="10"/>
      <c r="Z822" s="10"/>
      <c r="AA822" s="10"/>
      <c r="AB822" s="15"/>
      <c r="AC822" s="9"/>
      <c r="AD822" s="9"/>
      <c r="AE822" s="9"/>
      <c r="AF822" s="9"/>
      <c r="AG822" s="9"/>
      <c r="AH822" s="9"/>
      <c r="AI822" s="9"/>
      <c r="AJ822" s="9"/>
      <c r="AK822" s="9"/>
      <c r="AL822" s="9"/>
      <c r="AM822" s="27"/>
      <c r="AN822" s="27"/>
      <c r="AO822" s="27"/>
      <c r="AP822" s="27"/>
      <c r="AQ822" s="27"/>
      <c r="AR822" s="9"/>
      <c r="AS822" s="9"/>
      <c r="AT822" s="9"/>
      <c r="AU822" s="9"/>
      <c r="AV822" s="9"/>
      <c r="AW822" s="9"/>
      <c r="AX822" s="9"/>
      <c r="AY822" s="15"/>
      <c r="AZ822" s="15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  <c r="DB822" s="9"/>
      <c r="DC822" s="9"/>
      <c r="DD822" s="9"/>
      <c r="DE822" s="9"/>
      <c r="DF822" s="9"/>
      <c r="DG822" s="9"/>
      <c r="DH822" s="9"/>
      <c r="DI822" s="9"/>
      <c r="DJ822" s="9"/>
      <c r="DK822" s="9"/>
      <c r="DL822" s="9"/>
      <c r="DM822" s="9"/>
      <c r="DN822" s="9"/>
      <c r="DO822" s="9"/>
      <c r="DP822" s="9"/>
      <c r="DQ822" s="9"/>
      <c r="DR822" s="9"/>
      <c r="DS822" s="9"/>
      <c r="DT822" s="9"/>
      <c r="DU822" s="9"/>
      <c r="DV822" s="9"/>
      <c r="DW822" s="9"/>
      <c r="DX822" s="9"/>
      <c r="DY822" s="9"/>
      <c r="DZ822" s="9"/>
      <c r="EA822" s="9"/>
    </row>
    <row r="823" spans="2:131" ht="15">
      <c r="B823" s="4"/>
      <c r="C823" s="4"/>
      <c r="D823" s="4"/>
      <c r="E823" s="4"/>
      <c r="F823" s="4"/>
      <c r="G823" s="4"/>
      <c r="H823" s="4"/>
      <c r="I823" s="4"/>
      <c r="J823" s="4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  <c r="X823" s="10"/>
      <c r="Y823" s="10"/>
      <c r="Z823" s="10"/>
      <c r="AA823" s="10"/>
      <c r="AB823" s="15"/>
      <c r="AC823" s="9"/>
      <c r="AD823" s="9"/>
      <c r="AE823" s="9"/>
      <c r="AF823" s="9"/>
      <c r="AG823" s="9"/>
      <c r="AH823" s="9"/>
      <c r="AI823" s="9"/>
      <c r="AJ823" s="9"/>
      <c r="AK823" s="9"/>
      <c r="AL823" s="9"/>
      <c r="AM823" s="27"/>
      <c r="AN823" s="27"/>
      <c r="AO823" s="27"/>
      <c r="AP823" s="27"/>
      <c r="AQ823" s="27"/>
      <c r="AR823" s="9"/>
      <c r="AS823" s="9"/>
      <c r="AT823" s="9"/>
      <c r="AU823" s="9"/>
      <c r="AV823" s="9"/>
      <c r="AW823" s="9"/>
      <c r="AX823" s="9"/>
      <c r="AY823" s="15"/>
      <c r="AZ823" s="15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  <c r="DB823" s="9"/>
      <c r="DC823" s="9"/>
      <c r="DD823" s="9"/>
      <c r="DE823" s="9"/>
      <c r="DF823" s="9"/>
      <c r="DG823" s="9"/>
      <c r="DH823" s="9"/>
      <c r="DI823" s="9"/>
      <c r="DJ823" s="9"/>
      <c r="DK823" s="9"/>
      <c r="DL823" s="9"/>
      <c r="DM823" s="9"/>
      <c r="DN823" s="9"/>
      <c r="DO823" s="9"/>
      <c r="DP823" s="9"/>
      <c r="DQ823" s="9"/>
      <c r="DR823" s="9"/>
      <c r="DS823" s="9"/>
      <c r="DT823" s="9"/>
      <c r="DU823" s="9"/>
      <c r="DV823" s="9"/>
      <c r="DW823" s="9"/>
      <c r="DX823" s="9"/>
      <c r="DY823" s="9"/>
      <c r="DZ823" s="9"/>
      <c r="EA823" s="9"/>
    </row>
    <row r="824" spans="2:131" ht="15">
      <c r="B824" s="4"/>
      <c r="C824" s="4"/>
      <c r="D824" s="4"/>
      <c r="E824" s="4"/>
      <c r="F824" s="4"/>
      <c r="G824" s="4"/>
      <c r="H824" s="4"/>
      <c r="I824" s="4"/>
      <c r="J824" s="4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  <c r="X824" s="10"/>
      <c r="Y824" s="10"/>
      <c r="Z824" s="10"/>
      <c r="AA824" s="10"/>
      <c r="AB824" s="15"/>
      <c r="AC824" s="9"/>
      <c r="AD824" s="9"/>
      <c r="AE824" s="9"/>
      <c r="AF824" s="9"/>
      <c r="AG824" s="9"/>
      <c r="AH824" s="9"/>
      <c r="AI824" s="9"/>
      <c r="AJ824" s="9"/>
      <c r="AK824" s="9"/>
      <c r="AL824" s="9"/>
      <c r="AM824" s="27"/>
      <c r="AN824" s="27"/>
      <c r="AO824" s="27"/>
      <c r="AP824" s="27"/>
      <c r="AQ824" s="27"/>
      <c r="AR824" s="9"/>
      <c r="AS824" s="9"/>
      <c r="AT824" s="9"/>
      <c r="AU824" s="9"/>
      <c r="AV824" s="9"/>
      <c r="AW824" s="9"/>
      <c r="AX824" s="9"/>
      <c r="AY824" s="15"/>
      <c r="AZ824" s="15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  <c r="DB824" s="9"/>
      <c r="DC824" s="9"/>
      <c r="DD824" s="9"/>
      <c r="DE824" s="9"/>
      <c r="DF824" s="9"/>
      <c r="DG824" s="9"/>
      <c r="DH824" s="9"/>
      <c r="DI824" s="9"/>
      <c r="DJ824" s="9"/>
      <c r="DK824" s="9"/>
      <c r="DL824" s="9"/>
      <c r="DM824" s="9"/>
      <c r="DN824" s="9"/>
      <c r="DO824" s="9"/>
      <c r="DP824" s="9"/>
      <c r="DQ824" s="9"/>
      <c r="DR824" s="9"/>
      <c r="DS824" s="9"/>
      <c r="DT824" s="9"/>
      <c r="DU824" s="9"/>
      <c r="DV824" s="9"/>
      <c r="DW824" s="9"/>
      <c r="DX824" s="9"/>
      <c r="DY824" s="9"/>
      <c r="DZ824" s="9"/>
      <c r="EA824" s="9"/>
    </row>
    <row r="825" spans="2:131" ht="15">
      <c r="B825" s="4"/>
      <c r="C825" s="4"/>
      <c r="D825" s="4"/>
      <c r="E825" s="4"/>
      <c r="F825" s="4"/>
      <c r="G825" s="4"/>
      <c r="H825" s="4"/>
      <c r="I825" s="4"/>
      <c r="J825" s="4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  <c r="X825" s="10"/>
      <c r="Y825" s="10"/>
      <c r="Z825" s="10"/>
      <c r="AA825" s="10"/>
      <c r="AB825" s="15"/>
      <c r="AC825" s="9"/>
      <c r="AD825" s="9"/>
      <c r="AE825" s="9"/>
      <c r="AF825" s="9"/>
      <c r="AG825" s="9"/>
      <c r="AH825" s="9"/>
      <c r="AI825" s="9"/>
      <c r="AJ825" s="9"/>
      <c r="AK825" s="9"/>
      <c r="AL825" s="9"/>
      <c r="AM825" s="27"/>
      <c r="AN825" s="27"/>
      <c r="AO825" s="27"/>
      <c r="AP825" s="27"/>
      <c r="AQ825" s="27"/>
      <c r="AR825" s="9"/>
      <c r="AS825" s="9"/>
      <c r="AT825" s="9"/>
      <c r="AU825" s="9"/>
      <c r="AV825" s="9"/>
      <c r="AW825" s="9"/>
      <c r="AX825" s="9"/>
      <c r="AY825" s="15"/>
      <c r="AZ825" s="15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  <c r="DB825" s="9"/>
      <c r="DC825" s="9"/>
      <c r="DD825" s="9"/>
      <c r="DE825" s="9"/>
      <c r="DF825" s="9"/>
      <c r="DG825" s="9"/>
      <c r="DH825" s="9"/>
      <c r="DI825" s="9"/>
      <c r="DJ825" s="9"/>
      <c r="DK825" s="9"/>
      <c r="DL825" s="9"/>
      <c r="DM825" s="9"/>
      <c r="DN825" s="9"/>
      <c r="DO825" s="9"/>
      <c r="DP825" s="9"/>
      <c r="DQ825" s="9"/>
      <c r="DR825" s="9"/>
      <c r="DS825" s="9"/>
      <c r="DT825" s="9"/>
      <c r="DU825" s="9"/>
      <c r="DV825" s="9"/>
      <c r="DW825" s="9"/>
      <c r="DX825" s="9"/>
      <c r="DY825" s="9"/>
      <c r="DZ825" s="9"/>
      <c r="EA825" s="9"/>
    </row>
    <row r="826" spans="2:131" ht="15">
      <c r="B826" s="4"/>
      <c r="C826" s="4"/>
      <c r="D826" s="4"/>
      <c r="E826" s="4"/>
      <c r="F826" s="4"/>
      <c r="G826" s="4"/>
      <c r="H826" s="4"/>
      <c r="I826" s="4"/>
      <c r="J826" s="4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  <c r="X826" s="10"/>
      <c r="Y826" s="10"/>
      <c r="Z826" s="10"/>
      <c r="AA826" s="10"/>
      <c r="AB826" s="15"/>
      <c r="AC826" s="9"/>
      <c r="AD826" s="9"/>
      <c r="AE826" s="9"/>
      <c r="AF826" s="9"/>
      <c r="AG826" s="9"/>
      <c r="AH826" s="9"/>
      <c r="AI826" s="9"/>
      <c r="AJ826" s="9"/>
      <c r="AK826" s="9"/>
      <c r="AL826" s="9"/>
      <c r="AM826" s="27"/>
      <c r="AN826" s="27"/>
      <c r="AO826" s="27"/>
      <c r="AP826" s="27"/>
      <c r="AQ826" s="27"/>
      <c r="AR826" s="9"/>
      <c r="AS826" s="9"/>
      <c r="AT826" s="9"/>
      <c r="AU826" s="9"/>
      <c r="AV826" s="9"/>
      <c r="AW826" s="9"/>
      <c r="AX826" s="9"/>
      <c r="AY826" s="15"/>
      <c r="AZ826" s="15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  <c r="DB826" s="9"/>
      <c r="DC826" s="9"/>
      <c r="DD826" s="9"/>
      <c r="DE826" s="9"/>
      <c r="DF826" s="9"/>
      <c r="DG826" s="9"/>
      <c r="DH826" s="9"/>
      <c r="DI826" s="9"/>
      <c r="DJ826" s="9"/>
      <c r="DK826" s="9"/>
      <c r="DL826" s="9"/>
      <c r="DM826" s="9"/>
      <c r="DN826" s="9"/>
      <c r="DO826" s="9"/>
      <c r="DP826" s="9"/>
      <c r="DQ826" s="9"/>
      <c r="DR826" s="9"/>
      <c r="DS826" s="9"/>
      <c r="DT826" s="9"/>
      <c r="DU826" s="9"/>
      <c r="DV826" s="9"/>
      <c r="DW826" s="9"/>
      <c r="DX826" s="9"/>
      <c r="DY826" s="9"/>
      <c r="DZ826" s="9"/>
      <c r="EA826" s="9"/>
    </row>
    <row r="827" spans="2:131" ht="15">
      <c r="B827" s="4"/>
      <c r="C827" s="4"/>
      <c r="D827" s="4"/>
      <c r="E827" s="4"/>
      <c r="F827" s="4"/>
      <c r="G827" s="4"/>
      <c r="H827" s="4"/>
      <c r="I827" s="4"/>
      <c r="J827" s="4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  <c r="X827" s="10"/>
      <c r="Y827" s="10"/>
      <c r="Z827" s="10"/>
      <c r="AA827" s="10"/>
      <c r="AB827" s="15"/>
      <c r="AC827" s="9"/>
      <c r="AD827" s="9"/>
      <c r="AE827" s="9"/>
      <c r="AF827" s="9"/>
      <c r="AG827" s="9"/>
      <c r="AH827" s="9"/>
      <c r="AI827" s="9"/>
      <c r="AJ827" s="9"/>
      <c r="AK827" s="9"/>
      <c r="AL827" s="9"/>
      <c r="AM827" s="27"/>
      <c r="AN827" s="27"/>
      <c r="AO827" s="27"/>
      <c r="AP827" s="27"/>
      <c r="AQ827" s="27"/>
      <c r="AR827" s="9"/>
      <c r="AS827" s="9"/>
      <c r="AT827" s="9"/>
      <c r="AU827" s="9"/>
      <c r="AV827" s="9"/>
      <c r="AW827" s="9"/>
      <c r="AX827" s="9"/>
      <c r="AY827" s="15"/>
      <c r="AZ827" s="15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  <c r="DB827" s="9"/>
      <c r="DC827" s="9"/>
      <c r="DD827" s="9"/>
      <c r="DE827" s="9"/>
      <c r="DF827" s="9"/>
      <c r="DG827" s="9"/>
      <c r="DH827" s="9"/>
      <c r="DI827" s="9"/>
      <c r="DJ827" s="9"/>
      <c r="DK827" s="9"/>
      <c r="DL827" s="9"/>
      <c r="DM827" s="9"/>
      <c r="DN827" s="9"/>
      <c r="DO827" s="9"/>
      <c r="DP827" s="9"/>
      <c r="DQ827" s="9"/>
      <c r="DR827" s="9"/>
      <c r="DS827" s="9"/>
      <c r="DT827" s="9"/>
      <c r="DU827" s="9"/>
      <c r="DV827" s="9"/>
      <c r="DW827" s="9"/>
      <c r="DX827" s="9"/>
      <c r="DY827" s="9"/>
      <c r="DZ827" s="9"/>
      <c r="EA827" s="9"/>
    </row>
    <row r="828" spans="2:131" ht="15">
      <c r="B828" s="4"/>
      <c r="C828" s="4"/>
      <c r="D828" s="4"/>
      <c r="E828" s="4"/>
      <c r="F828" s="4"/>
      <c r="G828" s="4"/>
      <c r="H828" s="4"/>
      <c r="I828" s="4"/>
      <c r="J828" s="4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  <c r="X828" s="10"/>
      <c r="Y828" s="10"/>
      <c r="Z828" s="10"/>
      <c r="AA828" s="10"/>
      <c r="AB828" s="15"/>
      <c r="AC828" s="9"/>
      <c r="AD828" s="9"/>
      <c r="AE828" s="9"/>
      <c r="AF828" s="9"/>
      <c r="AG828" s="9"/>
      <c r="AH828" s="9"/>
      <c r="AI828" s="9"/>
      <c r="AJ828" s="9"/>
      <c r="AK828" s="9"/>
      <c r="AL828" s="9"/>
      <c r="AM828" s="27"/>
      <c r="AN828" s="27"/>
      <c r="AO828" s="27"/>
      <c r="AP828" s="27"/>
      <c r="AQ828" s="27"/>
      <c r="AR828" s="9"/>
      <c r="AS828" s="9"/>
      <c r="AT828" s="9"/>
      <c r="AU828" s="9"/>
      <c r="AV828" s="9"/>
      <c r="AW828" s="9"/>
      <c r="AX828" s="9"/>
      <c r="AY828" s="15"/>
      <c r="AZ828" s="15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  <c r="DB828" s="9"/>
      <c r="DC828" s="9"/>
      <c r="DD828" s="9"/>
      <c r="DE828" s="9"/>
      <c r="DF828" s="9"/>
      <c r="DG828" s="9"/>
      <c r="DH828" s="9"/>
      <c r="DI828" s="9"/>
      <c r="DJ828" s="9"/>
      <c r="DK828" s="9"/>
      <c r="DL828" s="9"/>
      <c r="DM828" s="9"/>
      <c r="DN828" s="9"/>
      <c r="DO828" s="9"/>
      <c r="DP828" s="9"/>
      <c r="DQ828" s="9"/>
      <c r="DR828" s="9"/>
      <c r="DS828" s="9"/>
      <c r="DT828" s="9"/>
      <c r="DU828" s="9"/>
      <c r="DV828" s="9"/>
      <c r="DW828" s="9"/>
      <c r="DX828" s="9"/>
      <c r="DY828" s="9"/>
      <c r="DZ828" s="9"/>
      <c r="EA828" s="9"/>
    </row>
    <row r="829" spans="2:131" ht="15">
      <c r="B829" s="4"/>
      <c r="C829" s="4"/>
      <c r="D829" s="4"/>
      <c r="E829" s="4"/>
      <c r="F829" s="4"/>
      <c r="G829" s="4"/>
      <c r="H829" s="4"/>
      <c r="I829" s="4"/>
      <c r="J829" s="4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  <c r="X829" s="10"/>
      <c r="Y829" s="10"/>
      <c r="Z829" s="10"/>
      <c r="AA829" s="10"/>
      <c r="AB829" s="15"/>
      <c r="AC829" s="9"/>
      <c r="AD829" s="9"/>
      <c r="AE829" s="9"/>
      <c r="AF829" s="9"/>
      <c r="AG829" s="9"/>
      <c r="AH829" s="9"/>
      <c r="AI829" s="9"/>
      <c r="AJ829" s="9"/>
      <c r="AK829" s="9"/>
      <c r="AL829" s="9"/>
      <c r="AM829" s="27"/>
      <c r="AN829" s="27"/>
      <c r="AO829" s="27"/>
      <c r="AP829" s="27"/>
      <c r="AQ829" s="27"/>
      <c r="AR829" s="9"/>
      <c r="AS829" s="9"/>
      <c r="AT829" s="9"/>
      <c r="AU829" s="9"/>
      <c r="AV829" s="9"/>
      <c r="AW829" s="9"/>
      <c r="AX829" s="9"/>
      <c r="AY829" s="15"/>
      <c r="AZ829" s="15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  <c r="DB829" s="9"/>
      <c r="DC829" s="9"/>
      <c r="DD829" s="9"/>
      <c r="DE829" s="9"/>
      <c r="DF829" s="9"/>
      <c r="DG829" s="9"/>
      <c r="DH829" s="9"/>
      <c r="DI829" s="9"/>
      <c r="DJ829" s="9"/>
      <c r="DK829" s="9"/>
      <c r="DL829" s="9"/>
      <c r="DM829" s="9"/>
      <c r="DN829" s="9"/>
      <c r="DO829" s="9"/>
      <c r="DP829" s="9"/>
      <c r="DQ829" s="9"/>
      <c r="DR829" s="9"/>
      <c r="DS829" s="9"/>
      <c r="DT829" s="9"/>
      <c r="DU829" s="9"/>
      <c r="DV829" s="9"/>
      <c r="DW829" s="9"/>
      <c r="DX829" s="9"/>
      <c r="DY829" s="9"/>
      <c r="DZ829" s="9"/>
      <c r="EA829" s="9"/>
    </row>
    <row r="830" spans="2:131" ht="15">
      <c r="B830" s="4"/>
      <c r="C830" s="4"/>
      <c r="D830" s="4"/>
      <c r="E830" s="4"/>
      <c r="F830" s="4"/>
      <c r="G830" s="4"/>
      <c r="H830" s="4"/>
      <c r="I830" s="4"/>
      <c r="J830" s="4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  <c r="X830" s="10"/>
      <c r="Y830" s="10"/>
      <c r="Z830" s="10"/>
      <c r="AA830" s="10"/>
      <c r="AB830" s="15"/>
      <c r="AC830" s="9"/>
      <c r="AD830" s="9"/>
      <c r="AE830" s="9"/>
      <c r="AF830" s="9"/>
      <c r="AG830" s="9"/>
      <c r="AH830" s="9"/>
      <c r="AI830" s="9"/>
      <c r="AJ830" s="9"/>
      <c r="AK830" s="9"/>
      <c r="AL830" s="9"/>
      <c r="AM830" s="27"/>
      <c r="AN830" s="27"/>
      <c r="AO830" s="27"/>
      <c r="AP830" s="27"/>
      <c r="AQ830" s="27"/>
      <c r="AR830" s="9"/>
      <c r="AS830" s="9"/>
      <c r="AT830" s="9"/>
      <c r="AU830" s="9"/>
      <c r="AV830" s="9"/>
      <c r="AW830" s="9"/>
      <c r="AX830" s="9"/>
      <c r="AY830" s="15"/>
      <c r="AZ830" s="15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  <c r="DB830" s="9"/>
      <c r="DC830" s="9"/>
      <c r="DD830" s="9"/>
      <c r="DE830" s="9"/>
      <c r="DF830" s="9"/>
      <c r="DG830" s="9"/>
      <c r="DH830" s="9"/>
      <c r="DI830" s="9"/>
      <c r="DJ830" s="9"/>
      <c r="DK830" s="9"/>
      <c r="DL830" s="9"/>
      <c r="DM830" s="9"/>
      <c r="DN830" s="9"/>
      <c r="DO830" s="9"/>
      <c r="DP830" s="9"/>
      <c r="DQ830" s="9"/>
      <c r="DR830" s="9"/>
      <c r="DS830" s="9"/>
      <c r="DT830" s="9"/>
      <c r="DU830" s="9"/>
      <c r="DV830" s="9"/>
      <c r="DW830" s="9"/>
      <c r="DX830" s="9"/>
      <c r="DY830" s="9"/>
      <c r="DZ830" s="9"/>
      <c r="EA830" s="9"/>
    </row>
    <row r="831" spans="2:131" ht="15">
      <c r="B831" s="4"/>
      <c r="C831" s="4"/>
      <c r="D831" s="4"/>
      <c r="E831" s="4"/>
      <c r="F831" s="4"/>
      <c r="G831" s="4"/>
      <c r="H831" s="4"/>
      <c r="I831" s="4"/>
      <c r="J831" s="4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  <c r="X831" s="10"/>
      <c r="Y831" s="10"/>
      <c r="Z831" s="10"/>
      <c r="AA831" s="10"/>
      <c r="AB831" s="15"/>
      <c r="AC831" s="9"/>
      <c r="AD831" s="9"/>
      <c r="AE831" s="9"/>
      <c r="AF831" s="9"/>
      <c r="AG831" s="9"/>
      <c r="AH831" s="9"/>
      <c r="AI831" s="9"/>
      <c r="AJ831" s="9"/>
      <c r="AK831" s="9"/>
      <c r="AL831" s="9"/>
      <c r="AM831" s="27"/>
      <c r="AN831" s="27"/>
      <c r="AO831" s="27"/>
      <c r="AP831" s="27"/>
      <c r="AQ831" s="27"/>
      <c r="AR831" s="9"/>
      <c r="AS831" s="9"/>
      <c r="AT831" s="9"/>
      <c r="AU831" s="9"/>
      <c r="AV831" s="9"/>
      <c r="AW831" s="9"/>
      <c r="AX831" s="9"/>
      <c r="AY831" s="15"/>
      <c r="AZ831" s="15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  <c r="DB831" s="9"/>
      <c r="DC831" s="9"/>
      <c r="DD831" s="9"/>
      <c r="DE831" s="9"/>
      <c r="DF831" s="9"/>
      <c r="DG831" s="9"/>
      <c r="DH831" s="9"/>
      <c r="DI831" s="9"/>
      <c r="DJ831" s="9"/>
      <c r="DK831" s="9"/>
      <c r="DL831" s="9"/>
      <c r="DM831" s="9"/>
      <c r="DN831" s="9"/>
      <c r="DO831" s="9"/>
      <c r="DP831" s="9"/>
      <c r="DQ831" s="9"/>
      <c r="DR831" s="9"/>
      <c r="DS831" s="9"/>
      <c r="DT831" s="9"/>
      <c r="DU831" s="9"/>
      <c r="DV831" s="9"/>
      <c r="DW831" s="9"/>
      <c r="DX831" s="9"/>
      <c r="DY831" s="9"/>
      <c r="DZ831" s="9"/>
      <c r="EA831" s="9"/>
    </row>
    <row r="832" spans="2:131" ht="15">
      <c r="B832" s="4"/>
      <c r="C832" s="4"/>
      <c r="D832" s="4"/>
      <c r="E832" s="4"/>
      <c r="F832" s="4"/>
      <c r="G832" s="4"/>
      <c r="H832" s="4"/>
      <c r="I832" s="4"/>
      <c r="J832" s="4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  <c r="X832" s="10"/>
      <c r="Y832" s="10"/>
      <c r="Z832" s="10"/>
      <c r="AA832" s="10"/>
      <c r="AB832" s="15"/>
      <c r="AC832" s="9"/>
      <c r="AD832" s="9"/>
      <c r="AE832" s="9"/>
      <c r="AF832" s="9"/>
      <c r="AG832" s="9"/>
      <c r="AH832" s="9"/>
      <c r="AI832" s="9"/>
      <c r="AJ832" s="9"/>
      <c r="AK832" s="9"/>
      <c r="AL832" s="9"/>
      <c r="AM832" s="27"/>
      <c r="AN832" s="27"/>
      <c r="AO832" s="27"/>
      <c r="AP832" s="27"/>
      <c r="AQ832" s="27"/>
      <c r="AR832" s="9"/>
      <c r="AS832" s="9"/>
      <c r="AT832" s="9"/>
      <c r="AU832" s="9"/>
      <c r="AV832" s="9"/>
      <c r="AW832" s="9"/>
      <c r="AX832" s="9"/>
      <c r="AY832" s="15"/>
      <c r="AZ832" s="15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  <c r="DB832" s="9"/>
      <c r="DC832" s="9"/>
      <c r="DD832" s="9"/>
      <c r="DE832" s="9"/>
      <c r="DF832" s="9"/>
      <c r="DG832" s="9"/>
      <c r="DH832" s="9"/>
      <c r="DI832" s="9"/>
      <c r="DJ832" s="9"/>
      <c r="DK832" s="9"/>
      <c r="DL832" s="9"/>
      <c r="DM832" s="9"/>
      <c r="DN832" s="9"/>
      <c r="DO832" s="9"/>
      <c r="DP832" s="9"/>
      <c r="DQ832" s="9"/>
      <c r="DR832" s="9"/>
      <c r="DS832" s="9"/>
      <c r="DT832" s="9"/>
      <c r="DU832" s="9"/>
      <c r="DV832" s="9"/>
      <c r="DW832" s="9"/>
      <c r="DX832" s="9"/>
      <c r="DY832" s="9"/>
      <c r="DZ832" s="9"/>
      <c r="EA832" s="9"/>
    </row>
    <row r="833" spans="2:131" ht="15">
      <c r="B833" s="4"/>
      <c r="C833" s="4"/>
      <c r="D833" s="4"/>
      <c r="E833" s="4"/>
      <c r="F833" s="4"/>
      <c r="G833" s="4"/>
      <c r="H833" s="4"/>
      <c r="I833" s="4"/>
      <c r="J833" s="4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  <c r="X833" s="10"/>
      <c r="Y833" s="10"/>
      <c r="Z833" s="10"/>
      <c r="AA833" s="10"/>
      <c r="AB833" s="15"/>
      <c r="AC833" s="9"/>
      <c r="AD833" s="9"/>
      <c r="AE833" s="9"/>
      <c r="AF833" s="9"/>
      <c r="AG833" s="9"/>
      <c r="AH833" s="9"/>
      <c r="AI833" s="9"/>
      <c r="AJ833" s="9"/>
      <c r="AK833" s="9"/>
      <c r="AL833" s="9"/>
      <c r="AM833" s="27"/>
      <c r="AN833" s="27"/>
      <c r="AO833" s="27"/>
      <c r="AP833" s="27"/>
      <c r="AQ833" s="27"/>
      <c r="AR833" s="9"/>
      <c r="AS833" s="9"/>
      <c r="AT833" s="9"/>
      <c r="AU833" s="9"/>
      <c r="AV833" s="9"/>
      <c r="AW833" s="9"/>
      <c r="AX833" s="9"/>
      <c r="AY833" s="15"/>
      <c r="AZ833" s="15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  <c r="DB833" s="9"/>
      <c r="DC833" s="9"/>
      <c r="DD833" s="9"/>
      <c r="DE833" s="9"/>
      <c r="DF833" s="9"/>
      <c r="DG833" s="9"/>
      <c r="DH833" s="9"/>
      <c r="DI833" s="9"/>
      <c r="DJ833" s="9"/>
      <c r="DK833" s="9"/>
      <c r="DL833" s="9"/>
      <c r="DM833" s="9"/>
      <c r="DN833" s="9"/>
      <c r="DO833" s="9"/>
      <c r="DP833" s="9"/>
      <c r="DQ833" s="9"/>
      <c r="DR833" s="9"/>
      <c r="DS833" s="9"/>
      <c r="DT833" s="9"/>
      <c r="DU833" s="9"/>
      <c r="DV833" s="9"/>
      <c r="DW833" s="9"/>
      <c r="DX833" s="9"/>
      <c r="DY833" s="9"/>
      <c r="DZ833" s="9"/>
      <c r="EA833" s="9"/>
    </row>
    <row r="834" spans="2:131" ht="15">
      <c r="B834" s="4"/>
      <c r="C834" s="4"/>
      <c r="D834" s="4"/>
      <c r="E834" s="4"/>
      <c r="F834" s="4"/>
      <c r="G834" s="4"/>
      <c r="H834" s="4"/>
      <c r="I834" s="4"/>
      <c r="J834" s="4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  <c r="X834" s="10"/>
      <c r="Y834" s="10"/>
      <c r="Z834" s="10"/>
      <c r="AA834" s="10"/>
      <c r="AB834" s="15"/>
      <c r="AC834" s="9"/>
      <c r="AD834" s="9"/>
      <c r="AE834" s="9"/>
      <c r="AF834" s="9"/>
      <c r="AG834" s="9"/>
      <c r="AH834" s="9"/>
      <c r="AI834" s="9"/>
      <c r="AJ834" s="9"/>
      <c r="AK834" s="9"/>
      <c r="AL834" s="9"/>
      <c r="AM834" s="27"/>
      <c r="AN834" s="27"/>
      <c r="AO834" s="27"/>
      <c r="AP834" s="27"/>
      <c r="AQ834" s="27"/>
      <c r="AR834" s="9"/>
      <c r="AS834" s="9"/>
      <c r="AT834" s="9"/>
      <c r="AU834" s="9"/>
      <c r="AV834" s="9"/>
      <c r="AW834" s="9"/>
      <c r="AX834" s="9"/>
      <c r="AY834" s="15"/>
      <c r="AZ834" s="15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  <c r="DB834" s="9"/>
      <c r="DC834" s="9"/>
      <c r="DD834" s="9"/>
      <c r="DE834" s="9"/>
      <c r="DF834" s="9"/>
      <c r="DG834" s="9"/>
      <c r="DH834" s="9"/>
      <c r="DI834" s="9"/>
      <c r="DJ834" s="9"/>
      <c r="DK834" s="9"/>
      <c r="DL834" s="9"/>
      <c r="DM834" s="9"/>
      <c r="DN834" s="9"/>
      <c r="DO834" s="9"/>
      <c r="DP834" s="9"/>
      <c r="DQ834" s="9"/>
      <c r="DR834" s="9"/>
      <c r="DS834" s="9"/>
      <c r="DT834" s="9"/>
      <c r="DU834" s="9"/>
      <c r="DV834" s="9"/>
      <c r="DW834" s="9"/>
      <c r="DX834" s="9"/>
      <c r="DY834" s="9"/>
      <c r="DZ834" s="9"/>
      <c r="EA834" s="9"/>
    </row>
    <row r="835" spans="2:131" ht="15">
      <c r="B835" s="4"/>
      <c r="C835" s="4"/>
      <c r="D835" s="4"/>
      <c r="E835" s="4"/>
      <c r="F835" s="4"/>
      <c r="G835" s="4"/>
      <c r="H835" s="4"/>
      <c r="I835" s="4"/>
      <c r="J835" s="4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  <c r="X835" s="10"/>
      <c r="Y835" s="10"/>
      <c r="Z835" s="10"/>
      <c r="AA835" s="10"/>
      <c r="AB835" s="15"/>
      <c r="AC835" s="9"/>
      <c r="AD835" s="9"/>
      <c r="AE835" s="9"/>
      <c r="AF835" s="9"/>
      <c r="AG835" s="9"/>
      <c r="AH835" s="9"/>
      <c r="AI835" s="9"/>
      <c r="AJ835" s="9"/>
      <c r="AK835" s="9"/>
      <c r="AL835" s="9"/>
      <c r="AM835" s="27"/>
      <c r="AN835" s="27"/>
      <c r="AO835" s="27"/>
      <c r="AP835" s="27"/>
      <c r="AQ835" s="27"/>
      <c r="AR835" s="9"/>
      <c r="AS835" s="9"/>
      <c r="AT835" s="9"/>
      <c r="AU835" s="9"/>
      <c r="AV835" s="9"/>
      <c r="AW835" s="9"/>
      <c r="AX835" s="9"/>
      <c r="AY835" s="15"/>
      <c r="AZ835" s="15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  <c r="DB835" s="9"/>
      <c r="DC835" s="9"/>
      <c r="DD835" s="9"/>
      <c r="DE835" s="9"/>
      <c r="DF835" s="9"/>
      <c r="DG835" s="9"/>
      <c r="DH835" s="9"/>
      <c r="DI835" s="9"/>
      <c r="DJ835" s="9"/>
      <c r="DK835" s="9"/>
      <c r="DL835" s="9"/>
      <c r="DM835" s="9"/>
      <c r="DN835" s="9"/>
      <c r="DO835" s="9"/>
      <c r="DP835" s="9"/>
      <c r="DQ835" s="9"/>
      <c r="DR835" s="9"/>
      <c r="DS835" s="9"/>
      <c r="DT835" s="9"/>
      <c r="DU835" s="9"/>
      <c r="DV835" s="9"/>
      <c r="DW835" s="9"/>
      <c r="DX835" s="9"/>
      <c r="DY835" s="9"/>
      <c r="DZ835" s="9"/>
      <c r="EA835" s="9"/>
    </row>
    <row r="836" spans="2:131" ht="15">
      <c r="B836" s="4"/>
      <c r="C836" s="4"/>
      <c r="D836" s="4"/>
      <c r="E836" s="4"/>
      <c r="F836" s="4"/>
      <c r="G836" s="4"/>
      <c r="H836" s="4"/>
      <c r="I836" s="4"/>
      <c r="J836" s="4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  <c r="X836" s="10"/>
      <c r="Y836" s="10"/>
      <c r="Z836" s="10"/>
      <c r="AA836" s="10"/>
      <c r="AB836" s="15"/>
      <c r="AC836" s="9"/>
      <c r="AD836" s="9"/>
      <c r="AE836" s="9"/>
      <c r="AF836" s="9"/>
      <c r="AG836" s="9"/>
      <c r="AH836" s="9"/>
      <c r="AI836" s="9"/>
      <c r="AJ836" s="9"/>
      <c r="AK836" s="9"/>
      <c r="AL836" s="9"/>
      <c r="AM836" s="27"/>
      <c r="AN836" s="27"/>
      <c r="AO836" s="27"/>
      <c r="AP836" s="27"/>
      <c r="AQ836" s="27"/>
      <c r="AR836" s="9"/>
      <c r="AS836" s="9"/>
      <c r="AT836" s="9"/>
      <c r="AU836" s="9"/>
      <c r="AV836" s="9"/>
      <c r="AW836" s="9"/>
      <c r="AX836" s="9"/>
      <c r="AY836" s="15"/>
      <c r="AZ836" s="15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  <c r="DB836" s="9"/>
      <c r="DC836" s="9"/>
      <c r="DD836" s="9"/>
      <c r="DE836" s="9"/>
      <c r="DF836" s="9"/>
      <c r="DG836" s="9"/>
      <c r="DH836" s="9"/>
      <c r="DI836" s="9"/>
      <c r="DJ836" s="9"/>
      <c r="DK836" s="9"/>
      <c r="DL836" s="9"/>
      <c r="DM836" s="9"/>
      <c r="DN836" s="9"/>
      <c r="DO836" s="9"/>
      <c r="DP836" s="9"/>
      <c r="DQ836" s="9"/>
      <c r="DR836" s="9"/>
      <c r="DS836" s="9"/>
      <c r="DT836" s="9"/>
      <c r="DU836" s="9"/>
      <c r="DV836" s="9"/>
      <c r="DW836" s="9"/>
      <c r="DX836" s="9"/>
      <c r="DY836" s="9"/>
      <c r="DZ836" s="9"/>
      <c r="EA836" s="9"/>
    </row>
    <row r="837" spans="2:131" ht="15">
      <c r="B837" s="4"/>
      <c r="C837" s="4"/>
      <c r="D837" s="4"/>
      <c r="E837" s="4"/>
      <c r="F837" s="4"/>
      <c r="G837" s="4"/>
      <c r="H837" s="4"/>
      <c r="I837" s="4"/>
      <c r="J837" s="4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  <c r="X837" s="10"/>
      <c r="Y837" s="10"/>
      <c r="Z837" s="10"/>
      <c r="AA837" s="10"/>
      <c r="AB837" s="15"/>
      <c r="AC837" s="9"/>
      <c r="AD837" s="9"/>
      <c r="AE837" s="9"/>
      <c r="AF837" s="9"/>
      <c r="AG837" s="9"/>
      <c r="AH837" s="9"/>
      <c r="AI837" s="9"/>
      <c r="AJ837" s="9"/>
      <c r="AK837" s="9"/>
      <c r="AL837" s="9"/>
      <c r="AM837" s="27"/>
      <c r="AN837" s="27"/>
      <c r="AO837" s="27"/>
      <c r="AP837" s="27"/>
      <c r="AQ837" s="27"/>
      <c r="AR837" s="9"/>
      <c r="AS837" s="9"/>
      <c r="AT837" s="9"/>
      <c r="AU837" s="9"/>
      <c r="AV837" s="9"/>
      <c r="AW837" s="9"/>
      <c r="AX837" s="9"/>
      <c r="AY837" s="15"/>
      <c r="AZ837" s="15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  <c r="DB837" s="9"/>
      <c r="DC837" s="9"/>
      <c r="DD837" s="9"/>
      <c r="DE837" s="9"/>
      <c r="DF837" s="9"/>
      <c r="DG837" s="9"/>
      <c r="DH837" s="9"/>
      <c r="DI837" s="9"/>
      <c r="DJ837" s="9"/>
      <c r="DK837" s="9"/>
      <c r="DL837" s="9"/>
      <c r="DM837" s="9"/>
      <c r="DN837" s="9"/>
      <c r="DO837" s="9"/>
      <c r="DP837" s="9"/>
      <c r="DQ837" s="9"/>
      <c r="DR837" s="9"/>
      <c r="DS837" s="9"/>
      <c r="DT837" s="9"/>
      <c r="DU837" s="9"/>
      <c r="DV837" s="9"/>
      <c r="DW837" s="9"/>
      <c r="DX837" s="9"/>
      <c r="DY837" s="9"/>
      <c r="DZ837" s="9"/>
      <c r="EA837" s="9"/>
    </row>
    <row r="838" spans="2:131" ht="15">
      <c r="B838" s="4"/>
      <c r="C838" s="4"/>
      <c r="D838" s="4"/>
      <c r="E838" s="4"/>
      <c r="F838" s="4"/>
      <c r="G838" s="4"/>
      <c r="H838" s="4"/>
      <c r="I838" s="4"/>
      <c r="J838" s="4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  <c r="X838" s="10"/>
      <c r="Y838" s="10"/>
      <c r="Z838" s="10"/>
      <c r="AA838" s="10"/>
      <c r="AB838" s="15"/>
      <c r="AC838" s="9"/>
      <c r="AD838" s="9"/>
      <c r="AE838" s="9"/>
      <c r="AF838" s="9"/>
      <c r="AG838" s="9"/>
      <c r="AH838" s="9"/>
      <c r="AI838" s="9"/>
      <c r="AJ838" s="9"/>
      <c r="AK838" s="9"/>
      <c r="AL838" s="9"/>
      <c r="AM838" s="27"/>
      <c r="AN838" s="27"/>
      <c r="AO838" s="27"/>
      <c r="AP838" s="27"/>
      <c r="AQ838" s="27"/>
      <c r="AR838" s="9"/>
      <c r="AS838" s="9"/>
      <c r="AT838" s="9"/>
      <c r="AU838" s="9"/>
      <c r="AV838" s="9"/>
      <c r="AW838" s="9"/>
      <c r="AX838" s="9"/>
      <c r="AY838" s="15"/>
      <c r="AZ838" s="15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  <c r="DB838" s="9"/>
      <c r="DC838" s="9"/>
      <c r="DD838" s="9"/>
      <c r="DE838" s="9"/>
      <c r="DF838" s="9"/>
      <c r="DG838" s="9"/>
      <c r="DH838" s="9"/>
      <c r="DI838" s="9"/>
      <c r="DJ838" s="9"/>
      <c r="DK838" s="9"/>
      <c r="DL838" s="9"/>
      <c r="DM838" s="9"/>
      <c r="DN838" s="9"/>
      <c r="DO838" s="9"/>
      <c r="DP838" s="9"/>
      <c r="DQ838" s="9"/>
      <c r="DR838" s="9"/>
      <c r="DS838" s="9"/>
      <c r="DT838" s="9"/>
      <c r="DU838" s="9"/>
      <c r="DV838" s="9"/>
      <c r="DW838" s="9"/>
      <c r="DX838" s="9"/>
      <c r="DY838" s="9"/>
      <c r="DZ838" s="9"/>
      <c r="EA838" s="9"/>
    </row>
    <row r="839" spans="2:131" ht="15">
      <c r="B839" s="4"/>
      <c r="C839" s="4"/>
      <c r="D839" s="4"/>
      <c r="E839" s="4"/>
      <c r="F839" s="4"/>
      <c r="G839" s="4"/>
      <c r="H839" s="4"/>
      <c r="I839" s="4"/>
      <c r="J839" s="4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  <c r="X839" s="10"/>
      <c r="Y839" s="10"/>
      <c r="Z839" s="10"/>
      <c r="AA839" s="10"/>
      <c r="AB839" s="15"/>
      <c r="AC839" s="9"/>
      <c r="AD839" s="9"/>
      <c r="AE839" s="9"/>
      <c r="AF839" s="9"/>
      <c r="AG839" s="9"/>
      <c r="AH839" s="9"/>
      <c r="AI839" s="9"/>
      <c r="AJ839" s="9"/>
      <c r="AK839" s="9"/>
      <c r="AL839" s="9"/>
      <c r="AM839" s="27"/>
      <c r="AN839" s="27"/>
      <c r="AO839" s="27"/>
      <c r="AP839" s="27"/>
      <c r="AQ839" s="27"/>
      <c r="AR839" s="9"/>
      <c r="AS839" s="9"/>
      <c r="AT839" s="9"/>
      <c r="AU839" s="9"/>
      <c r="AV839" s="9"/>
      <c r="AW839" s="9"/>
      <c r="AX839" s="9"/>
      <c r="AY839" s="15"/>
      <c r="AZ839" s="15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  <c r="DB839" s="9"/>
      <c r="DC839" s="9"/>
      <c r="DD839" s="9"/>
      <c r="DE839" s="9"/>
      <c r="DF839" s="9"/>
      <c r="DG839" s="9"/>
      <c r="DH839" s="9"/>
      <c r="DI839" s="9"/>
      <c r="DJ839" s="9"/>
      <c r="DK839" s="9"/>
      <c r="DL839" s="9"/>
      <c r="DM839" s="9"/>
      <c r="DN839" s="9"/>
      <c r="DO839" s="9"/>
      <c r="DP839" s="9"/>
      <c r="DQ839" s="9"/>
      <c r="DR839" s="9"/>
      <c r="DS839" s="9"/>
      <c r="DT839" s="9"/>
      <c r="DU839" s="9"/>
      <c r="DV839" s="9"/>
      <c r="DW839" s="9"/>
      <c r="DX839" s="9"/>
      <c r="DY839" s="9"/>
      <c r="DZ839" s="9"/>
      <c r="EA839" s="9"/>
    </row>
    <row r="840" spans="2:131" ht="15">
      <c r="B840" s="4"/>
      <c r="C840" s="4"/>
      <c r="D840" s="4"/>
      <c r="E840" s="4"/>
      <c r="F840" s="4"/>
      <c r="G840" s="4"/>
      <c r="H840" s="4"/>
      <c r="I840" s="4"/>
      <c r="J840" s="4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  <c r="X840" s="10"/>
      <c r="Y840" s="10"/>
      <c r="Z840" s="10"/>
      <c r="AA840" s="10"/>
      <c r="AB840" s="15"/>
      <c r="AC840" s="9"/>
      <c r="AD840" s="9"/>
      <c r="AE840" s="9"/>
      <c r="AF840" s="9"/>
      <c r="AG840" s="9"/>
      <c r="AH840" s="9"/>
      <c r="AI840" s="9"/>
      <c r="AJ840" s="9"/>
      <c r="AK840" s="9"/>
      <c r="AL840" s="9"/>
      <c r="AM840" s="27"/>
      <c r="AN840" s="27"/>
      <c r="AO840" s="27"/>
      <c r="AP840" s="27"/>
      <c r="AQ840" s="27"/>
      <c r="AR840" s="9"/>
      <c r="AS840" s="9"/>
      <c r="AT840" s="9"/>
      <c r="AU840" s="9"/>
      <c r="AV840" s="9"/>
      <c r="AW840" s="9"/>
      <c r="AX840" s="9"/>
      <c r="AY840" s="15"/>
      <c r="AZ840" s="15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  <c r="DB840" s="9"/>
      <c r="DC840" s="9"/>
      <c r="DD840" s="9"/>
      <c r="DE840" s="9"/>
      <c r="DF840" s="9"/>
      <c r="DG840" s="9"/>
      <c r="DH840" s="9"/>
      <c r="DI840" s="9"/>
      <c r="DJ840" s="9"/>
      <c r="DK840" s="9"/>
      <c r="DL840" s="9"/>
      <c r="DM840" s="9"/>
      <c r="DN840" s="9"/>
      <c r="DO840" s="9"/>
      <c r="DP840" s="9"/>
      <c r="DQ840" s="9"/>
      <c r="DR840" s="9"/>
      <c r="DS840" s="9"/>
      <c r="DT840" s="9"/>
      <c r="DU840" s="9"/>
      <c r="DV840" s="9"/>
      <c r="DW840" s="9"/>
      <c r="DX840" s="9"/>
      <c r="DY840" s="9"/>
      <c r="DZ840" s="9"/>
      <c r="EA840" s="9"/>
    </row>
    <row r="841" spans="2:131" ht="15">
      <c r="B841" s="4"/>
      <c r="C841" s="4"/>
      <c r="D841" s="4"/>
      <c r="E841" s="4"/>
      <c r="F841" s="4"/>
      <c r="G841" s="4"/>
      <c r="H841" s="4"/>
      <c r="I841" s="4"/>
      <c r="J841" s="4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  <c r="X841" s="10"/>
      <c r="Y841" s="10"/>
      <c r="Z841" s="10"/>
      <c r="AA841" s="10"/>
      <c r="AB841" s="15"/>
      <c r="AC841" s="9"/>
      <c r="AD841" s="9"/>
      <c r="AE841" s="9"/>
      <c r="AF841" s="9"/>
      <c r="AG841" s="9"/>
      <c r="AH841" s="9"/>
      <c r="AI841" s="9"/>
      <c r="AJ841" s="9"/>
      <c r="AK841" s="9"/>
      <c r="AL841" s="9"/>
      <c r="AM841" s="27"/>
      <c r="AN841" s="27"/>
      <c r="AO841" s="27"/>
      <c r="AP841" s="27"/>
      <c r="AQ841" s="27"/>
      <c r="AR841" s="9"/>
      <c r="AS841" s="9"/>
      <c r="AT841" s="9"/>
      <c r="AU841" s="9"/>
      <c r="AV841" s="9"/>
      <c r="AW841" s="9"/>
      <c r="AX841" s="9"/>
      <c r="AY841" s="15"/>
      <c r="AZ841" s="15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  <c r="DB841" s="9"/>
      <c r="DC841" s="9"/>
      <c r="DD841" s="9"/>
      <c r="DE841" s="9"/>
      <c r="DF841" s="9"/>
      <c r="DG841" s="9"/>
      <c r="DH841" s="9"/>
      <c r="DI841" s="9"/>
      <c r="DJ841" s="9"/>
      <c r="DK841" s="9"/>
      <c r="DL841" s="9"/>
      <c r="DM841" s="9"/>
      <c r="DN841" s="9"/>
      <c r="DO841" s="9"/>
      <c r="DP841" s="9"/>
      <c r="DQ841" s="9"/>
      <c r="DR841" s="9"/>
      <c r="DS841" s="9"/>
      <c r="DT841" s="9"/>
      <c r="DU841" s="9"/>
      <c r="DV841" s="9"/>
      <c r="DW841" s="9"/>
      <c r="DX841" s="9"/>
      <c r="DY841" s="9"/>
      <c r="DZ841" s="9"/>
      <c r="EA841" s="9"/>
    </row>
    <row r="842" spans="2:131" ht="15">
      <c r="B842" s="4"/>
      <c r="C842" s="4"/>
      <c r="D842" s="4"/>
      <c r="E842" s="4"/>
      <c r="F842" s="4"/>
      <c r="G842" s="4"/>
      <c r="H842" s="4"/>
      <c r="I842" s="4"/>
      <c r="J842" s="4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  <c r="X842" s="10"/>
      <c r="Y842" s="10"/>
      <c r="Z842" s="10"/>
      <c r="AA842" s="10"/>
      <c r="AB842" s="15"/>
      <c r="AC842" s="9"/>
      <c r="AD842" s="9"/>
      <c r="AE842" s="9"/>
      <c r="AF842" s="9"/>
      <c r="AG842" s="9"/>
      <c r="AH842" s="9"/>
      <c r="AI842" s="9"/>
      <c r="AJ842" s="9"/>
      <c r="AK842" s="9"/>
      <c r="AL842" s="9"/>
      <c r="AM842" s="27"/>
      <c r="AN842" s="27"/>
      <c r="AO842" s="27"/>
      <c r="AP842" s="27"/>
      <c r="AQ842" s="27"/>
      <c r="AR842" s="9"/>
      <c r="AS842" s="9"/>
      <c r="AT842" s="9"/>
      <c r="AU842" s="9"/>
      <c r="AV842" s="9"/>
      <c r="AW842" s="9"/>
      <c r="AX842" s="9"/>
      <c r="AY842" s="15"/>
      <c r="AZ842" s="15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  <c r="DB842" s="9"/>
      <c r="DC842" s="9"/>
      <c r="DD842" s="9"/>
      <c r="DE842" s="9"/>
      <c r="DF842" s="9"/>
      <c r="DG842" s="9"/>
      <c r="DH842" s="9"/>
      <c r="DI842" s="9"/>
      <c r="DJ842" s="9"/>
      <c r="DK842" s="9"/>
      <c r="DL842" s="9"/>
      <c r="DM842" s="9"/>
      <c r="DN842" s="9"/>
      <c r="DO842" s="9"/>
      <c r="DP842" s="9"/>
      <c r="DQ842" s="9"/>
      <c r="DR842" s="9"/>
      <c r="DS842" s="9"/>
      <c r="DT842" s="9"/>
      <c r="DU842" s="9"/>
      <c r="DV842" s="9"/>
      <c r="DW842" s="9"/>
      <c r="DX842" s="9"/>
      <c r="DY842" s="9"/>
      <c r="DZ842" s="9"/>
      <c r="EA842" s="9"/>
    </row>
    <row r="843" spans="2:131" ht="15">
      <c r="B843" s="4"/>
      <c r="C843" s="4"/>
      <c r="D843" s="4"/>
      <c r="E843" s="4"/>
      <c r="F843" s="4"/>
      <c r="G843" s="4"/>
      <c r="H843" s="4"/>
      <c r="I843" s="4"/>
      <c r="J843" s="4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  <c r="X843" s="10"/>
      <c r="Y843" s="10"/>
      <c r="Z843" s="10"/>
      <c r="AA843" s="10"/>
      <c r="AB843" s="15"/>
      <c r="AC843" s="9"/>
      <c r="AD843" s="9"/>
      <c r="AE843" s="9"/>
      <c r="AF843" s="9"/>
      <c r="AG843" s="9"/>
      <c r="AH843" s="9"/>
      <c r="AI843" s="9"/>
      <c r="AJ843" s="9"/>
      <c r="AK843" s="9"/>
      <c r="AL843" s="9"/>
      <c r="AM843" s="27"/>
      <c r="AN843" s="27"/>
      <c r="AO843" s="27"/>
      <c r="AP843" s="27"/>
      <c r="AQ843" s="27"/>
      <c r="AR843" s="9"/>
      <c r="AS843" s="9"/>
      <c r="AT843" s="9"/>
      <c r="AU843" s="9"/>
      <c r="AV843" s="9"/>
      <c r="AW843" s="9"/>
      <c r="AX843" s="9"/>
      <c r="AY843" s="15"/>
      <c r="AZ843" s="15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  <c r="DB843" s="9"/>
      <c r="DC843" s="9"/>
      <c r="DD843" s="9"/>
      <c r="DE843" s="9"/>
      <c r="DF843" s="9"/>
      <c r="DG843" s="9"/>
      <c r="DH843" s="9"/>
      <c r="DI843" s="9"/>
      <c r="DJ843" s="9"/>
      <c r="DK843" s="9"/>
      <c r="DL843" s="9"/>
      <c r="DM843" s="9"/>
      <c r="DN843" s="9"/>
      <c r="DO843" s="9"/>
      <c r="DP843" s="9"/>
      <c r="DQ843" s="9"/>
      <c r="DR843" s="9"/>
      <c r="DS843" s="9"/>
      <c r="DT843" s="9"/>
      <c r="DU843" s="9"/>
      <c r="DV843" s="9"/>
      <c r="DW843" s="9"/>
      <c r="DX843" s="9"/>
      <c r="DY843" s="9"/>
      <c r="DZ843" s="9"/>
      <c r="EA843" s="9"/>
    </row>
    <row r="844" spans="2:131" ht="15">
      <c r="B844" s="4"/>
      <c r="C844" s="4"/>
      <c r="D844" s="4"/>
      <c r="E844" s="4"/>
      <c r="F844" s="4"/>
      <c r="G844" s="4"/>
      <c r="H844" s="4"/>
      <c r="I844" s="4"/>
      <c r="J844" s="4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  <c r="X844" s="10"/>
      <c r="Y844" s="10"/>
      <c r="Z844" s="10"/>
      <c r="AA844" s="10"/>
      <c r="AB844" s="15"/>
      <c r="AC844" s="9"/>
      <c r="AD844" s="9"/>
      <c r="AE844" s="9"/>
      <c r="AF844" s="9"/>
      <c r="AG844" s="9"/>
      <c r="AH844" s="9"/>
      <c r="AI844" s="9"/>
      <c r="AJ844" s="9"/>
      <c r="AK844" s="9"/>
      <c r="AL844" s="9"/>
      <c r="AM844" s="27"/>
      <c r="AN844" s="27"/>
      <c r="AO844" s="27"/>
      <c r="AP844" s="27"/>
      <c r="AQ844" s="27"/>
      <c r="AR844" s="9"/>
      <c r="AS844" s="9"/>
      <c r="AT844" s="9"/>
      <c r="AU844" s="9"/>
      <c r="AV844" s="9"/>
      <c r="AW844" s="9"/>
      <c r="AX844" s="9"/>
      <c r="AY844" s="15"/>
      <c r="AZ844" s="15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  <c r="DB844" s="9"/>
      <c r="DC844" s="9"/>
      <c r="DD844" s="9"/>
      <c r="DE844" s="9"/>
      <c r="DF844" s="9"/>
      <c r="DG844" s="9"/>
      <c r="DH844" s="9"/>
      <c r="DI844" s="9"/>
      <c r="DJ844" s="9"/>
      <c r="DK844" s="9"/>
      <c r="DL844" s="9"/>
      <c r="DM844" s="9"/>
      <c r="DN844" s="9"/>
      <c r="DO844" s="9"/>
      <c r="DP844" s="9"/>
      <c r="DQ844" s="9"/>
      <c r="DR844" s="9"/>
      <c r="DS844" s="9"/>
      <c r="DT844" s="9"/>
      <c r="DU844" s="9"/>
      <c r="DV844" s="9"/>
      <c r="DW844" s="9"/>
      <c r="DX844" s="9"/>
      <c r="DY844" s="9"/>
      <c r="DZ844" s="9"/>
      <c r="EA844" s="9"/>
    </row>
    <row r="845" spans="2:131" ht="15">
      <c r="B845" s="4"/>
      <c r="C845" s="4"/>
      <c r="D845" s="4"/>
      <c r="E845" s="4"/>
      <c r="F845" s="4"/>
      <c r="G845" s="4"/>
      <c r="H845" s="4"/>
      <c r="I845" s="4"/>
      <c r="J845" s="4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  <c r="X845" s="10"/>
      <c r="Y845" s="10"/>
      <c r="Z845" s="10"/>
      <c r="AA845" s="10"/>
      <c r="AB845" s="15"/>
      <c r="AC845" s="9"/>
      <c r="AD845" s="9"/>
      <c r="AE845" s="9"/>
      <c r="AF845" s="9"/>
      <c r="AG845" s="9"/>
      <c r="AH845" s="9"/>
      <c r="AI845" s="9"/>
      <c r="AJ845" s="9"/>
      <c r="AK845" s="9"/>
      <c r="AL845" s="9"/>
      <c r="AM845" s="27"/>
      <c r="AN845" s="27"/>
      <c r="AO845" s="27"/>
      <c r="AP845" s="27"/>
      <c r="AQ845" s="27"/>
      <c r="AR845" s="9"/>
      <c r="AS845" s="9"/>
      <c r="AT845" s="9"/>
      <c r="AU845" s="9"/>
      <c r="AV845" s="9"/>
      <c r="AW845" s="9"/>
      <c r="AX845" s="9"/>
      <c r="AY845" s="15"/>
      <c r="AZ845" s="15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  <c r="DB845" s="9"/>
      <c r="DC845" s="9"/>
      <c r="DD845" s="9"/>
      <c r="DE845" s="9"/>
      <c r="DF845" s="9"/>
      <c r="DG845" s="9"/>
      <c r="DH845" s="9"/>
      <c r="DI845" s="9"/>
      <c r="DJ845" s="9"/>
      <c r="DK845" s="9"/>
      <c r="DL845" s="9"/>
      <c r="DM845" s="9"/>
      <c r="DN845" s="9"/>
      <c r="DO845" s="9"/>
      <c r="DP845" s="9"/>
      <c r="DQ845" s="9"/>
      <c r="DR845" s="9"/>
      <c r="DS845" s="9"/>
      <c r="DT845" s="9"/>
      <c r="DU845" s="9"/>
      <c r="DV845" s="9"/>
      <c r="DW845" s="9"/>
      <c r="DX845" s="9"/>
      <c r="DY845" s="9"/>
      <c r="DZ845" s="9"/>
      <c r="EA845" s="9"/>
    </row>
    <row r="846" spans="2:131" ht="15">
      <c r="B846" s="4"/>
      <c r="C846" s="4"/>
      <c r="D846" s="4"/>
      <c r="E846" s="4"/>
      <c r="F846" s="4"/>
      <c r="G846" s="4"/>
      <c r="H846" s="4"/>
      <c r="I846" s="4"/>
      <c r="J846" s="4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  <c r="X846" s="10"/>
      <c r="Y846" s="10"/>
      <c r="Z846" s="10"/>
      <c r="AA846" s="10"/>
      <c r="AB846" s="15"/>
      <c r="AC846" s="9"/>
      <c r="AD846" s="9"/>
      <c r="AE846" s="9"/>
      <c r="AF846" s="9"/>
      <c r="AG846" s="9"/>
      <c r="AH846" s="9"/>
      <c r="AI846" s="9"/>
      <c r="AJ846" s="9"/>
      <c r="AK846" s="9"/>
      <c r="AL846" s="9"/>
      <c r="AM846" s="27"/>
      <c r="AN846" s="27"/>
      <c r="AO846" s="27"/>
      <c r="AP846" s="27"/>
      <c r="AQ846" s="27"/>
      <c r="AR846" s="9"/>
      <c r="AS846" s="9"/>
      <c r="AT846" s="9"/>
      <c r="AU846" s="9"/>
      <c r="AV846" s="9"/>
      <c r="AW846" s="9"/>
      <c r="AX846" s="9"/>
      <c r="AY846" s="15"/>
      <c r="AZ846" s="15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  <c r="DB846" s="9"/>
      <c r="DC846" s="9"/>
      <c r="DD846" s="9"/>
      <c r="DE846" s="9"/>
      <c r="DF846" s="9"/>
      <c r="DG846" s="9"/>
      <c r="DH846" s="9"/>
      <c r="DI846" s="9"/>
      <c r="DJ846" s="9"/>
      <c r="DK846" s="9"/>
      <c r="DL846" s="9"/>
      <c r="DM846" s="9"/>
      <c r="DN846" s="9"/>
      <c r="DO846" s="9"/>
      <c r="DP846" s="9"/>
      <c r="DQ846" s="9"/>
      <c r="DR846" s="9"/>
      <c r="DS846" s="9"/>
      <c r="DT846" s="9"/>
      <c r="DU846" s="9"/>
      <c r="DV846" s="9"/>
      <c r="DW846" s="9"/>
      <c r="DX846" s="9"/>
      <c r="DY846" s="9"/>
      <c r="DZ846" s="9"/>
      <c r="EA846" s="9"/>
    </row>
    <row r="847" spans="2:131" ht="15">
      <c r="B847" s="4"/>
      <c r="C847" s="4"/>
      <c r="D847" s="4"/>
      <c r="E847" s="4"/>
      <c r="F847" s="4"/>
      <c r="G847" s="4"/>
      <c r="H847" s="4"/>
      <c r="I847" s="4"/>
      <c r="J847" s="4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  <c r="X847" s="10"/>
      <c r="Y847" s="10"/>
      <c r="Z847" s="10"/>
      <c r="AA847" s="10"/>
      <c r="AB847" s="15"/>
      <c r="AC847" s="9"/>
      <c r="AD847" s="9"/>
      <c r="AE847" s="9"/>
      <c r="AF847" s="9"/>
      <c r="AG847" s="9"/>
      <c r="AH847" s="9"/>
      <c r="AI847" s="9"/>
      <c r="AJ847" s="9"/>
      <c r="AK847" s="9"/>
      <c r="AL847" s="9"/>
      <c r="AM847" s="27"/>
      <c r="AN847" s="27"/>
      <c r="AO847" s="27"/>
      <c r="AP847" s="27"/>
      <c r="AQ847" s="27"/>
      <c r="AR847" s="9"/>
      <c r="AS847" s="9"/>
      <c r="AT847" s="9"/>
      <c r="AU847" s="9"/>
      <c r="AV847" s="9"/>
      <c r="AW847" s="9"/>
      <c r="AX847" s="9"/>
      <c r="AY847" s="15"/>
      <c r="AZ847" s="15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  <c r="DB847" s="9"/>
      <c r="DC847" s="9"/>
      <c r="DD847" s="9"/>
      <c r="DE847" s="9"/>
      <c r="DF847" s="9"/>
      <c r="DG847" s="9"/>
      <c r="DH847" s="9"/>
      <c r="DI847" s="9"/>
      <c r="DJ847" s="9"/>
      <c r="DK847" s="9"/>
      <c r="DL847" s="9"/>
      <c r="DM847" s="9"/>
      <c r="DN847" s="9"/>
      <c r="DO847" s="9"/>
      <c r="DP847" s="9"/>
      <c r="DQ847" s="9"/>
      <c r="DR847" s="9"/>
      <c r="DS847" s="9"/>
      <c r="DT847" s="9"/>
      <c r="DU847" s="9"/>
      <c r="DV847" s="9"/>
      <c r="DW847" s="9"/>
      <c r="DX847" s="9"/>
      <c r="DY847" s="9"/>
      <c r="DZ847" s="9"/>
      <c r="EA847" s="9"/>
    </row>
    <row r="848" spans="2:131" ht="15">
      <c r="B848" s="4"/>
      <c r="C848" s="4"/>
      <c r="D848" s="4"/>
      <c r="E848" s="4"/>
      <c r="F848" s="4"/>
      <c r="G848" s="4"/>
      <c r="H848" s="4"/>
      <c r="I848" s="4"/>
      <c r="J848" s="4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  <c r="X848" s="10"/>
      <c r="Y848" s="10"/>
      <c r="Z848" s="10"/>
      <c r="AA848" s="10"/>
      <c r="AB848" s="15"/>
      <c r="AC848" s="9"/>
      <c r="AD848" s="9"/>
      <c r="AE848" s="9"/>
      <c r="AF848" s="9"/>
      <c r="AG848" s="9"/>
      <c r="AH848" s="9"/>
      <c r="AI848" s="9"/>
      <c r="AJ848" s="9"/>
      <c r="AK848" s="9"/>
      <c r="AL848" s="9"/>
      <c r="AM848" s="27"/>
      <c r="AN848" s="27"/>
      <c r="AO848" s="27"/>
      <c r="AP848" s="27"/>
      <c r="AQ848" s="27"/>
      <c r="AR848" s="9"/>
      <c r="AS848" s="9"/>
      <c r="AT848" s="9"/>
      <c r="AU848" s="9"/>
      <c r="AV848" s="9"/>
      <c r="AW848" s="9"/>
      <c r="AX848" s="9"/>
      <c r="AY848" s="15"/>
      <c r="AZ848" s="15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  <c r="DB848" s="9"/>
      <c r="DC848" s="9"/>
      <c r="DD848" s="9"/>
      <c r="DE848" s="9"/>
      <c r="DF848" s="9"/>
      <c r="DG848" s="9"/>
      <c r="DH848" s="9"/>
      <c r="DI848" s="9"/>
      <c r="DJ848" s="9"/>
      <c r="DK848" s="9"/>
      <c r="DL848" s="9"/>
      <c r="DM848" s="9"/>
      <c r="DN848" s="9"/>
      <c r="DO848" s="9"/>
      <c r="DP848" s="9"/>
      <c r="DQ848" s="9"/>
      <c r="DR848" s="9"/>
      <c r="DS848" s="9"/>
      <c r="DT848" s="9"/>
      <c r="DU848" s="9"/>
      <c r="DV848" s="9"/>
      <c r="DW848" s="9"/>
      <c r="DX848" s="9"/>
      <c r="DY848" s="9"/>
      <c r="DZ848" s="9"/>
      <c r="EA848" s="9"/>
    </row>
    <row r="849" spans="2:131" ht="15">
      <c r="B849" s="4"/>
      <c r="C849" s="4"/>
      <c r="D849" s="4"/>
      <c r="E849" s="4"/>
      <c r="F849" s="4"/>
      <c r="G849" s="4"/>
      <c r="H849" s="4"/>
      <c r="I849" s="4"/>
      <c r="J849" s="4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  <c r="X849" s="10"/>
      <c r="Y849" s="10"/>
      <c r="Z849" s="10"/>
      <c r="AA849" s="10"/>
      <c r="AB849" s="15"/>
      <c r="AC849" s="9"/>
      <c r="AD849" s="9"/>
      <c r="AE849" s="9"/>
      <c r="AF849" s="9"/>
      <c r="AG849" s="9"/>
      <c r="AH849" s="9"/>
      <c r="AI849" s="9"/>
      <c r="AJ849" s="9"/>
      <c r="AK849" s="9"/>
      <c r="AL849" s="9"/>
      <c r="AM849" s="27"/>
      <c r="AN849" s="27"/>
      <c r="AO849" s="27"/>
      <c r="AP849" s="27"/>
      <c r="AQ849" s="27"/>
      <c r="AR849" s="9"/>
      <c r="AS849" s="9"/>
      <c r="AT849" s="9"/>
      <c r="AU849" s="9"/>
      <c r="AV849" s="9"/>
      <c r="AW849" s="9"/>
      <c r="AX849" s="9"/>
      <c r="AY849" s="15"/>
      <c r="AZ849" s="15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  <c r="DB849" s="9"/>
      <c r="DC849" s="9"/>
      <c r="DD849" s="9"/>
      <c r="DE849" s="9"/>
      <c r="DF849" s="9"/>
      <c r="DG849" s="9"/>
      <c r="DH849" s="9"/>
      <c r="DI849" s="9"/>
      <c r="DJ849" s="9"/>
      <c r="DK849" s="9"/>
      <c r="DL849" s="9"/>
      <c r="DM849" s="9"/>
      <c r="DN849" s="9"/>
      <c r="DO849" s="9"/>
      <c r="DP849" s="9"/>
      <c r="DQ849" s="9"/>
      <c r="DR849" s="9"/>
      <c r="DS849" s="9"/>
      <c r="DT849" s="9"/>
      <c r="DU849" s="9"/>
      <c r="DV849" s="9"/>
      <c r="DW849" s="9"/>
      <c r="DX849" s="9"/>
      <c r="DY849" s="9"/>
      <c r="DZ849" s="9"/>
      <c r="EA849" s="9"/>
    </row>
    <row r="850" spans="2:131" ht="15">
      <c r="B850" s="4"/>
      <c r="C850" s="4"/>
      <c r="D850" s="4"/>
      <c r="E850" s="4"/>
      <c r="F850" s="4"/>
      <c r="G850" s="4"/>
      <c r="H850" s="4"/>
      <c r="I850" s="4"/>
      <c r="J850" s="4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  <c r="X850" s="10"/>
      <c r="Y850" s="10"/>
      <c r="Z850" s="10"/>
      <c r="AA850" s="10"/>
      <c r="AB850" s="15"/>
      <c r="AC850" s="9"/>
      <c r="AD850" s="9"/>
      <c r="AE850" s="9"/>
      <c r="AF850" s="9"/>
      <c r="AG850" s="9"/>
      <c r="AH850" s="9"/>
      <c r="AI850" s="9"/>
      <c r="AJ850" s="9"/>
      <c r="AK850" s="9"/>
      <c r="AL850" s="9"/>
      <c r="AM850" s="27"/>
      <c r="AN850" s="27"/>
      <c r="AO850" s="27"/>
      <c r="AP850" s="27"/>
      <c r="AQ850" s="27"/>
      <c r="AR850" s="9"/>
      <c r="AS850" s="9"/>
      <c r="AT850" s="9"/>
      <c r="AU850" s="9"/>
      <c r="AV850" s="9"/>
      <c r="AW850" s="9"/>
      <c r="AX850" s="9"/>
      <c r="AY850" s="15"/>
      <c r="AZ850" s="15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  <c r="DB850" s="9"/>
      <c r="DC850" s="9"/>
      <c r="DD850" s="9"/>
      <c r="DE850" s="9"/>
      <c r="DF850" s="9"/>
      <c r="DG850" s="9"/>
      <c r="DH850" s="9"/>
      <c r="DI850" s="9"/>
      <c r="DJ850" s="9"/>
      <c r="DK850" s="9"/>
      <c r="DL850" s="9"/>
      <c r="DM850" s="9"/>
      <c r="DN850" s="9"/>
      <c r="DO850" s="9"/>
      <c r="DP850" s="9"/>
      <c r="DQ850" s="9"/>
      <c r="DR850" s="9"/>
      <c r="DS850" s="9"/>
      <c r="DT850" s="9"/>
      <c r="DU850" s="9"/>
      <c r="DV850" s="9"/>
      <c r="DW850" s="9"/>
      <c r="DX850" s="9"/>
      <c r="DY850" s="9"/>
      <c r="DZ850" s="9"/>
      <c r="EA850" s="9"/>
    </row>
    <row r="851" spans="2:131" ht="15">
      <c r="B851" s="4"/>
      <c r="C851" s="4"/>
      <c r="D851" s="4"/>
      <c r="E851" s="4"/>
      <c r="F851" s="4"/>
      <c r="G851" s="4"/>
      <c r="H851" s="4"/>
      <c r="I851" s="4"/>
      <c r="J851" s="4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  <c r="X851" s="10"/>
      <c r="Y851" s="10"/>
      <c r="Z851" s="10"/>
      <c r="AA851" s="10"/>
      <c r="AB851" s="15"/>
      <c r="AC851" s="9"/>
      <c r="AD851" s="9"/>
      <c r="AE851" s="9"/>
      <c r="AF851" s="9"/>
      <c r="AG851" s="9"/>
      <c r="AH851" s="9"/>
      <c r="AI851" s="9"/>
      <c r="AJ851" s="9"/>
      <c r="AK851" s="9"/>
      <c r="AL851" s="9"/>
      <c r="AM851" s="27"/>
      <c r="AN851" s="27"/>
      <c r="AO851" s="27"/>
      <c r="AP851" s="27"/>
      <c r="AQ851" s="27"/>
      <c r="AR851" s="9"/>
      <c r="AS851" s="9"/>
      <c r="AT851" s="9"/>
      <c r="AU851" s="9"/>
      <c r="AV851" s="9"/>
      <c r="AW851" s="9"/>
      <c r="AX851" s="9"/>
      <c r="AY851" s="15"/>
      <c r="AZ851" s="15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  <c r="DB851" s="9"/>
      <c r="DC851" s="9"/>
      <c r="DD851" s="9"/>
      <c r="DE851" s="9"/>
      <c r="DF851" s="9"/>
      <c r="DG851" s="9"/>
      <c r="DH851" s="9"/>
      <c r="DI851" s="9"/>
      <c r="DJ851" s="9"/>
      <c r="DK851" s="9"/>
      <c r="DL851" s="9"/>
      <c r="DM851" s="9"/>
      <c r="DN851" s="9"/>
      <c r="DO851" s="9"/>
      <c r="DP851" s="9"/>
      <c r="DQ851" s="9"/>
      <c r="DR851" s="9"/>
      <c r="DS851" s="9"/>
      <c r="DT851" s="9"/>
      <c r="DU851" s="9"/>
      <c r="DV851" s="9"/>
      <c r="DW851" s="9"/>
      <c r="DX851" s="9"/>
      <c r="DY851" s="9"/>
      <c r="DZ851" s="9"/>
      <c r="EA851" s="9"/>
    </row>
    <row r="852" spans="2:131" ht="15">
      <c r="B852" s="4"/>
      <c r="C852" s="4"/>
      <c r="D852" s="4"/>
      <c r="E852" s="4"/>
      <c r="F852" s="4"/>
      <c r="G852" s="4"/>
      <c r="H852" s="4"/>
      <c r="I852" s="4"/>
      <c r="J852" s="4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  <c r="X852" s="10"/>
      <c r="Y852" s="10"/>
      <c r="Z852" s="10"/>
      <c r="AA852" s="10"/>
      <c r="AB852" s="15"/>
      <c r="AC852" s="9"/>
      <c r="AD852" s="9"/>
      <c r="AE852" s="9"/>
      <c r="AF852" s="9"/>
      <c r="AG852" s="9"/>
      <c r="AH852" s="9"/>
      <c r="AI852" s="9"/>
      <c r="AJ852" s="9"/>
      <c r="AK852" s="9"/>
      <c r="AL852" s="9"/>
      <c r="AM852" s="27"/>
      <c r="AN852" s="27"/>
      <c r="AO852" s="27"/>
      <c r="AP852" s="27"/>
      <c r="AQ852" s="27"/>
      <c r="AR852" s="9"/>
      <c r="AS852" s="9"/>
      <c r="AT852" s="9"/>
      <c r="AU852" s="9"/>
      <c r="AV852" s="9"/>
      <c r="AW852" s="9"/>
      <c r="AX852" s="9"/>
      <c r="AY852" s="15"/>
      <c r="AZ852" s="15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  <c r="DB852" s="9"/>
      <c r="DC852" s="9"/>
      <c r="DD852" s="9"/>
      <c r="DE852" s="9"/>
      <c r="DF852" s="9"/>
      <c r="DG852" s="9"/>
      <c r="DH852" s="9"/>
      <c r="DI852" s="9"/>
      <c r="DJ852" s="9"/>
      <c r="DK852" s="9"/>
      <c r="DL852" s="9"/>
      <c r="DM852" s="9"/>
      <c r="DN852" s="9"/>
      <c r="DO852" s="9"/>
      <c r="DP852" s="9"/>
      <c r="DQ852" s="9"/>
      <c r="DR852" s="9"/>
      <c r="DS852" s="9"/>
      <c r="DT852" s="9"/>
      <c r="DU852" s="9"/>
      <c r="DV852" s="9"/>
      <c r="DW852" s="9"/>
      <c r="DX852" s="9"/>
      <c r="DY852" s="9"/>
      <c r="DZ852" s="9"/>
      <c r="EA852" s="9"/>
    </row>
    <row r="853" spans="2:131" ht="15">
      <c r="B853" s="4"/>
      <c r="C853" s="4"/>
      <c r="D853" s="4"/>
      <c r="E853" s="4"/>
      <c r="F853" s="4"/>
      <c r="G853" s="4"/>
      <c r="H853" s="4"/>
      <c r="I853" s="4"/>
      <c r="J853" s="4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  <c r="X853" s="10"/>
      <c r="Y853" s="10"/>
      <c r="Z853" s="10"/>
      <c r="AA853" s="10"/>
      <c r="AB853" s="15"/>
      <c r="AC853" s="9"/>
      <c r="AD853" s="9"/>
      <c r="AE853" s="9"/>
      <c r="AF853" s="9"/>
      <c r="AG853" s="9"/>
      <c r="AH853" s="9"/>
      <c r="AI853" s="9"/>
      <c r="AJ853" s="9"/>
      <c r="AK853" s="9"/>
      <c r="AL853" s="9"/>
      <c r="AM853" s="27"/>
      <c r="AN853" s="27"/>
      <c r="AO853" s="27"/>
      <c r="AP853" s="27"/>
      <c r="AQ853" s="27"/>
      <c r="AR853" s="9"/>
      <c r="AS853" s="9"/>
      <c r="AT853" s="9"/>
      <c r="AU853" s="9"/>
      <c r="AV853" s="9"/>
      <c r="AW853" s="9"/>
      <c r="AX853" s="9"/>
      <c r="AY853" s="15"/>
      <c r="AZ853" s="15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  <c r="DB853" s="9"/>
      <c r="DC853" s="9"/>
      <c r="DD853" s="9"/>
      <c r="DE853" s="9"/>
      <c r="DF853" s="9"/>
      <c r="DG853" s="9"/>
      <c r="DH853" s="9"/>
      <c r="DI853" s="9"/>
      <c r="DJ853" s="9"/>
      <c r="DK853" s="9"/>
      <c r="DL853" s="9"/>
      <c r="DM853" s="9"/>
      <c r="DN853" s="9"/>
      <c r="DO853" s="9"/>
      <c r="DP853" s="9"/>
      <c r="DQ853" s="9"/>
      <c r="DR853" s="9"/>
      <c r="DS853" s="9"/>
      <c r="DT853" s="9"/>
      <c r="DU853" s="9"/>
      <c r="DV853" s="9"/>
      <c r="DW853" s="9"/>
      <c r="DX853" s="9"/>
      <c r="DY853" s="9"/>
      <c r="DZ853" s="9"/>
      <c r="EA853" s="9"/>
    </row>
    <row r="854" spans="2:131" ht="15">
      <c r="B854" s="4"/>
      <c r="C854" s="4"/>
      <c r="D854" s="4"/>
      <c r="E854" s="4"/>
      <c r="F854" s="4"/>
      <c r="G854" s="4"/>
      <c r="H854" s="4"/>
      <c r="I854" s="4"/>
      <c r="J854" s="4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  <c r="X854" s="10"/>
      <c r="Y854" s="10"/>
      <c r="Z854" s="10"/>
      <c r="AA854" s="10"/>
      <c r="AB854" s="15"/>
      <c r="AC854" s="9"/>
      <c r="AD854" s="9"/>
      <c r="AE854" s="9"/>
      <c r="AF854" s="9"/>
      <c r="AG854" s="9"/>
      <c r="AH854" s="9"/>
      <c r="AI854" s="9"/>
      <c r="AJ854" s="9"/>
      <c r="AK854" s="9"/>
      <c r="AL854" s="9"/>
      <c r="AM854" s="27"/>
      <c r="AN854" s="27"/>
      <c r="AO854" s="27"/>
      <c r="AP854" s="27"/>
      <c r="AQ854" s="27"/>
      <c r="AR854" s="9"/>
      <c r="AS854" s="9"/>
      <c r="AT854" s="9"/>
      <c r="AU854" s="9"/>
      <c r="AV854" s="9"/>
      <c r="AW854" s="9"/>
      <c r="AX854" s="9"/>
      <c r="AY854" s="15"/>
      <c r="AZ854" s="15"/>
      <c r="BA854" s="9"/>
      <c r="BB854" s="9"/>
      <c r="BC854" s="9"/>
      <c r="BD854" s="9"/>
      <c r="BE854" s="9"/>
      <c r="BF854" s="9"/>
      <c r="BG854" s="9"/>
      <c r="BH854" s="9"/>
      <c r="BI854" s="9"/>
      <c r="BJ854" s="9"/>
      <c r="BK854" s="9"/>
      <c r="BL854" s="9"/>
      <c r="BM854" s="9"/>
      <c r="BN854" s="9"/>
      <c r="BO854" s="9"/>
      <c r="BP854" s="9"/>
      <c r="BQ854" s="9"/>
      <c r="BR854" s="9"/>
      <c r="BS854" s="9"/>
      <c r="BT854" s="9"/>
      <c r="BU854" s="9"/>
      <c r="BV854" s="9"/>
      <c r="BW854" s="9"/>
      <c r="BX854" s="9"/>
      <c r="BY854" s="9"/>
      <c r="BZ854" s="9"/>
      <c r="CA854" s="9"/>
      <c r="CB854" s="9"/>
      <c r="CC854" s="9"/>
      <c r="CD854" s="9"/>
      <c r="CE854" s="9"/>
      <c r="CF854" s="9"/>
      <c r="CG854" s="9"/>
      <c r="CH854" s="9"/>
      <c r="CI854" s="9"/>
      <c r="CJ854" s="9"/>
      <c r="CK854" s="9"/>
      <c r="CL854" s="9"/>
      <c r="CM854" s="9"/>
      <c r="CN854" s="9"/>
      <c r="CO854" s="9"/>
      <c r="CP854" s="9"/>
      <c r="CQ854" s="9"/>
      <c r="CR854" s="9"/>
      <c r="CS854" s="9"/>
      <c r="CT854" s="9"/>
      <c r="CU854" s="9"/>
      <c r="CV854" s="9"/>
      <c r="CW854" s="9"/>
      <c r="CX854" s="9"/>
      <c r="CY854" s="9"/>
      <c r="CZ854" s="9"/>
      <c r="DA854" s="9"/>
      <c r="DB854" s="9"/>
      <c r="DC854" s="9"/>
      <c r="DD854" s="9"/>
      <c r="DE854" s="9"/>
      <c r="DF854" s="9"/>
      <c r="DG854" s="9"/>
      <c r="DH854" s="9"/>
      <c r="DI854" s="9"/>
      <c r="DJ854" s="9"/>
      <c r="DK854" s="9"/>
      <c r="DL854" s="9"/>
      <c r="DM854" s="9"/>
      <c r="DN854" s="9"/>
      <c r="DO854" s="9"/>
      <c r="DP854" s="9"/>
      <c r="DQ854" s="9"/>
      <c r="DR854" s="9"/>
      <c r="DS854" s="9"/>
      <c r="DT854" s="9"/>
      <c r="DU854" s="9"/>
      <c r="DV854" s="9"/>
      <c r="DW854" s="9"/>
      <c r="DX854" s="9"/>
      <c r="DY854" s="9"/>
      <c r="DZ854" s="9"/>
      <c r="EA854" s="9"/>
    </row>
    <row r="855" spans="2:131" ht="15">
      <c r="B855" s="4"/>
      <c r="C855" s="4"/>
      <c r="D855" s="4"/>
      <c r="E855" s="4"/>
      <c r="F855" s="4"/>
      <c r="G855" s="4"/>
      <c r="H855" s="4"/>
      <c r="I855" s="4"/>
      <c r="J855" s="4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  <c r="X855" s="10"/>
      <c r="Y855" s="10"/>
      <c r="Z855" s="10"/>
      <c r="AA855" s="10"/>
      <c r="AB855" s="15"/>
      <c r="AC855" s="9"/>
      <c r="AD855" s="9"/>
      <c r="AE855" s="9"/>
      <c r="AF855" s="9"/>
      <c r="AG855" s="9"/>
      <c r="AH855" s="9"/>
      <c r="AI855" s="9"/>
      <c r="AJ855" s="9"/>
      <c r="AK855" s="9"/>
      <c r="AL855" s="9"/>
      <c r="AM855" s="27"/>
      <c r="AN855" s="27"/>
      <c r="AO855" s="27"/>
      <c r="AP855" s="27"/>
      <c r="AQ855" s="27"/>
      <c r="AR855" s="9"/>
      <c r="AS855" s="9"/>
      <c r="AT855" s="9"/>
      <c r="AU855" s="9"/>
      <c r="AV855" s="9"/>
      <c r="AW855" s="9"/>
      <c r="AX855" s="9"/>
      <c r="AY855" s="15"/>
      <c r="AZ855" s="15"/>
      <c r="BA855" s="9"/>
      <c r="BB855" s="9"/>
      <c r="BC855" s="9"/>
      <c r="BD855" s="9"/>
      <c r="BE855" s="9"/>
      <c r="BF855" s="9"/>
      <c r="BG855" s="9"/>
      <c r="BH855" s="9"/>
      <c r="BI855" s="9"/>
      <c r="BJ855" s="9"/>
      <c r="BK855" s="9"/>
      <c r="BL855" s="9"/>
      <c r="BM855" s="9"/>
      <c r="BN855" s="9"/>
      <c r="BO855" s="9"/>
      <c r="BP855" s="9"/>
      <c r="BQ855" s="9"/>
      <c r="BR855" s="9"/>
      <c r="BS855" s="9"/>
      <c r="BT855" s="9"/>
      <c r="BU855" s="9"/>
      <c r="BV855" s="9"/>
      <c r="BW855" s="9"/>
      <c r="BX855" s="9"/>
      <c r="BY855" s="9"/>
      <c r="BZ855" s="9"/>
      <c r="CA855" s="9"/>
      <c r="CB855" s="9"/>
      <c r="CC855" s="9"/>
      <c r="CD855" s="9"/>
      <c r="CE855" s="9"/>
      <c r="CF855" s="9"/>
      <c r="CG855" s="9"/>
      <c r="CH855" s="9"/>
      <c r="CI855" s="9"/>
      <c r="CJ855" s="9"/>
      <c r="CK855" s="9"/>
      <c r="CL855" s="9"/>
      <c r="CM855" s="9"/>
      <c r="CN855" s="9"/>
      <c r="CO855" s="9"/>
      <c r="CP855" s="9"/>
      <c r="CQ855" s="9"/>
      <c r="CR855" s="9"/>
      <c r="CS855" s="9"/>
      <c r="CT855" s="9"/>
      <c r="CU855" s="9"/>
      <c r="CV855" s="9"/>
      <c r="CW855" s="9"/>
      <c r="CX855" s="9"/>
      <c r="CY855" s="9"/>
      <c r="CZ855" s="9"/>
      <c r="DA855" s="9"/>
      <c r="DB855" s="9"/>
      <c r="DC855" s="9"/>
      <c r="DD855" s="9"/>
      <c r="DE855" s="9"/>
      <c r="DF855" s="9"/>
      <c r="DG855" s="9"/>
      <c r="DH855" s="9"/>
      <c r="DI855" s="9"/>
      <c r="DJ855" s="9"/>
      <c r="DK855" s="9"/>
      <c r="DL855" s="9"/>
      <c r="DM855" s="9"/>
      <c r="DN855" s="9"/>
      <c r="DO855" s="9"/>
      <c r="DP855" s="9"/>
      <c r="DQ855" s="9"/>
      <c r="DR855" s="9"/>
      <c r="DS855" s="9"/>
      <c r="DT855" s="9"/>
      <c r="DU855" s="9"/>
      <c r="DV855" s="9"/>
      <c r="DW855" s="9"/>
      <c r="DX855" s="9"/>
      <c r="DY855" s="9"/>
      <c r="DZ855" s="9"/>
      <c r="EA855" s="9"/>
    </row>
    <row r="856" spans="2:131" ht="15">
      <c r="B856" s="4"/>
      <c r="C856" s="4"/>
      <c r="D856" s="4"/>
      <c r="E856" s="4"/>
      <c r="F856" s="4"/>
      <c r="G856" s="4"/>
      <c r="H856" s="4"/>
      <c r="I856" s="4"/>
      <c r="J856" s="4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  <c r="X856" s="10"/>
      <c r="Y856" s="10"/>
      <c r="Z856" s="10"/>
      <c r="AA856" s="10"/>
      <c r="AB856" s="15"/>
      <c r="AC856" s="9"/>
      <c r="AD856" s="9"/>
      <c r="AE856" s="9"/>
      <c r="AF856" s="9"/>
      <c r="AG856" s="9"/>
      <c r="AH856" s="9"/>
      <c r="AI856" s="9"/>
      <c r="AJ856" s="9"/>
      <c r="AK856" s="9"/>
      <c r="AL856" s="9"/>
      <c r="AM856" s="27"/>
      <c r="AN856" s="27"/>
      <c r="AO856" s="27"/>
      <c r="AP856" s="27"/>
      <c r="AQ856" s="27"/>
      <c r="AR856" s="9"/>
      <c r="AS856" s="9"/>
      <c r="AT856" s="9"/>
      <c r="AU856" s="9"/>
      <c r="AV856" s="9"/>
      <c r="AW856" s="9"/>
      <c r="AX856" s="9"/>
      <c r="AY856" s="15"/>
      <c r="AZ856" s="15"/>
      <c r="BA856" s="9"/>
      <c r="BB856" s="9"/>
      <c r="BC856" s="9"/>
      <c r="BD856" s="9"/>
      <c r="BE856" s="9"/>
      <c r="BF856" s="9"/>
      <c r="BG856" s="9"/>
      <c r="BH856" s="9"/>
      <c r="BI856" s="9"/>
      <c r="BJ856" s="9"/>
      <c r="BK856" s="9"/>
      <c r="BL856" s="9"/>
      <c r="BM856" s="9"/>
      <c r="BN856" s="9"/>
      <c r="BO856" s="9"/>
      <c r="BP856" s="9"/>
      <c r="BQ856" s="9"/>
      <c r="BR856" s="9"/>
      <c r="BS856" s="9"/>
      <c r="BT856" s="9"/>
      <c r="BU856" s="9"/>
      <c r="BV856" s="9"/>
      <c r="BW856" s="9"/>
      <c r="BX856" s="9"/>
      <c r="BY856" s="9"/>
      <c r="BZ856" s="9"/>
      <c r="CA856" s="9"/>
      <c r="CB856" s="9"/>
      <c r="CC856" s="9"/>
      <c r="CD856" s="9"/>
      <c r="CE856" s="9"/>
      <c r="CF856" s="9"/>
      <c r="CG856" s="9"/>
      <c r="CH856" s="9"/>
      <c r="CI856" s="9"/>
      <c r="CJ856" s="9"/>
      <c r="CK856" s="9"/>
      <c r="CL856" s="9"/>
      <c r="CM856" s="9"/>
      <c r="CN856" s="9"/>
      <c r="CO856" s="9"/>
      <c r="CP856" s="9"/>
      <c r="CQ856" s="9"/>
      <c r="CR856" s="9"/>
      <c r="CS856" s="9"/>
      <c r="CT856" s="9"/>
      <c r="CU856" s="9"/>
      <c r="CV856" s="9"/>
      <c r="CW856" s="9"/>
      <c r="CX856" s="9"/>
      <c r="CY856" s="9"/>
      <c r="CZ856" s="9"/>
      <c r="DA856" s="9"/>
      <c r="DB856" s="9"/>
      <c r="DC856" s="9"/>
      <c r="DD856" s="9"/>
      <c r="DE856" s="9"/>
      <c r="DF856" s="9"/>
      <c r="DG856" s="9"/>
      <c r="DH856" s="9"/>
      <c r="DI856" s="9"/>
      <c r="DJ856" s="9"/>
      <c r="DK856" s="9"/>
      <c r="DL856" s="9"/>
      <c r="DM856" s="9"/>
      <c r="DN856" s="9"/>
      <c r="DO856" s="9"/>
      <c r="DP856" s="9"/>
      <c r="DQ856" s="9"/>
      <c r="DR856" s="9"/>
      <c r="DS856" s="9"/>
      <c r="DT856" s="9"/>
      <c r="DU856" s="9"/>
      <c r="DV856" s="9"/>
      <c r="DW856" s="9"/>
      <c r="DX856" s="9"/>
      <c r="DY856" s="9"/>
      <c r="DZ856" s="9"/>
      <c r="EA856" s="9"/>
    </row>
    <row r="857" spans="2:131" ht="15">
      <c r="B857" s="4"/>
      <c r="C857" s="4"/>
      <c r="D857" s="4"/>
      <c r="E857" s="4"/>
      <c r="F857" s="4"/>
      <c r="G857" s="4"/>
      <c r="H857" s="4"/>
      <c r="I857" s="4"/>
      <c r="J857" s="4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  <c r="X857" s="10"/>
      <c r="Y857" s="10"/>
      <c r="Z857" s="10"/>
      <c r="AA857" s="10"/>
      <c r="AB857" s="15"/>
      <c r="AC857" s="9"/>
      <c r="AD857" s="9"/>
      <c r="AE857" s="9"/>
      <c r="AF857" s="9"/>
      <c r="AG857" s="9"/>
      <c r="AH857" s="9"/>
      <c r="AI857" s="9"/>
      <c r="AJ857" s="9"/>
      <c r="AK857" s="9"/>
      <c r="AL857" s="9"/>
      <c r="AM857" s="27"/>
      <c r="AN857" s="27"/>
      <c r="AO857" s="27"/>
      <c r="AP857" s="27"/>
      <c r="AQ857" s="27"/>
      <c r="AR857" s="9"/>
      <c r="AS857" s="9"/>
      <c r="AT857" s="9"/>
      <c r="AU857" s="9"/>
      <c r="AV857" s="9"/>
      <c r="AW857" s="9"/>
      <c r="AX857" s="9"/>
      <c r="AY857" s="15"/>
      <c r="AZ857" s="15"/>
      <c r="BA857" s="9"/>
      <c r="BB857" s="9"/>
      <c r="BC857" s="9"/>
      <c r="BD857" s="9"/>
      <c r="BE857" s="9"/>
      <c r="BF857" s="9"/>
      <c r="BG857" s="9"/>
      <c r="BH857" s="9"/>
      <c r="BI857" s="9"/>
      <c r="BJ857" s="9"/>
      <c r="BK857" s="9"/>
      <c r="BL857" s="9"/>
      <c r="BM857" s="9"/>
      <c r="BN857" s="9"/>
      <c r="BO857" s="9"/>
      <c r="BP857" s="9"/>
      <c r="BQ857" s="9"/>
      <c r="BR857" s="9"/>
      <c r="BS857" s="9"/>
      <c r="BT857" s="9"/>
      <c r="BU857" s="9"/>
      <c r="BV857" s="9"/>
      <c r="BW857" s="9"/>
      <c r="BX857" s="9"/>
      <c r="BY857" s="9"/>
      <c r="BZ857" s="9"/>
      <c r="CA857" s="9"/>
      <c r="CB857" s="9"/>
      <c r="CC857" s="9"/>
      <c r="CD857" s="9"/>
      <c r="CE857" s="9"/>
      <c r="CF857" s="9"/>
      <c r="CG857" s="9"/>
      <c r="CH857" s="9"/>
      <c r="CI857" s="9"/>
      <c r="CJ857" s="9"/>
      <c r="CK857" s="9"/>
      <c r="CL857" s="9"/>
      <c r="CM857" s="9"/>
      <c r="CN857" s="9"/>
      <c r="CO857" s="9"/>
      <c r="CP857" s="9"/>
      <c r="CQ857" s="9"/>
      <c r="CR857" s="9"/>
      <c r="CS857" s="9"/>
      <c r="CT857" s="9"/>
      <c r="CU857" s="9"/>
      <c r="CV857" s="9"/>
      <c r="CW857" s="9"/>
      <c r="CX857" s="9"/>
      <c r="CY857" s="9"/>
      <c r="CZ857" s="9"/>
      <c r="DA857" s="9"/>
      <c r="DB857" s="9"/>
      <c r="DC857" s="9"/>
      <c r="DD857" s="9"/>
      <c r="DE857" s="9"/>
      <c r="DF857" s="9"/>
      <c r="DG857" s="9"/>
      <c r="DH857" s="9"/>
      <c r="DI857" s="9"/>
      <c r="DJ857" s="9"/>
      <c r="DK857" s="9"/>
      <c r="DL857" s="9"/>
      <c r="DM857" s="9"/>
      <c r="DN857" s="9"/>
      <c r="DO857" s="9"/>
      <c r="DP857" s="9"/>
      <c r="DQ857" s="9"/>
      <c r="DR857" s="9"/>
      <c r="DS857" s="9"/>
      <c r="DT857" s="9"/>
      <c r="DU857" s="9"/>
      <c r="DV857" s="9"/>
      <c r="DW857" s="9"/>
      <c r="DX857" s="9"/>
      <c r="DY857" s="9"/>
      <c r="DZ857" s="9"/>
      <c r="EA857" s="9"/>
    </row>
    <row r="858" spans="2:131" ht="15">
      <c r="B858" s="4"/>
      <c r="C858" s="4"/>
      <c r="D858" s="4"/>
      <c r="E858" s="4"/>
      <c r="F858" s="4"/>
      <c r="G858" s="4"/>
      <c r="H858" s="4"/>
      <c r="I858" s="4"/>
      <c r="J858" s="4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  <c r="X858" s="10"/>
      <c r="Y858" s="10"/>
      <c r="Z858" s="10"/>
      <c r="AA858" s="10"/>
      <c r="AB858" s="15"/>
      <c r="AC858" s="9"/>
      <c r="AD858" s="9"/>
      <c r="AE858" s="9"/>
      <c r="AF858" s="9"/>
      <c r="AG858" s="9"/>
      <c r="AH858" s="9"/>
      <c r="AI858" s="9"/>
      <c r="AJ858" s="9"/>
      <c r="AK858" s="9"/>
      <c r="AL858" s="9"/>
      <c r="AM858" s="27"/>
      <c r="AN858" s="27"/>
      <c r="AO858" s="27"/>
      <c r="AP858" s="27"/>
      <c r="AQ858" s="27"/>
      <c r="AR858" s="9"/>
      <c r="AS858" s="9"/>
      <c r="AT858" s="9"/>
      <c r="AU858" s="9"/>
      <c r="AV858" s="9"/>
      <c r="AW858" s="9"/>
      <c r="AX858" s="9"/>
      <c r="AY858" s="15"/>
      <c r="AZ858" s="15"/>
      <c r="BA858" s="9"/>
      <c r="BB858" s="9"/>
      <c r="BC858" s="9"/>
      <c r="BD858" s="9"/>
      <c r="BE858" s="9"/>
      <c r="BF858" s="9"/>
      <c r="BG858" s="9"/>
      <c r="BH858" s="9"/>
      <c r="BI858" s="9"/>
      <c r="BJ858" s="9"/>
      <c r="BK858" s="9"/>
      <c r="BL858" s="9"/>
      <c r="BM858" s="9"/>
      <c r="BN858" s="9"/>
      <c r="BO858" s="9"/>
      <c r="BP858" s="9"/>
      <c r="BQ858" s="9"/>
      <c r="BR858" s="9"/>
      <c r="BS858" s="9"/>
      <c r="BT858" s="9"/>
      <c r="BU858" s="9"/>
      <c r="BV858" s="9"/>
      <c r="BW858" s="9"/>
      <c r="BX858" s="9"/>
      <c r="BY858" s="9"/>
      <c r="BZ858" s="9"/>
      <c r="CA858" s="9"/>
      <c r="CB858" s="9"/>
      <c r="CC858" s="9"/>
      <c r="CD858" s="9"/>
      <c r="CE858" s="9"/>
      <c r="CF858" s="9"/>
      <c r="CG858" s="9"/>
      <c r="CH858" s="9"/>
      <c r="CI858" s="9"/>
      <c r="CJ858" s="9"/>
      <c r="CK858" s="9"/>
      <c r="CL858" s="9"/>
      <c r="CM858" s="9"/>
      <c r="CN858" s="9"/>
      <c r="CO858" s="9"/>
      <c r="CP858" s="9"/>
      <c r="CQ858" s="9"/>
      <c r="CR858" s="9"/>
      <c r="CS858" s="9"/>
      <c r="CT858" s="9"/>
      <c r="CU858" s="9"/>
      <c r="CV858" s="9"/>
      <c r="CW858" s="9"/>
      <c r="CX858" s="9"/>
      <c r="CY858" s="9"/>
      <c r="CZ858" s="9"/>
      <c r="DA858" s="9"/>
      <c r="DB858" s="9"/>
      <c r="DC858" s="9"/>
      <c r="DD858" s="9"/>
      <c r="DE858" s="9"/>
      <c r="DF858" s="9"/>
      <c r="DG858" s="9"/>
      <c r="DH858" s="9"/>
      <c r="DI858" s="9"/>
      <c r="DJ858" s="9"/>
      <c r="DK858" s="9"/>
      <c r="DL858" s="9"/>
      <c r="DM858" s="9"/>
      <c r="DN858" s="9"/>
      <c r="DO858" s="9"/>
      <c r="DP858" s="9"/>
      <c r="DQ858" s="9"/>
      <c r="DR858" s="9"/>
      <c r="DS858" s="9"/>
      <c r="DT858" s="9"/>
      <c r="DU858" s="9"/>
      <c r="DV858" s="9"/>
      <c r="DW858" s="9"/>
      <c r="DX858" s="9"/>
      <c r="DY858" s="9"/>
      <c r="DZ858" s="9"/>
      <c r="EA858" s="9"/>
    </row>
    <row r="859" spans="2:131" ht="15">
      <c r="B859" s="4"/>
      <c r="C859" s="4"/>
      <c r="D859" s="4"/>
      <c r="E859" s="4"/>
      <c r="F859" s="4"/>
      <c r="G859" s="4"/>
      <c r="H859" s="4"/>
      <c r="I859" s="4"/>
      <c r="J859" s="4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  <c r="X859" s="10"/>
      <c r="Y859" s="10"/>
      <c r="Z859" s="10"/>
      <c r="AA859" s="10"/>
      <c r="AB859" s="15"/>
      <c r="AC859" s="9"/>
      <c r="AD859" s="9"/>
      <c r="AE859" s="9"/>
      <c r="AF859" s="9"/>
      <c r="AG859" s="9"/>
      <c r="AH859" s="9"/>
      <c r="AI859" s="9"/>
      <c r="AJ859" s="9"/>
      <c r="AK859" s="9"/>
      <c r="AL859" s="9"/>
      <c r="AM859" s="27"/>
      <c r="AN859" s="27"/>
      <c r="AO859" s="27"/>
      <c r="AP859" s="27"/>
      <c r="AQ859" s="27"/>
      <c r="AR859" s="9"/>
      <c r="AS859" s="9"/>
      <c r="AT859" s="9"/>
      <c r="AU859" s="9"/>
      <c r="AV859" s="9"/>
      <c r="AW859" s="9"/>
      <c r="AX859" s="9"/>
      <c r="AY859" s="15"/>
      <c r="AZ859" s="15"/>
      <c r="BA859" s="9"/>
      <c r="BB859" s="9"/>
      <c r="BC859" s="9"/>
      <c r="BD859" s="9"/>
      <c r="BE859" s="9"/>
      <c r="BF859" s="9"/>
      <c r="BG859" s="9"/>
      <c r="BH859" s="9"/>
      <c r="BI859" s="9"/>
      <c r="BJ859" s="9"/>
      <c r="BK859" s="9"/>
      <c r="BL859" s="9"/>
      <c r="BM859" s="9"/>
      <c r="BN859" s="9"/>
      <c r="BO859" s="9"/>
      <c r="BP859" s="9"/>
      <c r="BQ859" s="9"/>
      <c r="BR859" s="9"/>
      <c r="BS859" s="9"/>
      <c r="BT859" s="9"/>
      <c r="BU859" s="9"/>
      <c r="BV859" s="9"/>
      <c r="BW859" s="9"/>
      <c r="BX859" s="9"/>
      <c r="BY859" s="9"/>
      <c r="BZ859" s="9"/>
      <c r="CA859" s="9"/>
      <c r="CB859" s="9"/>
      <c r="CC859" s="9"/>
      <c r="CD859" s="9"/>
      <c r="CE859" s="9"/>
      <c r="CF859" s="9"/>
      <c r="CG859" s="9"/>
      <c r="CH859" s="9"/>
      <c r="CI859" s="9"/>
      <c r="CJ859" s="9"/>
      <c r="CK859" s="9"/>
      <c r="CL859" s="9"/>
      <c r="CM859" s="9"/>
      <c r="CN859" s="9"/>
      <c r="CO859" s="9"/>
      <c r="CP859" s="9"/>
      <c r="CQ859" s="9"/>
      <c r="CR859" s="9"/>
      <c r="CS859" s="9"/>
      <c r="CT859" s="9"/>
      <c r="CU859" s="9"/>
      <c r="CV859" s="9"/>
      <c r="CW859" s="9"/>
      <c r="CX859" s="9"/>
      <c r="CY859" s="9"/>
      <c r="CZ859" s="9"/>
      <c r="DA859" s="9"/>
      <c r="DB859" s="9"/>
      <c r="DC859" s="9"/>
      <c r="DD859" s="9"/>
      <c r="DE859" s="9"/>
      <c r="DF859" s="9"/>
      <c r="DG859" s="9"/>
      <c r="DH859" s="9"/>
      <c r="DI859" s="9"/>
      <c r="DJ859" s="9"/>
      <c r="DK859" s="9"/>
      <c r="DL859" s="9"/>
      <c r="DM859" s="9"/>
      <c r="DN859" s="9"/>
      <c r="DO859" s="9"/>
      <c r="DP859" s="9"/>
      <c r="DQ859" s="9"/>
      <c r="DR859" s="9"/>
      <c r="DS859" s="9"/>
      <c r="DT859" s="9"/>
      <c r="DU859" s="9"/>
      <c r="DV859" s="9"/>
      <c r="DW859" s="9"/>
      <c r="DX859" s="9"/>
      <c r="DY859" s="9"/>
      <c r="DZ859" s="9"/>
      <c r="EA859" s="9"/>
    </row>
    <row r="860" spans="2:131" ht="15">
      <c r="B860" s="4"/>
      <c r="C860" s="4"/>
      <c r="D860" s="4"/>
      <c r="E860" s="4"/>
      <c r="F860" s="4"/>
      <c r="G860" s="4"/>
      <c r="H860" s="4"/>
      <c r="I860" s="4"/>
      <c r="J860" s="4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  <c r="X860" s="10"/>
      <c r="Y860" s="10"/>
      <c r="Z860" s="10"/>
      <c r="AA860" s="10"/>
      <c r="AB860" s="15"/>
      <c r="AC860" s="9"/>
      <c r="AD860" s="9"/>
      <c r="AE860" s="9"/>
      <c r="AF860" s="9"/>
      <c r="AG860" s="9"/>
      <c r="AH860" s="9"/>
      <c r="AI860" s="9"/>
      <c r="AJ860" s="9"/>
      <c r="AK860" s="9"/>
      <c r="AL860" s="9"/>
      <c r="AM860" s="27"/>
      <c r="AN860" s="27"/>
      <c r="AO860" s="27"/>
      <c r="AP860" s="27"/>
      <c r="AQ860" s="27"/>
      <c r="AR860" s="9"/>
      <c r="AS860" s="9"/>
      <c r="AT860" s="9"/>
      <c r="AU860" s="9"/>
      <c r="AV860" s="9"/>
      <c r="AW860" s="9"/>
      <c r="AX860" s="9"/>
      <c r="AY860" s="15"/>
      <c r="AZ860" s="15"/>
      <c r="BA860" s="9"/>
      <c r="BB860" s="9"/>
      <c r="BC860" s="9"/>
      <c r="BD860" s="9"/>
      <c r="BE860" s="9"/>
      <c r="BF860" s="9"/>
      <c r="BG860" s="9"/>
      <c r="BH860" s="9"/>
      <c r="BI860" s="9"/>
      <c r="BJ860" s="9"/>
      <c r="BK860" s="9"/>
      <c r="BL860" s="9"/>
      <c r="BM860" s="9"/>
      <c r="BN860" s="9"/>
      <c r="BO860" s="9"/>
      <c r="BP860" s="9"/>
      <c r="BQ860" s="9"/>
      <c r="BR860" s="9"/>
      <c r="BS860" s="9"/>
      <c r="BT860" s="9"/>
      <c r="BU860" s="9"/>
      <c r="BV860" s="9"/>
      <c r="BW860" s="9"/>
      <c r="BX860" s="9"/>
      <c r="BY860" s="9"/>
      <c r="BZ860" s="9"/>
      <c r="CA860" s="9"/>
      <c r="CB860" s="9"/>
      <c r="CC860" s="9"/>
      <c r="CD860" s="9"/>
      <c r="CE860" s="9"/>
      <c r="CF860" s="9"/>
      <c r="CG860" s="9"/>
      <c r="CH860" s="9"/>
      <c r="CI860" s="9"/>
      <c r="CJ860" s="9"/>
      <c r="CK860" s="9"/>
      <c r="CL860" s="9"/>
      <c r="CM860" s="9"/>
      <c r="CN860" s="9"/>
      <c r="CO860" s="9"/>
      <c r="CP860" s="9"/>
      <c r="CQ860" s="9"/>
      <c r="CR860" s="9"/>
      <c r="CS860" s="9"/>
      <c r="CT860" s="9"/>
      <c r="CU860" s="9"/>
      <c r="CV860" s="9"/>
      <c r="CW860" s="9"/>
      <c r="CX860" s="9"/>
      <c r="CY860" s="9"/>
      <c r="CZ860" s="9"/>
      <c r="DA860" s="9"/>
      <c r="DB860" s="9"/>
      <c r="DC860" s="9"/>
      <c r="DD860" s="9"/>
      <c r="DE860" s="9"/>
      <c r="DF860" s="9"/>
      <c r="DG860" s="9"/>
      <c r="DH860" s="9"/>
      <c r="DI860" s="9"/>
      <c r="DJ860" s="9"/>
      <c r="DK860" s="9"/>
      <c r="DL860" s="9"/>
      <c r="DM860" s="9"/>
      <c r="DN860" s="9"/>
      <c r="DO860" s="9"/>
      <c r="DP860" s="9"/>
      <c r="DQ860" s="9"/>
      <c r="DR860" s="9"/>
      <c r="DS860" s="9"/>
      <c r="DT860" s="9"/>
      <c r="DU860" s="9"/>
      <c r="DV860" s="9"/>
      <c r="DW860" s="9"/>
      <c r="DX860" s="9"/>
      <c r="DY860" s="9"/>
      <c r="DZ860" s="9"/>
      <c r="EA860" s="9"/>
    </row>
    <row r="861" spans="2:131" ht="15">
      <c r="B861" s="4"/>
      <c r="C861" s="4"/>
      <c r="D861" s="4"/>
      <c r="E861" s="4"/>
      <c r="F861" s="4"/>
      <c r="G861" s="4"/>
      <c r="H861" s="4"/>
      <c r="I861" s="4"/>
      <c r="J861" s="4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  <c r="X861" s="10"/>
      <c r="Y861" s="10"/>
      <c r="Z861" s="10"/>
      <c r="AA861" s="10"/>
      <c r="AB861" s="15"/>
      <c r="AC861" s="9"/>
      <c r="AD861" s="9"/>
      <c r="AE861" s="9"/>
      <c r="AF861" s="9"/>
      <c r="AG861" s="9"/>
      <c r="AH861" s="9"/>
      <c r="AI861" s="9"/>
      <c r="AJ861" s="9"/>
      <c r="AK861" s="9"/>
      <c r="AL861" s="9"/>
      <c r="AM861" s="27"/>
      <c r="AN861" s="27"/>
      <c r="AO861" s="27"/>
      <c r="AP861" s="27"/>
      <c r="AQ861" s="27"/>
      <c r="AR861" s="9"/>
      <c r="AS861" s="9"/>
      <c r="AT861" s="9"/>
      <c r="AU861" s="9"/>
      <c r="AV861" s="9"/>
      <c r="AW861" s="9"/>
      <c r="AX861" s="9"/>
      <c r="AY861" s="15"/>
      <c r="AZ861" s="15"/>
      <c r="BA861" s="9"/>
      <c r="BB861" s="9"/>
      <c r="BC861" s="9"/>
      <c r="BD861" s="9"/>
      <c r="BE861" s="9"/>
      <c r="BF861" s="9"/>
      <c r="BG861" s="9"/>
      <c r="BH861" s="9"/>
      <c r="BI861" s="9"/>
      <c r="BJ861" s="9"/>
      <c r="BK861" s="9"/>
      <c r="BL861" s="9"/>
      <c r="BM861" s="9"/>
      <c r="BN861" s="9"/>
      <c r="BO861" s="9"/>
      <c r="BP861" s="9"/>
      <c r="BQ861" s="9"/>
      <c r="BR861" s="9"/>
      <c r="BS861" s="9"/>
      <c r="BT861" s="9"/>
      <c r="BU861" s="9"/>
      <c r="BV861" s="9"/>
      <c r="BW861" s="9"/>
      <c r="BX861" s="9"/>
      <c r="BY861" s="9"/>
      <c r="BZ861" s="9"/>
      <c r="CA861" s="9"/>
      <c r="CB861" s="9"/>
      <c r="CC861" s="9"/>
      <c r="CD861" s="9"/>
      <c r="CE861" s="9"/>
      <c r="CF861" s="9"/>
      <c r="CG861" s="9"/>
      <c r="CH861" s="9"/>
      <c r="CI861" s="9"/>
      <c r="CJ861" s="9"/>
      <c r="CK861" s="9"/>
      <c r="CL861" s="9"/>
      <c r="CM861" s="9"/>
      <c r="CN861" s="9"/>
      <c r="CO861" s="9"/>
      <c r="CP861" s="9"/>
      <c r="CQ861" s="9"/>
      <c r="CR861" s="9"/>
      <c r="CS861" s="9"/>
      <c r="CT861" s="9"/>
      <c r="CU861" s="9"/>
      <c r="CV861" s="9"/>
      <c r="CW861" s="9"/>
      <c r="CX861" s="9"/>
      <c r="CY861" s="9"/>
      <c r="CZ861" s="9"/>
      <c r="DA861" s="9"/>
      <c r="DB861" s="9"/>
      <c r="DC861" s="9"/>
      <c r="DD861" s="9"/>
      <c r="DE861" s="9"/>
      <c r="DF861" s="9"/>
      <c r="DG861" s="9"/>
      <c r="DH861" s="9"/>
      <c r="DI861" s="9"/>
      <c r="DJ861" s="9"/>
      <c r="DK861" s="9"/>
      <c r="DL861" s="9"/>
      <c r="DM861" s="9"/>
      <c r="DN861" s="9"/>
      <c r="DO861" s="9"/>
      <c r="DP861" s="9"/>
      <c r="DQ861" s="9"/>
      <c r="DR861" s="9"/>
      <c r="DS861" s="9"/>
      <c r="DT861" s="9"/>
      <c r="DU861" s="9"/>
      <c r="DV861" s="9"/>
      <c r="DW861" s="9"/>
      <c r="DX861" s="9"/>
      <c r="DY861" s="9"/>
      <c r="DZ861" s="9"/>
      <c r="EA861" s="9"/>
    </row>
    <row r="862" spans="2:131" ht="15">
      <c r="B862" s="4"/>
      <c r="C862" s="4"/>
      <c r="D862" s="4"/>
      <c r="E862" s="4"/>
      <c r="F862" s="4"/>
      <c r="G862" s="4"/>
      <c r="H862" s="4"/>
      <c r="I862" s="4"/>
      <c r="J862" s="4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  <c r="X862" s="10"/>
      <c r="Y862" s="10"/>
      <c r="Z862" s="10"/>
      <c r="AA862" s="10"/>
      <c r="AB862" s="15"/>
      <c r="AC862" s="9"/>
      <c r="AD862" s="9"/>
      <c r="AE862" s="9"/>
      <c r="AF862" s="9"/>
      <c r="AG862" s="9"/>
      <c r="AH862" s="9"/>
      <c r="AI862" s="9"/>
      <c r="AJ862" s="9"/>
      <c r="AK862" s="9"/>
      <c r="AL862" s="9"/>
      <c r="AM862" s="27"/>
      <c r="AN862" s="27"/>
      <c r="AO862" s="27"/>
      <c r="AP862" s="27"/>
      <c r="AQ862" s="27"/>
      <c r="AR862" s="9"/>
      <c r="AS862" s="9"/>
      <c r="AT862" s="9"/>
      <c r="AU862" s="9"/>
      <c r="AV862" s="9"/>
      <c r="AW862" s="9"/>
      <c r="AX862" s="9"/>
      <c r="AY862" s="15"/>
      <c r="AZ862" s="15"/>
      <c r="BA862" s="9"/>
      <c r="BB862" s="9"/>
      <c r="BC862" s="9"/>
      <c r="BD862" s="9"/>
      <c r="BE862" s="9"/>
      <c r="BF862" s="9"/>
      <c r="BG862" s="9"/>
      <c r="BH862" s="9"/>
      <c r="BI862" s="9"/>
      <c r="BJ862" s="9"/>
      <c r="BK862" s="9"/>
      <c r="BL862" s="9"/>
      <c r="BM862" s="9"/>
      <c r="BN862" s="9"/>
      <c r="BO862" s="9"/>
      <c r="BP862" s="9"/>
      <c r="BQ862" s="9"/>
      <c r="BR862" s="9"/>
      <c r="BS862" s="9"/>
      <c r="BT862" s="9"/>
      <c r="BU862" s="9"/>
      <c r="BV862" s="9"/>
      <c r="BW862" s="9"/>
      <c r="BX862" s="9"/>
      <c r="BY862" s="9"/>
      <c r="BZ862" s="9"/>
      <c r="CA862" s="9"/>
      <c r="CB862" s="9"/>
      <c r="CC862" s="9"/>
      <c r="CD862" s="9"/>
      <c r="CE862" s="9"/>
      <c r="CF862" s="9"/>
      <c r="CG862" s="9"/>
      <c r="CH862" s="9"/>
      <c r="CI862" s="9"/>
      <c r="CJ862" s="9"/>
      <c r="CK862" s="9"/>
      <c r="CL862" s="9"/>
      <c r="CM862" s="9"/>
      <c r="CN862" s="9"/>
      <c r="CO862" s="9"/>
      <c r="CP862" s="9"/>
      <c r="CQ862" s="9"/>
      <c r="CR862" s="9"/>
      <c r="CS862" s="9"/>
      <c r="CT862" s="9"/>
      <c r="CU862" s="9"/>
      <c r="CV862" s="9"/>
      <c r="CW862" s="9"/>
      <c r="CX862" s="9"/>
      <c r="CY862" s="9"/>
      <c r="CZ862" s="9"/>
      <c r="DA862" s="9"/>
      <c r="DB862" s="9"/>
      <c r="DC862" s="9"/>
      <c r="DD862" s="9"/>
      <c r="DE862" s="9"/>
      <c r="DF862" s="9"/>
      <c r="DG862" s="9"/>
      <c r="DH862" s="9"/>
      <c r="DI862" s="9"/>
      <c r="DJ862" s="9"/>
      <c r="DK862" s="9"/>
      <c r="DL862" s="9"/>
      <c r="DM862" s="9"/>
      <c r="DN862" s="9"/>
      <c r="DO862" s="9"/>
      <c r="DP862" s="9"/>
      <c r="DQ862" s="9"/>
      <c r="DR862" s="9"/>
      <c r="DS862" s="9"/>
      <c r="DT862" s="9"/>
      <c r="DU862" s="9"/>
      <c r="DV862" s="9"/>
      <c r="DW862" s="9"/>
      <c r="DX862" s="9"/>
      <c r="DY862" s="9"/>
      <c r="DZ862" s="9"/>
      <c r="EA862" s="9"/>
    </row>
    <row r="863" spans="2:131" ht="15">
      <c r="B863" s="4"/>
      <c r="C863" s="4"/>
      <c r="D863" s="4"/>
      <c r="E863" s="4"/>
      <c r="F863" s="4"/>
      <c r="G863" s="4"/>
      <c r="H863" s="4"/>
      <c r="I863" s="4"/>
      <c r="J863" s="4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  <c r="X863" s="10"/>
      <c r="Y863" s="10"/>
      <c r="Z863" s="10"/>
      <c r="AA863" s="10"/>
      <c r="AB863" s="15"/>
      <c r="AC863" s="9"/>
      <c r="AD863" s="9"/>
      <c r="AE863" s="9"/>
      <c r="AF863" s="9"/>
      <c r="AG863" s="9"/>
      <c r="AH863" s="9"/>
      <c r="AI863" s="9"/>
      <c r="AJ863" s="9"/>
      <c r="AK863" s="9"/>
      <c r="AL863" s="9"/>
      <c r="AM863" s="27"/>
      <c r="AN863" s="27"/>
      <c r="AO863" s="27"/>
      <c r="AP863" s="27"/>
      <c r="AQ863" s="27"/>
      <c r="AR863" s="9"/>
      <c r="AS863" s="9"/>
      <c r="AT863" s="9"/>
      <c r="AU863" s="9"/>
      <c r="AV863" s="9"/>
      <c r="AW863" s="9"/>
      <c r="AX863" s="9"/>
      <c r="AY863" s="15"/>
      <c r="AZ863" s="15"/>
      <c r="BA863" s="9"/>
      <c r="BB863" s="9"/>
      <c r="BC863" s="9"/>
      <c r="BD863" s="9"/>
      <c r="BE863" s="9"/>
      <c r="BF863" s="9"/>
      <c r="BG863" s="9"/>
      <c r="BH863" s="9"/>
      <c r="BI863" s="9"/>
      <c r="BJ863" s="9"/>
      <c r="BK863" s="9"/>
      <c r="BL863" s="9"/>
      <c r="BM863" s="9"/>
      <c r="BN863" s="9"/>
      <c r="BO863" s="9"/>
      <c r="BP863" s="9"/>
      <c r="BQ863" s="9"/>
      <c r="BR863" s="9"/>
      <c r="BS863" s="9"/>
      <c r="BT863" s="9"/>
      <c r="BU863" s="9"/>
      <c r="BV863" s="9"/>
      <c r="BW863" s="9"/>
      <c r="BX863" s="9"/>
      <c r="BY863" s="9"/>
      <c r="BZ863" s="9"/>
      <c r="CA863" s="9"/>
      <c r="CB863" s="9"/>
      <c r="CC863" s="9"/>
      <c r="CD863" s="9"/>
      <c r="CE863" s="9"/>
      <c r="CF863" s="9"/>
      <c r="CG863" s="9"/>
      <c r="CH863" s="9"/>
      <c r="CI863" s="9"/>
      <c r="CJ863" s="9"/>
      <c r="CK863" s="9"/>
      <c r="CL863" s="9"/>
      <c r="CM863" s="9"/>
      <c r="CN863" s="9"/>
      <c r="CO863" s="9"/>
      <c r="CP863" s="9"/>
      <c r="CQ863" s="9"/>
      <c r="CR863" s="9"/>
      <c r="CS863" s="9"/>
      <c r="CT863" s="9"/>
      <c r="CU863" s="9"/>
      <c r="CV863" s="9"/>
      <c r="CW863" s="9"/>
      <c r="CX863" s="9"/>
      <c r="CY863" s="9"/>
      <c r="CZ863" s="9"/>
      <c r="DA863" s="9"/>
      <c r="DB863" s="9"/>
      <c r="DC863" s="9"/>
      <c r="DD863" s="9"/>
      <c r="DE863" s="9"/>
      <c r="DF863" s="9"/>
      <c r="DG863" s="9"/>
      <c r="DH863" s="9"/>
      <c r="DI863" s="9"/>
      <c r="DJ863" s="9"/>
      <c r="DK863" s="9"/>
      <c r="DL863" s="9"/>
      <c r="DM863" s="9"/>
      <c r="DN863" s="9"/>
      <c r="DO863" s="9"/>
      <c r="DP863" s="9"/>
      <c r="DQ863" s="9"/>
      <c r="DR863" s="9"/>
      <c r="DS863" s="9"/>
      <c r="DT863" s="9"/>
      <c r="DU863" s="9"/>
      <c r="DV863" s="9"/>
      <c r="DW863" s="9"/>
      <c r="DX863" s="9"/>
      <c r="DY863" s="9"/>
      <c r="DZ863" s="9"/>
      <c r="EA863" s="9"/>
    </row>
    <row r="864" spans="2:131" ht="15">
      <c r="B864" s="4"/>
      <c r="C864" s="4"/>
      <c r="D864" s="4"/>
      <c r="E864" s="4"/>
      <c r="F864" s="4"/>
      <c r="G864" s="4"/>
      <c r="H864" s="4"/>
      <c r="I864" s="4"/>
      <c r="J864" s="4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  <c r="X864" s="10"/>
      <c r="Y864" s="10"/>
      <c r="Z864" s="10"/>
      <c r="AA864" s="10"/>
      <c r="AB864" s="15"/>
      <c r="AC864" s="9"/>
      <c r="AD864" s="9"/>
      <c r="AE864" s="9"/>
      <c r="AF864" s="9"/>
      <c r="AG864" s="9"/>
      <c r="AH864" s="9"/>
      <c r="AI864" s="9"/>
      <c r="AJ864" s="9"/>
      <c r="AK864" s="9"/>
      <c r="AL864" s="9"/>
      <c r="AM864" s="27"/>
      <c r="AN864" s="27"/>
      <c r="AO864" s="27"/>
      <c r="AP864" s="27"/>
      <c r="AQ864" s="27"/>
      <c r="AR864" s="9"/>
      <c r="AS864" s="9"/>
      <c r="AT864" s="9"/>
      <c r="AU864" s="9"/>
      <c r="AV864" s="9"/>
      <c r="AW864" s="9"/>
      <c r="AX864" s="9"/>
      <c r="AY864" s="15"/>
      <c r="AZ864" s="15"/>
      <c r="BA864" s="9"/>
      <c r="BB864" s="9"/>
      <c r="BC864" s="9"/>
      <c r="BD864" s="9"/>
      <c r="BE864" s="9"/>
      <c r="BF864" s="9"/>
      <c r="BG864" s="9"/>
      <c r="BH864" s="9"/>
      <c r="BI864" s="9"/>
      <c r="BJ864" s="9"/>
      <c r="BK864" s="9"/>
      <c r="BL864" s="9"/>
      <c r="BM864" s="9"/>
      <c r="BN864" s="9"/>
      <c r="BO864" s="9"/>
      <c r="BP864" s="9"/>
      <c r="BQ864" s="9"/>
      <c r="BR864" s="9"/>
      <c r="BS864" s="9"/>
      <c r="BT864" s="9"/>
      <c r="BU864" s="9"/>
      <c r="BV864" s="9"/>
      <c r="BW864" s="9"/>
      <c r="BX864" s="9"/>
      <c r="BY864" s="9"/>
      <c r="BZ864" s="9"/>
      <c r="CA864" s="9"/>
      <c r="CB864" s="9"/>
      <c r="CC864" s="9"/>
      <c r="CD864" s="9"/>
      <c r="CE864" s="9"/>
      <c r="CF864" s="9"/>
      <c r="CG864" s="9"/>
      <c r="CH864" s="9"/>
      <c r="CI864" s="9"/>
      <c r="CJ864" s="9"/>
      <c r="CK864" s="9"/>
      <c r="CL864" s="9"/>
      <c r="CM864" s="9"/>
      <c r="CN864" s="9"/>
      <c r="CO864" s="9"/>
      <c r="CP864" s="9"/>
      <c r="CQ864" s="9"/>
      <c r="CR864" s="9"/>
      <c r="CS864" s="9"/>
      <c r="CT864" s="9"/>
      <c r="CU864" s="9"/>
      <c r="CV864" s="9"/>
      <c r="CW864" s="9"/>
      <c r="CX864" s="9"/>
      <c r="CY864" s="9"/>
      <c r="CZ864" s="9"/>
      <c r="DA864" s="9"/>
      <c r="DB864" s="9"/>
      <c r="DC864" s="9"/>
      <c r="DD864" s="9"/>
      <c r="DE864" s="9"/>
      <c r="DF864" s="9"/>
      <c r="DG864" s="9"/>
      <c r="DH864" s="9"/>
      <c r="DI864" s="9"/>
      <c r="DJ864" s="9"/>
      <c r="DK864" s="9"/>
      <c r="DL864" s="9"/>
      <c r="DM864" s="9"/>
      <c r="DN864" s="9"/>
      <c r="DO864" s="9"/>
      <c r="DP864" s="9"/>
      <c r="DQ864" s="9"/>
      <c r="DR864" s="9"/>
      <c r="DS864" s="9"/>
      <c r="DT864" s="9"/>
      <c r="DU864" s="9"/>
      <c r="DV864" s="9"/>
      <c r="DW864" s="9"/>
      <c r="DX864" s="9"/>
      <c r="DY864" s="9"/>
      <c r="DZ864" s="9"/>
      <c r="EA864" s="9"/>
    </row>
    <row r="865" spans="2:131" ht="15">
      <c r="B865" s="4"/>
      <c r="C865" s="4"/>
      <c r="D865" s="4"/>
      <c r="E865" s="4"/>
      <c r="F865" s="4"/>
      <c r="G865" s="4"/>
      <c r="H865" s="4"/>
      <c r="I865" s="4"/>
      <c r="J865" s="4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  <c r="X865" s="10"/>
      <c r="Y865" s="10"/>
      <c r="Z865" s="10"/>
      <c r="AA865" s="10"/>
      <c r="AB865" s="15"/>
      <c r="AC865" s="9"/>
      <c r="AD865" s="9"/>
      <c r="AE865" s="9"/>
      <c r="AF865" s="9"/>
      <c r="AG865" s="9"/>
      <c r="AH865" s="9"/>
      <c r="AI865" s="9"/>
      <c r="AJ865" s="9"/>
      <c r="AK865" s="9"/>
      <c r="AL865" s="9"/>
      <c r="AM865" s="27"/>
      <c r="AN865" s="27"/>
      <c r="AO865" s="27"/>
      <c r="AP865" s="27"/>
      <c r="AQ865" s="27"/>
      <c r="AR865" s="9"/>
      <c r="AS865" s="9"/>
      <c r="AT865" s="9"/>
      <c r="AU865" s="9"/>
      <c r="AV865" s="9"/>
      <c r="AW865" s="9"/>
      <c r="AX865" s="9"/>
      <c r="AY865" s="15"/>
      <c r="AZ865" s="15"/>
      <c r="BA865" s="9"/>
      <c r="BB865" s="9"/>
      <c r="BC865" s="9"/>
      <c r="BD865" s="9"/>
      <c r="BE865" s="9"/>
      <c r="BF865" s="9"/>
      <c r="BG865" s="9"/>
      <c r="BH865" s="9"/>
      <c r="BI865" s="9"/>
      <c r="BJ865" s="9"/>
      <c r="BK865" s="9"/>
      <c r="BL865" s="9"/>
      <c r="BM865" s="9"/>
      <c r="BN865" s="9"/>
      <c r="BO865" s="9"/>
      <c r="BP865" s="9"/>
      <c r="BQ865" s="9"/>
      <c r="BR865" s="9"/>
      <c r="BS865" s="9"/>
      <c r="BT865" s="9"/>
      <c r="BU865" s="9"/>
      <c r="BV865" s="9"/>
      <c r="BW865" s="9"/>
      <c r="BX865" s="9"/>
      <c r="BY865" s="9"/>
      <c r="BZ865" s="9"/>
      <c r="CA865" s="9"/>
      <c r="CB865" s="9"/>
      <c r="CC865" s="9"/>
      <c r="CD865" s="9"/>
      <c r="CE865" s="9"/>
      <c r="CF865" s="9"/>
      <c r="CG865" s="9"/>
      <c r="CH865" s="9"/>
      <c r="CI865" s="9"/>
      <c r="CJ865" s="9"/>
      <c r="CK865" s="9"/>
      <c r="CL865" s="9"/>
      <c r="CM865" s="9"/>
      <c r="CN865" s="9"/>
      <c r="CO865" s="9"/>
      <c r="CP865" s="9"/>
      <c r="CQ865" s="9"/>
      <c r="CR865" s="9"/>
      <c r="CS865" s="9"/>
      <c r="CT865" s="9"/>
      <c r="CU865" s="9"/>
      <c r="CV865" s="9"/>
      <c r="CW865" s="9"/>
      <c r="CX865" s="9"/>
      <c r="CY865" s="9"/>
      <c r="CZ865" s="9"/>
      <c r="DA865" s="9"/>
      <c r="DB865" s="9"/>
      <c r="DC865" s="9"/>
      <c r="DD865" s="9"/>
      <c r="DE865" s="9"/>
      <c r="DF865" s="9"/>
      <c r="DG865" s="9"/>
      <c r="DH865" s="9"/>
      <c r="DI865" s="9"/>
      <c r="DJ865" s="9"/>
      <c r="DK865" s="9"/>
      <c r="DL865" s="9"/>
      <c r="DM865" s="9"/>
      <c r="DN865" s="9"/>
      <c r="DO865" s="9"/>
      <c r="DP865" s="9"/>
      <c r="DQ865" s="9"/>
      <c r="DR865" s="9"/>
      <c r="DS865" s="9"/>
      <c r="DT865" s="9"/>
      <c r="DU865" s="9"/>
      <c r="DV865" s="9"/>
      <c r="DW865" s="9"/>
      <c r="DX865" s="9"/>
      <c r="DY865" s="9"/>
      <c r="DZ865" s="9"/>
      <c r="EA865" s="9"/>
    </row>
    <row r="866" spans="2:131" ht="15">
      <c r="B866" s="4"/>
      <c r="C866" s="4"/>
      <c r="D866" s="4"/>
      <c r="E866" s="4"/>
      <c r="F866" s="4"/>
      <c r="G866" s="4"/>
      <c r="H866" s="4"/>
      <c r="I866" s="4"/>
      <c r="J866" s="4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  <c r="X866" s="10"/>
      <c r="Y866" s="10"/>
      <c r="Z866" s="10"/>
      <c r="AA866" s="10"/>
      <c r="AB866" s="15"/>
      <c r="AC866" s="9"/>
      <c r="AD866" s="9"/>
      <c r="AE866" s="9"/>
      <c r="AF866" s="9"/>
      <c r="AG866" s="9"/>
      <c r="AH866" s="9"/>
      <c r="AI866" s="9"/>
      <c r="AJ866" s="9"/>
      <c r="AK866" s="9"/>
      <c r="AL866" s="9"/>
      <c r="AM866" s="27"/>
      <c r="AN866" s="27"/>
      <c r="AO866" s="27"/>
      <c r="AP866" s="27"/>
      <c r="AQ866" s="27"/>
      <c r="AR866" s="9"/>
      <c r="AS866" s="9"/>
      <c r="AT866" s="9"/>
      <c r="AU866" s="9"/>
      <c r="AV866" s="9"/>
      <c r="AW866" s="9"/>
      <c r="AX866" s="9"/>
      <c r="AY866" s="15"/>
      <c r="AZ866" s="15"/>
      <c r="BA866" s="9"/>
      <c r="BB866" s="9"/>
      <c r="BC866" s="9"/>
      <c r="BD866" s="9"/>
      <c r="BE866" s="9"/>
      <c r="BF866" s="9"/>
      <c r="BG866" s="9"/>
      <c r="BH866" s="9"/>
      <c r="BI866" s="9"/>
      <c r="BJ866" s="9"/>
      <c r="BK866" s="9"/>
      <c r="BL866" s="9"/>
      <c r="BM866" s="9"/>
      <c r="BN866" s="9"/>
      <c r="BO866" s="9"/>
      <c r="BP866" s="9"/>
      <c r="BQ866" s="9"/>
      <c r="BR866" s="9"/>
      <c r="BS866" s="9"/>
      <c r="BT866" s="9"/>
      <c r="BU866" s="9"/>
      <c r="BV866" s="9"/>
      <c r="BW866" s="9"/>
      <c r="BX866" s="9"/>
      <c r="BY866" s="9"/>
      <c r="BZ866" s="9"/>
      <c r="CA866" s="9"/>
      <c r="CB866" s="9"/>
      <c r="CC866" s="9"/>
      <c r="CD866" s="9"/>
      <c r="CE866" s="9"/>
      <c r="CF866" s="9"/>
      <c r="CG866" s="9"/>
      <c r="CH866" s="9"/>
      <c r="CI866" s="9"/>
      <c r="CJ866" s="9"/>
      <c r="CK866" s="9"/>
      <c r="CL866" s="9"/>
      <c r="CM866" s="9"/>
      <c r="CN866" s="9"/>
      <c r="CO866" s="9"/>
      <c r="CP866" s="9"/>
      <c r="CQ866" s="9"/>
      <c r="CR866" s="9"/>
      <c r="CS866" s="9"/>
      <c r="CT866" s="9"/>
      <c r="CU866" s="9"/>
      <c r="CV866" s="9"/>
      <c r="CW866" s="9"/>
      <c r="CX866" s="9"/>
      <c r="CY866" s="9"/>
      <c r="CZ866" s="9"/>
      <c r="DA866" s="9"/>
      <c r="DB866" s="9"/>
      <c r="DC866" s="9"/>
      <c r="DD866" s="9"/>
      <c r="DE866" s="9"/>
      <c r="DF866" s="9"/>
      <c r="DG866" s="9"/>
      <c r="DH866" s="9"/>
      <c r="DI866" s="9"/>
      <c r="DJ866" s="9"/>
      <c r="DK866" s="9"/>
      <c r="DL866" s="9"/>
      <c r="DM866" s="9"/>
      <c r="DN866" s="9"/>
      <c r="DO866" s="9"/>
      <c r="DP866" s="9"/>
      <c r="DQ866" s="9"/>
      <c r="DR866" s="9"/>
      <c r="DS866" s="9"/>
      <c r="DT866" s="9"/>
      <c r="DU866" s="9"/>
      <c r="DV866" s="9"/>
      <c r="DW866" s="9"/>
      <c r="DX866" s="9"/>
      <c r="DY866" s="9"/>
      <c r="DZ866" s="9"/>
      <c r="EA866" s="9"/>
    </row>
    <row r="867" spans="2:131" ht="15">
      <c r="B867" s="4"/>
      <c r="C867" s="4"/>
      <c r="D867" s="4"/>
      <c r="E867" s="4"/>
      <c r="F867" s="4"/>
      <c r="G867" s="4"/>
      <c r="H867" s="4"/>
      <c r="I867" s="4"/>
      <c r="J867" s="4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  <c r="X867" s="10"/>
      <c r="Y867" s="10"/>
      <c r="Z867" s="10"/>
      <c r="AA867" s="10"/>
      <c r="AB867" s="15"/>
      <c r="AC867" s="9"/>
      <c r="AD867" s="9"/>
      <c r="AE867" s="9"/>
      <c r="AF867" s="9"/>
      <c r="AG867" s="9"/>
      <c r="AH867" s="9"/>
      <c r="AI867" s="9"/>
      <c r="AJ867" s="9"/>
      <c r="AK867" s="9"/>
      <c r="AL867" s="9"/>
      <c r="AM867" s="27"/>
      <c r="AN867" s="27"/>
      <c r="AO867" s="27"/>
      <c r="AP867" s="27"/>
      <c r="AQ867" s="27"/>
      <c r="AR867" s="9"/>
      <c r="AS867" s="9"/>
      <c r="AT867" s="9"/>
      <c r="AU867" s="9"/>
      <c r="AV867" s="9"/>
      <c r="AW867" s="9"/>
      <c r="AX867" s="9"/>
      <c r="AY867" s="15"/>
      <c r="AZ867" s="15"/>
      <c r="BA867" s="9"/>
      <c r="BB867" s="9"/>
      <c r="BC867" s="9"/>
      <c r="BD867" s="9"/>
      <c r="BE867" s="9"/>
      <c r="BF867" s="9"/>
      <c r="BG867" s="9"/>
      <c r="BH867" s="9"/>
      <c r="BI867" s="9"/>
      <c r="BJ867" s="9"/>
      <c r="BK867" s="9"/>
      <c r="BL867" s="9"/>
      <c r="BM867" s="9"/>
      <c r="BN867" s="9"/>
      <c r="BO867" s="9"/>
      <c r="BP867" s="9"/>
      <c r="BQ867" s="9"/>
      <c r="BR867" s="9"/>
      <c r="BS867" s="9"/>
      <c r="BT867" s="9"/>
      <c r="BU867" s="9"/>
      <c r="BV867" s="9"/>
      <c r="BW867" s="9"/>
      <c r="BX867" s="9"/>
      <c r="BY867" s="9"/>
      <c r="BZ867" s="9"/>
      <c r="CA867" s="9"/>
      <c r="CB867" s="9"/>
      <c r="CC867" s="9"/>
      <c r="CD867" s="9"/>
      <c r="CE867" s="9"/>
      <c r="CF867" s="9"/>
      <c r="CG867" s="9"/>
      <c r="CH867" s="9"/>
      <c r="CI867" s="9"/>
      <c r="CJ867" s="9"/>
      <c r="CK867" s="9"/>
      <c r="CL867" s="9"/>
      <c r="CM867" s="9"/>
      <c r="CN867" s="9"/>
      <c r="CO867" s="9"/>
      <c r="CP867" s="9"/>
      <c r="CQ867" s="9"/>
      <c r="CR867" s="9"/>
      <c r="CS867" s="9"/>
      <c r="CT867" s="9"/>
      <c r="CU867" s="9"/>
      <c r="CV867" s="9"/>
      <c r="CW867" s="9"/>
      <c r="CX867" s="9"/>
      <c r="CY867" s="9"/>
      <c r="CZ867" s="9"/>
      <c r="DA867" s="9"/>
      <c r="DB867" s="9"/>
      <c r="DC867" s="9"/>
      <c r="DD867" s="9"/>
      <c r="DE867" s="9"/>
      <c r="DF867" s="9"/>
      <c r="DG867" s="9"/>
      <c r="DH867" s="9"/>
      <c r="DI867" s="9"/>
      <c r="DJ867" s="9"/>
      <c r="DK867" s="9"/>
      <c r="DL867" s="9"/>
      <c r="DM867" s="9"/>
      <c r="DN867" s="9"/>
      <c r="DO867" s="9"/>
      <c r="DP867" s="9"/>
      <c r="DQ867" s="9"/>
      <c r="DR867" s="9"/>
      <c r="DS867" s="9"/>
      <c r="DT867" s="9"/>
      <c r="DU867" s="9"/>
      <c r="DV867" s="9"/>
      <c r="DW867" s="9"/>
      <c r="DX867" s="9"/>
      <c r="DY867" s="9"/>
      <c r="DZ867" s="9"/>
      <c r="EA867" s="9"/>
    </row>
    <row r="868" spans="2:131" ht="15">
      <c r="B868" s="4"/>
      <c r="C868" s="4"/>
      <c r="D868" s="4"/>
      <c r="E868" s="4"/>
      <c r="F868" s="4"/>
      <c r="G868" s="4"/>
      <c r="H868" s="4"/>
      <c r="I868" s="4"/>
      <c r="J868" s="4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  <c r="X868" s="10"/>
      <c r="Y868" s="10"/>
      <c r="Z868" s="10"/>
      <c r="AA868" s="10"/>
      <c r="AB868" s="15"/>
      <c r="AC868" s="9"/>
      <c r="AD868" s="9"/>
      <c r="AE868" s="9"/>
      <c r="AF868" s="9"/>
      <c r="AG868" s="9"/>
      <c r="AH868" s="9"/>
      <c r="AI868" s="9"/>
      <c r="AJ868" s="9"/>
      <c r="AK868" s="9"/>
      <c r="AL868" s="9"/>
      <c r="AM868" s="27"/>
      <c r="AN868" s="27"/>
      <c r="AO868" s="27"/>
      <c r="AP868" s="27"/>
      <c r="AQ868" s="27"/>
      <c r="AR868" s="9"/>
      <c r="AS868" s="9"/>
      <c r="AT868" s="9"/>
      <c r="AU868" s="9"/>
      <c r="AV868" s="9"/>
      <c r="AW868" s="9"/>
      <c r="AX868" s="9"/>
      <c r="AY868" s="15"/>
      <c r="AZ868" s="15"/>
      <c r="BA868" s="9"/>
      <c r="BB868" s="9"/>
      <c r="BC868" s="9"/>
      <c r="BD868" s="9"/>
      <c r="BE868" s="9"/>
      <c r="BF868" s="9"/>
      <c r="BG868" s="9"/>
      <c r="BH868" s="9"/>
      <c r="BI868" s="9"/>
      <c r="BJ868" s="9"/>
      <c r="BK868" s="9"/>
      <c r="BL868" s="9"/>
      <c r="BM868" s="9"/>
      <c r="BN868" s="9"/>
      <c r="BO868" s="9"/>
      <c r="BP868" s="9"/>
      <c r="BQ868" s="9"/>
      <c r="BR868" s="9"/>
      <c r="BS868" s="9"/>
      <c r="BT868" s="9"/>
      <c r="BU868" s="9"/>
      <c r="BV868" s="9"/>
      <c r="BW868" s="9"/>
      <c r="BX868" s="9"/>
      <c r="BY868" s="9"/>
      <c r="BZ868" s="9"/>
      <c r="CA868" s="9"/>
      <c r="CB868" s="9"/>
      <c r="CC868" s="9"/>
      <c r="CD868" s="9"/>
      <c r="CE868" s="9"/>
      <c r="CF868" s="9"/>
      <c r="CG868" s="9"/>
      <c r="CH868" s="9"/>
      <c r="CI868" s="9"/>
      <c r="CJ868" s="9"/>
      <c r="CK868" s="9"/>
      <c r="CL868" s="9"/>
      <c r="CM868" s="9"/>
      <c r="CN868" s="9"/>
      <c r="CO868" s="9"/>
      <c r="CP868" s="9"/>
      <c r="CQ868" s="9"/>
      <c r="CR868" s="9"/>
      <c r="CS868" s="9"/>
      <c r="CT868" s="9"/>
      <c r="CU868" s="9"/>
      <c r="CV868" s="9"/>
      <c r="CW868" s="9"/>
      <c r="CX868" s="9"/>
      <c r="CY868" s="9"/>
      <c r="CZ868" s="9"/>
      <c r="DA868" s="9"/>
      <c r="DB868" s="9"/>
      <c r="DC868" s="9"/>
      <c r="DD868" s="9"/>
      <c r="DE868" s="9"/>
      <c r="DF868" s="9"/>
      <c r="DG868" s="9"/>
      <c r="DH868" s="9"/>
      <c r="DI868" s="9"/>
      <c r="DJ868" s="9"/>
      <c r="DK868" s="9"/>
      <c r="DL868" s="9"/>
      <c r="DM868" s="9"/>
      <c r="DN868" s="9"/>
      <c r="DO868" s="9"/>
      <c r="DP868" s="9"/>
      <c r="DQ868" s="9"/>
      <c r="DR868" s="9"/>
      <c r="DS868" s="9"/>
      <c r="DT868" s="9"/>
      <c r="DU868" s="9"/>
      <c r="DV868" s="9"/>
      <c r="DW868" s="9"/>
      <c r="DX868" s="9"/>
      <c r="DY868" s="9"/>
      <c r="DZ868" s="9"/>
      <c r="EA868" s="9"/>
    </row>
    <row r="869" spans="2:131" ht="15">
      <c r="B869" s="4"/>
      <c r="C869" s="4"/>
      <c r="D869" s="4"/>
      <c r="E869" s="4"/>
      <c r="F869" s="4"/>
      <c r="G869" s="4"/>
      <c r="H869" s="4"/>
      <c r="I869" s="4"/>
      <c r="J869" s="4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  <c r="X869" s="10"/>
      <c r="Y869" s="10"/>
      <c r="Z869" s="10"/>
      <c r="AA869" s="10"/>
      <c r="AB869" s="15"/>
      <c r="AC869" s="9"/>
      <c r="AD869" s="9"/>
      <c r="AE869" s="9"/>
      <c r="AF869" s="9"/>
      <c r="AG869" s="9"/>
      <c r="AH869" s="9"/>
      <c r="AI869" s="9"/>
      <c r="AJ869" s="9"/>
      <c r="AK869" s="9"/>
      <c r="AL869" s="9"/>
      <c r="AM869" s="27"/>
      <c r="AN869" s="27"/>
      <c r="AO869" s="27"/>
      <c r="AP869" s="27"/>
      <c r="AQ869" s="27"/>
      <c r="AR869" s="9"/>
      <c r="AS869" s="9"/>
      <c r="AT869" s="9"/>
      <c r="AU869" s="9"/>
      <c r="AV869" s="9"/>
      <c r="AW869" s="9"/>
      <c r="AX869" s="9"/>
      <c r="AY869" s="15"/>
      <c r="AZ869" s="15"/>
      <c r="BA869" s="9"/>
      <c r="BB869" s="9"/>
      <c r="BC869" s="9"/>
      <c r="BD869" s="9"/>
      <c r="BE869" s="9"/>
      <c r="BF869" s="9"/>
      <c r="BG869" s="9"/>
      <c r="BH869" s="9"/>
      <c r="BI869" s="9"/>
      <c r="BJ869" s="9"/>
      <c r="BK869" s="9"/>
      <c r="BL869" s="9"/>
      <c r="BM869" s="9"/>
      <c r="BN869" s="9"/>
      <c r="BO869" s="9"/>
      <c r="BP869" s="9"/>
      <c r="BQ869" s="9"/>
      <c r="BR869" s="9"/>
      <c r="BS869" s="9"/>
      <c r="BT869" s="9"/>
      <c r="BU869" s="9"/>
      <c r="BV869" s="9"/>
      <c r="BW869" s="9"/>
      <c r="BX869" s="9"/>
      <c r="BY869" s="9"/>
      <c r="BZ869" s="9"/>
      <c r="CA869" s="9"/>
      <c r="CB869" s="9"/>
      <c r="CC869" s="9"/>
      <c r="CD869" s="9"/>
      <c r="CE869" s="9"/>
      <c r="CF869" s="9"/>
      <c r="CG869" s="9"/>
      <c r="CH869" s="9"/>
      <c r="CI869" s="9"/>
      <c r="CJ869" s="9"/>
      <c r="CK869" s="9"/>
      <c r="CL869" s="9"/>
      <c r="CM869" s="9"/>
      <c r="CN869" s="9"/>
      <c r="CO869" s="9"/>
      <c r="CP869" s="9"/>
      <c r="CQ869" s="9"/>
      <c r="CR869" s="9"/>
      <c r="CS869" s="9"/>
      <c r="CT869" s="9"/>
      <c r="CU869" s="9"/>
      <c r="CV869" s="9"/>
      <c r="CW869" s="9"/>
      <c r="CX869" s="9"/>
      <c r="CY869" s="9"/>
      <c r="CZ869" s="9"/>
      <c r="DA869" s="9"/>
      <c r="DB869" s="9"/>
      <c r="DC869" s="9"/>
      <c r="DD869" s="9"/>
      <c r="DE869" s="9"/>
      <c r="DF869" s="9"/>
      <c r="DG869" s="9"/>
      <c r="DH869" s="9"/>
      <c r="DI869" s="9"/>
      <c r="DJ869" s="9"/>
      <c r="DK869" s="9"/>
      <c r="DL869" s="9"/>
      <c r="DM869" s="9"/>
      <c r="DN869" s="9"/>
      <c r="DO869" s="9"/>
      <c r="DP869" s="9"/>
      <c r="DQ869" s="9"/>
      <c r="DR869" s="9"/>
      <c r="DS869" s="9"/>
      <c r="DT869" s="9"/>
      <c r="DU869" s="9"/>
      <c r="DV869" s="9"/>
      <c r="DW869" s="9"/>
      <c r="DX869" s="9"/>
      <c r="DY869" s="9"/>
      <c r="DZ869" s="9"/>
      <c r="EA869" s="9"/>
    </row>
    <row r="870" spans="2:131" ht="15">
      <c r="B870" s="4"/>
      <c r="C870" s="4"/>
      <c r="D870" s="4"/>
      <c r="E870" s="4"/>
      <c r="F870" s="4"/>
      <c r="G870" s="4"/>
      <c r="H870" s="4"/>
      <c r="I870" s="4"/>
      <c r="J870" s="4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  <c r="X870" s="10"/>
      <c r="Y870" s="10"/>
      <c r="Z870" s="10"/>
      <c r="AA870" s="10"/>
      <c r="AB870" s="15"/>
      <c r="AC870" s="9"/>
      <c r="AD870" s="9"/>
      <c r="AE870" s="9"/>
      <c r="AF870" s="9"/>
      <c r="AG870" s="9"/>
      <c r="AH870" s="9"/>
      <c r="AI870" s="9"/>
      <c r="AJ870" s="9"/>
      <c r="AK870" s="9"/>
      <c r="AL870" s="9"/>
      <c r="AM870" s="27"/>
      <c r="AN870" s="27"/>
      <c r="AO870" s="27"/>
      <c r="AP870" s="27"/>
      <c r="AQ870" s="27"/>
      <c r="AR870" s="9"/>
      <c r="AS870" s="9"/>
      <c r="AT870" s="9"/>
      <c r="AU870" s="9"/>
      <c r="AV870" s="9"/>
      <c r="AW870" s="9"/>
      <c r="AX870" s="9"/>
      <c r="AY870" s="15"/>
      <c r="AZ870" s="15"/>
      <c r="BA870" s="9"/>
      <c r="BB870" s="9"/>
      <c r="BC870" s="9"/>
      <c r="BD870" s="9"/>
      <c r="BE870" s="9"/>
      <c r="BF870" s="9"/>
      <c r="BG870" s="9"/>
      <c r="BH870" s="9"/>
      <c r="BI870" s="9"/>
      <c r="BJ870" s="9"/>
      <c r="BK870" s="9"/>
      <c r="BL870" s="9"/>
      <c r="BM870" s="9"/>
      <c r="BN870" s="9"/>
      <c r="BO870" s="9"/>
      <c r="BP870" s="9"/>
      <c r="BQ870" s="9"/>
      <c r="BR870" s="9"/>
      <c r="BS870" s="9"/>
      <c r="BT870" s="9"/>
      <c r="BU870" s="9"/>
      <c r="BV870" s="9"/>
      <c r="BW870" s="9"/>
      <c r="BX870" s="9"/>
      <c r="BY870" s="9"/>
      <c r="BZ870" s="9"/>
      <c r="CA870" s="9"/>
      <c r="CB870" s="9"/>
      <c r="CC870" s="9"/>
      <c r="CD870" s="9"/>
      <c r="CE870" s="9"/>
      <c r="CF870" s="9"/>
      <c r="CG870" s="9"/>
      <c r="CH870" s="9"/>
      <c r="CI870" s="9"/>
      <c r="CJ870" s="9"/>
      <c r="CK870" s="9"/>
      <c r="CL870" s="9"/>
      <c r="CM870" s="9"/>
      <c r="CN870" s="9"/>
      <c r="CO870" s="9"/>
      <c r="CP870" s="9"/>
      <c r="CQ870" s="9"/>
      <c r="CR870" s="9"/>
      <c r="CS870" s="9"/>
      <c r="CT870" s="9"/>
      <c r="CU870" s="9"/>
      <c r="CV870" s="9"/>
      <c r="CW870" s="9"/>
      <c r="CX870" s="9"/>
      <c r="CY870" s="9"/>
      <c r="CZ870" s="9"/>
      <c r="DA870" s="9"/>
      <c r="DB870" s="9"/>
      <c r="DC870" s="9"/>
      <c r="DD870" s="9"/>
      <c r="DE870" s="9"/>
      <c r="DF870" s="9"/>
      <c r="DG870" s="9"/>
      <c r="DH870" s="9"/>
      <c r="DI870" s="9"/>
      <c r="DJ870" s="9"/>
      <c r="DK870" s="9"/>
      <c r="DL870" s="9"/>
      <c r="DM870" s="9"/>
      <c r="DN870" s="9"/>
      <c r="DO870" s="9"/>
      <c r="DP870" s="9"/>
      <c r="DQ870" s="9"/>
      <c r="DR870" s="9"/>
      <c r="DS870" s="9"/>
      <c r="DT870" s="9"/>
      <c r="DU870" s="9"/>
      <c r="DV870" s="9"/>
      <c r="DW870" s="9"/>
      <c r="DX870" s="9"/>
      <c r="DY870" s="9"/>
      <c r="DZ870" s="9"/>
      <c r="EA870" s="9"/>
    </row>
    <row r="871" spans="2:131" ht="15">
      <c r="B871" s="4"/>
      <c r="C871" s="4"/>
      <c r="D871" s="4"/>
      <c r="E871" s="4"/>
      <c r="F871" s="4"/>
      <c r="G871" s="4"/>
      <c r="H871" s="4"/>
      <c r="I871" s="4"/>
      <c r="J871" s="4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  <c r="X871" s="10"/>
      <c r="Y871" s="10"/>
      <c r="Z871" s="10"/>
      <c r="AA871" s="10"/>
      <c r="AB871" s="15"/>
      <c r="AC871" s="9"/>
      <c r="AD871" s="9"/>
      <c r="AE871" s="9"/>
      <c r="AF871" s="9"/>
      <c r="AG871" s="9"/>
      <c r="AH871" s="9"/>
      <c r="AI871" s="9"/>
      <c r="AJ871" s="9"/>
      <c r="AK871" s="9"/>
      <c r="AL871" s="9"/>
      <c r="AM871" s="27"/>
      <c r="AN871" s="27"/>
      <c r="AO871" s="27"/>
      <c r="AP871" s="27"/>
      <c r="AQ871" s="27"/>
      <c r="AR871" s="9"/>
      <c r="AS871" s="9"/>
      <c r="AT871" s="9"/>
      <c r="AU871" s="9"/>
      <c r="AV871" s="9"/>
      <c r="AW871" s="9"/>
      <c r="AX871" s="9"/>
      <c r="AY871" s="15"/>
      <c r="AZ871" s="15"/>
      <c r="BA871" s="9"/>
      <c r="BB871" s="9"/>
      <c r="BC871" s="9"/>
      <c r="BD871" s="9"/>
      <c r="BE871" s="9"/>
      <c r="BF871" s="9"/>
      <c r="BG871" s="9"/>
      <c r="BH871" s="9"/>
      <c r="BI871" s="9"/>
      <c r="BJ871" s="9"/>
      <c r="BK871" s="9"/>
      <c r="BL871" s="9"/>
      <c r="BM871" s="9"/>
      <c r="BN871" s="9"/>
      <c r="BO871" s="9"/>
      <c r="BP871" s="9"/>
      <c r="BQ871" s="9"/>
      <c r="BR871" s="9"/>
      <c r="BS871" s="9"/>
      <c r="BT871" s="9"/>
      <c r="BU871" s="9"/>
      <c r="BV871" s="9"/>
      <c r="BW871" s="9"/>
      <c r="BX871" s="9"/>
      <c r="BY871" s="9"/>
      <c r="BZ871" s="9"/>
      <c r="CA871" s="9"/>
      <c r="CB871" s="9"/>
      <c r="CC871" s="9"/>
      <c r="CD871" s="9"/>
      <c r="CE871" s="9"/>
      <c r="CF871" s="9"/>
      <c r="CG871" s="9"/>
      <c r="CH871" s="9"/>
      <c r="CI871" s="9"/>
      <c r="CJ871" s="9"/>
      <c r="CK871" s="9"/>
      <c r="CL871" s="9"/>
      <c r="CM871" s="9"/>
      <c r="CN871" s="9"/>
      <c r="CO871" s="9"/>
      <c r="CP871" s="9"/>
      <c r="CQ871" s="9"/>
      <c r="CR871" s="9"/>
      <c r="CS871" s="9"/>
      <c r="CT871" s="9"/>
      <c r="CU871" s="9"/>
      <c r="CV871" s="9"/>
      <c r="CW871" s="9"/>
      <c r="CX871" s="9"/>
      <c r="CY871" s="9"/>
      <c r="CZ871" s="9"/>
      <c r="DA871" s="9"/>
      <c r="DB871" s="9"/>
      <c r="DC871" s="9"/>
      <c r="DD871" s="9"/>
      <c r="DE871" s="9"/>
      <c r="DF871" s="9"/>
      <c r="DG871" s="9"/>
      <c r="DH871" s="9"/>
      <c r="DI871" s="9"/>
      <c r="DJ871" s="9"/>
      <c r="DK871" s="9"/>
      <c r="DL871" s="9"/>
      <c r="DM871" s="9"/>
      <c r="DN871" s="9"/>
      <c r="DO871" s="9"/>
      <c r="DP871" s="9"/>
      <c r="DQ871" s="9"/>
      <c r="DR871" s="9"/>
      <c r="DS871" s="9"/>
      <c r="DT871" s="9"/>
      <c r="DU871" s="9"/>
      <c r="DV871" s="9"/>
      <c r="DW871" s="9"/>
      <c r="DX871" s="9"/>
      <c r="DY871" s="9"/>
      <c r="DZ871" s="9"/>
      <c r="EA871" s="9"/>
    </row>
    <row r="872" spans="2:131" ht="15">
      <c r="B872" s="4"/>
      <c r="C872" s="4"/>
      <c r="D872" s="4"/>
      <c r="E872" s="4"/>
      <c r="F872" s="4"/>
      <c r="G872" s="4"/>
      <c r="H872" s="4"/>
      <c r="I872" s="4"/>
      <c r="J872" s="4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  <c r="X872" s="10"/>
      <c r="Y872" s="10"/>
      <c r="Z872" s="10"/>
      <c r="AA872" s="10"/>
      <c r="AB872" s="15"/>
      <c r="AC872" s="9"/>
      <c r="AD872" s="9"/>
      <c r="AE872" s="9"/>
      <c r="AF872" s="9"/>
      <c r="AG872" s="9"/>
      <c r="AH872" s="9"/>
      <c r="AI872" s="9"/>
      <c r="AJ872" s="9"/>
      <c r="AK872" s="9"/>
      <c r="AL872" s="9"/>
      <c r="AM872" s="27"/>
      <c r="AN872" s="27"/>
      <c r="AO872" s="27"/>
      <c r="AP872" s="27"/>
      <c r="AQ872" s="27"/>
      <c r="AR872" s="9"/>
      <c r="AS872" s="9"/>
      <c r="AT872" s="9"/>
      <c r="AU872" s="9"/>
      <c r="AV872" s="9"/>
      <c r="AW872" s="9"/>
      <c r="AX872" s="9"/>
      <c r="AY872" s="15"/>
      <c r="AZ872" s="15"/>
      <c r="BA872" s="9"/>
      <c r="BB872" s="9"/>
      <c r="BC872" s="9"/>
      <c r="BD872" s="9"/>
      <c r="BE872" s="9"/>
      <c r="BF872" s="9"/>
      <c r="BG872" s="9"/>
      <c r="BH872" s="9"/>
      <c r="BI872" s="9"/>
      <c r="BJ872" s="9"/>
      <c r="BK872" s="9"/>
      <c r="BL872" s="9"/>
      <c r="BM872" s="9"/>
      <c r="BN872" s="9"/>
      <c r="BO872" s="9"/>
      <c r="BP872" s="9"/>
      <c r="BQ872" s="9"/>
      <c r="BR872" s="9"/>
      <c r="BS872" s="9"/>
      <c r="BT872" s="9"/>
      <c r="BU872" s="9"/>
      <c r="BV872" s="9"/>
      <c r="BW872" s="9"/>
      <c r="BX872" s="9"/>
      <c r="BY872" s="9"/>
      <c r="BZ872" s="9"/>
      <c r="CA872" s="9"/>
      <c r="CB872" s="9"/>
      <c r="CC872" s="9"/>
      <c r="CD872" s="9"/>
      <c r="CE872" s="9"/>
      <c r="CF872" s="9"/>
      <c r="CG872" s="9"/>
      <c r="CH872" s="9"/>
      <c r="CI872" s="9"/>
      <c r="CJ872" s="9"/>
      <c r="CK872" s="9"/>
      <c r="CL872" s="9"/>
      <c r="CM872" s="9"/>
      <c r="CN872" s="9"/>
      <c r="CO872" s="9"/>
      <c r="CP872" s="9"/>
      <c r="CQ872" s="9"/>
      <c r="CR872" s="9"/>
      <c r="CS872" s="9"/>
      <c r="CT872" s="9"/>
      <c r="CU872" s="9"/>
      <c r="CV872" s="9"/>
      <c r="CW872" s="9"/>
      <c r="CX872" s="9"/>
      <c r="CY872" s="9"/>
      <c r="CZ872" s="9"/>
      <c r="DA872" s="9"/>
      <c r="DB872" s="9"/>
      <c r="DC872" s="9"/>
      <c r="DD872" s="9"/>
      <c r="DE872" s="9"/>
      <c r="DF872" s="9"/>
      <c r="DG872" s="9"/>
      <c r="DH872" s="9"/>
      <c r="DI872" s="9"/>
      <c r="DJ872" s="9"/>
      <c r="DK872" s="9"/>
      <c r="DL872" s="9"/>
      <c r="DM872" s="9"/>
      <c r="DN872" s="9"/>
      <c r="DO872" s="9"/>
      <c r="DP872" s="9"/>
      <c r="DQ872" s="9"/>
      <c r="DR872" s="9"/>
      <c r="DS872" s="9"/>
      <c r="DT872" s="9"/>
      <c r="DU872" s="9"/>
      <c r="DV872" s="9"/>
      <c r="DW872" s="9"/>
      <c r="DX872" s="9"/>
      <c r="DY872" s="9"/>
      <c r="DZ872" s="9"/>
      <c r="EA872" s="9"/>
    </row>
    <row r="873" spans="2:131" ht="15">
      <c r="B873" s="4"/>
      <c r="C873" s="4"/>
      <c r="D873" s="4"/>
      <c r="E873" s="4"/>
      <c r="F873" s="4"/>
      <c r="G873" s="4"/>
      <c r="H873" s="4"/>
      <c r="I873" s="4"/>
      <c r="J873" s="4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  <c r="X873" s="10"/>
      <c r="Y873" s="10"/>
      <c r="Z873" s="10"/>
      <c r="AA873" s="10"/>
      <c r="AB873" s="15"/>
      <c r="AC873" s="9"/>
      <c r="AD873" s="9"/>
      <c r="AE873" s="9"/>
      <c r="AF873" s="9"/>
      <c r="AG873" s="9"/>
      <c r="AH873" s="9"/>
      <c r="AI873" s="9"/>
      <c r="AJ873" s="9"/>
      <c r="AK873" s="9"/>
      <c r="AL873" s="9"/>
      <c r="AM873" s="27"/>
      <c r="AN873" s="27"/>
      <c r="AO873" s="27"/>
      <c r="AP873" s="27"/>
      <c r="AQ873" s="27"/>
      <c r="AR873" s="9"/>
      <c r="AS873" s="9"/>
      <c r="AT873" s="9"/>
      <c r="AU873" s="9"/>
      <c r="AV873" s="9"/>
      <c r="AW873" s="9"/>
      <c r="AX873" s="9"/>
      <c r="AY873" s="15"/>
      <c r="AZ873" s="15"/>
      <c r="BA873" s="9"/>
      <c r="BB873" s="9"/>
      <c r="BC873" s="9"/>
      <c r="BD873" s="9"/>
      <c r="BE873" s="9"/>
      <c r="BF873" s="9"/>
      <c r="BG873" s="9"/>
      <c r="BH873" s="9"/>
      <c r="BI873" s="9"/>
      <c r="BJ873" s="9"/>
      <c r="BK873" s="9"/>
      <c r="BL873" s="9"/>
      <c r="BM873" s="9"/>
      <c r="BN873" s="9"/>
      <c r="BO873" s="9"/>
      <c r="BP873" s="9"/>
      <c r="BQ873" s="9"/>
      <c r="BR873" s="9"/>
      <c r="BS873" s="9"/>
      <c r="BT873" s="9"/>
      <c r="BU873" s="9"/>
      <c r="BV873" s="9"/>
      <c r="BW873" s="9"/>
      <c r="BX873" s="9"/>
      <c r="BY873" s="9"/>
      <c r="BZ873" s="9"/>
      <c r="CA873" s="9"/>
      <c r="CB873" s="9"/>
      <c r="CC873" s="9"/>
      <c r="CD873" s="9"/>
      <c r="CE873" s="9"/>
      <c r="CF873" s="9"/>
      <c r="CG873" s="9"/>
      <c r="CH873" s="9"/>
      <c r="CI873" s="9"/>
      <c r="CJ873" s="9"/>
      <c r="CK873" s="9"/>
      <c r="CL873" s="9"/>
      <c r="CM873" s="9"/>
      <c r="CN873" s="9"/>
      <c r="CO873" s="9"/>
      <c r="CP873" s="9"/>
      <c r="CQ873" s="9"/>
      <c r="CR873" s="9"/>
      <c r="CS873" s="9"/>
      <c r="CT873" s="9"/>
      <c r="CU873" s="9"/>
      <c r="CV873" s="9"/>
      <c r="CW873" s="9"/>
      <c r="CX873" s="9"/>
      <c r="CY873" s="9"/>
      <c r="CZ873" s="9"/>
      <c r="DA873" s="9"/>
      <c r="DB873" s="9"/>
      <c r="DC873" s="9"/>
      <c r="DD873" s="9"/>
      <c r="DE873" s="9"/>
      <c r="DF873" s="9"/>
      <c r="DG873" s="9"/>
      <c r="DH873" s="9"/>
      <c r="DI873" s="9"/>
      <c r="DJ873" s="9"/>
      <c r="DK873" s="9"/>
      <c r="DL873" s="9"/>
      <c r="DM873" s="9"/>
      <c r="DN873" s="9"/>
      <c r="DO873" s="9"/>
      <c r="DP873" s="9"/>
      <c r="DQ873" s="9"/>
      <c r="DR873" s="9"/>
      <c r="DS873" s="9"/>
      <c r="DT873" s="9"/>
      <c r="DU873" s="9"/>
      <c r="DV873" s="9"/>
      <c r="DW873" s="9"/>
      <c r="DX873" s="9"/>
      <c r="DY873" s="9"/>
      <c r="DZ873" s="9"/>
      <c r="EA873" s="9"/>
    </row>
    <row r="874" spans="2:131" ht="15">
      <c r="B874" s="4"/>
      <c r="C874" s="4"/>
      <c r="D874" s="4"/>
      <c r="E874" s="4"/>
      <c r="F874" s="4"/>
      <c r="G874" s="4"/>
      <c r="H874" s="4"/>
      <c r="I874" s="4"/>
      <c r="J874" s="4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  <c r="X874" s="10"/>
      <c r="Y874" s="10"/>
      <c r="Z874" s="10"/>
      <c r="AA874" s="10"/>
      <c r="AB874" s="15"/>
      <c r="AC874" s="9"/>
      <c r="AD874" s="9"/>
      <c r="AE874" s="9"/>
      <c r="AF874" s="9"/>
      <c r="AG874" s="9"/>
      <c r="AH874" s="9"/>
      <c r="AI874" s="9"/>
      <c r="AJ874" s="9"/>
      <c r="AK874" s="9"/>
      <c r="AL874" s="9"/>
      <c r="AM874" s="27"/>
      <c r="AN874" s="27"/>
      <c r="AO874" s="27"/>
      <c r="AP874" s="27"/>
      <c r="AQ874" s="27"/>
      <c r="AR874" s="9"/>
      <c r="AS874" s="9"/>
      <c r="AT874" s="9"/>
      <c r="AU874" s="9"/>
      <c r="AV874" s="9"/>
      <c r="AW874" s="9"/>
      <c r="AX874" s="9"/>
      <c r="AY874" s="15"/>
      <c r="AZ874" s="15"/>
      <c r="BA874" s="9"/>
      <c r="BB874" s="9"/>
      <c r="BC874" s="9"/>
      <c r="BD874" s="9"/>
      <c r="BE874" s="9"/>
      <c r="BF874" s="9"/>
      <c r="BG874" s="9"/>
      <c r="BH874" s="9"/>
      <c r="BI874" s="9"/>
      <c r="BJ874" s="9"/>
      <c r="BK874" s="9"/>
      <c r="BL874" s="9"/>
      <c r="BM874" s="9"/>
      <c r="BN874" s="9"/>
      <c r="BO874" s="9"/>
      <c r="BP874" s="9"/>
      <c r="BQ874" s="9"/>
      <c r="BR874" s="9"/>
      <c r="BS874" s="9"/>
      <c r="BT874" s="9"/>
      <c r="BU874" s="9"/>
      <c r="BV874" s="9"/>
      <c r="BW874" s="9"/>
      <c r="BX874" s="9"/>
      <c r="BY874" s="9"/>
      <c r="BZ874" s="9"/>
      <c r="CA874" s="9"/>
      <c r="CB874" s="9"/>
      <c r="CC874" s="9"/>
      <c r="CD874" s="9"/>
      <c r="CE874" s="9"/>
      <c r="CF874" s="9"/>
      <c r="CG874" s="9"/>
      <c r="CH874" s="9"/>
      <c r="CI874" s="9"/>
      <c r="CJ874" s="9"/>
      <c r="CK874" s="9"/>
      <c r="CL874" s="9"/>
      <c r="CM874" s="9"/>
      <c r="CN874" s="9"/>
      <c r="CO874" s="9"/>
      <c r="CP874" s="9"/>
      <c r="CQ874" s="9"/>
      <c r="CR874" s="9"/>
      <c r="CS874" s="9"/>
      <c r="CT874" s="9"/>
      <c r="CU874" s="9"/>
      <c r="CV874" s="9"/>
      <c r="CW874" s="9"/>
      <c r="CX874" s="9"/>
      <c r="CY874" s="9"/>
      <c r="CZ874" s="9"/>
      <c r="DA874" s="9"/>
      <c r="DB874" s="9"/>
      <c r="DC874" s="9"/>
      <c r="DD874" s="9"/>
      <c r="DE874" s="9"/>
      <c r="DF874" s="9"/>
      <c r="DG874" s="9"/>
      <c r="DH874" s="9"/>
      <c r="DI874" s="9"/>
      <c r="DJ874" s="9"/>
      <c r="DK874" s="9"/>
      <c r="DL874" s="9"/>
      <c r="DM874" s="9"/>
      <c r="DN874" s="9"/>
      <c r="DO874" s="9"/>
      <c r="DP874" s="9"/>
      <c r="DQ874" s="9"/>
      <c r="DR874" s="9"/>
      <c r="DS874" s="9"/>
      <c r="DT874" s="9"/>
      <c r="DU874" s="9"/>
      <c r="DV874" s="9"/>
      <c r="DW874" s="9"/>
      <c r="DX874" s="9"/>
      <c r="DY874" s="9"/>
      <c r="DZ874" s="9"/>
      <c r="EA874" s="9"/>
    </row>
    <row r="875" spans="2:131" ht="15">
      <c r="B875" s="4"/>
      <c r="C875" s="4"/>
      <c r="D875" s="4"/>
      <c r="E875" s="4"/>
      <c r="F875" s="4"/>
      <c r="G875" s="4"/>
      <c r="H875" s="4"/>
      <c r="I875" s="4"/>
      <c r="J875" s="4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  <c r="X875" s="10"/>
      <c r="Y875" s="10"/>
      <c r="Z875" s="10"/>
      <c r="AA875" s="10"/>
      <c r="AB875" s="15"/>
      <c r="AC875" s="9"/>
      <c r="AD875" s="9"/>
      <c r="AE875" s="9"/>
      <c r="AF875" s="9"/>
      <c r="AG875" s="9"/>
      <c r="AH875" s="9"/>
      <c r="AI875" s="9"/>
      <c r="AJ875" s="9"/>
      <c r="AK875" s="9"/>
      <c r="AL875" s="9"/>
      <c r="AM875" s="27"/>
      <c r="AN875" s="27"/>
      <c r="AO875" s="27"/>
      <c r="AP875" s="27"/>
      <c r="AQ875" s="27"/>
      <c r="AR875" s="9"/>
      <c r="AS875" s="9"/>
      <c r="AT875" s="9"/>
      <c r="AU875" s="9"/>
      <c r="AV875" s="9"/>
      <c r="AW875" s="9"/>
      <c r="AX875" s="9"/>
      <c r="AY875" s="15"/>
      <c r="AZ875" s="15"/>
      <c r="BA875" s="9"/>
      <c r="BB875" s="9"/>
      <c r="BC875" s="9"/>
      <c r="BD875" s="9"/>
      <c r="BE875" s="9"/>
      <c r="BF875" s="9"/>
      <c r="BG875" s="9"/>
      <c r="BH875" s="9"/>
      <c r="BI875" s="9"/>
      <c r="BJ875" s="9"/>
      <c r="BK875" s="9"/>
      <c r="BL875" s="9"/>
      <c r="BM875" s="9"/>
      <c r="BN875" s="9"/>
      <c r="BO875" s="9"/>
      <c r="BP875" s="9"/>
      <c r="BQ875" s="9"/>
      <c r="BR875" s="9"/>
      <c r="BS875" s="9"/>
      <c r="BT875" s="9"/>
      <c r="BU875" s="9"/>
      <c r="BV875" s="9"/>
      <c r="BW875" s="9"/>
      <c r="BX875" s="9"/>
      <c r="BY875" s="9"/>
      <c r="BZ875" s="9"/>
      <c r="CA875" s="9"/>
      <c r="CB875" s="9"/>
      <c r="CC875" s="9"/>
      <c r="CD875" s="9"/>
      <c r="CE875" s="9"/>
      <c r="CF875" s="9"/>
      <c r="CG875" s="9"/>
      <c r="CH875" s="9"/>
      <c r="CI875" s="9"/>
      <c r="CJ875" s="9"/>
      <c r="CK875" s="9"/>
      <c r="CL875" s="9"/>
      <c r="CM875" s="9"/>
      <c r="CN875" s="9"/>
      <c r="CO875" s="9"/>
      <c r="CP875" s="9"/>
      <c r="CQ875" s="9"/>
      <c r="CR875" s="9"/>
      <c r="CS875" s="9"/>
      <c r="CT875" s="9"/>
      <c r="CU875" s="9"/>
      <c r="CV875" s="9"/>
      <c r="CW875" s="9"/>
      <c r="CX875" s="9"/>
      <c r="CY875" s="9"/>
      <c r="CZ875" s="9"/>
      <c r="DA875" s="9"/>
      <c r="DB875" s="9"/>
      <c r="DC875" s="9"/>
      <c r="DD875" s="9"/>
      <c r="DE875" s="9"/>
      <c r="DF875" s="9"/>
      <c r="DG875" s="9"/>
      <c r="DH875" s="9"/>
      <c r="DI875" s="9"/>
      <c r="DJ875" s="9"/>
      <c r="DK875" s="9"/>
      <c r="DL875" s="9"/>
      <c r="DM875" s="9"/>
      <c r="DN875" s="9"/>
      <c r="DO875" s="9"/>
      <c r="DP875" s="9"/>
      <c r="DQ875" s="9"/>
      <c r="DR875" s="9"/>
      <c r="DS875" s="9"/>
      <c r="DT875" s="9"/>
      <c r="DU875" s="9"/>
      <c r="DV875" s="9"/>
      <c r="DW875" s="9"/>
      <c r="DX875" s="9"/>
      <c r="DY875" s="9"/>
      <c r="DZ875" s="9"/>
      <c r="EA875" s="9"/>
    </row>
    <row r="876" spans="2:131" ht="15">
      <c r="B876" s="4"/>
      <c r="C876" s="4"/>
      <c r="D876" s="4"/>
      <c r="E876" s="4"/>
      <c r="F876" s="4"/>
      <c r="G876" s="4"/>
      <c r="H876" s="4"/>
      <c r="I876" s="4"/>
      <c r="J876" s="4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  <c r="X876" s="10"/>
      <c r="Y876" s="10"/>
      <c r="Z876" s="10"/>
      <c r="AA876" s="10"/>
      <c r="AB876" s="15"/>
      <c r="AC876" s="9"/>
      <c r="AD876" s="9"/>
      <c r="AE876" s="9"/>
      <c r="AF876" s="9"/>
      <c r="AG876" s="9"/>
      <c r="AH876" s="9"/>
      <c r="AI876" s="9"/>
      <c r="AJ876" s="9"/>
      <c r="AK876" s="9"/>
      <c r="AL876" s="9"/>
      <c r="AM876" s="27"/>
      <c r="AN876" s="27"/>
      <c r="AO876" s="27"/>
      <c r="AP876" s="27"/>
      <c r="AQ876" s="27"/>
      <c r="AR876" s="9"/>
      <c r="AS876" s="9"/>
      <c r="AT876" s="9"/>
      <c r="AU876" s="9"/>
      <c r="AV876" s="9"/>
      <c r="AW876" s="9"/>
      <c r="AX876" s="9"/>
      <c r="AY876" s="15"/>
      <c r="AZ876" s="15"/>
      <c r="BA876" s="9"/>
      <c r="BB876" s="9"/>
      <c r="BC876" s="9"/>
      <c r="BD876" s="9"/>
      <c r="BE876" s="9"/>
      <c r="BF876" s="9"/>
      <c r="BG876" s="9"/>
      <c r="BH876" s="9"/>
      <c r="BI876" s="9"/>
      <c r="BJ876" s="9"/>
      <c r="BK876" s="9"/>
      <c r="BL876" s="9"/>
      <c r="BM876" s="9"/>
      <c r="BN876" s="9"/>
      <c r="BO876" s="9"/>
      <c r="BP876" s="9"/>
      <c r="BQ876" s="9"/>
      <c r="BR876" s="9"/>
      <c r="BS876" s="9"/>
      <c r="BT876" s="9"/>
      <c r="BU876" s="9"/>
      <c r="BV876" s="9"/>
      <c r="BW876" s="9"/>
      <c r="BX876" s="9"/>
      <c r="BY876" s="9"/>
      <c r="BZ876" s="9"/>
      <c r="CA876" s="9"/>
      <c r="CB876" s="9"/>
      <c r="CC876" s="9"/>
      <c r="CD876" s="9"/>
      <c r="CE876" s="9"/>
      <c r="CF876" s="9"/>
      <c r="CG876" s="9"/>
      <c r="CH876" s="9"/>
      <c r="CI876" s="9"/>
      <c r="CJ876" s="9"/>
      <c r="CK876" s="9"/>
      <c r="CL876" s="9"/>
      <c r="CM876" s="9"/>
      <c r="CN876" s="9"/>
      <c r="CO876" s="9"/>
      <c r="CP876" s="9"/>
      <c r="CQ876" s="9"/>
      <c r="CR876" s="9"/>
      <c r="CS876" s="9"/>
      <c r="CT876" s="9"/>
      <c r="CU876" s="9"/>
      <c r="CV876" s="9"/>
      <c r="CW876" s="9"/>
      <c r="CX876" s="9"/>
      <c r="CY876" s="9"/>
      <c r="CZ876" s="9"/>
      <c r="DA876" s="9"/>
      <c r="DB876" s="9"/>
      <c r="DC876" s="9"/>
      <c r="DD876" s="9"/>
      <c r="DE876" s="9"/>
      <c r="DF876" s="9"/>
      <c r="DG876" s="9"/>
      <c r="DH876" s="9"/>
      <c r="DI876" s="9"/>
      <c r="DJ876" s="9"/>
      <c r="DK876" s="9"/>
      <c r="DL876" s="9"/>
      <c r="DM876" s="9"/>
      <c r="DN876" s="9"/>
      <c r="DO876" s="9"/>
      <c r="DP876" s="9"/>
      <c r="DQ876" s="9"/>
      <c r="DR876" s="9"/>
      <c r="DS876" s="9"/>
      <c r="DT876" s="9"/>
      <c r="DU876" s="9"/>
      <c r="DV876" s="9"/>
      <c r="DW876" s="9"/>
      <c r="DX876" s="9"/>
      <c r="DY876" s="9"/>
      <c r="DZ876" s="9"/>
      <c r="EA876" s="9"/>
    </row>
    <row r="877" spans="2:131" ht="15">
      <c r="B877" s="4"/>
      <c r="C877" s="4"/>
      <c r="D877" s="4"/>
      <c r="E877" s="4"/>
      <c r="F877" s="4"/>
      <c r="G877" s="4"/>
      <c r="H877" s="4"/>
      <c r="I877" s="4"/>
      <c r="J877" s="4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  <c r="X877" s="10"/>
      <c r="Y877" s="10"/>
      <c r="Z877" s="10"/>
      <c r="AA877" s="10"/>
      <c r="AB877" s="15"/>
      <c r="AC877" s="9"/>
      <c r="AD877" s="9"/>
      <c r="AE877" s="9"/>
      <c r="AF877" s="9"/>
      <c r="AG877" s="9"/>
      <c r="AH877" s="9"/>
      <c r="AI877" s="9"/>
      <c r="AJ877" s="9"/>
      <c r="AK877" s="9"/>
      <c r="AL877" s="9"/>
      <c r="AM877" s="27"/>
      <c r="AN877" s="27"/>
      <c r="AO877" s="27"/>
      <c r="AP877" s="27"/>
      <c r="AQ877" s="27"/>
      <c r="AR877" s="9"/>
      <c r="AS877" s="9"/>
      <c r="AT877" s="9"/>
      <c r="AU877" s="9"/>
      <c r="AV877" s="9"/>
      <c r="AW877" s="9"/>
      <c r="AX877" s="9"/>
      <c r="AY877" s="15"/>
      <c r="AZ877" s="15"/>
      <c r="BA877" s="9"/>
      <c r="BB877" s="9"/>
      <c r="BC877" s="9"/>
      <c r="BD877" s="9"/>
      <c r="BE877" s="9"/>
      <c r="BF877" s="9"/>
      <c r="BG877" s="9"/>
      <c r="BH877" s="9"/>
      <c r="BI877" s="9"/>
      <c r="BJ877" s="9"/>
      <c r="BK877" s="9"/>
      <c r="BL877" s="9"/>
      <c r="BM877" s="9"/>
      <c r="BN877" s="9"/>
      <c r="BO877" s="9"/>
      <c r="BP877" s="9"/>
      <c r="BQ877" s="9"/>
      <c r="BR877" s="9"/>
      <c r="BS877" s="9"/>
      <c r="BT877" s="9"/>
      <c r="BU877" s="9"/>
      <c r="BV877" s="9"/>
      <c r="BW877" s="9"/>
      <c r="BX877" s="9"/>
      <c r="BY877" s="9"/>
      <c r="BZ877" s="9"/>
      <c r="CA877" s="9"/>
      <c r="CB877" s="9"/>
      <c r="CC877" s="9"/>
      <c r="CD877" s="9"/>
      <c r="CE877" s="9"/>
      <c r="CF877" s="9"/>
      <c r="CG877" s="9"/>
      <c r="CH877" s="9"/>
      <c r="CI877" s="9"/>
      <c r="CJ877" s="9"/>
      <c r="CK877" s="9"/>
      <c r="CL877" s="9"/>
      <c r="CM877" s="9"/>
      <c r="CN877" s="9"/>
      <c r="CO877" s="9"/>
      <c r="CP877" s="9"/>
      <c r="CQ877" s="9"/>
      <c r="CR877" s="9"/>
      <c r="CS877" s="9"/>
      <c r="CT877" s="9"/>
      <c r="CU877" s="9"/>
      <c r="CV877" s="9"/>
      <c r="CW877" s="9"/>
      <c r="CX877" s="9"/>
      <c r="CY877" s="9"/>
      <c r="CZ877" s="9"/>
      <c r="DA877" s="9"/>
      <c r="DB877" s="9"/>
      <c r="DC877" s="9"/>
      <c r="DD877" s="9"/>
      <c r="DE877" s="9"/>
      <c r="DF877" s="9"/>
      <c r="DG877" s="9"/>
      <c r="DH877" s="9"/>
      <c r="DI877" s="9"/>
      <c r="DJ877" s="9"/>
      <c r="DK877" s="9"/>
      <c r="DL877" s="9"/>
      <c r="DM877" s="9"/>
      <c r="DN877" s="9"/>
      <c r="DO877" s="9"/>
      <c r="DP877" s="9"/>
      <c r="DQ877" s="9"/>
      <c r="DR877" s="9"/>
      <c r="DS877" s="9"/>
      <c r="DT877" s="9"/>
      <c r="DU877" s="9"/>
      <c r="DV877" s="9"/>
      <c r="DW877" s="9"/>
      <c r="DX877" s="9"/>
      <c r="DY877" s="9"/>
      <c r="DZ877" s="9"/>
      <c r="EA877" s="9"/>
    </row>
    <row r="878" spans="2:131" ht="15">
      <c r="B878" s="4"/>
      <c r="C878" s="4"/>
      <c r="D878" s="4"/>
      <c r="E878" s="4"/>
      <c r="F878" s="4"/>
      <c r="G878" s="4"/>
      <c r="H878" s="4"/>
      <c r="I878" s="4"/>
      <c r="J878" s="4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  <c r="X878" s="10"/>
      <c r="Y878" s="10"/>
      <c r="Z878" s="10"/>
      <c r="AA878" s="10"/>
      <c r="AB878" s="15"/>
      <c r="AC878" s="9"/>
      <c r="AD878" s="9"/>
      <c r="AE878" s="9"/>
      <c r="AF878" s="9"/>
      <c r="AG878" s="9"/>
      <c r="AH878" s="9"/>
      <c r="AI878" s="9"/>
      <c r="AJ878" s="9"/>
      <c r="AK878" s="9"/>
      <c r="AL878" s="9"/>
      <c r="AM878" s="27"/>
      <c r="AN878" s="27"/>
      <c r="AO878" s="27"/>
      <c r="AP878" s="27"/>
      <c r="AQ878" s="27"/>
      <c r="AR878" s="9"/>
      <c r="AS878" s="9"/>
      <c r="AT878" s="9"/>
      <c r="AU878" s="9"/>
      <c r="AV878" s="9"/>
      <c r="AW878" s="9"/>
      <c r="AX878" s="9"/>
      <c r="AY878" s="15"/>
      <c r="AZ878" s="15"/>
      <c r="BA878" s="9"/>
      <c r="BB878" s="9"/>
      <c r="BC878" s="9"/>
      <c r="BD878" s="9"/>
      <c r="BE878" s="9"/>
      <c r="BF878" s="9"/>
      <c r="BG878" s="9"/>
      <c r="BH878" s="9"/>
      <c r="BI878" s="9"/>
      <c r="BJ878" s="9"/>
      <c r="BK878" s="9"/>
      <c r="BL878" s="9"/>
      <c r="BM878" s="9"/>
      <c r="BN878" s="9"/>
      <c r="BO878" s="9"/>
      <c r="BP878" s="9"/>
      <c r="BQ878" s="9"/>
      <c r="BR878" s="9"/>
      <c r="BS878" s="9"/>
      <c r="BT878" s="9"/>
      <c r="BU878" s="9"/>
      <c r="BV878" s="9"/>
      <c r="BW878" s="9"/>
      <c r="BX878" s="9"/>
      <c r="BY878" s="9"/>
      <c r="BZ878" s="9"/>
      <c r="CA878" s="9"/>
      <c r="CB878" s="9"/>
      <c r="CC878" s="9"/>
      <c r="CD878" s="9"/>
      <c r="CE878" s="9"/>
      <c r="CF878" s="9"/>
      <c r="CG878" s="9"/>
      <c r="CH878" s="9"/>
      <c r="CI878" s="9"/>
      <c r="CJ878" s="9"/>
      <c r="CK878" s="9"/>
      <c r="CL878" s="9"/>
      <c r="CM878" s="9"/>
      <c r="CN878" s="9"/>
      <c r="CO878" s="9"/>
      <c r="CP878" s="9"/>
      <c r="CQ878" s="9"/>
      <c r="CR878" s="9"/>
      <c r="CS878" s="9"/>
      <c r="CT878" s="9"/>
      <c r="CU878" s="9"/>
      <c r="CV878" s="9"/>
      <c r="CW878" s="9"/>
      <c r="CX878" s="9"/>
      <c r="CY878" s="9"/>
      <c r="CZ878" s="9"/>
      <c r="DA878" s="9"/>
      <c r="DB878" s="9"/>
      <c r="DC878" s="9"/>
      <c r="DD878" s="9"/>
      <c r="DE878" s="9"/>
      <c r="DF878" s="9"/>
      <c r="DG878" s="9"/>
      <c r="DH878" s="9"/>
      <c r="DI878" s="9"/>
      <c r="DJ878" s="9"/>
      <c r="DK878" s="9"/>
      <c r="DL878" s="9"/>
      <c r="DM878" s="9"/>
      <c r="DN878" s="9"/>
      <c r="DO878" s="9"/>
      <c r="DP878" s="9"/>
      <c r="DQ878" s="9"/>
      <c r="DR878" s="9"/>
      <c r="DS878" s="9"/>
      <c r="DT878" s="9"/>
      <c r="DU878" s="9"/>
      <c r="DV878" s="9"/>
      <c r="DW878" s="9"/>
      <c r="DX878" s="9"/>
      <c r="DY878" s="9"/>
      <c r="DZ878" s="9"/>
      <c r="EA878" s="9"/>
    </row>
    <row r="879" spans="2:131" ht="15">
      <c r="B879" s="4"/>
      <c r="C879" s="4"/>
      <c r="D879" s="4"/>
      <c r="E879" s="4"/>
      <c r="F879" s="4"/>
      <c r="G879" s="4"/>
      <c r="H879" s="4"/>
      <c r="I879" s="4"/>
      <c r="J879" s="4"/>
      <c r="K879" s="10"/>
      <c r="L879" s="10"/>
      <c r="M879" s="10"/>
      <c r="N879" s="10"/>
      <c r="O879" s="10"/>
      <c r="P879" s="10"/>
      <c r="Q879" s="10"/>
      <c r="R879" s="10"/>
      <c r="S879" s="10"/>
      <c r="T879" s="10"/>
      <c r="U879" s="10"/>
      <c r="V879" s="10"/>
      <c r="W879" s="10"/>
      <c r="X879" s="10"/>
      <c r="Y879" s="10"/>
      <c r="Z879" s="10"/>
      <c r="AA879" s="10"/>
      <c r="AB879" s="15"/>
      <c r="AC879" s="9"/>
      <c r="AD879" s="9"/>
      <c r="AE879" s="9"/>
      <c r="AF879" s="9"/>
      <c r="AG879" s="9"/>
      <c r="AH879" s="9"/>
      <c r="AI879" s="9"/>
      <c r="AJ879" s="9"/>
      <c r="AK879" s="9"/>
      <c r="AL879" s="9"/>
      <c r="AM879" s="27"/>
      <c r="AN879" s="27"/>
      <c r="AO879" s="27"/>
      <c r="AP879" s="27"/>
      <c r="AQ879" s="27"/>
      <c r="AR879" s="9"/>
      <c r="AS879" s="9"/>
      <c r="AT879" s="9"/>
      <c r="AU879" s="9"/>
      <c r="AV879" s="9"/>
      <c r="AW879" s="9"/>
      <c r="AX879" s="9"/>
      <c r="AY879" s="15"/>
      <c r="AZ879" s="15"/>
      <c r="BA879" s="9"/>
      <c r="BB879" s="9"/>
      <c r="BC879" s="9"/>
      <c r="BD879" s="9"/>
      <c r="BE879" s="9"/>
      <c r="BF879" s="9"/>
      <c r="BG879" s="9"/>
      <c r="BH879" s="9"/>
      <c r="BI879" s="9"/>
      <c r="BJ879" s="9"/>
      <c r="BK879" s="9"/>
      <c r="BL879" s="9"/>
      <c r="BM879" s="9"/>
      <c r="BN879" s="9"/>
      <c r="BO879" s="9"/>
      <c r="BP879" s="9"/>
      <c r="BQ879" s="9"/>
      <c r="BR879" s="9"/>
      <c r="BS879" s="9"/>
      <c r="BT879" s="9"/>
      <c r="BU879" s="9"/>
      <c r="BV879" s="9"/>
      <c r="BW879" s="9"/>
      <c r="BX879" s="9"/>
      <c r="BY879" s="9"/>
      <c r="BZ879" s="9"/>
      <c r="CA879" s="9"/>
      <c r="CB879" s="9"/>
      <c r="CC879" s="9"/>
      <c r="CD879" s="9"/>
      <c r="CE879" s="9"/>
      <c r="CF879" s="9"/>
      <c r="CG879" s="9"/>
      <c r="CH879" s="9"/>
      <c r="CI879" s="9"/>
      <c r="CJ879" s="9"/>
      <c r="CK879" s="9"/>
      <c r="CL879" s="9"/>
      <c r="CM879" s="9"/>
      <c r="CN879" s="9"/>
      <c r="CO879" s="9"/>
      <c r="CP879" s="9"/>
      <c r="CQ879" s="9"/>
      <c r="CR879" s="9"/>
      <c r="CS879" s="9"/>
      <c r="CT879" s="9"/>
      <c r="CU879" s="9"/>
      <c r="CV879" s="9"/>
      <c r="CW879" s="9"/>
      <c r="CX879" s="9"/>
      <c r="CY879" s="9"/>
      <c r="CZ879" s="9"/>
      <c r="DA879" s="9"/>
      <c r="DB879" s="9"/>
      <c r="DC879" s="9"/>
      <c r="DD879" s="9"/>
      <c r="DE879" s="9"/>
      <c r="DF879" s="9"/>
      <c r="DG879" s="9"/>
      <c r="DH879" s="9"/>
      <c r="DI879" s="9"/>
      <c r="DJ879" s="9"/>
      <c r="DK879" s="9"/>
      <c r="DL879" s="9"/>
      <c r="DM879" s="9"/>
      <c r="DN879" s="9"/>
      <c r="DO879" s="9"/>
      <c r="DP879" s="9"/>
      <c r="DQ879" s="9"/>
      <c r="DR879" s="9"/>
      <c r="DS879" s="9"/>
      <c r="DT879" s="9"/>
      <c r="DU879" s="9"/>
      <c r="DV879" s="9"/>
      <c r="DW879" s="9"/>
      <c r="DX879" s="9"/>
      <c r="DY879" s="9"/>
      <c r="DZ879" s="9"/>
      <c r="EA879" s="9"/>
    </row>
    <row r="880" spans="2:131" ht="15">
      <c r="B880" s="4"/>
      <c r="C880" s="4"/>
      <c r="D880" s="4"/>
      <c r="E880" s="4"/>
      <c r="F880" s="4"/>
      <c r="G880" s="4"/>
      <c r="H880" s="4"/>
      <c r="I880" s="4"/>
      <c r="J880" s="4"/>
      <c r="K880" s="10"/>
      <c r="L880" s="10"/>
      <c r="M880" s="10"/>
      <c r="N880" s="10"/>
      <c r="O880" s="10"/>
      <c r="P880" s="10"/>
      <c r="Q880" s="10"/>
      <c r="R880" s="10"/>
      <c r="S880" s="10"/>
      <c r="T880" s="10"/>
      <c r="U880" s="10"/>
      <c r="V880" s="10"/>
      <c r="W880" s="10"/>
      <c r="X880" s="10"/>
      <c r="Y880" s="10"/>
      <c r="Z880" s="10"/>
      <c r="AA880" s="10"/>
      <c r="AB880" s="15"/>
      <c r="AC880" s="9"/>
      <c r="AD880" s="9"/>
      <c r="AE880" s="9"/>
      <c r="AF880" s="9"/>
      <c r="AG880" s="9"/>
      <c r="AH880" s="9"/>
      <c r="AI880" s="9"/>
      <c r="AJ880" s="9"/>
      <c r="AK880" s="9"/>
      <c r="AL880" s="9"/>
      <c r="AM880" s="27"/>
      <c r="AN880" s="27"/>
      <c r="AO880" s="27"/>
      <c r="AP880" s="27"/>
      <c r="AQ880" s="27"/>
      <c r="AR880" s="9"/>
      <c r="AS880" s="9"/>
      <c r="AT880" s="9"/>
      <c r="AU880" s="9"/>
      <c r="AV880" s="9"/>
      <c r="AW880" s="9"/>
      <c r="AX880" s="9"/>
      <c r="AY880" s="15"/>
      <c r="AZ880" s="15"/>
      <c r="BA880" s="9"/>
      <c r="BB880" s="9"/>
      <c r="BC880" s="9"/>
      <c r="BD880" s="9"/>
      <c r="BE880" s="9"/>
      <c r="BF880" s="9"/>
      <c r="BG880" s="9"/>
      <c r="BH880" s="9"/>
      <c r="BI880" s="9"/>
      <c r="BJ880" s="9"/>
      <c r="BK880" s="9"/>
      <c r="BL880" s="9"/>
      <c r="BM880" s="9"/>
      <c r="BN880" s="9"/>
      <c r="BO880" s="9"/>
      <c r="BP880" s="9"/>
      <c r="BQ880" s="9"/>
      <c r="BR880" s="9"/>
      <c r="BS880" s="9"/>
      <c r="BT880" s="9"/>
      <c r="BU880" s="9"/>
      <c r="BV880" s="9"/>
      <c r="BW880" s="9"/>
      <c r="BX880" s="9"/>
      <c r="BY880" s="9"/>
      <c r="BZ880" s="9"/>
      <c r="CA880" s="9"/>
      <c r="CB880" s="9"/>
      <c r="CC880" s="9"/>
      <c r="CD880" s="9"/>
      <c r="CE880" s="9"/>
      <c r="CF880" s="9"/>
      <c r="CG880" s="9"/>
      <c r="CH880" s="9"/>
      <c r="CI880" s="9"/>
      <c r="CJ880" s="9"/>
      <c r="CK880" s="9"/>
      <c r="CL880" s="9"/>
      <c r="CM880" s="9"/>
      <c r="CN880" s="9"/>
      <c r="CO880" s="9"/>
      <c r="CP880" s="9"/>
      <c r="CQ880" s="9"/>
      <c r="CR880" s="9"/>
      <c r="CS880" s="9"/>
      <c r="CT880" s="9"/>
      <c r="CU880" s="9"/>
      <c r="CV880" s="9"/>
      <c r="CW880" s="9"/>
      <c r="CX880" s="9"/>
      <c r="CY880" s="9"/>
      <c r="CZ880" s="9"/>
      <c r="DA880" s="9"/>
      <c r="DB880" s="9"/>
      <c r="DC880" s="9"/>
      <c r="DD880" s="9"/>
      <c r="DE880" s="9"/>
      <c r="DF880" s="9"/>
      <c r="DG880" s="9"/>
      <c r="DH880" s="9"/>
      <c r="DI880" s="9"/>
      <c r="DJ880" s="9"/>
      <c r="DK880" s="9"/>
      <c r="DL880" s="9"/>
      <c r="DM880" s="9"/>
      <c r="DN880" s="9"/>
      <c r="DO880" s="9"/>
      <c r="DP880" s="9"/>
      <c r="DQ880" s="9"/>
      <c r="DR880" s="9"/>
      <c r="DS880" s="9"/>
      <c r="DT880" s="9"/>
      <c r="DU880" s="9"/>
      <c r="DV880" s="9"/>
      <c r="DW880" s="9"/>
      <c r="DX880" s="9"/>
      <c r="DY880" s="9"/>
      <c r="DZ880" s="9"/>
      <c r="EA880" s="9"/>
    </row>
    <row r="881" spans="2:131" ht="15">
      <c r="B881" s="4"/>
      <c r="C881" s="4"/>
      <c r="D881" s="4"/>
      <c r="E881" s="4"/>
      <c r="F881" s="4"/>
      <c r="G881" s="4"/>
      <c r="H881" s="4"/>
      <c r="I881" s="4"/>
      <c r="J881" s="4"/>
      <c r="K881" s="10"/>
      <c r="L881" s="10"/>
      <c r="M881" s="10"/>
      <c r="N881" s="10"/>
      <c r="O881" s="10"/>
      <c r="P881" s="10"/>
      <c r="Q881" s="10"/>
      <c r="R881" s="10"/>
      <c r="S881" s="10"/>
      <c r="T881" s="10"/>
      <c r="U881" s="10"/>
      <c r="V881" s="10"/>
      <c r="W881" s="10"/>
      <c r="X881" s="10"/>
      <c r="Y881" s="10"/>
      <c r="Z881" s="10"/>
      <c r="AA881" s="10"/>
      <c r="AB881" s="15"/>
      <c r="AC881" s="9"/>
      <c r="AD881" s="9"/>
      <c r="AE881" s="9"/>
      <c r="AF881" s="9"/>
      <c r="AG881" s="9"/>
      <c r="AH881" s="9"/>
      <c r="AI881" s="9"/>
      <c r="AJ881" s="9"/>
      <c r="AK881" s="9"/>
      <c r="AL881" s="9"/>
      <c r="AM881" s="27"/>
      <c r="AN881" s="27"/>
      <c r="AO881" s="27"/>
      <c r="AP881" s="27"/>
      <c r="AQ881" s="27"/>
      <c r="AR881" s="9"/>
      <c r="AS881" s="9"/>
      <c r="AT881" s="9"/>
      <c r="AU881" s="9"/>
      <c r="AV881" s="9"/>
      <c r="AW881" s="9"/>
      <c r="AX881" s="9"/>
      <c r="AY881" s="15"/>
      <c r="AZ881" s="15"/>
      <c r="BA881" s="9"/>
      <c r="BB881" s="9"/>
      <c r="BC881" s="9"/>
      <c r="BD881" s="9"/>
      <c r="BE881" s="9"/>
      <c r="BF881" s="9"/>
      <c r="BG881" s="9"/>
      <c r="BH881" s="9"/>
      <c r="BI881" s="9"/>
      <c r="BJ881" s="9"/>
      <c r="BK881" s="9"/>
      <c r="BL881" s="9"/>
      <c r="BM881" s="9"/>
      <c r="BN881" s="9"/>
      <c r="BO881" s="9"/>
      <c r="BP881" s="9"/>
      <c r="BQ881" s="9"/>
      <c r="BR881" s="9"/>
      <c r="BS881" s="9"/>
      <c r="BT881" s="9"/>
      <c r="BU881" s="9"/>
      <c r="BV881" s="9"/>
      <c r="BW881" s="9"/>
      <c r="BX881" s="9"/>
      <c r="BY881" s="9"/>
      <c r="BZ881" s="9"/>
      <c r="CA881" s="9"/>
      <c r="CB881" s="9"/>
      <c r="CC881" s="9"/>
      <c r="CD881" s="9"/>
      <c r="CE881" s="9"/>
      <c r="CF881" s="9"/>
      <c r="CG881" s="9"/>
      <c r="CH881" s="9"/>
      <c r="CI881" s="9"/>
      <c r="CJ881" s="9"/>
      <c r="CK881" s="9"/>
      <c r="CL881" s="9"/>
      <c r="CM881" s="9"/>
      <c r="CN881" s="9"/>
      <c r="CO881" s="9"/>
      <c r="CP881" s="9"/>
      <c r="CQ881" s="9"/>
      <c r="CR881" s="9"/>
      <c r="CS881" s="9"/>
      <c r="CT881" s="9"/>
      <c r="CU881" s="9"/>
      <c r="CV881" s="9"/>
      <c r="CW881" s="9"/>
      <c r="CX881" s="9"/>
      <c r="CY881" s="9"/>
      <c r="CZ881" s="9"/>
      <c r="DA881" s="9"/>
      <c r="DB881" s="9"/>
      <c r="DC881" s="9"/>
      <c r="DD881" s="9"/>
      <c r="DE881" s="9"/>
      <c r="DF881" s="9"/>
      <c r="DG881" s="9"/>
      <c r="DH881" s="9"/>
      <c r="DI881" s="9"/>
      <c r="DJ881" s="9"/>
      <c r="DK881" s="9"/>
      <c r="DL881" s="9"/>
      <c r="DM881" s="9"/>
      <c r="DN881" s="9"/>
      <c r="DO881" s="9"/>
      <c r="DP881" s="9"/>
      <c r="DQ881" s="9"/>
      <c r="DR881" s="9"/>
      <c r="DS881" s="9"/>
      <c r="DT881" s="9"/>
      <c r="DU881" s="9"/>
      <c r="DV881" s="9"/>
      <c r="DW881" s="9"/>
      <c r="DX881" s="9"/>
      <c r="DY881" s="9"/>
      <c r="DZ881" s="9"/>
      <c r="EA881" s="9"/>
    </row>
    <row r="882" spans="2:131" ht="15">
      <c r="B882" s="4"/>
      <c r="C882" s="4"/>
      <c r="D882" s="4"/>
      <c r="E882" s="4"/>
      <c r="F882" s="4"/>
      <c r="G882" s="4"/>
      <c r="H882" s="4"/>
      <c r="I882" s="4"/>
      <c r="J882" s="4"/>
      <c r="K882" s="10"/>
      <c r="L882" s="10"/>
      <c r="M882" s="10"/>
      <c r="N882" s="10"/>
      <c r="O882" s="10"/>
      <c r="P882" s="10"/>
      <c r="Q882" s="10"/>
      <c r="R882" s="10"/>
      <c r="S882" s="10"/>
      <c r="T882" s="10"/>
      <c r="U882" s="10"/>
      <c r="V882" s="10"/>
      <c r="W882" s="10"/>
      <c r="X882" s="10"/>
      <c r="Y882" s="10"/>
      <c r="Z882" s="10"/>
      <c r="AA882" s="10"/>
      <c r="AB882" s="15"/>
      <c r="AC882" s="9"/>
      <c r="AD882" s="9"/>
      <c r="AE882" s="9"/>
      <c r="AF882" s="9"/>
      <c r="AG882" s="9"/>
      <c r="AH882" s="9"/>
      <c r="AI882" s="9"/>
      <c r="AJ882" s="9"/>
      <c r="AK882" s="9"/>
      <c r="AL882" s="9"/>
      <c r="AM882" s="27"/>
      <c r="AN882" s="27"/>
      <c r="AO882" s="27"/>
      <c r="AP882" s="27"/>
      <c r="AQ882" s="27"/>
      <c r="AR882" s="9"/>
      <c r="AS882" s="9"/>
      <c r="AT882" s="9"/>
      <c r="AU882" s="9"/>
      <c r="AV882" s="9"/>
      <c r="AW882" s="9"/>
      <c r="AX882" s="9"/>
      <c r="AY882" s="15"/>
      <c r="AZ882" s="15"/>
      <c r="BA882" s="9"/>
      <c r="BB882" s="9"/>
      <c r="BC882" s="9"/>
      <c r="BD882" s="9"/>
      <c r="BE882" s="9"/>
      <c r="BF882" s="9"/>
      <c r="BG882" s="9"/>
      <c r="BH882" s="9"/>
      <c r="BI882" s="9"/>
      <c r="BJ882" s="9"/>
      <c r="BK882" s="9"/>
      <c r="BL882" s="9"/>
      <c r="BM882" s="9"/>
      <c r="BN882" s="9"/>
      <c r="BO882" s="9"/>
      <c r="BP882" s="9"/>
      <c r="BQ882" s="9"/>
      <c r="BR882" s="9"/>
      <c r="BS882" s="9"/>
      <c r="BT882" s="9"/>
      <c r="BU882" s="9"/>
      <c r="BV882" s="9"/>
      <c r="BW882" s="9"/>
      <c r="BX882" s="9"/>
      <c r="BY882" s="9"/>
      <c r="BZ882" s="9"/>
      <c r="CA882" s="9"/>
      <c r="CB882" s="9"/>
      <c r="CC882" s="9"/>
      <c r="CD882" s="9"/>
      <c r="CE882" s="9"/>
      <c r="CF882" s="9"/>
      <c r="CG882" s="9"/>
      <c r="CH882" s="9"/>
      <c r="CI882" s="9"/>
      <c r="CJ882" s="9"/>
      <c r="CK882" s="9"/>
      <c r="CL882" s="9"/>
      <c r="CM882" s="9"/>
      <c r="CN882" s="9"/>
      <c r="CO882" s="9"/>
      <c r="CP882" s="9"/>
      <c r="CQ882" s="9"/>
      <c r="CR882" s="9"/>
      <c r="CS882" s="9"/>
      <c r="CT882" s="9"/>
      <c r="CU882" s="9"/>
      <c r="CV882" s="9"/>
      <c r="CW882" s="9"/>
      <c r="CX882" s="9"/>
      <c r="CY882" s="9"/>
      <c r="CZ882" s="9"/>
      <c r="DA882" s="9"/>
      <c r="DB882" s="9"/>
      <c r="DC882" s="9"/>
      <c r="DD882" s="9"/>
      <c r="DE882" s="9"/>
      <c r="DF882" s="9"/>
      <c r="DG882" s="9"/>
      <c r="DH882" s="9"/>
      <c r="DI882" s="9"/>
      <c r="DJ882" s="9"/>
      <c r="DK882" s="9"/>
      <c r="DL882" s="9"/>
      <c r="DM882" s="9"/>
      <c r="DN882" s="9"/>
      <c r="DO882" s="9"/>
      <c r="DP882" s="9"/>
      <c r="DQ882" s="9"/>
      <c r="DR882" s="9"/>
      <c r="DS882" s="9"/>
      <c r="DT882" s="9"/>
      <c r="DU882" s="9"/>
      <c r="DV882" s="9"/>
      <c r="DW882" s="9"/>
      <c r="DX882" s="9"/>
      <c r="DY882" s="9"/>
      <c r="DZ882" s="9"/>
      <c r="EA882" s="9"/>
    </row>
    <row r="883" spans="2:131" ht="15">
      <c r="B883" s="4"/>
      <c r="C883" s="4"/>
      <c r="D883" s="4"/>
      <c r="E883" s="4"/>
      <c r="F883" s="4"/>
      <c r="G883" s="4"/>
      <c r="H883" s="4"/>
      <c r="I883" s="4"/>
      <c r="J883" s="4"/>
      <c r="K883" s="10"/>
      <c r="L883" s="10"/>
      <c r="M883" s="10"/>
      <c r="N883" s="10"/>
      <c r="O883" s="10"/>
      <c r="P883" s="10"/>
      <c r="Q883" s="10"/>
      <c r="R883" s="10"/>
      <c r="S883" s="10"/>
      <c r="T883" s="10"/>
      <c r="U883" s="10"/>
      <c r="V883" s="10"/>
      <c r="W883" s="10"/>
      <c r="X883" s="10"/>
      <c r="Y883" s="10"/>
      <c r="Z883" s="10"/>
      <c r="AA883" s="10"/>
      <c r="AB883" s="15"/>
      <c r="AC883" s="9"/>
      <c r="AD883" s="9"/>
      <c r="AE883" s="9"/>
      <c r="AF883" s="9"/>
      <c r="AG883" s="9"/>
      <c r="AH883" s="9"/>
      <c r="AI883" s="9"/>
      <c r="AJ883" s="9"/>
      <c r="AK883" s="9"/>
      <c r="AL883" s="9"/>
      <c r="AM883" s="27"/>
      <c r="AN883" s="27"/>
      <c r="AO883" s="27"/>
      <c r="AP883" s="27"/>
      <c r="AQ883" s="27"/>
      <c r="AR883" s="9"/>
      <c r="AS883" s="9"/>
      <c r="AT883" s="9"/>
      <c r="AU883" s="9"/>
      <c r="AV883" s="9"/>
      <c r="AW883" s="9"/>
      <c r="AX883" s="9"/>
      <c r="AY883" s="15"/>
      <c r="AZ883" s="15"/>
      <c r="BA883" s="9"/>
      <c r="BB883" s="9"/>
      <c r="BC883" s="9"/>
      <c r="BD883" s="9"/>
      <c r="BE883" s="9"/>
      <c r="BF883" s="9"/>
      <c r="BG883" s="9"/>
      <c r="BH883" s="9"/>
      <c r="BI883" s="9"/>
      <c r="BJ883" s="9"/>
      <c r="BK883" s="9"/>
      <c r="BL883" s="9"/>
      <c r="BM883" s="9"/>
      <c r="BN883" s="9"/>
      <c r="BO883" s="9"/>
      <c r="BP883" s="9"/>
      <c r="BQ883" s="9"/>
      <c r="BR883" s="9"/>
      <c r="BS883" s="9"/>
      <c r="BT883" s="9"/>
      <c r="BU883" s="9"/>
      <c r="BV883" s="9"/>
      <c r="BW883" s="9"/>
      <c r="BX883" s="9"/>
      <c r="BY883" s="9"/>
      <c r="BZ883" s="9"/>
      <c r="CA883" s="9"/>
      <c r="CB883" s="9"/>
      <c r="CC883" s="9"/>
      <c r="CD883" s="9"/>
      <c r="CE883" s="9"/>
      <c r="CF883" s="9"/>
      <c r="CG883" s="9"/>
      <c r="CH883" s="9"/>
      <c r="CI883" s="9"/>
      <c r="CJ883" s="9"/>
      <c r="CK883" s="9"/>
      <c r="CL883" s="9"/>
      <c r="CM883" s="9"/>
      <c r="CN883" s="9"/>
      <c r="CO883" s="9"/>
      <c r="CP883" s="9"/>
      <c r="CQ883" s="9"/>
      <c r="CR883" s="9"/>
      <c r="CS883" s="9"/>
      <c r="CT883" s="9"/>
      <c r="CU883" s="9"/>
      <c r="CV883" s="9"/>
      <c r="CW883" s="9"/>
      <c r="CX883" s="9"/>
      <c r="CY883" s="9"/>
      <c r="CZ883" s="9"/>
      <c r="DA883" s="9"/>
      <c r="DB883" s="9"/>
      <c r="DC883" s="9"/>
      <c r="DD883" s="9"/>
      <c r="DE883" s="9"/>
      <c r="DF883" s="9"/>
      <c r="DG883" s="9"/>
      <c r="DH883" s="9"/>
      <c r="DI883" s="9"/>
      <c r="DJ883" s="9"/>
      <c r="DK883" s="9"/>
      <c r="DL883" s="9"/>
      <c r="DM883" s="9"/>
      <c r="DN883" s="9"/>
      <c r="DO883" s="9"/>
      <c r="DP883" s="9"/>
      <c r="DQ883" s="9"/>
      <c r="DR883" s="9"/>
      <c r="DS883" s="9"/>
      <c r="DT883" s="9"/>
      <c r="DU883" s="9"/>
      <c r="DV883" s="9"/>
      <c r="DW883" s="9"/>
      <c r="DX883" s="9"/>
      <c r="DY883" s="9"/>
      <c r="DZ883" s="9"/>
      <c r="EA883" s="9"/>
    </row>
    <row r="884" spans="2:131" ht="15">
      <c r="B884" s="4"/>
      <c r="C884" s="4"/>
      <c r="D884" s="4"/>
      <c r="E884" s="4"/>
      <c r="F884" s="4"/>
      <c r="G884" s="4"/>
      <c r="H884" s="4"/>
      <c r="I884" s="4"/>
      <c r="J884" s="4"/>
      <c r="K884" s="10"/>
      <c r="L884" s="10"/>
      <c r="M884" s="10"/>
      <c r="N884" s="10"/>
      <c r="O884" s="10"/>
      <c r="P884" s="10"/>
      <c r="Q884" s="10"/>
      <c r="R884" s="10"/>
      <c r="S884" s="10"/>
      <c r="T884" s="10"/>
      <c r="U884" s="10"/>
      <c r="V884" s="10"/>
      <c r="W884" s="10"/>
      <c r="X884" s="10"/>
      <c r="Y884" s="10"/>
      <c r="Z884" s="10"/>
      <c r="AA884" s="10"/>
      <c r="AB884" s="15"/>
      <c r="AC884" s="9"/>
      <c r="AD884" s="9"/>
      <c r="AE884" s="9"/>
      <c r="AF884" s="9"/>
      <c r="AG884" s="9"/>
      <c r="AH884" s="9"/>
      <c r="AI884" s="9"/>
      <c r="AJ884" s="9"/>
      <c r="AK884" s="9"/>
      <c r="AL884" s="9"/>
      <c r="AM884" s="27"/>
      <c r="AN884" s="27"/>
      <c r="AO884" s="27"/>
      <c r="AP884" s="27"/>
      <c r="AQ884" s="27"/>
      <c r="AR884" s="9"/>
      <c r="AS884" s="9"/>
      <c r="AT884" s="9"/>
      <c r="AU884" s="9"/>
      <c r="AV884" s="9"/>
      <c r="AW884" s="9"/>
      <c r="AX884" s="9"/>
      <c r="AY884" s="15"/>
      <c r="AZ884" s="15"/>
      <c r="BA884" s="9"/>
      <c r="BB884" s="9"/>
      <c r="BC884" s="9"/>
      <c r="BD884" s="9"/>
      <c r="BE884" s="9"/>
      <c r="BF884" s="9"/>
      <c r="BG884" s="9"/>
      <c r="BH884" s="9"/>
      <c r="BI884" s="9"/>
      <c r="BJ884" s="9"/>
      <c r="BK884" s="9"/>
      <c r="BL884" s="9"/>
      <c r="BM884" s="9"/>
      <c r="BN884" s="9"/>
      <c r="BO884" s="9"/>
      <c r="BP884" s="9"/>
      <c r="BQ884" s="9"/>
      <c r="BR884" s="9"/>
      <c r="BS884" s="9"/>
      <c r="BT884" s="9"/>
      <c r="BU884" s="9"/>
      <c r="BV884" s="9"/>
      <c r="BW884" s="9"/>
      <c r="BX884" s="9"/>
      <c r="BY884" s="9"/>
      <c r="BZ884" s="9"/>
      <c r="CA884" s="9"/>
      <c r="CB884" s="9"/>
      <c r="CC884" s="9"/>
      <c r="CD884" s="9"/>
      <c r="CE884" s="9"/>
      <c r="CF884" s="9"/>
      <c r="CG884" s="9"/>
      <c r="CH884" s="9"/>
      <c r="CI884" s="9"/>
      <c r="CJ884" s="9"/>
      <c r="CK884" s="9"/>
      <c r="CL884" s="9"/>
      <c r="CM884" s="9"/>
      <c r="CN884" s="9"/>
      <c r="CO884" s="9"/>
      <c r="CP884" s="9"/>
      <c r="CQ884" s="9"/>
      <c r="CR884" s="9"/>
      <c r="CS884" s="9"/>
      <c r="CT884" s="9"/>
      <c r="CU884" s="9"/>
      <c r="CV884" s="9"/>
      <c r="CW884" s="9"/>
      <c r="CX884" s="9"/>
      <c r="CY884" s="9"/>
      <c r="CZ884" s="9"/>
      <c r="DA884" s="9"/>
      <c r="DB884" s="9"/>
      <c r="DC884" s="9"/>
      <c r="DD884" s="9"/>
      <c r="DE884" s="9"/>
      <c r="DF884" s="9"/>
      <c r="DG884" s="9"/>
      <c r="DH884" s="9"/>
      <c r="DI884" s="9"/>
      <c r="DJ884" s="9"/>
      <c r="DK884" s="9"/>
      <c r="DL884" s="9"/>
      <c r="DM884" s="9"/>
      <c r="DN884" s="9"/>
      <c r="DO884" s="9"/>
      <c r="DP884" s="9"/>
      <c r="DQ884" s="9"/>
      <c r="DR884" s="9"/>
      <c r="DS884" s="9"/>
      <c r="DT884" s="9"/>
      <c r="DU884" s="9"/>
      <c r="DV884" s="9"/>
      <c r="DW884" s="9"/>
      <c r="DX884" s="9"/>
      <c r="DY884" s="9"/>
      <c r="DZ884" s="9"/>
      <c r="EA884" s="9"/>
    </row>
    <row r="885" spans="2:131" ht="15">
      <c r="B885" s="4"/>
      <c r="C885" s="4"/>
      <c r="D885" s="4"/>
      <c r="E885" s="4"/>
      <c r="F885" s="4"/>
      <c r="G885" s="4"/>
      <c r="H885" s="4"/>
      <c r="I885" s="4"/>
      <c r="J885" s="4"/>
      <c r="K885" s="10"/>
      <c r="L885" s="10"/>
      <c r="M885" s="10"/>
      <c r="N885" s="10"/>
      <c r="O885" s="10"/>
      <c r="P885" s="10"/>
      <c r="Q885" s="10"/>
      <c r="R885" s="10"/>
      <c r="S885" s="10"/>
      <c r="T885" s="10"/>
      <c r="U885" s="10"/>
      <c r="V885" s="10"/>
      <c r="W885" s="10"/>
      <c r="X885" s="10"/>
      <c r="Y885" s="10"/>
      <c r="Z885" s="10"/>
      <c r="AA885" s="10"/>
      <c r="AB885" s="15"/>
      <c r="AC885" s="9"/>
      <c r="AD885" s="9"/>
      <c r="AE885" s="9"/>
      <c r="AF885" s="9"/>
      <c r="AG885" s="9"/>
      <c r="AH885" s="9"/>
      <c r="AI885" s="9"/>
      <c r="AJ885" s="9"/>
      <c r="AK885" s="9"/>
      <c r="AL885" s="9"/>
      <c r="AM885" s="27"/>
      <c r="AN885" s="27"/>
      <c r="AO885" s="27"/>
      <c r="AP885" s="27"/>
      <c r="AQ885" s="27"/>
      <c r="AR885" s="9"/>
      <c r="AS885" s="9"/>
      <c r="AT885" s="9"/>
      <c r="AU885" s="9"/>
      <c r="AV885" s="9"/>
      <c r="AW885" s="9"/>
      <c r="AX885" s="9"/>
      <c r="AY885" s="15"/>
      <c r="AZ885" s="15"/>
      <c r="BA885" s="9"/>
      <c r="BB885" s="9"/>
      <c r="BC885" s="9"/>
      <c r="BD885" s="9"/>
      <c r="BE885" s="9"/>
      <c r="BF885" s="9"/>
      <c r="BG885" s="9"/>
      <c r="BH885" s="9"/>
      <c r="BI885" s="9"/>
      <c r="BJ885" s="9"/>
      <c r="BK885" s="9"/>
      <c r="BL885" s="9"/>
      <c r="BM885" s="9"/>
      <c r="BN885" s="9"/>
      <c r="BO885" s="9"/>
      <c r="BP885" s="9"/>
      <c r="BQ885" s="9"/>
      <c r="BR885" s="9"/>
      <c r="BS885" s="9"/>
      <c r="BT885" s="9"/>
      <c r="BU885" s="9"/>
      <c r="BV885" s="9"/>
      <c r="BW885" s="9"/>
      <c r="BX885" s="9"/>
      <c r="BY885" s="9"/>
      <c r="BZ885" s="9"/>
      <c r="CA885" s="9"/>
      <c r="CB885" s="9"/>
      <c r="CC885" s="9"/>
      <c r="CD885" s="9"/>
      <c r="CE885" s="9"/>
      <c r="CF885" s="9"/>
      <c r="CG885" s="9"/>
      <c r="CH885" s="9"/>
      <c r="CI885" s="9"/>
      <c r="CJ885" s="9"/>
      <c r="CK885" s="9"/>
      <c r="CL885" s="9"/>
      <c r="CM885" s="9"/>
      <c r="CN885" s="9"/>
      <c r="CO885" s="9"/>
      <c r="CP885" s="9"/>
      <c r="CQ885" s="9"/>
      <c r="CR885" s="9"/>
      <c r="CS885" s="9"/>
      <c r="CT885" s="9"/>
      <c r="CU885" s="9"/>
      <c r="CV885" s="9"/>
      <c r="CW885" s="9"/>
      <c r="CX885" s="9"/>
      <c r="CY885" s="9"/>
      <c r="CZ885" s="9"/>
      <c r="DA885" s="9"/>
      <c r="DB885" s="9"/>
      <c r="DC885" s="9"/>
      <c r="DD885" s="9"/>
      <c r="DE885" s="9"/>
      <c r="DF885" s="9"/>
      <c r="DG885" s="9"/>
      <c r="DH885" s="9"/>
      <c r="DI885" s="9"/>
      <c r="DJ885" s="9"/>
      <c r="DK885" s="9"/>
      <c r="DL885" s="9"/>
      <c r="DM885" s="9"/>
      <c r="DN885" s="9"/>
      <c r="DO885" s="9"/>
      <c r="DP885" s="9"/>
      <c r="DQ885" s="9"/>
      <c r="DR885" s="9"/>
      <c r="DS885" s="9"/>
      <c r="DT885" s="9"/>
      <c r="DU885" s="9"/>
      <c r="DV885" s="9"/>
      <c r="DW885" s="9"/>
      <c r="DX885" s="9"/>
      <c r="DY885" s="9"/>
      <c r="DZ885" s="9"/>
      <c r="EA885" s="9"/>
    </row>
    <row r="886" spans="2:131" ht="15">
      <c r="B886" s="4"/>
      <c r="C886" s="4"/>
      <c r="D886" s="4"/>
      <c r="E886" s="4"/>
      <c r="F886" s="4"/>
      <c r="G886" s="4"/>
      <c r="H886" s="4"/>
      <c r="I886" s="4"/>
      <c r="J886" s="4"/>
      <c r="K886" s="10"/>
      <c r="L886" s="10"/>
      <c r="M886" s="10"/>
      <c r="N886" s="10"/>
      <c r="O886" s="10"/>
      <c r="P886" s="10"/>
      <c r="Q886" s="10"/>
      <c r="R886" s="10"/>
      <c r="S886" s="10"/>
      <c r="T886" s="10"/>
      <c r="U886" s="10"/>
      <c r="V886" s="10"/>
      <c r="W886" s="10"/>
      <c r="X886" s="10"/>
      <c r="Y886" s="10"/>
      <c r="Z886" s="10"/>
      <c r="AA886" s="10"/>
      <c r="AB886" s="15"/>
      <c r="AC886" s="9"/>
      <c r="AD886" s="9"/>
      <c r="AE886" s="9"/>
      <c r="AF886" s="9"/>
      <c r="AG886" s="9"/>
      <c r="AH886" s="9"/>
      <c r="AI886" s="9"/>
      <c r="AJ886" s="9"/>
      <c r="AK886" s="9"/>
      <c r="AL886" s="9"/>
      <c r="AM886" s="27"/>
      <c r="AN886" s="27"/>
      <c r="AO886" s="27"/>
      <c r="AP886" s="27"/>
      <c r="AQ886" s="27"/>
      <c r="AR886" s="9"/>
      <c r="AS886" s="9"/>
      <c r="AT886" s="9"/>
      <c r="AU886" s="9"/>
      <c r="AV886" s="9"/>
      <c r="AW886" s="9"/>
      <c r="AX886" s="9"/>
      <c r="AY886" s="15"/>
      <c r="AZ886" s="15"/>
      <c r="BA886" s="9"/>
      <c r="BB886" s="9"/>
      <c r="BC886" s="9"/>
      <c r="BD886" s="9"/>
      <c r="BE886" s="9"/>
      <c r="BF886" s="9"/>
      <c r="BG886" s="9"/>
      <c r="BH886" s="9"/>
      <c r="BI886" s="9"/>
      <c r="BJ886" s="9"/>
      <c r="BK886" s="9"/>
      <c r="BL886" s="9"/>
      <c r="BM886" s="9"/>
      <c r="BN886" s="9"/>
      <c r="BO886" s="9"/>
      <c r="BP886" s="9"/>
      <c r="BQ886" s="9"/>
      <c r="BR886" s="9"/>
      <c r="BS886" s="9"/>
      <c r="BT886" s="9"/>
      <c r="BU886" s="9"/>
      <c r="BV886" s="9"/>
      <c r="BW886" s="9"/>
      <c r="BX886" s="9"/>
      <c r="BY886" s="9"/>
      <c r="BZ886" s="9"/>
      <c r="CA886" s="9"/>
      <c r="CB886" s="9"/>
      <c r="CC886" s="9"/>
      <c r="CD886" s="9"/>
      <c r="CE886" s="9"/>
      <c r="CF886" s="9"/>
      <c r="CG886" s="9"/>
      <c r="CH886" s="9"/>
      <c r="CI886" s="9"/>
      <c r="CJ886" s="9"/>
      <c r="CK886" s="9"/>
      <c r="CL886" s="9"/>
      <c r="CM886" s="9"/>
      <c r="CN886" s="9"/>
      <c r="CO886" s="9"/>
      <c r="CP886" s="9"/>
      <c r="CQ886" s="9"/>
      <c r="CR886" s="9"/>
      <c r="CS886" s="9"/>
      <c r="CT886" s="9"/>
      <c r="CU886" s="9"/>
      <c r="CV886" s="9"/>
      <c r="CW886" s="9"/>
      <c r="CX886" s="9"/>
      <c r="CY886" s="9"/>
      <c r="CZ886" s="9"/>
      <c r="DA886" s="9"/>
      <c r="DB886" s="9"/>
      <c r="DC886" s="9"/>
      <c r="DD886" s="9"/>
      <c r="DE886" s="9"/>
      <c r="DF886" s="9"/>
      <c r="DG886" s="9"/>
      <c r="DH886" s="9"/>
      <c r="DI886" s="9"/>
      <c r="DJ886" s="9"/>
      <c r="DK886" s="9"/>
      <c r="DL886" s="9"/>
      <c r="DM886" s="9"/>
      <c r="DN886" s="9"/>
      <c r="DO886" s="9"/>
      <c r="DP886" s="9"/>
      <c r="DQ886" s="9"/>
      <c r="DR886" s="9"/>
      <c r="DS886" s="9"/>
      <c r="DT886" s="9"/>
      <c r="DU886" s="9"/>
      <c r="DV886" s="9"/>
      <c r="DW886" s="9"/>
      <c r="DX886" s="9"/>
      <c r="DY886" s="9"/>
      <c r="DZ886" s="9"/>
      <c r="EA886" s="9"/>
    </row>
    <row r="887" spans="2:131" ht="15">
      <c r="B887" s="4"/>
      <c r="C887" s="4"/>
      <c r="D887" s="4"/>
      <c r="E887" s="4"/>
      <c r="F887" s="4"/>
      <c r="G887" s="4"/>
      <c r="H887" s="4"/>
      <c r="I887" s="4"/>
      <c r="J887" s="4"/>
      <c r="K887" s="10"/>
      <c r="L887" s="10"/>
      <c r="M887" s="10"/>
      <c r="N887" s="10"/>
      <c r="O887" s="10"/>
      <c r="P887" s="10"/>
      <c r="Q887" s="10"/>
      <c r="R887" s="10"/>
      <c r="S887" s="10"/>
      <c r="T887" s="10"/>
      <c r="U887" s="10"/>
      <c r="V887" s="10"/>
      <c r="W887" s="10"/>
      <c r="X887" s="10"/>
      <c r="Y887" s="10"/>
      <c r="Z887" s="10"/>
      <c r="AA887" s="10"/>
      <c r="AB887" s="15"/>
      <c r="AC887" s="9"/>
      <c r="AD887" s="9"/>
      <c r="AE887" s="9"/>
      <c r="AF887" s="9"/>
      <c r="AG887" s="9"/>
      <c r="AH887" s="9"/>
      <c r="AI887" s="9"/>
      <c r="AJ887" s="9"/>
      <c r="AK887" s="9"/>
      <c r="AL887" s="9"/>
      <c r="AM887" s="27"/>
      <c r="AN887" s="27"/>
      <c r="AO887" s="27"/>
      <c r="AP887" s="27"/>
      <c r="AQ887" s="27"/>
      <c r="AR887" s="9"/>
      <c r="AS887" s="9"/>
      <c r="AT887" s="9"/>
      <c r="AU887" s="9"/>
      <c r="AV887" s="9"/>
      <c r="AW887" s="9"/>
      <c r="AX887" s="9"/>
      <c r="AY887" s="15"/>
      <c r="AZ887" s="15"/>
      <c r="BA887" s="9"/>
      <c r="BB887" s="9"/>
      <c r="BC887" s="9"/>
      <c r="BD887" s="9"/>
      <c r="BE887" s="9"/>
      <c r="BF887" s="9"/>
      <c r="BG887" s="9"/>
      <c r="BH887" s="9"/>
      <c r="BI887" s="9"/>
      <c r="BJ887" s="9"/>
      <c r="BK887" s="9"/>
      <c r="BL887" s="9"/>
      <c r="BM887" s="9"/>
      <c r="BN887" s="9"/>
      <c r="BO887" s="9"/>
      <c r="BP887" s="9"/>
      <c r="BQ887" s="9"/>
      <c r="BR887" s="9"/>
      <c r="BS887" s="9"/>
      <c r="BT887" s="9"/>
      <c r="BU887" s="9"/>
      <c r="BV887" s="9"/>
      <c r="BW887" s="9"/>
      <c r="BX887" s="9"/>
      <c r="BY887" s="9"/>
      <c r="BZ887" s="9"/>
      <c r="CA887" s="9"/>
      <c r="CB887" s="9"/>
      <c r="CC887" s="9"/>
      <c r="CD887" s="9"/>
      <c r="CE887" s="9"/>
      <c r="CF887" s="9"/>
      <c r="CG887" s="9"/>
      <c r="CH887" s="9"/>
      <c r="CI887" s="9"/>
      <c r="CJ887" s="9"/>
      <c r="CK887" s="9"/>
      <c r="CL887" s="9"/>
      <c r="CM887" s="9"/>
      <c r="CN887" s="9"/>
      <c r="CO887" s="9"/>
      <c r="CP887" s="9"/>
      <c r="CQ887" s="9"/>
      <c r="CR887" s="9"/>
      <c r="CS887" s="9"/>
      <c r="CT887" s="9"/>
      <c r="CU887" s="9"/>
      <c r="CV887" s="9"/>
      <c r="CW887" s="9"/>
      <c r="CX887" s="9"/>
      <c r="CY887" s="9"/>
      <c r="CZ887" s="9"/>
      <c r="DA887" s="9"/>
      <c r="DB887" s="9"/>
      <c r="DC887" s="9"/>
      <c r="DD887" s="9"/>
      <c r="DE887" s="9"/>
      <c r="DF887" s="9"/>
      <c r="DG887" s="9"/>
      <c r="DH887" s="9"/>
      <c r="DI887" s="9"/>
      <c r="DJ887" s="9"/>
      <c r="DK887" s="9"/>
      <c r="DL887" s="9"/>
      <c r="DM887" s="9"/>
      <c r="DN887" s="9"/>
      <c r="DO887" s="9"/>
      <c r="DP887" s="9"/>
      <c r="DQ887" s="9"/>
      <c r="DR887" s="9"/>
      <c r="DS887" s="9"/>
      <c r="DT887" s="9"/>
      <c r="DU887" s="9"/>
      <c r="DV887" s="9"/>
      <c r="DW887" s="9"/>
      <c r="DX887" s="9"/>
      <c r="DY887" s="9"/>
      <c r="DZ887" s="9"/>
      <c r="EA887" s="9"/>
    </row>
    <row r="888" spans="2:131" ht="15">
      <c r="B888" s="4"/>
      <c r="C888" s="4"/>
      <c r="D888" s="4"/>
      <c r="E888" s="4"/>
      <c r="F888" s="4"/>
      <c r="G888" s="4"/>
      <c r="H888" s="4"/>
      <c r="I888" s="4"/>
      <c r="J888" s="4"/>
      <c r="K888" s="10"/>
      <c r="L888" s="10"/>
      <c r="M888" s="10"/>
      <c r="N888" s="10"/>
      <c r="O888" s="10"/>
      <c r="P888" s="10"/>
      <c r="Q888" s="10"/>
      <c r="R888" s="10"/>
      <c r="S888" s="10"/>
      <c r="T888" s="10"/>
      <c r="U888" s="10"/>
      <c r="V888" s="10"/>
      <c r="W888" s="10"/>
      <c r="X888" s="10"/>
      <c r="Y888" s="10"/>
      <c r="Z888" s="10"/>
      <c r="AA888" s="10"/>
      <c r="AB888" s="15"/>
      <c r="AC888" s="9"/>
      <c r="AD888" s="9"/>
      <c r="AE888" s="9"/>
      <c r="AF888" s="9"/>
      <c r="AG888" s="9"/>
      <c r="AH888" s="9"/>
      <c r="AI888" s="9"/>
      <c r="AJ888" s="9"/>
      <c r="AK888" s="9"/>
      <c r="AL888" s="9"/>
      <c r="AM888" s="27"/>
      <c r="AN888" s="27"/>
      <c r="AO888" s="27"/>
      <c r="AP888" s="27"/>
      <c r="AQ888" s="27"/>
      <c r="AR888" s="9"/>
      <c r="AS888" s="9"/>
      <c r="AT888" s="9"/>
      <c r="AU888" s="9"/>
      <c r="AV888" s="9"/>
      <c r="AW888" s="9"/>
      <c r="AX888" s="9"/>
      <c r="AY888" s="15"/>
      <c r="AZ888" s="15"/>
      <c r="BA888" s="9"/>
      <c r="BB888" s="9"/>
      <c r="BC888" s="9"/>
      <c r="BD888" s="9"/>
      <c r="BE888" s="9"/>
      <c r="BF888" s="9"/>
      <c r="BG888" s="9"/>
      <c r="BH888" s="9"/>
      <c r="BI888" s="9"/>
      <c r="BJ888" s="9"/>
      <c r="BK888" s="9"/>
      <c r="BL888" s="9"/>
      <c r="BM888" s="9"/>
      <c r="BN888" s="9"/>
      <c r="BO888" s="9"/>
      <c r="BP888" s="9"/>
      <c r="BQ888" s="9"/>
      <c r="BR888" s="9"/>
      <c r="BS888" s="9"/>
      <c r="BT888" s="9"/>
      <c r="BU888" s="9"/>
      <c r="BV888" s="9"/>
      <c r="BW888" s="9"/>
      <c r="BX888" s="9"/>
      <c r="BY888" s="9"/>
      <c r="BZ888" s="9"/>
      <c r="CA888" s="9"/>
      <c r="CB888" s="9"/>
      <c r="CC888" s="9"/>
      <c r="CD888" s="9"/>
      <c r="CE888" s="9"/>
      <c r="CF888" s="9"/>
      <c r="CG888" s="9"/>
      <c r="CH888" s="9"/>
      <c r="CI888" s="9"/>
      <c r="CJ888" s="9"/>
      <c r="CK888" s="9"/>
      <c r="CL888" s="9"/>
      <c r="CM888" s="9"/>
      <c r="CN888" s="9"/>
      <c r="CO888" s="9"/>
      <c r="CP888" s="9"/>
      <c r="CQ888" s="9"/>
      <c r="CR888" s="9"/>
      <c r="CS888" s="9"/>
      <c r="CT888" s="9"/>
      <c r="CU888" s="9"/>
      <c r="CV888" s="9"/>
      <c r="CW888" s="9"/>
      <c r="CX888" s="9"/>
      <c r="CY888" s="9"/>
      <c r="CZ888" s="9"/>
      <c r="DA888" s="9"/>
      <c r="DB888" s="9"/>
      <c r="DC888" s="9"/>
      <c r="DD888" s="9"/>
      <c r="DE888" s="9"/>
      <c r="DF888" s="9"/>
      <c r="DG888" s="9"/>
      <c r="DH888" s="9"/>
      <c r="DI888" s="9"/>
      <c r="DJ888" s="9"/>
      <c r="DK888" s="9"/>
      <c r="DL888" s="9"/>
      <c r="DM888" s="9"/>
      <c r="DN888" s="9"/>
      <c r="DO888" s="9"/>
      <c r="DP888" s="9"/>
      <c r="DQ888" s="9"/>
      <c r="DR888" s="9"/>
      <c r="DS888" s="9"/>
      <c r="DT888" s="9"/>
      <c r="DU888" s="9"/>
      <c r="DV888" s="9"/>
      <c r="DW888" s="9"/>
      <c r="DX888" s="9"/>
      <c r="DY888" s="9"/>
      <c r="DZ888" s="9"/>
      <c r="EA888" s="9"/>
    </row>
    <row r="889" spans="2:131" ht="15">
      <c r="B889" s="4"/>
      <c r="C889" s="4"/>
      <c r="D889" s="4"/>
      <c r="E889" s="4"/>
      <c r="F889" s="4"/>
      <c r="G889" s="4"/>
      <c r="H889" s="4"/>
      <c r="I889" s="4"/>
      <c r="J889" s="4"/>
      <c r="K889" s="10"/>
      <c r="L889" s="10"/>
      <c r="M889" s="10"/>
      <c r="N889" s="10"/>
      <c r="O889" s="10"/>
      <c r="P889" s="10"/>
      <c r="Q889" s="10"/>
      <c r="R889" s="10"/>
      <c r="S889" s="10"/>
      <c r="T889" s="10"/>
      <c r="U889" s="10"/>
      <c r="V889" s="10"/>
      <c r="W889" s="10"/>
      <c r="X889" s="10"/>
      <c r="Y889" s="10"/>
      <c r="Z889" s="10"/>
      <c r="AA889" s="10"/>
      <c r="AB889" s="15"/>
      <c r="AC889" s="9"/>
      <c r="AD889" s="9"/>
      <c r="AE889" s="9"/>
      <c r="AF889" s="9"/>
      <c r="AG889" s="9"/>
      <c r="AH889" s="9"/>
      <c r="AI889" s="9"/>
      <c r="AJ889" s="9"/>
      <c r="AK889" s="9"/>
      <c r="AL889" s="9"/>
      <c r="AM889" s="27"/>
      <c r="AN889" s="27"/>
      <c r="AO889" s="27"/>
      <c r="AP889" s="27"/>
      <c r="AQ889" s="27"/>
      <c r="AR889" s="9"/>
      <c r="AS889" s="9"/>
      <c r="AT889" s="9"/>
      <c r="AU889" s="9"/>
      <c r="AV889" s="9"/>
      <c r="AW889" s="9"/>
      <c r="AX889" s="9"/>
      <c r="AY889" s="15"/>
      <c r="AZ889" s="15"/>
      <c r="BA889" s="9"/>
      <c r="BB889" s="9"/>
      <c r="BC889" s="9"/>
      <c r="BD889" s="9"/>
      <c r="BE889" s="9"/>
      <c r="BF889" s="9"/>
      <c r="BG889" s="9"/>
      <c r="BH889" s="9"/>
      <c r="BI889" s="9"/>
      <c r="BJ889" s="9"/>
      <c r="BK889" s="9"/>
      <c r="BL889" s="9"/>
      <c r="BM889" s="9"/>
      <c r="BN889" s="9"/>
      <c r="BO889" s="9"/>
      <c r="BP889" s="9"/>
      <c r="BQ889" s="9"/>
      <c r="BR889" s="9"/>
      <c r="BS889" s="9"/>
      <c r="BT889" s="9"/>
      <c r="BU889" s="9"/>
      <c r="BV889" s="9"/>
      <c r="BW889" s="9"/>
      <c r="BX889" s="9"/>
      <c r="BY889" s="9"/>
      <c r="BZ889" s="9"/>
      <c r="CA889" s="9"/>
      <c r="CB889" s="9"/>
      <c r="CC889" s="9"/>
      <c r="CD889" s="9"/>
      <c r="CE889" s="9"/>
      <c r="CF889" s="9"/>
      <c r="CG889" s="9"/>
      <c r="CH889" s="9"/>
      <c r="CI889" s="9"/>
      <c r="CJ889" s="9"/>
      <c r="CK889" s="9"/>
      <c r="CL889" s="9"/>
      <c r="CM889" s="9"/>
      <c r="CN889" s="9"/>
      <c r="CO889" s="9"/>
      <c r="CP889" s="9"/>
      <c r="CQ889" s="9"/>
      <c r="CR889" s="9"/>
      <c r="CS889" s="9"/>
      <c r="CT889" s="9"/>
      <c r="CU889" s="9"/>
      <c r="CV889" s="9"/>
      <c r="CW889" s="9"/>
      <c r="CX889" s="9"/>
      <c r="CY889" s="9"/>
      <c r="CZ889" s="9"/>
      <c r="DA889" s="9"/>
      <c r="DB889" s="9"/>
      <c r="DC889" s="9"/>
      <c r="DD889" s="9"/>
      <c r="DE889" s="9"/>
      <c r="DF889" s="9"/>
      <c r="DG889" s="9"/>
      <c r="DH889" s="9"/>
      <c r="DI889" s="9"/>
      <c r="DJ889" s="9"/>
      <c r="DK889" s="9"/>
      <c r="DL889" s="9"/>
      <c r="DM889" s="9"/>
      <c r="DN889" s="9"/>
      <c r="DO889" s="9"/>
      <c r="DP889" s="9"/>
      <c r="DQ889" s="9"/>
      <c r="DR889" s="9"/>
      <c r="DS889" s="9"/>
      <c r="DT889" s="9"/>
      <c r="DU889" s="9"/>
      <c r="DV889" s="9"/>
      <c r="DW889" s="9"/>
      <c r="DX889" s="9"/>
      <c r="DY889" s="9"/>
      <c r="DZ889" s="9"/>
      <c r="EA889" s="9"/>
    </row>
    <row r="890" spans="2:131" ht="15">
      <c r="B890" s="4"/>
      <c r="C890" s="4"/>
      <c r="D890" s="4"/>
      <c r="E890" s="4"/>
      <c r="F890" s="4"/>
      <c r="G890" s="4"/>
      <c r="H890" s="4"/>
      <c r="I890" s="4"/>
      <c r="J890" s="4"/>
      <c r="K890" s="10"/>
      <c r="L890" s="10"/>
      <c r="M890" s="10"/>
      <c r="N890" s="10"/>
      <c r="O890" s="10"/>
      <c r="P890" s="10"/>
      <c r="Q890" s="10"/>
      <c r="R890" s="10"/>
      <c r="S890" s="10"/>
      <c r="T890" s="10"/>
      <c r="U890" s="10"/>
      <c r="V890" s="10"/>
      <c r="W890" s="10"/>
      <c r="X890" s="10"/>
      <c r="Y890" s="10"/>
      <c r="Z890" s="10"/>
      <c r="AA890" s="10"/>
      <c r="AB890" s="15"/>
      <c r="AC890" s="9"/>
      <c r="AD890" s="9"/>
      <c r="AE890" s="9"/>
      <c r="AF890" s="9"/>
      <c r="AG890" s="9"/>
      <c r="AH890" s="9"/>
      <c r="AI890" s="9"/>
      <c r="AJ890" s="9"/>
      <c r="AK890" s="9"/>
      <c r="AL890" s="9"/>
      <c r="AM890" s="27"/>
      <c r="AN890" s="27"/>
      <c r="AO890" s="27"/>
      <c r="AP890" s="27"/>
      <c r="AQ890" s="27"/>
      <c r="AR890" s="9"/>
      <c r="AS890" s="9"/>
      <c r="AT890" s="9"/>
      <c r="AU890" s="9"/>
      <c r="AV890" s="9"/>
      <c r="AW890" s="9"/>
      <c r="AX890" s="9"/>
      <c r="AY890" s="15"/>
      <c r="AZ890" s="15"/>
      <c r="BA890" s="9"/>
      <c r="BB890" s="9"/>
      <c r="BC890" s="9"/>
      <c r="BD890" s="9"/>
      <c r="BE890" s="9"/>
      <c r="BF890" s="9"/>
      <c r="BG890" s="9"/>
      <c r="BH890" s="9"/>
      <c r="BI890" s="9"/>
      <c r="BJ890" s="9"/>
      <c r="BK890" s="9"/>
      <c r="BL890" s="9"/>
      <c r="BM890" s="9"/>
      <c r="BN890" s="9"/>
      <c r="BO890" s="9"/>
      <c r="BP890" s="9"/>
      <c r="BQ890" s="9"/>
      <c r="BR890" s="9"/>
      <c r="BS890" s="9"/>
      <c r="BT890" s="9"/>
      <c r="BU890" s="9"/>
      <c r="BV890" s="9"/>
      <c r="BW890" s="9"/>
      <c r="BX890" s="9"/>
      <c r="BY890" s="9"/>
      <c r="BZ890" s="9"/>
      <c r="CA890" s="9"/>
      <c r="CB890" s="9"/>
      <c r="CC890" s="9"/>
      <c r="CD890" s="9"/>
      <c r="CE890" s="9"/>
      <c r="CF890" s="9"/>
      <c r="CG890" s="9"/>
      <c r="CH890" s="9"/>
      <c r="CI890" s="9"/>
      <c r="CJ890" s="9"/>
      <c r="CK890" s="9"/>
      <c r="CL890" s="9"/>
      <c r="CM890" s="9"/>
      <c r="CN890" s="9"/>
      <c r="CO890" s="9"/>
      <c r="CP890" s="9"/>
      <c r="CQ890" s="9"/>
      <c r="CR890" s="9"/>
      <c r="CS890" s="9"/>
      <c r="CT890" s="9"/>
      <c r="CU890" s="9"/>
      <c r="CV890" s="9"/>
      <c r="CW890" s="9"/>
      <c r="CX890" s="9"/>
      <c r="CY890" s="9"/>
      <c r="CZ890" s="9"/>
      <c r="DA890" s="9"/>
      <c r="DB890" s="9"/>
      <c r="DC890" s="9"/>
      <c r="DD890" s="9"/>
      <c r="DE890" s="9"/>
      <c r="DF890" s="9"/>
      <c r="DG890" s="9"/>
      <c r="DH890" s="9"/>
      <c r="DI890" s="9"/>
      <c r="DJ890" s="9"/>
      <c r="DK890" s="9"/>
      <c r="DL890" s="9"/>
      <c r="DM890" s="9"/>
      <c r="DN890" s="9"/>
      <c r="DO890" s="9"/>
      <c r="DP890" s="9"/>
      <c r="DQ890" s="9"/>
      <c r="DR890" s="9"/>
      <c r="DS890" s="9"/>
      <c r="DT890" s="9"/>
      <c r="DU890" s="9"/>
      <c r="DV890" s="9"/>
      <c r="DW890" s="9"/>
      <c r="DX890" s="9"/>
      <c r="DY890" s="9"/>
      <c r="DZ890" s="9"/>
      <c r="EA890" s="9"/>
    </row>
    <row r="891" spans="2:131" ht="15">
      <c r="B891" s="4"/>
      <c r="C891" s="4"/>
      <c r="D891" s="4"/>
      <c r="E891" s="4"/>
      <c r="F891" s="4"/>
      <c r="G891" s="4"/>
      <c r="H891" s="4"/>
      <c r="I891" s="4"/>
      <c r="J891" s="4"/>
      <c r="K891" s="10"/>
      <c r="L891" s="10"/>
      <c r="M891" s="10"/>
      <c r="N891" s="10"/>
      <c r="O891" s="10"/>
      <c r="P891" s="10"/>
      <c r="Q891" s="10"/>
      <c r="R891" s="10"/>
      <c r="S891" s="10"/>
      <c r="T891" s="10"/>
      <c r="U891" s="10"/>
      <c r="V891" s="10"/>
      <c r="W891" s="10"/>
      <c r="X891" s="10"/>
      <c r="Y891" s="10"/>
      <c r="Z891" s="10"/>
      <c r="AA891" s="10"/>
      <c r="AB891" s="15"/>
      <c r="AC891" s="9"/>
      <c r="AD891" s="9"/>
      <c r="AE891" s="9"/>
      <c r="AF891" s="9"/>
      <c r="AG891" s="9"/>
      <c r="AH891" s="9"/>
      <c r="AI891" s="9"/>
      <c r="AJ891" s="9"/>
      <c r="AK891" s="9"/>
      <c r="AL891" s="9"/>
      <c r="AM891" s="27"/>
      <c r="AN891" s="27"/>
      <c r="AO891" s="27"/>
      <c r="AP891" s="27"/>
      <c r="AQ891" s="27"/>
      <c r="AR891" s="9"/>
      <c r="AS891" s="9"/>
      <c r="AT891" s="9"/>
      <c r="AU891" s="9"/>
      <c r="AV891" s="9"/>
      <c r="AW891" s="9"/>
      <c r="AX891" s="9"/>
      <c r="AY891" s="15"/>
      <c r="AZ891" s="15"/>
      <c r="BA891" s="9"/>
      <c r="BB891" s="9"/>
      <c r="BC891" s="9"/>
      <c r="BD891" s="9"/>
      <c r="BE891" s="9"/>
      <c r="BF891" s="9"/>
      <c r="BG891" s="9"/>
      <c r="BH891" s="9"/>
      <c r="BI891" s="9"/>
      <c r="BJ891" s="9"/>
      <c r="BK891" s="9"/>
      <c r="BL891" s="9"/>
      <c r="BM891" s="9"/>
      <c r="BN891" s="9"/>
      <c r="BO891" s="9"/>
      <c r="BP891" s="9"/>
      <c r="BQ891" s="9"/>
      <c r="BR891" s="9"/>
      <c r="BS891" s="9"/>
      <c r="BT891" s="9"/>
      <c r="BU891" s="9"/>
      <c r="BV891" s="9"/>
      <c r="BW891" s="9"/>
      <c r="BX891" s="9"/>
      <c r="BY891" s="9"/>
      <c r="BZ891" s="9"/>
      <c r="CA891" s="9"/>
      <c r="CB891" s="9"/>
      <c r="CC891" s="9"/>
      <c r="CD891" s="9"/>
      <c r="CE891" s="9"/>
      <c r="CF891" s="9"/>
      <c r="CG891" s="9"/>
      <c r="CH891" s="9"/>
      <c r="CI891" s="9"/>
      <c r="CJ891" s="9"/>
      <c r="CK891" s="9"/>
      <c r="CL891" s="9"/>
      <c r="CM891" s="9"/>
      <c r="CN891" s="9"/>
      <c r="CO891" s="9"/>
      <c r="CP891" s="9"/>
      <c r="CQ891" s="9"/>
      <c r="CR891" s="9"/>
      <c r="CS891" s="9"/>
      <c r="CT891" s="9"/>
      <c r="CU891" s="9"/>
      <c r="CV891" s="9"/>
      <c r="CW891" s="9"/>
      <c r="CX891" s="9"/>
      <c r="CY891" s="9"/>
      <c r="CZ891" s="9"/>
      <c r="DA891" s="9"/>
      <c r="DB891" s="9"/>
      <c r="DC891" s="9"/>
      <c r="DD891" s="9"/>
      <c r="DE891" s="9"/>
      <c r="DF891" s="9"/>
      <c r="DG891" s="9"/>
      <c r="DH891" s="9"/>
      <c r="DI891" s="9"/>
      <c r="DJ891" s="9"/>
      <c r="DK891" s="9"/>
      <c r="DL891" s="9"/>
      <c r="DM891" s="9"/>
      <c r="DN891" s="9"/>
      <c r="DO891" s="9"/>
      <c r="DP891" s="9"/>
      <c r="DQ891" s="9"/>
      <c r="DR891" s="9"/>
      <c r="DS891" s="9"/>
      <c r="DT891" s="9"/>
      <c r="DU891" s="9"/>
      <c r="DV891" s="9"/>
      <c r="DW891" s="9"/>
      <c r="DX891" s="9"/>
      <c r="DY891" s="9"/>
      <c r="DZ891" s="9"/>
      <c r="EA891" s="9"/>
    </row>
    <row r="892" spans="2:131" ht="15">
      <c r="B892" s="4"/>
      <c r="C892" s="4"/>
      <c r="D892" s="4"/>
      <c r="E892" s="4"/>
      <c r="F892" s="4"/>
      <c r="G892" s="4"/>
      <c r="H892" s="4"/>
      <c r="I892" s="4"/>
      <c r="J892" s="4"/>
      <c r="K892" s="10"/>
      <c r="L892" s="10"/>
      <c r="M892" s="10"/>
      <c r="N892" s="10"/>
      <c r="O892" s="10"/>
      <c r="P892" s="10"/>
      <c r="Q892" s="10"/>
      <c r="R892" s="10"/>
      <c r="S892" s="10"/>
      <c r="T892" s="10"/>
      <c r="U892" s="10"/>
      <c r="V892" s="10"/>
      <c r="W892" s="10"/>
      <c r="X892" s="10"/>
      <c r="Y892" s="10"/>
      <c r="Z892" s="10"/>
      <c r="AA892" s="10"/>
      <c r="AB892" s="15"/>
      <c r="AC892" s="9"/>
      <c r="AD892" s="9"/>
      <c r="AE892" s="9"/>
      <c r="AF892" s="9"/>
      <c r="AG892" s="9"/>
      <c r="AH892" s="9"/>
      <c r="AI892" s="9"/>
      <c r="AJ892" s="9"/>
      <c r="AK892" s="9"/>
      <c r="AL892" s="9"/>
      <c r="AM892" s="27"/>
      <c r="AN892" s="27"/>
      <c r="AO892" s="27"/>
      <c r="AP892" s="27"/>
      <c r="AQ892" s="27"/>
      <c r="AR892" s="9"/>
      <c r="AS892" s="9"/>
      <c r="AT892" s="9"/>
      <c r="AU892" s="9"/>
      <c r="AV892" s="9"/>
      <c r="AW892" s="9"/>
      <c r="AX892" s="9"/>
      <c r="AY892" s="15"/>
      <c r="AZ892" s="15"/>
      <c r="BA892" s="9"/>
      <c r="BB892" s="9"/>
      <c r="BC892" s="9"/>
      <c r="BD892" s="9"/>
      <c r="BE892" s="9"/>
      <c r="BF892" s="9"/>
      <c r="BG892" s="9"/>
      <c r="BH892" s="9"/>
      <c r="BI892" s="9"/>
      <c r="BJ892" s="9"/>
      <c r="BK892" s="9"/>
      <c r="BL892" s="9"/>
      <c r="BM892" s="9"/>
      <c r="BN892" s="9"/>
      <c r="BO892" s="9"/>
      <c r="BP892" s="9"/>
      <c r="BQ892" s="9"/>
      <c r="BR892" s="9"/>
      <c r="BS892" s="9"/>
      <c r="BT892" s="9"/>
      <c r="BU892" s="9"/>
      <c r="BV892" s="9"/>
      <c r="BW892" s="9"/>
      <c r="BX892" s="9"/>
      <c r="BY892" s="9"/>
      <c r="BZ892" s="9"/>
      <c r="CA892" s="9"/>
      <c r="CB892" s="9"/>
      <c r="CC892" s="9"/>
      <c r="CD892" s="9"/>
      <c r="CE892" s="9"/>
      <c r="CF892" s="9"/>
      <c r="CG892" s="9"/>
      <c r="CH892" s="9"/>
      <c r="CI892" s="9"/>
      <c r="CJ892" s="9"/>
      <c r="CK892" s="9"/>
      <c r="CL892" s="9"/>
      <c r="CM892" s="9"/>
      <c r="CN892" s="9"/>
      <c r="CO892" s="9"/>
      <c r="CP892" s="9"/>
      <c r="CQ892" s="9"/>
      <c r="CR892" s="9"/>
      <c r="CS892" s="9"/>
      <c r="CT892" s="9"/>
      <c r="CU892" s="9"/>
      <c r="CV892" s="9"/>
      <c r="CW892" s="9"/>
      <c r="CX892" s="9"/>
      <c r="CY892" s="9"/>
      <c r="CZ892" s="9"/>
      <c r="DA892" s="9"/>
      <c r="DB892" s="9"/>
      <c r="DC892" s="9"/>
      <c r="DD892" s="9"/>
      <c r="DE892" s="9"/>
      <c r="DF892" s="9"/>
      <c r="DG892" s="9"/>
      <c r="DH892" s="9"/>
      <c r="DI892" s="9"/>
      <c r="DJ892" s="9"/>
      <c r="DK892" s="9"/>
      <c r="DL892" s="9"/>
      <c r="DM892" s="9"/>
      <c r="DN892" s="9"/>
      <c r="DO892" s="9"/>
      <c r="DP892" s="9"/>
      <c r="DQ892" s="9"/>
      <c r="DR892" s="9"/>
      <c r="DS892" s="9"/>
      <c r="DT892" s="9"/>
      <c r="DU892" s="9"/>
      <c r="DV892" s="9"/>
      <c r="DW892" s="9"/>
      <c r="DX892" s="9"/>
      <c r="DY892" s="9"/>
      <c r="DZ892" s="9"/>
      <c r="EA892" s="9"/>
    </row>
    <row r="893" spans="2:131" ht="15">
      <c r="B893" s="4"/>
      <c r="C893" s="4"/>
      <c r="D893" s="4"/>
      <c r="E893" s="4"/>
      <c r="F893" s="4"/>
      <c r="G893" s="4"/>
      <c r="H893" s="4"/>
      <c r="I893" s="4"/>
      <c r="J893" s="4"/>
      <c r="K893" s="10"/>
      <c r="L893" s="10"/>
      <c r="M893" s="10"/>
      <c r="N893" s="10"/>
      <c r="O893" s="10"/>
      <c r="P893" s="10"/>
      <c r="Q893" s="10"/>
      <c r="R893" s="10"/>
      <c r="S893" s="10"/>
      <c r="T893" s="10"/>
      <c r="U893" s="10"/>
      <c r="V893" s="10"/>
      <c r="W893" s="10"/>
      <c r="X893" s="10"/>
      <c r="Y893" s="10"/>
      <c r="Z893" s="10"/>
      <c r="AA893" s="10"/>
      <c r="AB893" s="15"/>
      <c r="AC893" s="9"/>
      <c r="AD893" s="9"/>
      <c r="AE893" s="9"/>
      <c r="AF893" s="9"/>
      <c r="AG893" s="9"/>
      <c r="AH893" s="9"/>
      <c r="AI893" s="9"/>
      <c r="AJ893" s="9"/>
      <c r="AK893" s="9"/>
      <c r="AL893" s="9"/>
      <c r="AM893" s="27"/>
      <c r="AN893" s="27"/>
      <c r="AO893" s="27"/>
      <c r="AP893" s="27"/>
      <c r="AQ893" s="27"/>
      <c r="AR893" s="9"/>
      <c r="AS893" s="9"/>
      <c r="AT893" s="9"/>
      <c r="AU893" s="9"/>
      <c r="AV893" s="9"/>
      <c r="AW893" s="9"/>
      <c r="AX893" s="9"/>
      <c r="AY893" s="15"/>
      <c r="AZ893" s="15"/>
      <c r="BA893" s="9"/>
      <c r="BB893" s="9"/>
      <c r="BC893" s="9"/>
      <c r="BD893" s="9"/>
      <c r="BE893" s="9"/>
      <c r="BF893" s="9"/>
      <c r="BG893" s="9"/>
      <c r="BH893" s="9"/>
      <c r="BI893" s="9"/>
      <c r="BJ893" s="9"/>
      <c r="BK893" s="9"/>
      <c r="BL893" s="9"/>
      <c r="BM893" s="9"/>
      <c r="BN893" s="9"/>
      <c r="BO893" s="9"/>
      <c r="BP893" s="9"/>
      <c r="BQ893" s="9"/>
      <c r="BR893" s="9"/>
      <c r="BS893" s="9"/>
      <c r="BT893" s="9"/>
      <c r="BU893" s="9"/>
      <c r="BV893" s="9"/>
      <c r="BW893" s="9"/>
      <c r="BX893" s="9"/>
      <c r="BY893" s="9"/>
      <c r="BZ893" s="9"/>
      <c r="CA893" s="9"/>
      <c r="CB893" s="9"/>
      <c r="CC893" s="9"/>
      <c r="CD893" s="9"/>
      <c r="CE893" s="9"/>
      <c r="CF893" s="9"/>
      <c r="CG893" s="9"/>
      <c r="CH893" s="9"/>
      <c r="CI893" s="9"/>
      <c r="CJ893" s="9"/>
      <c r="CK893" s="9"/>
      <c r="CL893" s="9"/>
      <c r="CM893" s="9"/>
      <c r="CN893" s="9"/>
      <c r="CO893" s="9"/>
      <c r="CP893" s="9"/>
      <c r="CQ893" s="9"/>
      <c r="CR893" s="9"/>
      <c r="CS893" s="9"/>
      <c r="CT893" s="9"/>
      <c r="CU893" s="9"/>
      <c r="CV893" s="9"/>
      <c r="CW893" s="9"/>
      <c r="CX893" s="9"/>
      <c r="CY893" s="9"/>
      <c r="CZ893" s="9"/>
      <c r="DA893" s="9"/>
      <c r="DB893" s="9"/>
      <c r="DC893" s="9"/>
      <c r="DD893" s="9"/>
      <c r="DE893" s="9"/>
      <c r="DF893" s="9"/>
      <c r="DG893" s="9"/>
      <c r="DH893" s="9"/>
      <c r="DI893" s="9"/>
      <c r="DJ893" s="9"/>
      <c r="DK893" s="9"/>
      <c r="DL893" s="9"/>
      <c r="DM893" s="9"/>
      <c r="DN893" s="9"/>
      <c r="DO893" s="9"/>
      <c r="DP893" s="9"/>
      <c r="DQ893" s="9"/>
      <c r="DR893" s="9"/>
      <c r="DS893" s="9"/>
      <c r="DT893" s="9"/>
      <c r="DU893" s="9"/>
      <c r="DV893" s="9"/>
      <c r="DW893" s="9"/>
      <c r="DX893" s="9"/>
      <c r="DY893" s="9"/>
      <c r="DZ893" s="9"/>
      <c r="EA893" s="9"/>
    </row>
    <row r="894" spans="2:131" ht="15">
      <c r="B894" s="4"/>
      <c r="C894" s="4"/>
      <c r="D894" s="4"/>
      <c r="E894" s="4"/>
      <c r="F894" s="4"/>
      <c r="G894" s="4"/>
      <c r="H894" s="4"/>
      <c r="I894" s="4"/>
      <c r="J894" s="4"/>
      <c r="K894" s="10"/>
      <c r="L894" s="10"/>
      <c r="M894" s="10"/>
      <c r="N894" s="10"/>
      <c r="O894" s="10"/>
      <c r="P894" s="10"/>
      <c r="Q894" s="10"/>
      <c r="R894" s="10"/>
      <c r="S894" s="10"/>
      <c r="T894" s="10"/>
      <c r="U894" s="10"/>
      <c r="V894" s="10"/>
      <c r="W894" s="10"/>
      <c r="X894" s="10"/>
      <c r="Y894" s="10"/>
      <c r="Z894" s="10"/>
      <c r="AA894" s="10"/>
      <c r="AB894" s="15"/>
      <c r="AC894" s="9"/>
      <c r="AD894" s="9"/>
      <c r="AE894" s="9"/>
      <c r="AF894" s="9"/>
      <c r="AG894" s="9"/>
      <c r="AH894" s="9"/>
      <c r="AI894" s="9"/>
      <c r="AJ894" s="9"/>
      <c r="AK894" s="9"/>
      <c r="AL894" s="9"/>
      <c r="AM894" s="27"/>
      <c r="AN894" s="27"/>
      <c r="AO894" s="27"/>
      <c r="AP894" s="27"/>
      <c r="AQ894" s="27"/>
      <c r="AR894" s="9"/>
      <c r="AS894" s="9"/>
      <c r="AT894" s="9"/>
      <c r="AU894" s="9"/>
      <c r="AV894" s="9"/>
      <c r="AW894" s="9"/>
      <c r="AX894" s="9"/>
      <c r="AY894" s="15"/>
      <c r="AZ894" s="15"/>
      <c r="BA894" s="9"/>
      <c r="BB894" s="9"/>
      <c r="BC894" s="9"/>
      <c r="BD894" s="9"/>
      <c r="BE894" s="9"/>
      <c r="BF894" s="9"/>
      <c r="BG894" s="9"/>
      <c r="BH894" s="9"/>
      <c r="BI894" s="9"/>
      <c r="BJ894" s="9"/>
      <c r="BK894" s="9"/>
      <c r="BL894" s="9"/>
      <c r="BM894" s="9"/>
      <c r="BN894" s="9"/>
      <c r="BO894" s="9"/>
      <c r="BP894" s="9"/>
      <c r="BQ894" s="9"/>
      <c r="BR894" s="9"/>
      <c r="BS894" s="9"/>
      <c r="BT894" s="9"/>
      <c r="BU894" s="9"/>
      <c r="BV894" s="9"/>
      <c r="BW894" s="9"/>
      <c r="BX894" s="9"/>
      <c r="BY894" s="9"/>
      <c r="BZ894" s="9"/>
      <c r="CA894" s="9"/>
      <c r="CB894" s="9"/>
      <c r="CC894" s="9"/>
      <c r="CD894" s="9"/>
      <c r="CE894" s="9"/>
      <c r="CF894" s="9"/>
      <c r="CG894" s="9"/>
      <c r="CH894" s="9"/>
      <c r="CI894" s="9"/>
      <c r="CJ894" s="9"/>
      <c r="CK894" s="9"/>
      <c r="CL894" s="9"/>
      <c r="CM894" s="9"/>
      <c r="CN894" s="9"/>
      <c r="CO894" s="9"/>
      <c r="CP894" s="9"/>
      <c r="CQ894" s="9"/>
      <c r="CR894" s="9"/>
      <c r="CS894" s="9"/>
      <c r="CT894" s="9"/>
      <c r="CU894" s="9"/>
      <c r="CV894" s="9"/>
      <c r="CW894" s="9"/>
      <c r="CX894" s="9"/>
      <c r="CY894" s="9"/>
      <c r="CZ894" s="9"/>
      <c r="DA894" s="9"/>
      <c r="DB894" s="9"/>
      <c r="DC894" s="9"/>
      <c r="DD894" s="9"/>
      <c r="DE894" s="9"/>
      <c r="DF894" s="9"/>
      <c r="DG894" s="9"/>
      <c r="DH894" s="9"/>
      <c r="DI894" s="9"/>
      <c r="DJ894" s="9"/>
      <c r="DK894" s="9"/>
      <c r="DL894" s="9"/>
      <c r="DM894" s="9"/>
      <c r="DN894" s="9"/>
      <c r="DO894" s="9"/>
      <c r="DP894" s="9"/>
      <c r="DQ894" s="9"/>
      <c r="DR894" s="9"/>
      <c r="DS894" s="9"/>
      <c r="DT894" s="9"/>
      <c r="DU894" s="9"/>
      <c r="DV894" s="9"/>
      <c r="DW894" s="9"/>
      <c r="DX894" s="9"/>
      <c r="DY894" s="9"/>
      <c r="DZ894" s="9"/>
      <c r="EA894" s="9"/>
    </row>
    <row r="895" spans="2:131" ht="15">
      <c r="B895" s="4"/>
      <c r="C895" s="4"/>
      <c r="D895" s="4"/>
      <c r="E895" s="4"/>
      <c r="F895" s="4"/>
      <c r="G895" s="4"/>
      <c r="H895" s="4"/>
      <c r="I895" s="4"/>
      <c r="J895" s="4"/>
      <c r="K895" s="10"/>
      <c r="L895" s="10"/>
      <c r="M895" s="10"/>
      <c r="N895" s="10"/>
      <c r="O895" s="10"/>
      <c r="P895" s="10"/>
      <c r="Q895" s="10"/>
      <c r="R895" s="10"/>
      <c r="S895" s="10"/>
      <c r="T895" s="10"/>
      <c r="U895" s="10"/>
      <c r="V895" s="10"/>
      <c r="W895" s="10"/>
      <c r="X895" s="10"/>
      <c r="Y895" s="10"/>
      <c r="Z895" s="10"/>
      <c r="AA895" s="10"/>
      <c r="AB895" s="15"/>
      <c r="AC895" s="9"/>
      <c r="AD895" s="9"/>
      <c r="AE895" s="9"/>
      <c r="AF895" s="9"/>
      <c r="AG895" s="9"/>
      <c r="AH895" s="9"/>
      <c r="AI895" s="9"/>
      <c r="AJ895" s="9"/>
      <c r="AK895" s="9"/>
      <c r="AL895" s="9"/>
      <c r="AM895" s="27"/>
      <c r="AN895" s="27"/>
      <c r="AO895" s="27"/>
      <c r="AP895" s="27"/>
      <c r="AQ895" s="27"/>
      <c r="AR895" s="9"/>
      <c r="AS895" s="9"/>
      <c r="AT895" s="9"/>
      <c r="AU895" s="9"/>
      <c r="AV895" s="9"/>
      <c r="AW895" s="9"/>
      <c r="AX895" s="9"/>
      <c r="AY895" s="15"/>
      <c r="AZ895" s="15"/>
      <c r="BA895" s="9"/>
      <c r="BB895" s="9"/>
      <c r="BC895" s="9"/>
      <c r="BD895" s="9"/>
      <c r="BE895" s="9"/>
      <c r="BF895" s="9"/>
      <c r="BG895" s="9"/>
      <c r="BH895" s="9"/>
      <c r="BI895" s="9"/>
      <c r="BJ895" s="9"/>
      <c r="BK895" s="9"/>
      <c r="BL895" s="9"/>
      <c r="BM895" s="9"/>
      <c r="BN895" s="9"/>
      <c r="BO895" s="9"/>
      <c r="BP895" s="9"/>
      <c r="BQ895" s="9"/>
      <c r="BR895" s="9"/>
      <c r="BS895" s="9"/>
      <c r="BT895" s="9"/>
      <c r="BU895" s="9"/>
      <c r="BV895" s="9"/>
      <c r="BW895" s="9"/>
      <c r="BX895" s="9"/>
      <c r="BY895" s="9"/>
      <c r="BZ895" s="9"/>
      <c r="CA895" s="9"/>
      <c r="CB895" s="9"/>
      <c r="CC895" s="9"/>
      <c r="CD895" s="9"/>
      <c r="CE895" s="9"/>
      <c r="CF895" s="9"/>
      <c r="CG895" s="9"/>
      <c r="CH895" s="9"/>
      <c r="CI895" s="9"/>
      <c r="CJ895" s="9"/>
      <c r="CK895" s="9"/>
      <c r="CL895" s="9"/>
      <c r="CM895" s="9"/>
      <c r="CN895" s="9"/>
      <c r="CO895" s="9"/>
      <c r="CP895" s="9"/>
      <c r="CQ895" s="9"/>
      <c r="CR895" s="9"/>
      <c r="CS895" s="9"/>
      <c r="CT895" s="9"/>
      <c r="CU895" s="9"/>
      <c r="CV895" s="9"/>
      <c r="CW895" s="9"/>
      <c r="CX895" s="9"/>
      <c r="CY895" s="9"/>
      <c r="CZ895" s="9"/>
      <c r="DA895" s="9"/>
      <c r="DB895" s="9"/>
      <c r="DC895" s="9"/>
      <c r="DD895" s="9"/>
      <c r="DE895" s="9"/>
      <c r="DF895" s="9"/>
      <c r="DG895" s="9"/>
      <c r="DH895" s="9"/>
      <c r="DI895" s="9"/>
      <c r="DJ895" s="9"/>
      <c r="DK895" s="9"/>
      <c r="DL895" s="9"/>
      <c r="DM895" s="9"/>
      <c r="DN895" s="9"/>
      <c r="DO895" s="9"/>
      <c r="DP895" s="9"/>
      <c r="DQ895" s="9"/>
      <c r="DR895" s="9"/>
      <c r="DS895" s="9"/>
      <c r="DT895" s="9"/>
      <c r="DU895" s="9"/>
      <c r="DV895" s="9"/>
      <c r="DW895" s="9"/>
      <c r="DX895" s="9"/>
      <c r="DY895" s="9"/>
      <c r="DZ895" s="9"/>
      <c r="EA895" s="9"/>
    </row>
    <row r="896" spans="2:131" ht="15">
      <c r="B896" s="4"/>
      <c r="C896" s="4"/>
      <c r="D896" s="4"/>
      <c r="E896" s="4"/>
      <c r="F896" s="4"/>
      <c r="G896" s="4"/>
      <c r="H896" s="4"/>
      <c r="I896" s="4"/>
      <c r="J896" s="4"/>
      <c r="K896" s="10"/>
      <c r="L896" s="10"/>
      <c r="M896" s="10"/>
      <c r="N896" s="10"/>
      <c r="O896" s="10"/>
      <c r="P896" s="10"/>
      <c r="Q896" s="10"/>
      <c r="R896" s="10"/>
      <c r="S896" s="10"/>
      <c r="T896" s="10"/>
      <c r="U896" s="10"/>
      <c r="V896" s="10"/>
      <c r="W896" s="10"/>
      <c r="X896" s="10"/>
      <c r="Y896" s="10"/>
      <c r="Z896" s="10"/>
      <c r="AA896" s="10"/>
      <c r="AB896" s="15"/>
      <c r="AC896" s="9"/>
      <c r="AD896" s="9"/>
      <c r="AE896" s="9"/>
      <c r="AF896" s="9"/>
      <c r="AG896" s="9"/>
      <c r="AH896" s="9"/>
      <c r="AI896" s="9"/>
      <c r="AJ896" s="9"/>
      <c r="AK896" s="9"/>
      <c r="AL896" s="9"/>
      <c r="AM896" s="27"/>
      <c r="AN896" s="27"/>
      <c r="AO896" s="27"/>
      <c r="AP896" s="27"/>
      <c r="AQ896" s="27"/>
      <c r="AR896" s="9"/>
      <c r="AS896" s="9"/>
      <c r="AT896" s="9"/>
      <c r="AU896" s="9"/>
      <c r="AV896" s="9"/>
      <c r="AW896" s="9"/>
      <c r="AX896" s="9"/>
      <c r="AY896" s="15"/>
      <c r="AZ896" s="15"/>
      <c r="BA896" s="9"/>
      <c r="BB896" s="9"/>
      <c r="BC896" s="9"/>
      <c r="BD896" s="9"/>
      <c r="BE896" s="9"/>
      <c r="BF896" s="9"/>
      <c r="BG896" s="9"/>
      <c r="BH896" s="9"/>
      <c r="BI896" s="9"/>
      <c r="BJ896" s="9"/>
      <c r="BK896" s="9"/>
      <c r="BL896" s="9"/>
      <c r="BM896" s="9"/>
      <c r="BN896" s="9"/>
      <c r="BO896" s="9"/>
      <c r="BP896" s="9"/>
      <c r="BQ896" s="9"/>
      <c r="BR896" s="9"/>
      <c r="BS896" s="9"/>
      <c r="BT896" s="9"/>
      <c r="BU896" s="9"/>
      <c r="BV896" s="9"/>
      <c r="BW896" s="9"/>
      <c r="BX896" s="9"/>
      <c r="BY896" s="9"/>
      <c r="BZ896" s="9"/>
      <c r="CA896" s="9"/>
      <c r="CB896" s="9"/>
      <c r="CC896" s="9"/>
      <c r="CD896" s="9"/>
      <c r="CE896" s="9"/>
      <c r="CF896" s="9"/>
      <c r="CG896" s="9"/>
      <c r="CH896" s="9"/>
      <c r="CI896" s="9"/>
      <c r="CJ896" s="9"/>
      <c r="CK896" s="9"/>
      <c r="CL896" s="9"/>
      <c r="CM896" s="9"/>
      <c r="CN896" s="9"/>
      <c r="CO896" s="9"/>
      <c r="CP896" s="9"/>
      <c r="CQ896" s="9"/>
      <c r="CR896" s="9"/>
      <c r="CS896" s="9"/>
      <c r="CT896" s="9"/>
      <c r="CU896" s="9"/>
      <c r="CV896" s="9"/>
      <c r="CW896" s="9"/>
      <c r="CX896" s="9"/>
      <c r="CY896" s="9"/>
      <c r="CZ896" s="9"/>
      <c r="DA896" s="9"/>
      <c r="DB896" s="9"/>
      <c r="DC896" s="9"/>
      <c r="DD896" s="9"/>
      <c r="DE896" s="9"/>
      <c r="DF896" s="9"/>
      <c r="DG896" s="9"/>
      <c r="DH896" s="9"/>
      <c r="DI896" s="9"/>
      <c r="DJ896" s="9"/>
      <c r="DK896" s="9"/>
      <c r="DL896" s="9"/>
      <c r="DM896" s="9"/>
      <c r="DN896" s="9"/>
      <c r="DO896" s="9"/>
      <c r="DP896" s="9"/>
      <c r="DQ896" s="9"/>
      <c r="DR896" s="9"/>
      <c r="DS896" s="9"/>
      <c r="DT896" s="9"/>
      <c r="DU896" s="9"/>
      <c r="DV896" s="9"/>
      <c r="DW896" s="9"/>
      <c r="DX896" s="9"/>
      <c r="DY896" s="9"/>
      <c r="DZ896" s="9"/>
      <c r="EA896" s="9"/>
    </row>
    <row r="897" spans="2:131" ht="15">
      <c r="B897" s="4"/>
      <c r="C897" s="4"/>
      <c r="D897" s="4"/>
      <c r="E897" s="4"/>
      <c r="F897" s="4"/>
      <c r="G897" s="4"/>
      <c r="H897" s="4"/>
      <c r="I897" s="4"/>
      <c r="J897" s="4"/>
      <c r="K897" s="10"/>
      <c r="L897" s="10"/>
      <c r="M897" s="10"/>
      <c r="N897" s="10"/>
      <c r="O897" s="10"/>
      <c r="P897" s="10"/>
      <c r="Q897" s="10"/>
      <c r="R897" s="10"/>
      <c r="S897" s="10"/>
      <c r="T897" s="10"/>
      <c r="U897" s="10"/>
      <c r="V897" s="10"/>
      <c r="W897" s="10"/>
      <c r="X897" s="10"/>
      <c r="Y897" s="10"/>
      <c r="Z897" s="10"/>
      <c r="AA897" s="10"/>
      <c r="AB897" s="15"/>
      <c r="AC897" s="9"/>
      <c r="AD897" s="9"/>
      <c r="AE897" s="9"/>
      <c r="AF897" s="9"/>
      <c r="AG897" s="9"/>
      <c r="AH897" s="9"/>
      <c r="AI897" s="9"/>
      <c r="AJ897" s="9"/>
      <c r="AK897" s="9"/>
      <c r="AL897" s="9"/>
      <c r="AM897" s="27"/>
      <c r="AN897" s="27"/>
      <c r="AO897" s="27"/>
      <c r="AP897" s="27"/>
      <c r="AQ897" s="27"/>
      <c r="AR897" s="9"/>
      <c r="AS897" s="9"/>
      <c r="AT897" s="9"/>
      <c r="AU897" s="9"/>
      <c r="AV897" s="9"/>
      <c r="AW897" s="9"/>
      <c r="AX897" s="9"/>
      <c r="AY897" s="15"/>
      <c r="AZ897" s="15"/>
      <c r="BA897" s="9"/>
      <c r="BB897" s="9"/>
      <c r="BC897" s="9"/>
      <c r="BD897" s="9"/>
      <c r="BE897" s="9"/>
      <c r="BF897" s="9"/>
      <c r="BG897" s="9"/>
      <c r="BH897" s="9"/>
      <c r="BI897" s="9"/>
      <c r="BJ897" s="9"/>
      <c r="BK897" s="9"/>
      <c r="BL897" s="9"/>
      <c r="BM897" s="9"/>
      <c r="BN897" s="9"/>
      <c r="BO897" s="9"/>
      <c r="BP897" s="9"/>
      <c r="BQ897" s="9"/>
      <c r="BR897" s="9"/>
      <c r="BS897" s="9"/>
      <c r="BT897" s="9"/>
      <c r="BU897" s="9"/>
      <c r="BV897" s="9"/>
      <c r="BW897" s="9"/>
      <c r="BX897" s="9"/>
      <c r="BY897" s="9"/>
      <c r="BZ897" s="9"/>
      <c r="CA897" s="9"/>
      <c r="CB897" s="9"/>
      <c r="CC897" s="9"/>
      <c r="CD897" s="9"/>
      <c r="CE897" s="9"/>
      <c r="CF897" s="9"/>
      <c r="CG897" s="9"/>
      <c r="CH897" s="9"/>
      <c r="CI897" s="9"/>
      <c r="CJ897" s="9"/>
      <c r="CK897" s="9"/>
      <c r="CL897" s="9"/>
      <c r="CM897" s="9"/>
      <c r="CN897" s="9"/>
      <c r="CO897" s="9"/>
      <c r="CP897" s="9"/>
      <c r="CQ897" s="9"/>
      <c r="CR897" s="9"/>
      <c r="CS897" s="9"/>
      <c r="CT897" s="9"/>
      <c r="CU897" s="9"/>
      <c r="CV897" s="9"/>
      <c r="CW897" s="9"/>
      <c r="CX897" s="9"/>
      <c r="CY897" s="9"/>
      <c r="CZ897" s="9"/>
      <c r="DA897" s="9"/>
      <c r="DB897" s="9"/>
      <c r="DC897" s="9"/>
      <c r="DD897" s="9"/>
      <c r="DE897" s="9"/>
      <c r="DF897" s="9"/>
      <c r="DG897" s="9"/>
      <c r="DH897" s="9"/>
      <c r="DI897" s="9"/>
      <c r="DJ897" s="9"/>
      <c r="DK897" s="9"/>
      <c r="DL897" s="9"/>
      <c r="DM897" s="9"/>
      <c r="DN897" s="9"/>
      <c r="DO897" s="9"/>
      <c r="DP897" s="9"/>
      <c r="DQ897" s="9"/>
      <c r="DR897" s="9"/>
      <c r="DS897" s="9"/>
      <c r="DT897" s="9"/>
      <c r="DU897" s="9"/>
      <c r="DV897" s="9"/>
      <c r="DW897" s="9"/>
      <c r="DX897" s="9"/>
      <c r="DY897" s="9"/>
      <c r="DZ897" s="9"/>
      <c r="EA897" s="9"/>
    </row>
    <row r="898" spans="2:131" ht="15">
      <c r="B898" s="4"/>
      <c r="C898" s="4"/>
      <c r="D898" s="4"/>
      <c r="E898" s="4"/>
      <c r="F898" s="4"/>
      <c r="G898" s="4"/>
      <c r="H898" s="4"/>
      <c r="I898" s="4"/>
      <c r="J898" s="4"/>
      <c r="K898" s="10"/>
      <c r="L898" s="10"/>
      <c r="M898" s="10"/>
      <c r="N898" s="10"/>
      <c r="O898" s="10"/>
      <c r="P898" s="10"/>
      <c r="Q898" s="10"/>
      <c r="R898" s="10"/>
      <c r="S898" s="10"/>
      <c r="T898" s="10"/>
      <c r="U898" s="10"/>
      <c r="V898" s="10"/>
      <c r="W898" s="10"/>
      <c r="X898" s="10"/>
      <c r="Y898" s="10"/>
      <c r="Z898" s="10"/>
      <c r="AA898" s="10"/>
      <c r="AB898" s="15"/>
      <c r="AC898" s="9"/>
      <c r="AD898" s="9"/>
      <c r="AE898" s="9"/>
      <c r="AF898" s="9"/>
      <c r="AG898" s="9"/>
      <c r="AH898" s="9"/>
      <c r="AI898" s="9"/>
      <c r="AJ898" s="9"/>
      <c r="AK898" s="9"/>
      <c r="AL898" s="9"/>
      <c r="AM898" s="27"/>
      <c r="AN898" s="27"/>
      <c r="AO898" s="27"/>
      <c r="AP898" s="27"/>
      <c r="AQ898" s="27"/>
      <c r="AR898" s="9"/>
      <c r="AS898" s="9"/>
      <c r="AT898" s="9"/>
      <c r="AU898" s="9"/>
      <c r="AV898" s="9"/>
      <c r="AW898" s="9"/>
      <c r="AX898" s="9"/>
      <c r="AY898" s="15"/>
      <c r="AZ898" s="15"/>
      <c r="BA898" s="9"/>
      <c r="BB898" s="9"/>
      <c r="BC898" s="9"/>
      <c r="BD898" s="9"/>
      <c r="BE898" s="9"/>
      <c r="BF898" s="9"/>
      <c r="BG898" s="9"/>
      <c r="BH898" s="9"/>
      <c r="BI898" s="9"/>
      <c r="BJ898" s="9"/>
      <c r="BK898" s="9"/>
      <c r="BL898" s="9"/>
      <c r="BM898" s="9"/>
      <c r="BN898" s="9"/>
      <c r="BO898" s="9"/>
      <c r="BP898" s="9"/>
      <c r="BQ898" s="9"/>
      <c r="BR898" s="9"/>
      <c r="BS898" s="9"/>
      <c r="BT898" s="9"/>
      <c r="BU898" s="9"/>
      <c r="BV898" s="9"/>
      <c r="BW898" s="9"/>
      <c r="BX898" s="9"/>
      <c r="BY898" s="9"/>
      <c r="BZ898" s="9"/>
      <c r="CA898" s="9"/>
      <c r="CB898" s="9"/>
      <c r="CC898" s="9"/>
      <c r="CD898" s="9"/>
      <c r="CE898" s="9"/>
      <c r="CF898" s="9"/>
      <c r="CG898" s="9"/>
      <c r="CH898" s="9"/>
      <c r="CI898" s="9"/>
      <c r="CJ898" s="9"/>
      <c r="CK898" s="9"/>
      <c r="CL898" s="9"/>
      <c r="CM898" s="9"/>
      <c r="CN898" s="9"/>
      <c r="CO898" s="9"/>
      <c r="CP898" s="9"/>
      <c r="CQ898" s="9"/>
      <c r="CR898" s="9"/>
      <c r="CS898" s="9"/>
      <c r="CT898" s="9"/>
      <c r="CU898" s="9"/>
      <c r="CV898" s="9"/>
      <c r="CW898" s="9"/>
      <c r="CX898" s="9"/>
      <c r="CY898" s="9"/>
      <c r="CZ898" s="9"/>
      <c r="DA898" s="9"/>
      <c r="DB898" s="9"/>
      <c r="DC898" s="9"/>
      <c r="DD898" s="9"/>
      <c r="DE898" s="9"/>
      <c r="DF898" s="9"/>
      <c r="DG898" s="9"/>
      <c r="DH898" s="9"/>
      <c r="DI898" s="9"/>
      <c r="DJ898" s="9"/>
      <c r="DK898" s="9"/>
      <c r="DL898" s="9"/>
      <c r="DM898" s="9"/>
      <c r="DN898" s="9"/>
      <c r="DO898" s="9"/>
      <c r="DP898" s="9"/>
      <c r="DQ898" s="9"/>
      <c r="DR898" s="9"/>
      <c r="DS898" s="9"/>
      <c r="DT898" s="9"/>
      <c r="DU898" s="9"/>
      <c r="DV898" s="9"/>
      <c r="DW898" s="9"/>
      <c r="DX898" s="9"/>
      <c r="DY898" s="9"/>
      <c r="DZ898" s="9"/>
      <c r="EA898" s="9"/>
    </row>
    <row r="899" spans="2:131" ht="15">
      <c r="B899" s="4"/>
      <c r="C899" s="4"/>
      <c r="D899" s="4"/>
      <c r="E899" s="4"/>
      <c r="F899" s="4"/>
      <c r="G899" s="4"/>
      <c r="H899" s="4"/>
      <c r="I899" s="4"/>
      <c r="J899" s="4"/>
      <c r="K899" s="10"/>
      <c r="L899" s="10"/>
      <c r="M899" s="10"/>
      <c r="N899" s="10"/>
      <c r="O899" s="10"/>
      <c r="P899" s="10"/>
      <c r="Q899" s="10"/>
      <c r="R899" s="10"/>
      <c r="S899" s="10"/>
      <c r="T899" s="10"/>
      <c r="U899" s="10"/>
      <c r="V899" s="10"/>
      <c r="W899" s="10"/>
      <c r="X899" s="10"/>
      <c r="Y899" s="10"/>
      <c r="Z899" s="10"/>
      <c r="AA899" s="10"/>
      <c r="AB899" s="15"/>
      <c r="AC899" s="9"/>
      <c r="AD899" s="9"/>
      <c r="AE899" s="9"/>
      <c r="AF899" s="9"/>
      <c r="AG899" s="9"/>
      <c r="AH899" s="9"/>
      <c r="AI899" s="9"/>
      <c r="AJ899" s="9"/>
      <c r="AK899" s="9"/>
      <c r="AL899" s="9"/>
      <c r="AM899" s="27"/>
      <c r="AN899" s="27"/>
      <c r="AO899" s="27"/>
      <c r="AP899" s="27"/>
      <c r="AQ899" s="27"/>
      <c r="AR899" s="9"/>
      <c r="AS899" s="9"/>
      <c r="AT899" s="9"/>
      <c r="AU899" s="9"/>
      <c r="AV899" s="9"/>
      <c r="AW899" s="9"/>
      <c r="AX899" s="9"/>
      <c r="AY899" s="15"/>
      <c r="AZ899" s="15"/>
      <c r="BA899" s="9"/>
      <c r="BB899" s="9"/>
      <c r="BC899" s="9"/>
      <c r="BD899" s="9"/>
      <c r="BE899" s="9"/>
      <c r="BF899" s="9"/>
      <c r="BG899" s="9"/>
      <c r="BH899" s="9"/>
      <c r="BI899" s="9"/>
      <c r="BJ899" s="9"/>
      <c r="BK899" s="9"/>
      <c r="BL899" s="9"/>
      <c r="BM899" s="9"/>
      <c r="BN899" s="9"/>
      <c r="BO899" s="9"/>
      <c r="BP899" s="9"/>
      <c r="BQ899" s="9"/>
      <c r="BR899" s="9"/>
      <c r="BS899" s="9"/>
      <c r="BT899" s="9"/>
      <c r="BU899" s="9"/>
      <c r="BV899" s="9"/>
      <c r="BW899" s="9"/>
      <c r="BX899" s="9"/>
      <c r="BY899" s="9"/>
      <c r="BZ899" s="9"/>
      <c r="CA899" s="9"/>
      <c r="CB899" s="9"/>
      <c r="CC899" s="9"/>
      <c r="CD899" s="9"/>
      <c r="CE899" s="9"/>
      <c r="CF899" s="9"/>
      <c r="CG899" s="9"/>
      <c r="CH899" s="9"/>
      <c r="CI899" s="9"/>
      <c r="CJ899" s="9"/>
      <c r="CK899" s="9"/>
      <c r="CL899" s="9"/>
      <c r="CM899" s="9"/>
      <c r="CN899" s="9"/>
      <c r="CO899" s="9"/>
      <c r="CP899" s="9"/>
      <c r="CQ899" s="9"/>
      <c r="CR899" s="9"/>
      <c r="CS899" s="9"/>
      <c r="CT899" s="9"/>
      <c r="CU899" s="9"/>
      <c r="CV899" s="9"/>
      <c r="CW899" s="9"/>
      <c r="CX899" s="9"/>
      <c r="CY899" s="9"/>
      <c r="CZ899" s="9"/>
      <c r="DA899" s="9"/>
      <c r="DB899" s="9"/>
      <c r="DC899" s="9"/>
      <c r="DD899" s="9"/>
      <c r="DE899" s="9"/>
      <c r="DF899" s="9"/>
      <c r="DG899" s="9"/>
      <c r="DH899" s="9"/>
      <c r="DI899" s="9"/>
      <c r="DJ899" s="9"/>
      <c r="DK899" s="9"/>
      <c r="DL899" s="9"/>
      <c r="DM899" s="9"/>
      <c r="DN899" s="9"/>
      <c r="DO899" s="9"/>
      <c r="DP899" s="9"/>
      <c r="DQ899" s="9"/>
      <c r="DR899" s="9"/>
      <c r="DS899" s="9"/>
      <c r="DT899" s="9"/>
      <c r="DU899" s="9"/>
      <c r="DV899" s="9"/>
      <c r="DW899" s="9"/>
      <c r="DX899" s="9"/>
      <c r="DY899" s="9"/>
      <c r="DZ899" s="9"/>
      <c r="EA899" s="9"/>
    </row>
    <row r="900" spans="2:131" ht="15">
      <c r="B900" s="4"/>
      <c r="C900" s="4"/>
      <c r="D900" s="4"/>
      <c r="E900" s="4"/>
      <c r="F900" s="4"/>
      <c r="G900" s="4"/>
      <c r="H900" s="4"/>
      <c r="I900" s="4"/>
      <c r="J900" s="4"/>
      <c r="K900" s="10"/>
      <c r="L900" s="10"/>
      <c r="M900" s="10"/>
      <c r="N900" s="10"/>
      <c r="O900" s="10"/>
      <c r="P900" s="10"/>
      <c r="Q900" s="10"/>
      <c r="R900" s="10"/>
      <c r="S900" s="10"/>
      <c r="T900" s="10"/>
      <c r="U900" s="10"/>
      <c r="V900" s="10"/>
      <c r="W900" s="10"/>
      <c r="X900" s="10"/>
      <c r="Y900" s="10"/>
      <c r="Z900" s="10"/>
      <c r="AA900" s="10"/>
      <c r="AB900" s="15"/>
      <c r="AC900" s="9"/>
      <c r="AD900" s="9"/>
      <c r="AE900" s="9"/>
      <c r="AF900" s="9"/>
      <c r="AG900" s="9"/>
      <c r="AH900" s="9"/>
      <c r="AI900" s="9"/>
      <c r="AJ900" s="9"/>
      <c r="AK900" s="9"/>
      <c r="AL900" s="9"/>
      <c r="AM900" s="27"/>
      <c r="AN900" s="27"/>
      <c r="AO900" s="27"/>
      <c r="AP900" s="27"/>
      <c r="AQ900" s="27"/>
      <c r="AR900" s="9"/>
      <c r="AS900" s="9"/>
      <c r="AT900" s="9"/>
      <c r="AU900" s="9"/>
      <c r="AV900" s="9"/>
      <c r="AW900" s="9"/>
      <c r="AX900" s="9"/>
      <c r="AY900" s="15"/>
      <c r="AZ900" s="15"/>
      <c r="BA900" s="9"/>
      <c r="BB900" s="9"/>
      <c r="BC900" s="9"/>
      <c r="BD900" s="9"/>
      <c r="BE900" s="9"/>
      <c r="BF900" s="9"/>
      <c r="BG900" s="9"/>
      <c r="BH900" s="9"/>
      <c r="BI900" s="9"/>
      <c r="BJ900" s="9"/>
      <c r="BK900" s="9"/>
      <c r="BL900" s="9"/>
      <c r="BM900" s="9"/>
      <c r="BN900" s="9"/>
      <c r="BO900" s="9"/>
      <c r="BP900" s="9"/>
      <c r="BQ900" s="9"/>
      <c r="BR900" s="9"/>
      <c r="BS900" s="9"/>
      <c r="BT900" s="9"/>
      <c r="BU900" s="9"/>
      <c r="BV900" s="9"/>
      <c r="BW900" s="9"/>
      <c r="BX900" s="9"/>
      <c r="BY900" s="9"/>
      <c r="BZ900" s="9"/>
      <c r="CA900" s="9"/>
      <c r="CB900" s="9"/>
      <c r="CC900" s="9"/>
      <c r="CD900" s="9"/>
      <c r="CE900" s="9"/>
      <c r="CF900" s="9"/>
      <c r="CG900" s="9"/>
      <c r="CH900" s="9"/>
      <c r="CI900" s="9"/>
      <c r="CJ900" s="9"/>
      <c r="CK900" s="9"/>
      <c r="CL900" s="9"/>
      <c r="CM900" s="9"/>
      <c r="CN900" s="9"/>
      <c r="CO900" s="9"/>
      <c r="CP900" s="9"/>
      <c r="CQ900" s="9"/>
      <c r="CR900" s="9"/>
      <c r="CS900" s="9"/>
      <c r="CT900" s="9"/>
      <c r="CU900" s="9"/>
      <c r="CV900" s="9"/>
      <c r="CW900" s="9"/>
      <c r="CX900" s="9"/>
      <c r="CY900" s="9"/>
      <c r="CZ900" s="9"/>
      <c r="DA900" s="9"/>
      <c r="DB900" s="9"/>
      <c r="DC900" s="9"/>
      <c r="DD900" s="9"/>
      <c r="DE900" s="9"/>
      <c r="DF900" s="9"/>
      <c r="DG900" s="9"/>
      <c r="DH900" s="9"/>
      <c r="DI900" s="9"/>
      <c r="DJ900" s="9"/>
      <c r="DK900" s="9"/>
      <c r="DL900" s="9"/>
      <c r="DM900" s="9"/>
      <c r="DN900" s="9"/>
      <c r="DO900" s="9"/>
      <c r="DP900" s="9"/>
      <c r="DQ900" s="9"/>
      <c r="DR900" s="9"/>
      <c r="DS900" s="9"/>
      <c r="DT900" s="9"/>
      <c r="DU900" s="9"/>
      <c r="DV900" s="9"/>
      <c r="DW900" s="9"/>
      <c r="DX900" s="9"/>
      <c r="DY900" s="9"/>
      <c r="DZ900" s="9"/>
      <c r="EA900" s="9"/>
    </row>
    <row r="901" spans="2:131" ht="15">
      <c r="B901" s="4"/>
      <c r="C901" s="4"/>
      <c r="D901" s="4"/>
      <c r="E901" s="4"/>
      <c r="F901" s="4"/>
      <c r="G901" s="4"/>
      <c r="H901" s="4"/>
      <c r="I901" s="4"/>
      <c r="J901" s="4"/>
      <c r="K901" s="10"/>
      <c r="L901" s="10"/>
      <c r="M901" s="10"/>
      <c r="N901" s="10"/>
      <c r="O901" s="10"/>
      <c r="P901" s="10"/>
      <c r="Q901" s="10"/>
      <c r="R901" s="10"/>
      <c r="S901" s="10"/>
      <c r="T901" s="10"/>
      <c r="U901" s="10"/>
      <c r="V901" s="10"/>
      <c r="W901" s="10"/>
      <c r="X901" s="10"/>
      <c r="Y901" s="10"/>
      <c r="Z901" s="10"/>
      <c r="AA901" s="10"/>
      <c r="AB901" s="15"/>
      <c r="AC901" s="9"/>
      <c r="AD901" s="9"/>
      <c r="AE901" s="9"/>
      <c r="AF901" s="9"/>
      <c r="AG901" s="9"/>
      <c r="AH901" s="9"/>
      <c r="AI901" s="9"/>
      <c r="AJ901" s="9"/>
      <c r="AK901" s="9"/>
      <c r="AL901" s="9"/>
      <c r="AM901" s="27"/>
      <c r="AN901" s="27"/>
      <c r="AO901" s="27"/>
      <c r="AP901" s="27"/>
      <c r="AQ901" s="27"/>
      <c r="AR901" s="9"/>
      <c r="AS901" s="9"/>
      <c r="AT901" s="9"/>
      <c r="AU901" s="9"/>
      <c r="AV901" s="9"/>
      <c r="AW901" s="9"/>
      <c r="AX901" s="9"/>
      <c r="AY901" s="15"/>
      <c r="AZ901" s="15"/>
      <c r="BA901" s="9"/>
      <c r="BB901" s="9"/>
      <c r="BC901" s="9"/>
      <c r="BD901" s="9"/>
      <c r="BE901" s="9"/>
      <c r="BF901" s="9"/>
      <c r="BG901" s="9"/>
      <c r="BH901" s="9"/>
      <c r="BI901" s="9"/>
      <c r="BJ901" s="9"/>
      <c r="BK901" s="9"/>
      <c r="BL901" s="9"/>
      <c r="BM901" s="9"/>
      <c r="BN901" s="9"/>
      <c r="BO901" s="9"/>
      <c r="BP901" s="9"/>
      <c r="BQ901" s="9"/>
      <c r="BR901" s="9"/>
      <c r="BS901" s="9"/>
      <c r="BT901" s="9"/>
      <c r="BU901" s="9"/>
      <c r="BV901" s="9"/>
      <c r="BW901" s="9"/>
      <c r="BX901" s="9"/>
      <c r="BY901" s="9"/>
      <c r="BZ901" s="9"/>
      <c r="CA901" s="9"/>
      <c r="CB901" s="9"/>
      <c r="CC901" s="9"/>
      <c r="CD901" s="9"/>
      <c r="CE901" s="9"/>
      <c r="CF901" s="9"/>
      <c r="CG901" s="9"/>
      <c r="CH901" s="9"/>
      <c r="CI901" s="9"/>
      <c r="CJ901" s="9"/>
      <c r="CK901" s="9"/>
      <c r="CL901" s="9"/>
      <c r="CM901" s="9"/>
      <c r="CN901" s="9"/>
      <c r="CO901" s="9"/>
      <c r="CP901" s="9"/>
      <c r="CQ901" s="9"/>
      <c r="CR901" s="9"/>
      <c r="CS901" s="9"/>
      <c r="CT901" s="9"/>
      <c r="CU901" s="9"/>
      <c r="CV901" s="9"/>
      <c r="CW901" s="9"/>
      <c r="CX901" s="9"/>
      <c r="CY901" s="9"/>
      <c r="CZ901" s="9"/>
      <c r="DA901" s="9"/>
      <c r="DB901" s="9"/>
      <c r="DC901" s="9"/>
      <c r="DD901" s="9"/>
      <c r="DE901" s="9"/>
      <c r="DF901" s="9"/>
      <c r="DG901" s="9"/>
      <c r="DH901" s="9"/>
      <c r="DI901" s="9"/>
      <c r="DJ901" s="9"/>
      <c r="DK901" s="9"/>
      <c r="DL901" s="9"/>
      <c r="DM901" s="9"/>
      <c r="DN901" s="9"/>
      <c r="DO901" s="9"/>
      <c r="DP901" s="9"/>
      <c r="DQ901" s="9"/>
      <c r="DR901" s="9"/>
      <c r="DS901" s="9"/>
      <c r="DT901" s="9"/>
      <c r="DU901" s="9"/>
      <c r="DV901" s="9"/>
      <c r="DW901" s="9"/>
      <c r="DX901" s="9"/>
      <c r="DY901" s="9"/>
      <c r="DZ901" s="9"/>
      <c r="EA901" s="9"/>
    </row>
    <row r="902" spans="2:131" ht="15">
      <c r="B902" s="4"/>
      <c r="C902" s="4"/>
      <c r="D902" s="4"/>
      <c r="E902" s="4"/>
      <c r="F902" s="4"/>
      <c r="G902" s="4"/>
      <c r="H902" s="4"/>
      <c r="I902" s="4"/>
      <c r="J902" s="4"/>
      <c r="K902" s="10"/>
      <c r="L902" s="10"/>
      <c r="M902" s="10"/>
      <c r="N902" s="10"/>
      <c r="O902" s="10"/>
      <c r="P902" s="10"/>
      <c r="Q902" s="10"/>
      <c r="R902" s="10"/>
      <c r="S902" s="10"/>
      <c r="T902" s="10"/>
      <c r="U902" s="10"/>
      <c r="V902" s="10"/>
      <c r="W902" s="10"/>
      <c r="X902" s="10"/>
      <c r="Y902" s="10"/>
      <c r="Z902" s="10"/>
      <c r="AA902" s="10"/>
      <c r="AB902" s="15"/>
      <c r="AC902" s="9"/>
      <c r="AD902" s="9"/>
      <c r="AE902" s="9"/>
      <c r="AF902" s="9"/>
      <c r="AG902" s="9"/>
      <c r="AH902" s="9"/>
      <c r="AI902" s="9"/>
      <c r="AJ902" s="9"/>
      <c r="AK902" s="9"/>
      <c r="AL902" s="9"/>
      <c r="AM902" s="27"/>
      <c r="AN902" s="27"/>
      <c r="AO902" s="27"/>
      <c r="AP902" s="27"/>
      <c r="AQ902" s="27"/>
      <c r="AR902" s="9"/>
      <c r="AS902" s="9"/>
      <c r="AT902" s="9"/>
      <c r="AU902" s="9"/>
      <c r="AV902" s="9"/>
      <c r="AW902" s="9"/>
      <c r="AX902" s="9"/>
      <c r="AY902" s="15"/>
      <c r="AZ902" s="15"/>
      <c r="BA902" s="9"/>
      <c r="BB902" s="9"/>
      <c r="BC902" s="9"/>
      <c r="BD902" s="9"/>
      <c r="BE902" s="9"/>
      <c r="BF902" s="9"/>
      <c r="BG902" s="9"/>
      <c r="BH902" s="9"/>
      <c r="BI902" s="9"/>
      <c r="BJ902" s="9"/>
      <c r="BK902" s="9"/>
      <c r="BL902" s="9"/>
      <c r="BM902" s="9"/>
      <c r="BN902" s="9"/>
      <c r="BO902" s="9"/>
      <c r="BP902" s="9"/>
      <c r="BQ902" s="9"/>
      <c r="BR902" s="9"/>
      <c r="BS902" s="9"/>
      <c r="BT902" s="9"/>
      <c r="BU902" s="9"/>
      <c r="BV902" s="9"/>
      <c r="BW902" s="9"/>
      <c r="BX902" s="9"/>
      <c r="BY902" s="9"/>
      <c r="BZ902" s="9"/>
      <c r="CA902" s="9"/>
      <c r="CB902" s="9"/>
      <c r="CC902" s="9"/>
      <c r="CD902" s="9"/>
      <c r="CE902" s="9"/>
      <c r="CF902" s="9"/>
      <c r="CG902" s="9"/>
      <c r="CH902" s="9"/>
      <c r="CI902" s="9"/>
      <c r="CJ902" s="9"/>
      <c r="CK902" s="9"/>
      <c r="CL902" s="9"/>
      <c r="CM902" s="9"/>
      <c r="CN902" s="9"/>
      <c r="CO902" s="9"/>
      <c r="CP902" s="9"/>
      <c r="CQ902" s="9"/>
      <c r="CR902" s="9"/>
      <c r="CS902" s="9"/>
      <c r="CT902" s="9"/>
      <c r="CU902" s="9"/>
      <c r="CV902" s="9"/>
      <c r="CW902" s="9"/>
      <c r="CX902" s="9"/>
      <c r="CY902" s="9"/>
      <c r="CZ902" s="9"/>
      <c r="DA902" s="9"/>
      <c r="DB902" s="9"/>
      <c r="DC902" s="9"/>
      <c r="DD902" s="9"/>
      <c r="DE902" s="9"/>
      <c r="DF902" s="9"/>
      <c r="DG902" s="9"/>
      <c r="DH902" s="9"/>
      <c r="DI902" s="9"/>
      <c r="DJ902" s="9"/>
      <c r="DK902" s="9"/>
      <c r="DL902" s="9"/>
      <c r="DM902" s="9"/>
      <c r="DN902" s="9"/>
      <c r="DO902" s="9"/>
      <c r="DP902" s="9"/>
      <c r="DQ902" s="9"/>
      <c r="DR902" s="9"/>
      <c r="DS902" s="9"/>
      <c r="DT902" s="9"/>
      <c r="DU902" s="9"/>
      <c r="DV902" s="9"/>
      <c r="DW902" s="9"/>
      <c r="DX902" s="9"/>
      <c r="DY902" s="9"/>
      <c r="DZ902" s="9"/>
      <c r="EA902" s="9"/>
    </row>
    <row r="903" spans="2:131" ht="15">
      <c r="B903" s="4"/>
      <c r="C903" s="4"/>
      <c r="D903" s="4"/>
      <c r="E903" s="4"/>
      <c r="F903" s="4"/>
      <c r="G903" s="4"/>
      <c r="H903" s="4"/>
      <c r="I903" s="4"/>
      <c r="J903" s="4"/>
      <c r="K903" s="10"/>
      <c r="L903" s="10"/>
      <c r="M903" s="10"/>
      <c r="N903" s="10"/>
      <c r="O903" s="10"/>
      <c r="P903" s="10"/>
      <c r="Q903" s="10"/>
      <c r="R903" s="10"/>
      <c r="S903" s="10"/>
      <c r="T903" s="10"/>
      <c r="U903" s="10"/>
      <c r="V903" s="10"/>
      <c r="W903" s="10"/>
      <c r="X903" s="10"/>
      <c r="Y903" s="10"/>
      <c r="Z903" s="10"/>
      <c r="AA903" s="10"/>
      <c r="AB903" s="15"/>
      <c r="AC903" s="9"/>
      <c r="AD903" s="9"/>
      <c r="AE903" s="9"/>
      <c r="AF903" s="9"/>
      <c r="AG903" s="9"/>
      <c r="AH903" s="9"/>
      <c r="AI903" s="9"/>
      <c r="AJ903" s="9"/>
      <c r="AK903" s="9"/>
      <c r="AL903" s="9"/>
      <c r="AM903" s="27"/>
      <c r="AN903" s="27"/>
      <c r="AO903" s="27"/>
      <c r="AP903" s="27"/>
      <c r="AQ903" s="27"/>
      <c r="AR903" s="9"/>
      <c r="AS903" s="9"/>
      <c r="AT903" s="9"/>
      <c r="AU903" s="9"/>
      <c r="AV903" s="9"/>
      <c r="AW903" s="9"/>
      <c r="AX903" s="9"/>
      <c r="AY903" s="15"/>
      <c r="AZ903" s="15"/>
      <c r="BA903" s="9"/>
      <c r="BB903" s="9"/>
      <c r="BC903" s="9"/>
      <c r="BD903" s="9"/>
      <c r="BE903" s="9"/>
      <c r="BF903" s="9"/>
      <c r="BG903" s="9"/>
      <c r="BH903" s="9"/>
      <c r="BI903" s="9"/>
      <c r="BJ903" s="9"/>
      <c r="BK903" s="9"/>
      <c r="BL903" s="9"/>
      <c r="BM903" s="9"/>
      <c r="BN903" s="9"/>
      <c r="BO903" s="9"/>
      <c r="BP903" s="9"/>
      <c r="BQ903" s="9"/>
      <c r="BR903" s="9"/>
      <c r="BS903" s="9"/>
      <c r="BT903" s="9"/>
      <c r="BU903" s="9"/>
      <c r="BV903" s="9"/>
      <c r="BW903" s="9"/>
      <c r="BX903" s="9"/>
      <c r="BY903" s="9"/>
      <c r="BZ903" s="9"/>
      <c r="CA903" s="9"/>
      <c r="CB903" s="9"/>
      <c r="CC903" s="9"/>
      <c r="CD903" s="9"/>
      <c r="CE903" s="9"/>
      <c r="CF903" s="9"/>
      <c r="CG903" s="9"/>
      <c r="CH903" s="9"/>
      <c r="CI903" s="9"/>
      <c r="CJ903" s="9"/>
      <c r="CK903" s="9"/>
      <c r="CL903" s="9"/>
      <c r="CM903" s="9"/>
      <c r="CN903" s="9"/>
      <c r="CO903" s="9"/>
      <c r="CP903" s="9"/>
      <c r="CQ903" s="9"/>
      <c r="CR903" s="9"/>
      <c r="CS903" s="9"/>
      <c r="CT903" s="9"/>
      <c r="CU903" s="9"/>
      <c r="CV903" s="9"/>
      <c r="CW903" s="9"/>
      <c r="CX903" s="9"/>
      <c r="CY903" s="9"/>
      <c r="CZ903" s="9"/>
      <c r="DA903" s="9"/>
      <c r="DB903" s="9"/>
      <c r="DC903" s="9"/>
      <c r="DD903" s="9"/>
      <c r="DE903" s="9"/>
      <c r="DF903" s="9"/>
      <c r="DG903" s="9"/>
      <c r="DH903" s="9"/>
      <c r="DI903" s="9"/>
      <c r="DJ903" s="9"/>
      <c r="DK903" s="9"/>
      <c r="DL903" s="9"/>
      <c r="DM903" s="9"/>
      <c r="DN903" s="9"/>
      <c r="DO903" s="9"/>
      <c r="DP903" s="9"/>
      <c r="DQ903" s="9"/>
      <c r="DR903" s="9"/>
      <c r="DS903" s="9"/>
      <c r="DT903" s="9"/>
      <c r="DU903" s="9"/>
      <c r="DV903" s="9"/>
      <c r="DW903" s="9"/>
      <c r="DX903" s="9"/>
      <c r="DY903" s="9"/>
      <c r="DZ903" s="9"/>
      <c r="EA903" s="9"/>
    </row>
    <row r="904" spans="2:131" ht="15">
      <c r="B904" s="4"/>
      <c r="C904" s="4"/>
      <c r="D904" s="4"/>
      <c r="E904" s="4"/>
      <c r="F904" s="4"/>
      <c r="G904" s="4"/>
      <c r="H904" s="4"/>
      <c r="I904" s="4"/>
      <c r="J904" s="4"/>
      <c r="K904" s="10"/>
      <c r="L904" s="10"/>
      <c r="M904" s="10"/>
      <c r="N904" s="10"/>
      <c r="O904" s="10"/>
      <c r="P904" s="10"/>
      <c r="Q904" s="10"/>
      <c r="R904" s="10"/>
      <c r="S904" s="10"/>
      <c r="T904" s="10"/>
      <c r="U904" s="10"/>
      <c r="V904" s="10"/>
      <c r="W904" s="10"/>
      <c r="X904" s="10"/>
      <c r="Y904" s="10"/>
      <c r="Z904" s="10"/>
      <c r="AA904" s="10"/>
      <c r="AB904" s="15"/>
      <c r="AC904" s="9"/>
      <c r="AD904" s="9"/>
      <c r="AE904" s="9"/>
      <c r="AF904" s="9"/>
      <c r="AG904" s="9"/>
      <c r="AH904" s="9"/>
      <c r="AI904" s="9"/>
      <c r="AJ904" s="9"/>
      <c r="AK904" s="9"/>
      <c r="AL904" s="9"/>
      <c r="AM904" s="27"/>
      <c r="AN904" s="27"/>
      <c r="AO904" s="27"/>
      <c r="AP904" s="27"/>
      <c r="AQ904" s="27"/>
      <c r="AR904" s="9"/>
      <c r="AS904" s="9"/>
      <c r="AT904" s="9"/>
      <c r="AU904" s="9"/>
      <c r="AV904" s="9"/>
      <c r="AW904" s="9"/>
      <c r="AX904" s="9"/>
      <c r="AY904" s="15"/>
      <c r="AZ904" s="15"/>
      <c r="BA904" s="9"/>
      <c r="BB904" s="9"/>
      <c r="BC904" s="9"/>
      <c r="BD904" s="9"/>
      <c r="BE904" s="9"/>
      <c r="BF904" s="9"/>
      <c r="BG904" s="9"/>
      <c r="BH904" s="9"/>
      <c r="BI904" s="9"/>
      <c r="BJ904" s="9"/>
      <c r="BK904" s="9"/>
      <c r="BL904" s="9"/>
      <c r="BM904" s="9"/>
      <c r="BN904" s="9"/>
      <c r="BO904" s="9"/>
      <c r="BP904" s="9"/>
      <c r="BQ904" s="9"/>
      <c r="BR904" s="9"/>
      <c r="BS904" s="9"/>
      <c r="BT904" s="9"/>
      <c r="BU904" s="9"/>
      <c r="BV904" s="9"/>
      <c r="BW904" s="9"/>
      <c r="BX904" s="9"/>
      <c r="BY904" s="9"/>
      <c r="BZ904" s="9"/>
      <c r="CA904" s="9"/>
      <c r="CB904" s="9"/>
      <c r="CC904" s="9"/>
      <c r="CD904" s="9"/>
      <c r="CE904" s="9"/>
      <c r="CF904" s="9"/>
      <c r="CG904" s="9"/>
      <c r="CH904" s="9"/>
      <c r="CI904" s="9"/>
      <c r="CJ904" s="9"/>
      <c r="CK904" s="9"/>
      <c r="CL904" s="9"/>
      <c r="CM904" s="9"/>
      <c r="CN904" s="9"/>
      <c r="CO904" s="9"/>
      <c r="CP904" s="9"/>
      <c r="CQ904" s="9"/>
      <c r="CR904" s="9"/>
      <c r="CS904" s="9"/>
      <c r="CT904" s="9"/>
      <c r="CU904" s="9"/>
      <c r="CV904" s="9"/>
      <c r="CW904" s="9"/>
      <c r="CX904" s="9"/>
      <c r="CY904" s="9"/>
      <c r="CZ904" s="9"/>
      <c r="DA904" s="9"/>
      <c r="DB904" s="9"/>
      <c r="DC904" s="9"/>
      <c r="DD904" s="9"/>
      <c r="DE904" s="9"/>
      <c r="DF904" s="9"/>
      <c r="DG904" s="9"/>
      <c r="DH904" s="9"/>
      <c r="DI904" s="9"/>
      <c r="DJ904" s="9"/>
      <c r="DK904" s="9"/>
      <c r="DL904" s="9"/>
      <c r="DM904" s="9"/>
      <c r="DN904" s="9"/>
      <c r="DO904" s="9"/>
      <c r="DP904" s="9"/>
      <c r="DQ904" s="9"/>
      <c r="DR904" s="9"/>
      <c r="DS904" s="9"/>
      <c r="DT904" s="9"/>
      <c r="DU904" s="9"/>
      <c r="DV904" s="9"/>
      <c r="DW904" s="9"/>
      <c r="DX904" s="9"/>
      <c r="DY904" s="9"/>
      <c r="DZ904" s="9"/>
      <c r="EA904" s="9"/>
    </row>
    <row r="905" spans="2:131" ht="15">
      <c r="B905" s="4"/>
      <c r="C905" s="4"/>
      <c r="D905" s="4"/>
      <c r="E905" s="4"/>
      <c r="F905" s="4"/>
      <c r="G905" s="4"/>
      <c r="H905" s="4"/>
      <c r="I905" s="4"/>
      <c r="J905" s="4"/>
      <c r="K905" s="10"/>
      <c r="L905" s="10"/>
      <c r="M905" s="10"/>
      <c r="N905" s="10"/>
      <c r="O905" s="10"/>
      <c r="P905" s="10"/>
      <c r="Q905" s="10"/>
      <c r="R905" s="10"/>
      <c r="S905" s="10"/>
      <c r="T905" s="10"/>
      <c r="U905" s="10"/>
      <c r="V905" s="10"/>
      <c r="W905" s="10"/>
      <c r="X905" s="10"/>
      <c r="Y905" s="10"/>
      <c r="Z905" s="10"/>
      <c r="AA905" s="10"/>
      <c r="AB905" s="15"/>
      <c r="AC905" s="9"/>
      <c r="AD905" s="9"/>
      <c r="AE905" s="9"/>
      <c r="AF905" s="9"/>
      <c r="AG905" s="9"/>
      <c r="AH905" s="9"/>
      <c r="AI905" s="9"/>
      <c r="AJ905" s="9"/>
      <c r="AK905" s="9"/>
      <c r="AL905" s="9"/>
      <c r="AM905" s="27"/>
      <c r="AN905" s="27"/>
      <c r="AO905" s="27"/>
      <c r="AP905" s="27"/>
      <c r="AQ905" s="27"/>
      <c r="AR905" s="9"/>
      <c r="AS905" s="9"/>
      <c r="AT905" s="9"/>
      <c r="AU905" s="9"/>
      <c r="AV905" s="9"/>
      <c r="AW905" s="9"/>
      <c r="AX905" s="9"/>
      <c r="AY905" s="15"/>
      <c r="AZ905" s="15"/>
      <c r="BA905" s="9"/>
      <c r="BB905" s="9"/>
      <c r="BC905" s="9"/>
      <c r="BD905" s="9"/>
      <c r="BE905" s="9"/>
      <c r="BF905" s="9"/>
      <c r="BG905" s="9"/>
      <c r="BH905" s="9"/>
      <c r="BI905" s="9"/>
      <c r="BJ905" s="9"/>
      <c r="BK905" s="9"/>
      <c r="BL905" s="9"/>
      <c r="BM905" s="9"/>
      <c r="BN905" s="9"/>
      <c r="BO905" s="9"/>
      <c r="BP905" s="9"/>
      <c r="BQ905" s="9"/>
      <c r="BR905" s="9"/>
      <c r="BS905" s="9"/>
      <c r="BT905" s="9"/>
      <c r="BU905" s="9"/>
      <c r="BV905" s="9"/>
      <c r="BW905" s="9"/>
      <c r="BX905" s="9"/>
      <c r="BY905" s="9"/>
      <c r="BZ905" s="9"/>
      <c r="CA905" s="9"/>
      <c r="CB905" s="9"/>
      <c r="CC905" s="9"/>
      <c r="CD905" s="9"/>
      <c r="CE905" s="9"/>
      <c r="CF905" s="9"/>
      <c r="CG905" s="9"/>
      <c r="CH905" s="9"/>
      <c r="CI905" s="9"/>
      <c r="CJ905" s="9"/>
      <c r="CK905" s="9"/>
      <c r="CL905" s="9"/>
      <c r="CM905" s="9"/>
      <c r="CN905" s="9"/>
      <c r="CO905" s="9"/>
      <c r="CP905" s="9"/>
      <c r="CQ905" s="9"/>
      <c r="CR905" s="9"/>
      <c r="CS905" s="9"/>
      <c r="CT905" s="9"/>
      <c r="CU905" s="9"/>
      <c r="CV905" s="9"/>
      <c r="CW905" s="9"/>
      <c r="CX905" s="9"/>
      <c r="CY905" s="9"/>
      <c r="CZ905" s="9"/>
      <c r="DA905" s="9"/>
      <c r="DB905" s="9"/>
      <c r="DC905" s="9"/>
      <c r="DD905" s="9"/>
      <c r="DE905" s="9"/>
      <c r="DF905" s="9"/>
      <c r="DG905" s="9"/>
      <c r="DH905" s="9"/>
      <c r="DI905" s="9"/>
      <c r="DJ905" s="9"/>
      <c r="DK905" s="9"/>
      <c r="DL905" s="9"/>
      <c r="DM905" s="9"/>
      <c r="DN905" s="9"/>
      <c r="DO905" s="9"/>
      <c r="DP905" s="9"/>
      <c r="DQ905" s="9"/>
      <c r="DR905" s="9"/>
      <c r="DS905" s="9"/>
      <c r="DT905" s="9"/>
      <c r="DU905" s="9"/>
      <c r="DV905" s="9"/>
      <c r="DW905" s="9"/>
      <c r="DX905" s="9"/>
      <c r="DY905" s="9"/>
      <c r="DZ905" s="9"/>
      <c r="EA905" s="9"/>
    </row>
    <row r="906" spans="2:131" ht="15">
      <c r="B906" s="4"/>
      <c r="C906" s="4"/>
      <c r="D906" s="4"/>
      <c r="E906" s="4"/>
      <c r="F906" s="4"/>
      <c r="G906" s="4"/>
      <c r="H906" s="4"/>
      <c r="I906" s="4"/>
      <c r="J906" s="4"/>
      <c r="K906" s="10"/>
      <c r="L906" s="10"/>
      <c r="M906" s="10"/>
      <c r="N906" s="10"/>
      <c r="O906" s="10"/>
      <c r="P906" s="10"/>
      <c r="Q906" s="10"/>
      <c r="R906" s="10"/>
      <c r="S906" s="10"/>
      <c r="T906" s="10"/>
      <c r="U906" s="10"/>
      <c r="V906" s="10"/>
      <c r="W906" s="10"/>
      <c r="X906" s="10"/>
      <c r="Y906" s="10"/>
      <c r="Z906" s="10"/>
      <c r="AA906" s="10"/>
      <c r="AB906" s="15"/>
      <c r="AC906" s="9"/>
      <c r="AD906" s="9"/>
      <c r="AE906" s="9"/>
      <c r="AF906" s="9"/>
      <c r="AG906" s="9"/>
      <c r="AH906" s="9"/>
      <c r="AI906" s="9"/>
      <c r="AJ906" s="9"/>
      <c r="AK906" s="9"/>
      <c r="AL906" s="9"/>
      <c r="AM906" s="27"/>
      <c r="AN906" s="27"/>
      <c r="AO906" s="27"/>
      <c r="AP906" s="27"/>
      <c r="AQ906" s="27"/>
      <c r="AR906" s="9"/>
      <c r="AS906" s="9"/>
      <c r="AT906" s="9"/>
      <c r="AU906" s="9"/>
      <c r="AV906" s="9"/>
      <c r="AW906" s="9"/>
      <c r="AX906" s="9"/>
      <c r="AY906" s="15"/>
      <c r="AZ906" s="15"/>
      <c r="BA906" s="9"/>
      <c r="BB906" s="9"/>
      <c r="BC906" s="9"/>
      <c r="BD906" s="9"/>
      <c r="BE906" s="9"/>
      <c r="BF906" s="9"/>
      <c r="BG906" s="9"/>
      <c r="BH906" s="9"/>
      <c r="BI906" s="9"/>
      <c r="BJ906" s="9"/>
      <c r="BK906" s="9"/>
      <c r="BL906" s="9"/>
      <c r="BM906" s="9"/>
      <c r="BN906" s="9"/>
      <c r="BO906" s="9"/>
      <c r="BP906" s="9"/>
      <c r="BQ906" s="9"/>
      <c r="BR906" s="9"/>
      <c r="BS906" s="9"/>
      <c r="BT906" s="9"/>
      <c r="BU906" s="9"/>
      <c r="BV906" s="9"/>
      <c r="BW906" s="9"/>
      <c r="BX906" s="9"/>
      <c r="BY906" s="9"/>
      <c r="BZ906" s="9"/>
      <c r="CA906" s="9"/>
      <c r="CB906" s="9"/>
      <c r="CC906" s="9"/>
      <c r="CD906" s="9"/>
      <c r="CE906" s="9"/>
      <c r="CF906" s="9"/>
      <c r="CG906" s="9"/>
      <c r="CH906" s="9"/>
      <c r="CI906" s="9"/>
      <c r="CJ906" s="9"/>
      <c r="CK906" s="9"/>
      <c r="CL906" s="9"/>
      <c r="CM906" s="9"/>
      <c r="CN906" s="9"/>
      <c r="CO906" s="9"/>
      <c r="CP906" s="9"/>
      <c r="CQ906" s="9"/>
      <c r="CR906" s="9"/>
      <c r="CS906" s="9"/>
      <c r="CT906" s="9"/>
      <c r="CU906" s="9"/>
      <c r="CV906" s="9"/>
      <c r="CW906" s="9"/>
      <c r="CX906" s="9"/>
      <c r="CY906" s="9"/>
      <c r="CZ906" s="9"/>
      <c r="DA906" s="9"/>
      <c r="DB906" s="9"/>
      <c r="DC906" s="9"/>
      <c r="DD906" s="9"/>
      <c r="DE906" s="9"/>
      <c r="DF906" s="9"/>
      <c r="DG906" s="9"/>
      <c r="DH906" s="9"/>
      <c r="DI906" s="9"/>
      <c r="DJ906" s="9"/>
      <c r="DK906" s="9"/>
      <c r="DL906" s="9"/>
      <c r="DM906" s="9"/>
      <c r="DN906" s="9"/>
      <c r="DO906" s="9"/>
      <c r="DP906" s="9"/>
      <c r="DQ906" s="9"/>
      <c r="DR906" s="9"/>
      <c r="DS906" s="9"/>
      <c r="DT906" s="9"/>
      <c r="DU906" s="9"/>
      <c r="DV906" s="9"/>
      <c r="DW906" s="9"/>
      <c r="DX906" s="9"/>
      <c r="DY906" s="9"/>
      <c r="DZ906" s="9"/>
      <c r="EA906" s="9"/>
    </row>
    <row r="907" spans="2:131" ht="15">
      <c r="B907" s="4"/>
      <c r="C907" s="4"/>
      <c r="D907" s="4"/>
      <c r="E907" s="4"/>
      <c r="F907" s="4"/>
      <c r="G907" s="4"/>
      <c r="H907" s="4"/>
      <c r="I907" s="4"/>
      <c r="J907" s="4"/>
      <c r="K907" s="10"/>
      <c r="L907" s="10"/>
      <c r="M907" s="10"/>
      <c r="N907" s="10"/>
      <c r="O907" s="10"/>
      <c r="P907" s="10"/>
      <c r="Q907" s="10"/>
      <c r="R907" s="10"/>
      <c r="S907" s="10"/>
      <c r="T907" s="10"/>
      <c r="U907" s="10"/>
      <c r="V907" s="10"/>
      <c r="W907" s="10"/>
      <c r="X907" s="10"/>
      <c r="Y907" s="10"/>
      <c r="Z907" s="10"/>
      <c r="AA907" s="10"/>
      <c r="AB907" s="15"/>
      <c r="AC907" s="9"/>
      <c r="AD907" s="9"/>
      <c r="AE907" s="9"/>
      <c r="AF907" s="9"/>
      <c r="AG907" s="9"/>
      <c r="AH907" s="9"/>
      <c r="AI907" s="9"/>
      <c r="AJ907" s="9"/>
      <c r="AK907" s="9"/>
      <c r="AL907" s="9"/>
      <c r="AM907" s="27"/>
      <c r="AN907" s="27"/>
      <c r="AO907" s="27"/>
      <c r="AP907" s="27"/>
      <c r="AQ907" s="27"/>
      <c r="AR907" s="9"/>
      <c r="AS907" s="9"/>
      <c r="AT907" s="9"/>
      <c r="AU907" s="9"/>
      <c r="AV907" s="9"/>
      <c r="AW907" s="9"/>
      <c r="AX907" s="9"/>
      <c r="AY907" s="15"/>
      <c r="AZ907" s="15"/>
      <c r="BA907" s="9"/>
      <c r="BB907" s="9"/>
      <c r="BC907" s="9"/>
      <c r="BD907" s="9"/>
      <c r="BE907" s="9"/>
      <c r="BF907" s="9"/>
      <c r="BG907" s="9"/>
      <c r="BH907" s="9"/>
      <c r="BI907" s="9"/>
      <c r="BJ907" s="9"/>
      <c r="BK907" s="9"/>
      <c r="BL907" s="9"/>
      <c r="BM907" s="9"/>
      <c r="BN907" s="9"/>
      <c r="BO907" s="9"/>
      <c r="BP907" s="9"/>
      <c r="BQ907" s="9"/>
      <c r="BR907" s="9"/>
      <c r="BS907" s="9"/>
      <c r="BT907" s="9"/>
      <c r="BU907" s="9"/>
      <c r="BV907" s="9"/>
      <c r="BW907" s="9"/>
      <c r="BX907" s="9"/>
      <c r="BY907" s="9"/>
      <c r="BZ907" s="9"/>
      <c r="CA907" s="9"/>
      <c r="CB907" s="9"/>
      <c r="CC907" s="9"/>
      <c r="CD907" s="9"/>
      <c r="CE907" s="9"/>
      <c r="CF907" s="9"/>
      <c r="CG907" s="9"/>
      <c r="CH907" s="9"/>
      <c r="CI907" s="9"/>
      <c r="CJ907" s="9"/>
      <c r="CK907" s="9"/>
      <c r="CL907" s="9"/>
      <c r="CM907" s="9"/>
      <c r="CN907" s="9"/>
      <c r="CO907" s="9"/>
      <c r="CP907" s="9"/>
      <c r="CQ907" s="9"/>
      <c r="CR907" s="9"/>
      <c r="CS907" s="9"/>
      <c r="CT907" s="9"/>
      <c r="CU907" s="9"/>
      <c r="CV907" s="9"/>
      <c r="CW907" s="9"/>
      <c r="CX907" s="9"/>
      <c r="CY907" s="9"/>
      <c r="CZ907" s="9"/>
      <c r="DA907" s="9"/>
      <c r="DB907" s="9"/>
      <c r="DC907" s="9"/>
      <c r="DD907" s="9"/>
      <c r="DE907" s="9"/>
      <c r="DF907" s="9"/>
      <c r="DG907" s="9"/>
      <c r="DH907" s="9"/>
      <c r="DI907" s="9"/>
      <c r="DJ907" s="9"/>
      <c r="DK907" s="9"/>
      <c r="DL907" s="9"/>
      <c r="DM907" s="9"/>
      <c r="DN907" s="9"/>
      <c r="DO907" s="9"/>
      <c r="DP907" s="9"/>
      <c r="DQ907" s="9"/>
      <c r="DR907" s="9"/>
      <c r="DS907" s="9"/>
      <c r="DT907" s="9"/>
      <c r="DU907" s="9"/>
      <c r="DV907" s="9"/>
      <c r="DW907" s="9"/>
      <c r="DX907" s="9"/>
      <c r="DY907" s="9"/>
      <c r="DZ907" s="9"/>
      <c r="EA907" s="9"/>
    </row>
    <row r="908" spans="2:131" ht="15">
      <c r="B908" s="4"/>
      <c r="C908" s="4"/>
      <c r="D908" s="4"/>
      <c r="E908" s="4"/>
      <c r="F908" s="4"/>
      <c r="G908" s="4"/>
      <c r="H908" s="4"/>
      <c r="I908" s="4"/>
      <c r="J908" s="4"/>
      <c r="K908" s="10"/>
      <c r="L908" s="10"/>
      <c r="M908" s="10"/>
      <c r="N908" s="10"/>
      <c r="O908" s="10"/>
      <c r="P908" s="10"/>
      <c r="Q908" s="10"/>
      <c r="R908" s="10"/>
      <c r="S908" s="10"/>
      <c r="T908" s="10"/>
      <c r="U908" s="10"/>
      <c r="V908" s="10"/>
      <c r="W908" s="10"/>
      <c r="X908" s="10"/>
      <c r="Y908" s="10"/>
      <c r="Z908" s="10"/>
      <c r="AA908" s="10"/>
      <c r="AB908" s="15"/>
      <c r="AC908" s="9"/>
      <c r="AD908" s="9"/>
      <c r="AE908" s="9"/>
      <c r="AF908" s="9"/>
      <c r="AG908" s="9"/>
      <c r="AH908" s="9"/>
      <c r="AI908" s="9"/>
      <c r="AJ908" s="9"/>
      <c r="AK908" s="9"/>
      <c r="AL908" s="9"/>
      <c r="AM908" s="27"/>
      <c r="AN908" s="27"/>
      <c r="AO908" s="27"/>
      <c r="AP908" s="27"/>
      <c r="AQ908" s="27"/>
      <c r="AR908" s="9"/>
      <c r="AS908" s="9"/>
      <c r="AT908" s="9"/>
      <c r="AU908" s="9"/>
      <c r="AV908" s="9"/>
      <c r="AW908" s="9"/>
      <c r="AX908" s="9"/>
      <c r="AY908" s="15"/>
      <c r="AZ908" s="15"/>
      <c r="BA908" s="9"/>
      <c r="BB908" s="9"/>
      <c r="BC908" s="9"/>
      <c r="BD908" s="9"/>
      <c r="BE908" s="9"/>
      <c r="BF908" s="9"/>
      <c r="BG908" s="9"/>
      <c r="BH908" s="9"/>
      <c r="BI908" s="9"/>
      <c r="BJ908" s="9"/>
      <c r="BK908" s="9"/>
      <c r="BL908" s="9"/>
      <c r="BM908" s="9"/>
      <c r="BN908" s="9"/>
      <c r="BO908" s="9"/>
      <c r="BP908" s="9"/>
      <c r="BQ908" s="9"/>
      <c r="BR908" s="9"/>
      <c r="BS908" s="9"/>
      <c r="BT908" s="9"/>
      <c r="BU908" s="9"/>
      <c r="BV908" s="9"/>
      <c r="BW908" s="9"/>
      <c r="BX908" s="9"/>
      <c r="BY908" s="9"/>
      <c r="BZ908" s="9"/>
      <c r="CA908" s="9"/>
      <c r="CB908" s="9"/>
      <c r="CC908" s="9"/>
      <c r="CD908" s="9"/>
      <c r="CE908" s="9"/>
      <c r="CF908" s="9"/>
      <c r="CG908" s="9"/>
      <c r="CH908" s="9"/>
      <c r="CI908" s="9"/>
      <c r="CJ908" s="9"/>
      <c r="CK908" s="9"/>
      <c r="CL908" s="9"/>
      <c r="CM908" s="9"/>
      <c r="CN908" s="9"/>
      <c r="CO908" s="9"/>
      <c r="CP908" s="9"/>
      <c r="CQ908" s="9"/>
      <c r="CR908" s="9"/>
      <c r="CS908" s="9"/>
      <c r="CT908" s="9"/>
      <c r="CU908" s="9"/>
      <c r="CV908" s="9"/>
      <c r="CW908" s="9"/>
      <c r="CX908" s="9"/>
      <c r="CY908" s="9"/>
      <c r="CZ908" s="9"/>
      <c r="DA908" s="9"/>
      <c r="DB908" s="9"/>
      <c r="DC908" s="9"/>
      <c r="DD908" s="9"/>
      <c r="DE908" s="9"/>
      <c r="DF908" s="9"/>
      <c r="DG908" s="9"/>
      <c r="DH908" s="9"/>
      <c r="DI908" s="9"/>
      <c r="DJ908" s="9"/>
      <c r="DK908" s="9"/>
      <c r="DL908" s="9"/>
      <c r="DM908" s="9"/>
      <c r="DN908" s="9"/>
      <c r="DO908" s="9"/>
      <c r="DP908" s="9"/>
      <c r="DQ908" s="9"/>
      <c r="DR908" s="9"/>
      <c r="DS908" s="9"/>
      <c r="DT908" s="9"/>
      <c r="DU908" s="9"/>
      <c r="DV908" s="9"/>
      <c r="DW908" s="9"/>
      <c r="DX908" s="9"/>
      <c r="DY908" s="9"/>
      <c r="DZ908" s="9"/>
      <c r="EA908" s="9"/>
    </row>
    <row r="909" spans="2:131" ht="15">
      <c r="B909" s="4"/>
      <c r="C909" s="4"/>
      <c r="D909" s="4"/>
      <c r="E909" s="4"/>
      <c r="F909" s="4"/>
      <c r="G909" s="4"/>
      <c r="H909" s="4"/>
      <c r="I909" s="4"/>
      <c r="J909" s="4"/>
      <c r="K909" s="10"/>
      <c r="L909" s="10"/>
      <c r="M909" s="10"/>
      <c r="N909" s="10"/>
      <c r="O909" s="10"/>
      <c r="P909" s="10"/>
      <c r="Q909" s="10"/>
      <c r="R909" s="10"/>
      <c r="S909" s="10"/>
      <c r="T909" s="10"/>
      <c r="U909" s="10"/>
      <c r="V909" s="10"/>
      <c r="W909" s="10"/>
      <c r="X909" s="10"/>
      <c r="Y909" s="10"/>
      <c r="Z909" s="10"/>
      <c r="AA909" s="10"/>
      <c r="AB909" s="15"/>
      <c r="AC909" s="9"/>
      <c r="AD909" s="9"/>
      <c r="AE909" s="9"/>
      <c r="AF909" s="9"/>
      <c r="AG909" s="9"/>
      <c r="AH909" s="9"/>
      <c r="AI909" s="9"/>
      <c r="AJ909" s="9"/>
      <c r="AK909" s="9"/>
      <c r="AL909" s="9"/>
      <c r="AM909" s="27"/>
      <c r="AN909" s="27"/>
      <c r="AO909" s="27"/>
      <c r="AP909" s="27"/>
      <c r="AQ909" s="27"/>
      <c r="AR909" s="9"/>
      <c r="AS909" s="9"/>
      <c r="AT909" s="9"/>
      <c r="AU909" s="9"/>
      <c r="AV909" s="9"/>
      <c r="AW909" s="9"/>
      <c r="AX909" s="9"/>
      <c r="AY909" s="15"/>
      <c r="AZ909" s="15"/>
      <c r="BA909" s="9"/>
      <c r="BB909" s="9"/>
      <c r="BC909" s="9"/>
      <c r="BD909" s="9"/>
      <c r="BE909" s="9"/>
      <c r="BF909" s="9"/>
      <c r="BG909" s="9"/>
      <c r="BH909" s="9"/>
      <c r="BI909" s="9"/>
      <c r="BJ909" s="9"/>
      <c r="BK909" s="9"/>
      <c r="BL909" s="9"/>
      <c r="BM909" s="9"/>
      <c r="BN909" s="9"/>
      <c r="BO909" s="9"/>
      <c r="BP909" s="9"/>
      <c r="BQ909" s="9"/>
      <c r="BR909" s="9"/>
      <c r="BS909" s="9"/>
      <c r="BT909" s="9"/>
      <c r="BU909" s="9"/>
      <c r="BV909" s="9"/>
      <c r="BW909" s="9"/>
      <c r="BX909" s="9"/>
      <c r="BY909" s="9"/>
      <c r="BZ909" s="9"/>
      <c r="CA909" s="9"/>
      <c r="CB909" s="9"/>
      <c r="CC909" s="9"/>
      <c r="CD909" s="9"/>
      <c r="CE909" s="9"/>
      <c r="CF909" s="9"/>
      <c r="CG909" s="9"/>
      <c r="CH909" s="9"/>
      <c r="CI909" s="9"/>
      <c r="CJ909" s="9"/>
      <c r="CK909" s="9"/>
      <c r="CL909" s="9"/>
      <c r="CM909" s="9"/>
      <c r="CN909" s="9"/>
      <c r="CO909" s="9"/>
      <c r="CP909" s="9"/>
      <c r="CQ909" s="9"/>
      <c r="CR909" s="9"/>
      <c r="CS909" s="9"/>
      <c r="CT909" s="9"/>
      <c r="CU909" s="9"/>
      <c r="CV909" s="9"/>
      <c r="CW909" s="9"/>
      <c r="CX909" s="9"/>
      <c r="CY909" s="9"/>
      <c r="CZ909" s="9"/>
      <c r="DA909" s="9"/>
      <c r="DB909" s="9"/>
      <c r="DC909" s="9"/>
      <c r="DD909" s="9"/>
      <c r="DE909" s="9"/>
      <c r="DF909" s="9"/>
      <c r="DG909" s="9"/>
      <c r="DH909" s="9"/>
      <c r="DI909" s="9"/>
      <c r="DJ909" s="9"/>
      <c r="DK909" s="9"/>
      <c r="DL909" s="9"/>
      <c r="DM909" s="9"/>
      <c r="DN909" s="9"/>
      <c r="DO909" s="9"/>
      <c r="DP909" s="9"/>
      <c r="DQ909" s="9"/>
      <c r="DR909" s="9"/>
      <c r="DS909" s="9"/>
      <c r="DT909" s="9"/>
      <c r="DU909" s="9"/>
      <c r="DV909" s="9"/>
      <c r="DW909" s="9"/>
      <c r="DX909" s="9"/>
      <c r="DY909" s="9"/>
      <c r="DZ909" s="9"/>
      <c r="EA909" s="9"/>
    </row>
    <row r="910" spans="2:131" ht="15">
      <c r="B910" s="4"/>
      <c r="C910" s="4"/>
      <c r="D910" s="4"/>
      <c r="E910" s="4"/>
      <c r="F910" s="4"/>
      <c r="G910" s="4"/>
      <c r="H910" s="4"/>
      <c r="I910" s="4"/>
      <c r="J910" s="4"/>
      <c r="K910" s="10"/>
      <c r="L910" s="10"/>
      <c r="M910" s="10"/>
      <c r="N910" s="10"/>
      <c r="O910" s="10"/>
      <c r="P910" s="10"/>
      <c r="Q910" s="10"/>
      <c r="R910" s="10"/>
      <c r="S910" s="10"/>
      <c r="T910" s="10"/>
      <c r="U910" s="10"/>
      <c r="V910" s="10"/>
      <c r="W910" s="10"/>
      <c r="X910" s="10"/>
      <c r="Y910" s="10"/>
      <c r="Z910" s="10"/>
      <c r="AA910" s="10"/>
      <c r="AB910" s="15"/>
      <c r="AC910" s="9"/>
      <c r="AD910" s="9"/>
      <c r="AE910" s="9"/>
      <c r="AF910" s="9"/>
      <c r="AG910" s="9"/>
      <c r="AH910" s="9"/>
      <c r="AI910" s="9"/>
      <c r="AJ910" s="9"/>
      <c r="AK910" s="9"/>
      <c r="AL910" s="9"/>
      <c r="AM910" s="27"/>
      <c r="AN910" s="27"/>
      <c r="AO910" s="27"/>
      <c r="AP910" s="27"/>
      <c r="AQ910" s="27"/>
      <c r="AR910" s="9"/>
      <c r="AS910" s="9"/>
      <c r="AT910" s="9"/>
      <c r="AU910" s="9"/>
      <c r="AV910" s="9"/>
      <c r="AW910" s="9"/>
      <c r="AX910" s="9"/>
      <c r="AY910" s="15"/>
      <c r="AZ910" s="15"/>
      <c r="BA910" s="9"/>
      <c r="BB910" s="9"/>
      <c r="BC910" s="9"/>
      <c r="BD910" s="9"/>
      <c r="BE910" s="9"/>
      <c r="BF910" s="9"/>
      <c r="BG910" s="9"/>
      <c r="BH910" s="9"/>
      <c r="BI910" s="9"/>
      <c r="BJ910" s="9"/>
      <c r="BK910" s="9"/>
      <c r="BL910" s="9"/>
      <c r="BM910" s="9"/>
      <c r="BN910" s="9"/>
      <c r="BO910" s="9"/>
      <c r="BP910" s="9"/>
      <c r="BQ910" s="9"/>
      <c r="BR910" s="9"/>
      <c r="BS910" s="9"/>
      <c r="BT910" s="9"/>
      <c r="BU910" s="9"/>
      <c r="BV910" s="9"/>
      <c r="BW910" s="9"/>
      <c r="BX910" s="9"/>
      <c r="BY910" s="9"/>
      <c r="BZ910" s="9"/>
      <c r="CA910" s="9"/>
      <c r="CB910" s="9"/>
      <c r="CC910" s="9"/>
      <c r="CD910" s="9"/>
      <c r="CE910" s="9"/>
      <c r="CF910" s="9"/>
      <c r="CG910" s="9"/>
      <c r="CH910" s="9"/>
      <c r="CI910" s="9"/>
      <c r="CJ910" s="9"/>
      <c r="CK910" s="9"/>
      <c r="CL910" s="9"/>
      <c r="CM910" s="9"/>
      <c r="CN910" s="9"/>
      <c r="CO910" s="9"/>
      <c r="CP910" s="9"/>
      <c r="CQ910" s="9"/>
      <c r="CR910" s="9"/>
      <c r="CS910" s="9"/>
      <c r="CT910" s="9"/>
      <c r="CU910" s="9"/>
      <c r="CV910" s="9"/>
      <c r="CW910" s="9"/>
      <c r="CX910" s="9"/>
      <c r="CY910" s="9"/>
      <c r="CZ910" s="9"/>
      <c r="DA910" s="9"/>
      <c r="DB910" s="9"/>
      <c r="DC910" s="9"/>
      <c r="DD910" s="9"/>
      <c r="DE910" s="9"/>
      <c r="DF910" s="9"/>
      <c r="DG910" s="9"/>
      <c r="DH910" s="9"/>
      <c r="DI910" s="9"/>
      <c r="DJ910" s="9"/>
      <c r="DK910" s="9"/>
      <c r="DL910" s="9"/>
      <c r="DM910" s="9"/>
      <c r="DN910" s="9"/>
      <c r="DO910" s="9"/>
      <c r="DP910" s="9"/>
      <c r="DQ910" s="9"/>
      <c r="DR910" s="9"/>
      <c r="DS910" s="9"/>
      <c r="DT910" s="9"/>
      <c r="DU910" s="9"/>
      <c r="DV910" s="9"/>
      <c r="DW910" s="9"/>
      <c r="DX910" s="9"/>
      <c r="DY910" s="9"/>
      <c r="DZ910" s="9"/>
      <c r="EA910" s="9"/>
    </row>
    <row r="911" spans="2:131" ht="15">
      <c r="B911" s="4"/>
      <c r="C911" s="4"/>
      <c r="D911" s="4"/>
      <c r="E911" s="4"/>
      <c r="F911" s="4"/>
      <c r="G911" s="4"/>
      <c r="H911" s="4"/>
      <c r="I911" s="4"/>
      <c r="J911" s="4"/>
      <c r="K911" s="10"/>
      <c r="L911" s="10"/>
      <c r="M911" s="10"/>
      <c r="N911" s="10"/>
      <c r="O911" s="10"/>
      <c r="P911" s="10"/>
      <c r="Q911" s="10"/>
      <c r="R911" s="10"/>
      <c r="S911" s="10"/>
      <c r="T911" s="10"/>
      <c r="U911" s="10"/>
      <c r="V911" s="10"/>
      <c r="W911" s="10"/>
      <c r="X911" s="10"/>
      <c r="Y911" s="10"/>
      <c r="Z911" s="10"/>
      <c r="AA911" s="10"/>
      <c r="AB911" s="15"/>
      <c r="AC911" s="9"/>
      <c r="AD911" s="9"/>
      <c r="AE911" s="9"/>
      <c r="AF911" s="9"/>
      <c r="AG911" s="9"/>
      <c r="AH911" s="9"/>
      <c r="AI911" s="9"/>
      <c r="AJ911" s="9"/>
      <c r="AK911" s="9"/>
      <c r="AL911" s="9"/>
      <c r="AM911" s="27"/>
      <c r="AN911" s="27"/>
      <c r="AO911" s="27"/>
      <c r="AP911" s="27"/>
      <c r="AQ911" s="27"/>
      <c r="AR911" s="9"/>
      <c r="AS911" s="9"/>
      <c r="AT911" s="9"/>
      <c r="AU911" s="9"/>
      <c r="AV911" s="9"/>
      <c r="AW911" s="9"/>
      <c r="AX911" s="9"/>
      <c r="AY911" s="15"/>
      <c r="AZ911" s="15"/>
      <c r="BA911" s="9"/>
      <c r="BB911" s="9"/>
      <c r="BC911" s="9"/>
      <c r="BD911" s="9"/>
      <c r="BE911" s="9"/>
      <c r="BF911" s="9"/>
      <c r="BG911" s="9"/>
      <c r="BH911" s="9"/>
      <c r="BI911" s="9"/>
      <c r="BJ911" s="9"/>
      <c r="BK911" s="9"/>
      <c r="BL911" s="9"/>
      <c r="BM911" s="9"/>
      <c r="BN911" s="9"/>
      <c r="BO911" s="9"/>
      <c r="BP911" s="9"/>
      <c r="BQ911" s="9"/>
      <c r="BR911" s="9"/>
      <c r="BS911" s="9"/>
      <c r="BT911" s="9"/>
      <c r="BU911" s="9"/>
      <c r="BV911" s="9"/>
      <c r="BW911" s="9"/>
      <c r="BX911" s="9"/>
      <c r="BY911" s="9"/>
      <c r="BZ911" s="9"/>
      <c r="CA911" s="9"/>
      <c r="CB911" s="9"/>
      <c r="CC911" s="9"/>
      <c r="CD911" s="9"/>
      <c r="CE911" s="9"/>
      <c r="CF911" s="9"/>
      <c r="CG911" s="9"/>
      <c r="CH911" s="9"/>
      <c r="CI911" s="9"/>
      <c r="CJ911" s="9"/>
      <c r="CK911" s="9"/>
      <c r="CL911" s="9"/>
      <c r="CM911" s="9"/>
      <c r="CN911" s="9"/>
      <c r="CO911" s="9"/>
      <c r="CP911" s="9"/>
      <c r="CQ911" s="9"/>
      <c r="CR911" s="9"/>
      <c r="CS911" s="9"/>
      <c r="CT911" s="9"/>
      <c r="CU911" s="9"/>
      <c r="CV911" s="9"/>
      <c r="CW911" s="9"/>
      <c r="CX911" s="9"/>
      <c r="CY911" s="9"/>
      <c r="CZ911" s="9"/>
      <c r="DA911" s="9"/>
      <c r="DB911" s="9"/>
      <c r="DC911" s="9"/>
      <c r="DD911" s="9"/>
      <c r="DE911" s="9"/>
      <c r="DF911" s="9"/>
      <c r="DG911" s="9"/>
      <c r="DH911" s="9"/>
      <c r="DI911" s="9"/>
      <c r="DJ911" s="9"/>
      <c r="DK911" s="9"/>
      <c r="DL911" s="9"/>
      <c r="DM911" s="9"/>
      <c r="DN911" s="9"/>
      <c r="DO911" s="9"/>
      <c r="DP911" s="9"/>
      <c r="DQ911" s="9"/>
      <c r="DR911" s="9"/>
      <c r="DS911" s="9"/>
      <c r="DT911" s="9"/>
      <c r="DU911" s="9"/>
      <c r="DV911" s="9"/>
      <c r="DW911" s="9"/>
      <c r="DX911" s="9"/>
      <c r="DY911" s="9"/>
      <c r="DZ911" s="9"/>
      <c r="EA911" s="9"/>
    </row>
    <row r="912" spans="2:131" ht="15">
      <c r="B912" s="4"/>
      <c r="C912" s="4"/>
      <c r="D912" s="4"/>
      <c r="E912" s="4"/>
      <c r="F912" s="4"/>
      <c r="G912" s="4"/>
      <c r="H912" s="4"/>
      <c r="I912" s="4"/>
      <c r="J912" s="4"/>
      <c r="K912" s="10"/>
      <c r="L912" s="10"/>
      <c r="M912" s="10"/>
      <c r="N912" s="10"/>
      <c r="O912" s="10"/>
      <c r="P912" s="10"/>
      <c r="Q912" s="10"/>
      <c r="R912" s="10"/>
      <c r="S912" s="10"/>
      <c r="T912" s="10"/>
      <c r="U912" s="10"/>
      <c r="V912" s="10"/>
      <c r="W912" s="10"/>
      <c r="X912" s="10"/>
      <c r="Y912" s="10"/>
      <c r="Z912" s="10"/>
      <c r="AA912" s="10"/>
      <c r="AB912" s="15"/>
      <c r="AC912" s="9"/>
      <c r="AD912" s="9"/>
      <c r="AE912" s="9"/>
      <c r="AF912" s="9"/>
      <c r="AG912" s="9"/>
      <c r="AH912" s="9"/>
      <c r="AI912" s="9"/>
      <c r="AJ912" s="9"/>
      <c r="AK912" s="9"/>
      <c r="AL912" s="9"/>
      <c r="AM912" s="27"/>
      <c r="AN912" s="27"/>
      <c r="AO912" s="27"/>
      <c r="AP912" s="27"/>
      <c r="AQ912" s="27"/>
      <c r="AR912" s="9"/>
      <c r="AS912" s="9"/>
      <c r="AT912" s="9"/>
      <c r="AU912" s="9"/>
      <c r="AV912" s="9"/>
      <c r="AW912" s="9"/>
      <c r="AX912" s="9"/>
      <c r="AY912" s="15"/>
      <c r="AZ912" s="15"/>
      <c r="BA912" s="9"/>
      <c r="BB912" s="9"/>
      <c r="BC912" s="9"/>
      <c r="BD912" s="9"/>
      <c r="BE912" s="9"/>
      <c r="BF912" s="9"/>
      <c r="BG912" s="9"/>
      <c r="BH912" s="9"/>
      <c r="BI912" s="9"/>
      <c r="BJ912" s="9"/>
      <c r="BK912" s="9"/>
      <c r="BL912" s="9"/>
      <c r="BM912" s="9"/>
      <c r="BN912" s="9"/>
      <c r="BO912" s="9"/>
      <c r="BP912" s="9"/>
      <c r="BQ912" s="9"/>
      <c r="BR912" s="9"/>
      <c r="BS912" s="9"/>
      <c r="BT912" s="9"/>
      <c r="BU912" s="9"/>
      <c r="BV912" s="9"/>
      <c r="BW912" s="9"/>
      <c r="BX912" s="9"/>
      <c r="BY912" s="9"/>
      <c r="BZ912" s="9"/>
      <c r="CA912" s="9"/>
      <c r="CB912" s="9"/>
      <c r="CC912" s="9"/>
      <c r="CD912" s="9"/>
      <c r="CE912" s="9"/>
      <c r="CF912" s="9"/>
      <c r="CG912" s="9"/>
      <c r="CH912" s="9"/>
      <c r="CI912" s="9"/>
      <c r="CJ912" s="9"/>
      <c r="CK912" s="9"/>
      <c r="CL912" s="9"/>
      <c r="CM912" s="9"/>
      <c r="CN912" s="9"/>
      <c r="CO912" s="9"/>
      <c r="CP912" s="9"/>
      <c r="CQ912" s="9"/>
      <c r="CR912" s="9"/>
      <c r="CS912" s="9"/>
      <c r="CT912" s="9"/>
      <c r="CU912" s="9"/>
      <c r="CV912" s="9"/>
      <c r="CW912" s="9"/>
      <c r="CX912" s="9"/>
      <c r="CY912" s="9"/>
      <c r="CZ912" s="9"/>
      <c r="DA912" s="9"/>
      <c r="DB912" s="9"/>
      <c r="DC912" s="9"/>
      <c r="DD912" s="9"/>
      <c r="DE912" s="9"/>
      <c r="DF912" s="9"/>
      <c r="DG912" s="9"/>
      <c r="DH912" s="9"/>
      <c r="DI912" s="9"/>
      <c r="DJ912" s="9"/>
      <c r="DK912" s="9"/>
      <c r="DL912" s="9"/>
      <c r="DM912" s="9"/>
      <c r="DN912" s="9"/>
      <c r="DO912" s="9"/>
      <c r="DP912" s="9"/>
      <c r="DQ912" s="9"/>
      <c r="DR912" s="9"/>
      <c r="DS912" s="9"/>
      <c r="DT912" s="9"/>
      <c r="DU912" s="9"/>
      <c r="DV912" s="9"/>
      <c r="DW912" s="9"/>
      <c r="DX912" s="9"/>
      <c r="DY912" s="9"/>
      <c r="DZ912" s="9"/>
      <c r="EA912" s="9"/>
    </row>
    <row r="913" spans="2:131" ht="15">
      <c r="B913" s="4"/>
      <c r="C913" s="4"/>
      <c r="D913" s="4"/>
      <c r="E913" s="4"/>
      <c r="F913" s="4"/>
      <c r="G913" s="4"/>
      <c r="H913" s="4"/>
      <c r="I913" s="4"/>
      <c r="J913" s="4"/>
      <c r="K913" s="10"/>
      <c r="L913" s="10"/>
      <c r="M913" s="10"/>
      <c r="N913" s="10"/>
      <c r="O913" s="10"/>
      <c r="P913" s="10"/>
      <c r="Q913" s="10"/>
      <c r="R913" s="10"/>
      <c r="S913" s="10"/>
      <c r="T913" s="10"/>
      <c r="U913" s="10"/>
      <c r="V913" s="10"/>
      <c r="W913" s="10"/>
      <c r="X913" s="10"/>
      <c r="Y913" s="10"/>
      <c r="Z913" s="10"/>
      <c r="AA913" s="10"/>
      <c r="AB913" s="15"/>
      <c r="AC913" s="9"/>
      <c r="AD913" s="9"/>
      <c r="AE913" s="9"/>
      <c r="AF913" s="9"/>
      <c r="AG913" s="9"/>
      <c r="AH913" s="9"/>
      <c r="AI913" s="9"/>
      <c r="AJ913" s="9"/>
      <c r="AK913" s="9"/>
      <c r="AL913" s="9"/>
      <c r="AM913" s="27"/>
      <c r="AN913" s="27"/>
      <c r="AO913" s="27"/>
      <c r="AP913" s="27"/>
      <c r="AQ913" s="27"/>
      <c r="AR913" s="9"/>
      <c r="AS913" s="9"/>
      <c r="AT913" s="9"/>
      <c r="AU913" s="9"/>
      <c r="AV913" s="9"/>
      <c r="AW913" s="9"/>
      <c r="AX913" s="9"/>
      <c r="AY913" s="15"/>
      <c r="AZ913" s="15"/>
      <c r="BA913" s="9"/>
      <c r="BB913" s="9"/>
      <c r="BC913" s="9"/>
      <c r="BD913" s="9"/>
      <c r="BE913" s="9"/>
      <c r="BF913" s="9"/>
      <c r="BG913" s="9"/>
      <c r="BH913" s="9"/>
      <c r="BI913" s="9"/>
      <c r="BJ913" s="9"/>
      <c r="BK913" s="9"/>
      <c r="BL913" s="9"/>
      <c r="BM913" s="9"/>
      <c r="BN913" s="9"/>
      <c r="BO913" s="9"/>
      <c r="BP913" s="9"/>
      <c r="BQ913" s="9"/>
      <c r="BR913" s="9"/>
      <c r="BS913" s="9"/>
      <c r="BT913" s="9"/>
      <c r="BU913" s="9"/>
      <c r="BV913" s="9"/>
      <c r="BW913" s="9"/>
      <c r="BX913" s="9"/>
      <c r="BY913" s="9"/>
      <c r="BZ913" s="9"/>
      <c r="CA913" s="9"/>
      <c r="CB913" s="9"/>
      <c r="CC913" s="9"/>
      <c r="CD913" s="9"/>
      <c r="CE913" s="9"/>
      <c r="CF913" s="9"/>
      <c r="CG913" s="9"/>
      <c r="CH913" s="9"/>
      <c r="CI913" s="9"/>
      <c r="CJ913" s="9"/>
      <c r="CK913" s="9"/>
      <c r="CL913" s="9"/>
      <c r="CM913" s="9"/>
      <c r="CN913" s="9"/>
      <c r="CO913" s="9"/>
      <c r="CP913" s="9"/>
      <c r="CQ913" s="9"/>
      <c r="CR913" s="9"/>
      <c r="CS913" s="9"/>
      <c r="CT913" s="9"/>
      <c r="CU913" s="9"/>
      <c r="CV913" s="9"/>
      <c r="CW913" s="9"/>
      <c r="CX913" s="9"/>
      <c r="CY913" s="9"/>
      <c r="CZ913" s="9"/>
      <c r="DA913" s="9"/>
      <c r="DB913" s="9"/>
      <c r="DC913" s="9"/>
      <c r="DD913" s="9"/>
      <c r="DE913" s="9"/>
      <c r="DF913" s="9"/>
      <c r="DG913" s="9"/>
      <c r="DH913" s="9"/>
      <c r="DI913" s="9"/>
      <c r="DJ913" s="9"/>
      <c r="DK913" s="9"/>
      <c r="DL913" s="9"/>
      <c r="DM913" s="9"/>
      <c r="DN913" s="9"/>
      <c r="DO913" s="9"/>
      <c r="DP913" s="9"/>
      <c r="DQ913" s="9"/>
      <c r="DR913" s="9"/>
      <c r="DS913" s="9"/>
      <c r="DT913" s="9"/>
      <c r="DU913" s="9"/>
      <c r="DV913" s="9"/>
      <c r="DW913" s="9"/>
      <c r="DX913" s="9"/>
      <c r="DY913" s="9"/>
      <c r="DZ913" s="9"/>
      <c r="EA913" s="9"/>
    </row>
    <row r="914" spans="2:131" ht="15">
      <c r="B914" s="4"/>
      <c r="C914" s="4"/>
      <c r="D914" s="4"/>
      <c r="E914" s="4"/>
      <c r="F914" s="4"/>
      <c r="G914" s="4"/>
      <c r="H914" s="4"/>
      <c r="I914" s="4"/>
      <c r="J914" s="4"/>
      <c r="K914" s="10"/>
      <c r="L914" s="10"/>
      <c r="M914" s="10"/>
      <c r="N914" s="10"/>
      <c r="O914" s="10"/>
      <c r="P914" s="10"/>
      <c r="Q914" s="10"/>
      <c r="R914" s="10"/>
      <c r="S914" s="10"/>
      <c r="T914" s="10"/>
      <c r="U914" s="10"/>
      <c r="V914" s="10"/>
      <c r="W914" s="10"/>
      <c r="X914" s="10"/>
      <c r="Y914" s="10"/>
      <c r="Z914" s="10"/>
      <c r="AA914" s="10"/>
      <c r="AB914" s="15"/>
      <c r="AC914" s="9"/>
      <c r="AD914" s="9"/>
      <c r="AE914" s="9"/>
      <c r="AF914" s="9"/>
      <c r="AG914" s="9"/>
      <c r="AH914" s="9"/>
      <c r="AI914" s="9"/>
      <c r="AJ914" s="9"/>
      <c r="AK914" s="9"/>
      <c r="AL914" s="9"/>
      <c r="AM914" s="27"/>
      <c r="AN914" s="27"/>
      <c r="AO914" s="27"/>
      <c r="AP914" s="27"/>
      <c r="AQ914" s="27"/>
      <c r="AR914" s="9"/>
      <c r="AS914" s="9"/>
      <c r="AT914" s="9"/>
      <c r="AU914" s="9"/>
      <c r="AV914" s="9"/>
      <c r="AW914" s="9"/>
      <c r="AX914" s="9"/>
      <c r="AY914" s="15"/>
      <c r="AZ914" s="15"/>
      <c r="BA914" s="9"/>
      <c r="BB914" s="9"/>
      <c r="BC914" s="9"/>
      <c r="BD914" s="9"/>
      <c r="BE914" s="9"/>
      <c r="BF914" s="9"/>
      <c r="BG914" s="9"/>
      <c r="BH914" s="9"/>
      <c r="BI914" s="9"/>
      <c r="BJ914" s="9"/>
      <c r="BK914" s="9"/>
      <c r="BL914" s="9"/>
      <c r="BM914" s="9"/>
      <c r="BN914" s="9"/>
      <c r="BO914" s="9"/>
      <c r="BP914" s="9"/>
      <c r="BQ914" s="9"/>
      <c r="BR914" s="9"/>
      <c r="BS914" s="9"/>
      <c r="BT914" s="9"/>
      <c r="BU914" s="9"/>
      <c r="BV914" s="9"/>
      <c r="BW914" s="9"/>
      <c r="BX914" s="9"/>
      <c r="BY914" s="9"/>
      <c r="BZ914" s="9"/>
      <c r="CA914" s="9"/>
      <c r="CB914" s="9"/>
      <c r="CC914" s="9"/>
      <c r="CD914" s="9"/>
      <c r="CE914" s="9"/>
      <c r="CF914" s="9"/>
      <c r="CG914" s="9"/>
      <c r="CH914" s="9"/>
      <c r="CI914" s="9"/>
      <c r="CJ914" s="9"/>
      <c r="CK914" s="9"/>
      <c r="CL914" s="9"/>
      <c r="CM914" s="9"/>
      <c r="CN914" s="9"/>
      <c r="CO914" s="9"/>
      <c r="CP914" s="9"/>
      <c r="CQ914" s="9"/>
      <c r="CR914" s="9"/>
      <c r="CS914" s="9"/>
      <c r="CT914" s="9"/>
      <c r="CU914" s="9"/>
      <c r="CV914" s="9"/>
      <c r="CW914" s="9"/>
      <c r="CX914" s="9"/>
      <c r="CY914" s="9"/>
      <c r="CZ914" s="9"/>
      <c r="DA914" s="9"/>
      <c r="DB914" s="9"/>
      <c r="DC914" s="9"/>
      <c r="DD914" s="9"/>
      <c r="DE914" s="9"/>
      <c r="DF914" s="9"/>
      <c r="DG914" s="9"/>
      <c r="DH914" s="9"/>
      <c r="DI914" s="9"/>
      <c r="DJ914" s="9"/>
      <c r="DK914" s="9"/>
      <c r="DL914" s="9"/>
      <c r="DM914" s="9"/>
      <c r="DN914" s="9"/>
      <c r="DO914" s="9"/>
      <c r="DP914" s="9"/>
      <c r="DQ914" s="9"/>
      <c r="DR914" s="9"/>
      <c r="DS914" s="9"/>
      <c r="DT914" s="9"/>
      <c r="DU914" s="9"/>
      <c r="DV914" s="9"/>
      <c r="DW914" s="9"/>
      <c r="DX914" s="9"/>
      <c r="DY914" s="9"/>
      <c r="DZ914" s="9"/>
      <c r="EA914" s="9"/>
    </row>
    <row r="915" spans="2:131" ht="15">
      <c r="B915" s="4"/>
      <c r="C915" s="4"/>
      <c r="D915" s="4"/>
      <c r="E915" s="4"/>
      <c r="F915" s="4"/>
      <c r="G915" s="4"/>
      <c r="H915" s="4"/>
      <c r="I915" s="4"/>
      <c r="J915" s="4"/>
      <c r="K915" s="10"/>
      <c r="L915" s="10"/>
      <c r="M915" s="10"/>
      <c r="N915" s="10"/>
      <c r="O915" s="10"/>
      <c r="P915" s="10"/>
      <c r="Q915" s="10"/>
      <c r="R915" s="10"/>
      <c r="S915" s="10"/>
      <c r="T915" s="10"/>
      <c r="U915" s="10"/>
      <c r="V915" s="10"/>
      <c r="W915" s="10"/>
      <c r="X915" s="10"/>
      <c r="Y915" s="10"/>
      <c r="Z915" s="10"/>
      <c r="AA915" s="10"/>
      <c r="AB915" s="15"/>
      <c r="AC915" s="9"/>
      <c r="AD915" s="9"/>
      <c r="AE915" s="9"/>
      <c r="AF915" s="9"/>
      <c r="AG915" s="9"/>
      <c r="AH915" s="9"/>
      <c r="AI915" s="9"/>
      <c r="AJ915" s="9"/>
      <c r="AK915" s="9"/>
      <c r="AL915" s="9"/>
      <c r="AM915" s="27"/>
      <c r="AN915" s="27"/>
      <c r="AO915" s="27"/>
      <c r="AP915" s="27"/>
      <c r="AQ915" s="27"/>
      <c r="AR915" s="9"/>
      <c r="AS915" s="9"/>
      <c r="AT915" s="9"/>
      <c r="AU915" s="9"/>
      <c r="AV915" s="9"/>
      <c r="AW915" s="9"/>
      <c r="AX915" s="9"/>
      <c r="AY915" s="15"/>
      <c r="AZ915" s="15"/>
      <c r="BA915" s="9"/>
      <c r="BB915" s="9"/>
      <c r="BC915" s="9"/>
      <c r="BD915" s="9"/>
      <c r="BE915" s="9"/>
      <c r="BF915" s="9"/>
      <c r="BG915" s="9"/>
      <c r="BH915" s="9"/>
      <c r="BI915" s="9"/>
      <c r="BJ915" s="9"/>
      <c r="BK915" s="9"/>
      <c r="BL915" s="9"/>
      <c r="BM915" s="9"/>
      <c r="BN915" s="9"/>
      <c r="BO915" s="9"/>
      <c r="BP915" s="9"/>
      <c r="BQ915" s="9"/>
      <c r="BR915" s="9"/>
      <c r="BS915" s="9"/>
      <c r="BT915" s="9"/>
      <c r="BU915" s="9"/>
      <c r="BV915" s="9"/>
      <c r="BW915" s="9"/>
      <c r="BX915" s="9"/>
      <c r="BY915" s="9"/>
      <c r="BZ915" s="9"/>
      <c r="CA915" s="9"/>
      <c r="CB915" s="9"/>
      <c r="CC915" s="9"/>
      <c r="CD915" s="9"/>
      <c r="CE915" s="9"/>
      <c r="CF915" s="9"/>
      <c r="CG915" s="9"/>
      <c r="CH915" s="9"/>
      <c r="CI915" s="9"/>
      <c r="CJ915" s="9"/>
      <c r="CK915" s="9"/>
      <c r="CL915" s="9"/>
      <c r="CM915" s="9"/>
      <c r="CN915" s="9"/>
      <c r="CO915" s="9"/>
      <c r="CP915" s="9"/>
      <c r="CQ915" s="9"/>
      <c r="CR915" s="9"/>
      <c r="CS915" s="9"/>
      <c r="CT915" s="9"/>
      <c r="CU915" s="9"/>
      <c r="CV915" s="9"/>
      <c r="CW915" s="9"/>
      <c r="CX915" s="9"/>
      <c r="CY915" s="9"/>
      <c r="CZ915" s="9"/>
      <c r="DA915" s="9"/>
      <c r="DB915" s="9"/>
      <c r="DC915" s="9"/>
      <c r="DD915" s="9"/>
      <c r="DE915" s="9"/>
      <c r="DF915" s="9"/>
      <c r="DG915" s="9"/>
      <c r="DH915" s="9"/>
      <c r="DI915" s="9"/>
      <c r="DJ915" s="9"/>
      <c r="DK915" s="9"/>
      <c r="DL915" s="9"/>
      <c r="DM915" s="9"/>
      <c r="DN915" s="9"/>
      <c r="DO915" s="9"/>
      <c r="DP915" s="9"/>
      <c r="DQ915" s="9"/>
      <c r="DR915" s="9"/>
      <c r="DS915" s="9"/>
      <c r="DT915" s="9"/>
      <c r="DU915" s="9"/>
      <c r="DV915" s="9"/>
      <c r="DW915" s="9"/>
      <c r="DX915" s="9"/>
      <c r="DY915" s="9"/>
      <c r="DZ915" s="9"/>
      <c r="EA915" s="9"/>
    </row>
    <row r="916" spans="2:131" ht="15">
      <c r="B916" s="4"/>
      <c r="C916" s="4"/>
      <c r="D916" s="4"/>
      <c r="E916" s="4"/>
      <c r="F916" s="4"/>
      <c r="G916" s="4"/>
      <c r="H916" s="4"/>
      <c r="I916" s="4"/>
      <c r="J916" s="4"/>
      <c r="K916" s="10"/>
      <c r="L916" s="10"/>
      <c r="M916" s="10"/>
      <c r="N916" s="10"/>
      <c r="O916" s="10"/>
      <c r="P916" s="10"/>
      <c r="Q916" s="10"/>
      <c r="R916" s="10"/>
      <c r="S916" s="10"/>
      <c r="T916" s="10"/>
      <c r="U916" s="10"/>
      <c r="V916" s="10"/>
      <c r="W916" s="10"/>
      <c r="X916" s="10"/>
      <c r="Y916" s="10"/>
      <c r="Z916" s="10"/>
      <c r="AA916" s="10"/>
      <c r="AB916" s="15"/>
      <c r="AC916" s="9"/>
      <c r="AD916" s="9"/>
      <c r="AE916" s="9"/>
      <c r="AF916" s="9"/>
      <c r="AG916" s="9"/>
      <c r="AH916" s="9"/>
      <c r="AI916" s="9"/>
      <c r="AJ916" s="9"/>
      <c r="AK916" s="9"/>
      <c r="AL916" s="9"/>
      <c r="AM916" s="27"/>
      <c r="AN916" s="27"/>
      <c r="AO916" s="27"/>
      <c r="AP916" s="27"/>
      <c r="AQ916" s="27"/>
      <c r="AR916" s="9"/>
      <c r="AS916" s="9"/>
      <c r="AT916" s="9"/>
      <c r="AU916" s="9"/>
      <c r="AV916" s="9"/>
      <c r="AW916" s="9"/>
      <c r="AX916" s="9"/>
      <c r="AY916" s="15"/>
      <c r="AZ916" s="15"/>
      <c r="BA916" s="9"/>
      <c r="BB916" s="9"/>
      <c r="BC916" s="9"/>
      <c r="BD916" s="9"/>
      <c r="BE916" s="9"/>
      <c r="BF916" s="9"/>
      <c r="BG916" s="9"/>
      <c r="BH916" s="9"/>
      <c r="BI916" s="9"/>
      <c r="BJ916" s="9"/>
      <c r="BK916" s="9"/>
      <c r="BL916" s="9"/>
      <c r="BM916" s="9"/>
      <c r="BN916" s="9"/>
      <c r="BO916" s="9"/>
      <c r="BP916" s="9"/>
      <c r="BQ916" s="9"/>
      <c r="BR916" s="9"/>
      <c r="BS916" s="9"/>
      <c r="BT916" s="9"/>
      <c r="BU916" s="9"/>
      <c r="BV916" s="9"/>
      <c r="BW916" s="9"/>
      <c r="BX916" s="9"/>
      <c r="BY916" s="9"/>
      <c r="BZ916" s="9"/>
      <c r="CA916" s="9"/>
      <c r="CB916" s="9"/>
      <c r="CC916" s="9"/>
      <c r="CD916" s="9"/>
      <c r="CE916" s="9"/>
      <c r="CF916" s="9"/>
      <c r="CG916" s="9"/>
      <c r="CH916" s="9"/>
      <c r="CI916" s="9"/>
      <c r="CJ916" s="9"/>
      <c r="CK916" s="9"/>
      <c r="CL916" s="9"/>
      <c r="CM916" s="9"/>
      <c r="CN916" s="9"/>
      <c r="CO916" s="9"/>
      <c r="CP916" s="9"/>
      <c r="CQ916" s="9"/>
      <c r="CR916" s="9"/>
      <c r="CS916" s="9"/>
      <c r="CT916" s="9"/>
      <c r="CU916" s="9"/>
      <c r="CV916" s="9"/>
      <c r="CW916" s="9"/>
      <c r="CX916" s="9"/>
      <c r="CY916" s="9"/>
      <c r="CZ916" s="9"/>
      <c r="DA916" s="9"/>
      <c r="DB916" s="9"/>
      <c r="DC916" s="9"/>
      <c r="DD916" s="9"/>
      <c r="DE916" s="9"/>
      <c r="DF916" s="9"/>
      <c r="DG916" s="9"/>
      <c r="DH916" s="9"/>
      <c r="DI916" s="9"/>
      <c r="DJ916" s="9"/>
      <c r="DK916" s="9"/>
      <c r="DL916" s="9"/>
      <c r="DM916" s="9"/>
      <c r="DN916" s="9"/>
      <c r="DO916" s="9"/>
      <c r="DP916" s="9"/>
      <c r="DQ916" s="9"/>
      <c r="DR916" s="9"/>
      <c r="DS916" s="9"/>
      <c r="DT916" s="9"/>
      <c r="DU916" s="9"/>
      <c r="DV916" s="9"/>
      <c r="DW916" s="9"/>
      <c r="DX916" s="9"/>
      <c r="DY916" s="9"/>
      <c r="DZ916" s="9"/>
      <c r="EA916" s="9"/>
    </row>
    <row r="917" spans="2:131" ht="15">
      <c r="B917" s="4"/>
      <c r="C917" s="4"/>
      <c r="D917" s="4"/>
      <c r="E917" s="4"/>
      <c r="F917" s="4"/>
      <c r="G917" s="4"/>
      <c r="H917" s="4"/>
      <c r="I917" s="4"/>
      <c r="J917" s="4"/>
      <c r="K917" s="10"/>
      <c r="L917" s="10"/>
      <c r="M917" s="10"/>
      <c r="N917" s="10"/>
      <c r="O917" s="10"/>
      <c r="P917" s="10"/>
      <c r="Q917" s="10"/>
      <c r="R917" s="10"/>
      <c r="S917" s="10"/>
      <c r="T917" s="10"/>
      <c r="U917" s="10"/>
      <c r="V917" s="10"/>
      <c r="W917" s="10"/>
      <c r="X917" s="10"/>
      <c r="Y917" s="10"/>
      <c r="Z917" s="10"/>
      <c r="AA917" s="10"/>
      <c r="AB917" s="15"/>
      <c r="AC917" s="9"/>
      <c r="AD917" s="9"/>
      <c r="AE917" s="9"/>
      <c r="AF917" s="9"/>
      <c r="AG917" s="9"/>
      <c r="AH917" s="9"/>
      <c r="AI917" s="9"/>
      <c r="AJ917" s="9"/>
      <c r="AK917" s="9"/>
      <c r="AL917" s="9"/>
      <c r="AM917" s="27"/>
      <c r="AN917" s="27"/>
      <c r="AO917" s="27"/>
      <c r="AP917" s="27"/>
      <c r="AQ917" s="27"/>
      <c r="AR917" s="9"/>
      <c r="AS917" s="9"/>
      <c r="AT917" s="9"/>
      <c r="AU917" s="9"/>
      <c r="AV917" s="9"/>
      <c r="AW917" s="9"/>
      <c r="AX917" s="9"/>
      <c r="AY917" s="15"/>
      <c r="AZ917" s="15"/>
      <c r="BA917" s="9"/>
      <c r="BB917" s="9"/>
      <c r="BC917" s="9"/>
      <c r="BD917" s="9"/>
      <c r="BE917" s="9"/>
      <c r="BF917" s="9"/>
      <c r="BG917" s="9"/>
      <c r="BH917" s="9"/>
      <c r="BI917" s="9"/>
      <c r="BJ917" s="9"/>
      <c r="BK917" s="9"/>
      <c r="BL917" s="9"/>
      <c r="BM917" s="9"/>
      <c r="BN917" s="9"/>
      <c r="BO917" s="9"/>
      <c r="BP917" s="9"/>
      <c r="BQ917" s="9"/>
      <c r="BR917" s="9"/>
      <c r="BS917" s="9"/>
      <c r="BT917" s="9"/>
      <c r="BU917" s="9"/>
      <c r="BV917" s="9"/>
      <c r="BW917" s="9"/>
      <c r="BX917" s="9"/>
      <c r="BY917" s="9"/>
      <c r="BZ917" s="9"/>
      <c r="CA917" s="9"/>
      <c r="CB917" s="9"/>
      <c r="CC917" s="9"/>
      <c r="CD917" s="9"/>
      <c r="CE917" s="9"/>
      <c r="CF917" s="9"/>
      <c r="CG917" s="9"/>
      <c r="CH917" s="9"/>
      <c r="CI917" s="9"/>
      <c r="CJ917" s="9"/>
      <c r="CK917" s="9"/>
      <c r="CL917" s="9"/>
      <c r="CM917" s="9"/>
      <c r="CN917" s="9"/>
      <c r="CO917" s="9"/>
      <c r="CP917" s="9"/>
      <c r="CQ917" s="9"/>
      <c r="CR917" s="9"/>
      <c r="CS917" s="9"/>
      <c r="CT917" s="9"/>
      <c r="CU917" s="9"/>
      <c r="CV917" s="9"/>
      <c r="CW917" s="9"/>
      <c r="CX917" s="9"/>
      <c r="CY917" s="9"/>
      <c r="CZ917" s="9"/>
      <c r="DA917" s="9"/>
      <c r="DB917" s="9"/>
      <c r="DC917" s="9"/>
      <c r="DD917" s="9"/>
      <c r="DE917" s="9"/>
      <c r="DF917" s="9"/>
      <c r="DG917" s="9"/>
      <c r="DH917" s="9"/>
      <c r="DI917" s="9"/>
      <c r="DJ917" s="9"/>
      <c r="DK917" s="9"/>
      <c r="DL917" s="9"/>
      <c r="DM917" s="9"/>
      <c r="DN917" s="9"/>
      <c r="DO917" s="9"/>
      <c r="DP917" s="9"/>
      <c r="DQ917" s="9"/>
      <c r="DR917" s="9"/>
      <c r="DS917" s="9"/>
      <c r="DT917" s="9"/>
      <c r="DU917" s="9"/>
      <c r="DV917" s="9"/>
      <c r="DW917" s="9"/>
      <c r="DX917" s="9"/>
      <c r="DY917" s="9"/>
      <c r="DZ917" s="9"/>
      <c r="EA917" s="9"/>
    </row>
    <row r="918" spans="2:131" ht="15">
      <c r="B918" s="4"/>
      <c r="C918" s="4"/>
      <c r="D918" s="4"/>
      <c r="E918" s="4"/>
      <c r="F918" s="4"/>
      <c r="G918" s="4"/>
      <c r="H918" s="4"/>
      <c r="I918" s="4"/>
      <c r="J918" s="4"/>
      <c r="K918" s="10"/>
      <c r="L918" s="10"/>
      <c r="M918" s="10"/>
      <c r="N918" s="10"/>
      <c r="O918" s="10"/>
      <c r="P918" s="10"/>
      <c r="Q918" s="10"/>
      <c r="R918" s="10"/>
      <c r="S918" s="10"/>
      <c r="T918" s="10"/>
      <c r="U918" s="10"/>
      <c r="V918" s="10"/>
      <c r="W918" s="10"/>
      <c r="X918" s="10"/>
      <c r="Y918" s="10"/>
      <c r="Z918" s="10"/>
      <c r="AA918" s="10"/>
      <c r="AB918" s="15"/>
      <c r="AC918" s="9"/>
      <c r="AD918" s="9"/>
      <c r="AE918" s="9"/>
      <c r="AF918" s="9"/>
      <c r="AG918" s="9"/>
      <c r="AH918" s="9"/>
      <c r="AI918" s="9"/>
      <c r="AJ918" s="9"/>
      <c r="AK918" s="9"/>
      <c r="AL918" s="9"/>
      <c r="AM918" s="27"/>
      <c r="AN918" s="27"/>
      <c r="AO918" s="27"/>
      <c r="AP918" s="27"/>
      <c r="AQ918" s="27"/>
      <c r="AR918" s="9"/>
      <c r="AS918" s="9"/>
      <c r="AT918" s="9"/>
      <c r="AU918" s="9"/>
      <c r="AV918" s="9"/>
      <c r="AW918" s="9"/>
      <c r="AX918" s="9"/>
      <c r="AY918" s="15"/>
      <c r="AZ918" s="15"/>
      <c r="BA918" s="9"/>
      <c r="BB918" s="9"/>
      <c r="BC918" s="9"/>
      <c r="BD918" s="9"/>
      <c r="BE918" s="9"/>
      <c r="BF918" s="9"/>
      <c r="BG918" s="9"/>
      <c r="BH918" s="9"/>
      <c r="BI918" s="9"/>
      <c r="BJ918" s="9"/>
      <c r="BK918" s="9"/>
      <c r="BL918" s="9"/>
      <c r="BM918" s="9"/>
      <c r="BN918" s="9"/>
      <c r="BO918" s="9"/>
      <c r="BP918" s="9"/>
      <c r="BQ918" s="9"/>
      <c r="BR918" s="9"/>
      <c r="BS918" s="9"/>
      <c r="BT918" s="9"/>
      <c r="BU918" s="9"/>
      <c r="BV918" s="9"/>
      <c r="BW918" s="9"/>
      <c r="BX918" s="9"/>
      <c r="BY918" s="9"/>
      <c r="BZ918" s="9"/>
      <c r="CA918" s="9"/>
      <c r="CB918" s="9"/>
      <c r="CC918" s="9"/>
      <c r="CD918" s="9"/>
      <c r="CE918" s="9"/>
      <c r="CF918" s="9"/>
      <c r="CG918" s="9"/>
      <c r="CH918" s="9"/>
      <c r="CI918" s="9"/>
      <c r="CJ918" s="9"/>
      <c r="CK918" s="9"/>
      <c r="CL918" s="9"/>
      <c r="CM918" s="9"/>
      <c r="CN918" s="9"/>
      <c r="CO918" s="9"/>
      <c r="CP918" s="9"/>
      <c r="CQ918" s="9"/>
      <c r="CR918" s="9"/>
      <c r="CS918" s="9"/>
      <c r="CT918" s="9"/>
      <c r="CU918" s="9"/>
      <c r="CV918" s="9"/>
      <c r="CW918" s="9"/>
      <c r="CX918" s="9"/>
      <c r="CY918" s="9"/>
      <c r="CZ918" s="9"/>
      <c r="DA918" s="9"/>
      <c r="DB918" s="9"/>
      <c r="DC918" s="9"/>
      <c r="DD918" s="9"/>
      <c r="DE918" s="9"/>
      <c r="DF918" s="9"/>
      <c r="DG918" s="9"/>
      <c r="DH918" s="9"/>
      <c r="DI918" s="9"/>
      <c r="DJ918" s="9"/>
      <c r="DK918" s="9"/>
      <c r="DL918" s="9"/>
      <c r="DM918" s="9"/>
      <c r="DN918" s="9"/>
      <c r="DO918" s="9"/>
      <c r="DP918" s="9"/>
      <c r="DQ918" s="9"/>
      <c r="DR918" s="9"/>
      <c r="DS918" s="9"/>
      <c r="DT918" s="9"/>
      <c r="DU918" s="9"/>
      <c r="DV918" s="9"/>
      <c r="DW918" s="9"/>
      <c r="DX918" s="9"/>
      <c r="DY918" s="9"/>
      <c r="DZ918" s="9"/>
      <c r="EA918" s="9"/>
    </row>
    <row r="919" spans="2:131" ht="15">
      <c r="B919" s="4"/>
      <c r="C919" s="4"/>
      <c r="D919" s="4"/>
      <c r="E919" s="4"/>
      <c r="F919" s="4"/>
      <c r="G919" s="4"/>
      <c r="H919" s="4"/>
      <c r="I919" s="4"/>
      <c r="J919" s="4"/>
      <c r="K919" s="10"/>
      <c r="L919" s="10"/>
      <c r="M919" s="10"/>
      <c r="N919" s="10"/>
      <c r="O919" s="10"/>
      <c r="P919" s="10"/>
      <c r="Q919" s="10"/>
      <c r="R919" s="10"/>
      <c r="S919" s="10"/>
      <c r="T919" s="10"/>
      <c r="U919" s="10"/>
      <c r="V919" s="10"/>
      <c r="W919" s="10"/>
      <c r="X919" s="10"/>
      <c r="Y919" s="10"/>
      <c r="Z919" s="10"/>
      <c r="AA919" s="10"/>
      <c r="AB919" s="15"/>
      <c r="AC919" s="9"/>
      <c r="AD919" s="9"/>
      <c r="AE919" s="9"/>
      <c r="AF919" s="9"/>
      <c r="AG919" s="9"/>
      <c r="AH919" s="9"/>
      <c r="AI919" s="9"/>
      <c r="AJ919" s="9"/>
      <c r="AK919" s="9"/>
      <c r="AL919" s="9"/>
      <c r="AM919" s="27"/>
      <c r="AN919" s="27"/>
      <c r="AO919" s="27"/>
      <c r="AP919" s="27"/>
      <c r="AQ919" s="27"/>
      <c r="AR919" s="9"/>
      <c r="AS919" s="9"/>
      <c r="AT919" s="9"/>
      <c r="AU919" s="9"/>
      <c r="AV919" s="9"/>
      <c r="AW919" s="9"/>
      <c r="AX919" s="9"/>
      <c r="AY919" s="15"/>
      <c r="AZ919" s="15"/>
      <c r="BA919" s="9"/>
      <c r="BB919" s="9"/>
      <c r="BC919" s="9"/>
      <c r="BD919" s="9"/>
      <c r="BE919" s="9"/>
      <c r="BF919" s="9"/>
      <c r="BG919" s="9"/>
      <c r="BH919" s="9"/>
      <c r="BI919" s="9"/>
      <c r="BJ919" s="9"/>
      <c r="BK919" s="9"/>
      <c r="BL919" s="9"/>
      <c r="BM919" s="9"/>
      <c r="BN919" s="9"/>
      <c r="BO919" s="9"/>
      <c r="BP919" s="9"/>
      <c r="BQ919" s="9"/>
      <c r="BR919" s="9"/>
      <c r="BS919" s="9"/>
      <c r="BT919" s="9"/>
      <c r="BU919" s="9"/>
      <c r="BV919" s="9"/>
      <c r="BW919" s="9"/>
      <c r="BX919" s="9"/>
      <c r="BY919" s="9"/>
      <c r="BZ919" s="9"/>
      <c r="CA919" s="9"/>
      <c r="CB919" s="9"/>
      <c r="CC919" s="9"/>
      <c r="CD919" s="9"/>
      <c r="CE919" s="9"/>
      <c r="CF919" s="9"/>
      <c r="CG919" s="9"/>
      <c r="CH919" s="9"/>
      <c r="CI919" s="9"/>
      <c r="CJ919" s="9"/>
      <c r="CK919" s="9"/>
      <c r="CL919" s="9"/>
      <c r="CM919" s="9"/>
      <c r="CN919" s="9"/>
      <c r="CO919" s="9"/>
      <c r="CP919" s="9"/>
      <c r="CQ919" s="9"/>
      <c r="CR919" s="9"/>
      <c r="CS919" s="9"/>
      <c r="CT919" s="9"/>
      <c r="CU919" s="9"/>
      <c r="CV919" s="9"/>
      <c r="CW919" s="9"/>
      <c r="CX919" s="9"/>
      <c r="CY919" s="9"/>
      <c r="CZ919" s="9"/>
      <c r="DA919" s="9"/>
      <c r="DB919" s="9"/>
      <c r="DC919" s="9"/>
      <c r="DD919" s="9"/>
      <c r="DE919" s="9"/>
      <c r="DF919" s="9"/>
      <c r="DG919" s="9"/>
      <c r="DH919" s="9"/>
      <c r="DI919" s="9"/>
      <c r="DJ919" s="9"/>
      <c r="DK919" s="9"/>
      <c r="DL919" s="9"/>
      <c r="DM919" s="9"/>
      <c r="DN919" s="9"/>
      <c r="DO919" s="9"/>
      <c r="DP919" s="9"/>
      <c r="DQ919" s="9"/>
      <c r="DR919" s="9"/>
      <c r="DS919" s="9"/>
      <c r="DT919" s="9"/>
      <c r="DU919" s="9"/>
      <c r="DV919" s="9"/>
      <c r="DW919" s="9"/>
      <c r="DX919" s="9"/>
      <c r="DY919" s="9"/>
      <c r="DZ919" s="9"/>
      <c r="EA919" s="9"/>
    </row>
    <row r="920" spans="2:131" ht="15">
      <c r="B920" s="4"/>
      <c r="C920" s="4"/>
      <c r="D920" s="4"/>
      <c r="E920" s="4"/>
      <c r="F920" s="4"/>
      <c r="G920" s="4"/>
      <c r="H920" s="4"/>
      <c r="I920" s="4"/>
      <c r="J920" s="4"/>
      <c r="K920" s="10"/>
      <c r="L920" s="10"/>
      <c r="M920" s="10"/>
      <c r="N920" s="10"/>
      <c r="O920" s="10"/>
      <c r="P920" s="10"/>
      <c r="Q920" s="10"/>
      <c r="R920" s="10"/>
      <c r="S920" s="10"/>
      <c r="T920" s="10"/>
      <c r="U920" s="10"/>
      <c r="V920" s="10"/>
      <c r="W920" s="10"/>
      <c r="X920" s="10"/>
      <c r="Y920" s="10"/>
      <c r="Z920" s="10"/>
      <c r="AA920" s="10"/>
      <c r="AB920" s="15"/>
      <c r="AC920" s="9"/>
      <c r="AD920" s="9"/>
      <c r="AE920" s="9"/>
      <c r="AF920" s="9"/>
      <c r="AG920" s="9"/>
      <c r="AH920" s="9"/>
      <c r="AI920" s="9"/>
      <c r="AJ920" s="9"/>
      <c r="AK920" s="9"/>
      <c r="AL920" s="9"/>
      <c r="AM920" s="27"/>
      <c r="AN920" s="27"/>
      <c r="AO920" s="27"/>
      <c r="AP920" s="27"/>
      <c r="AQ920" s="27"/>
      <c r="AR920" s="9"/>
      <c r="AS920" s="9"/>
      <c r="AT920" s="9"/>
      <c r="AU920" s="9"/>
      <c r="AV920" s="9"/>
      <c r="AW920" s="9"/>
      <c r="AX920" s="9"/>
      <c r="AY920" s="15"/>
      <c r="AZ920" s="15"/>
      <c r="BA920" s="9"/>
      <c r="BB920" s="9"/>
      <c r="BC920" s="9"/>
      <c r="BD920" s="9"/>
      <c r="BE920" s="9"/>
      <c r="BF920" s="9"/>
      <c r="BG920" s="9"/>
      <c r="BH920" s="9"/>
      <c r="BI920" s="9"/>
      <c r="BJ920" s="9"/>
      <c r="BK920" s="9"/>
      <c r="BL920" s="9"/>
      <c r="BM920" s="9"/>
      <c r="BN920" s="9"/>
      <c r="BO920" s="9"/>
      <c r="BP920" s="9"/>
      <c r="BQ920" s="9"/>
      <c r="BR920" s="9"/>
      <c r="BS920" s="9"/>
      <c r="BT920" s="9"/>
      <c r="BU920" s="9"/>
      <c r="BV920" s="9"/>
      <c r="BW920" s="9"/>
      <c r="BX920" s="9"/>
      <c r="BY920" s="9"/>
      <c r="BZ920" s="9"/>
      <c r="CA920" s="9"/>
      <c r="CB920" s="9"/>
      <c r="CC920" s="9"/>
      <c r="CD920" s="9"/>
      <c r="CE920" s="9"/>
      <c r="CF920" s="9"/>
      <c r="CG920" s="9"/>
      <c r="CH920" s="9"/>
      <c r="CI920" s="9"/>
      <c r="CJ920" s="9"/>
      <c r="CK920" s="9"/>
      <c r="CL920" s="9"/>
      <c r="CM920" s="9"/>
      <c r="CN920" s="9"/>
      <c r="CO920" s="9"/>
      <c r="CP920" s="9"/>
      <c r="CQ920" s="9"/>
      <c r="CR920" s="9"/>
      <c r="CS920" s="9"/>
      <c r="CT920" s="9"/>
      <c r="CU920" s="9"/>
      <c r="CV920" s="9"/>
      <c r="CW920" s="9"/>
      <c r="CX920" s="9"/>
      <c r="CY920" s="9"/>
      <c r="CZ920" s="9"/>
      <c r="DA920" s="9"/>
      <c r="DB920" s="9"/>
      <c r="DC920" s="9"/>
      <c r="DD920" s="9"/>
      <c r="DE920" s="9"/>
      <c r="DF920" s="9"/>
      <c r="DG920" s="9"/>
      <c r="DH920" s="9"/>
      <c r="DI920" s="9"/>
      <c r="DJ920" s="9"/>
      <c r="DK920" s="9"/>
      <c r="DL920" s="9"/>
      <c r="DM920" s="9"/>
      <c r="DN920" s="9"/>
      <c r="DO920" s="9"/>
      <c r="DP920" s="9"/>
      <c r="DQ920" s="9"/>
      <c r="DR920" s="9"/>
      <c r="DS920" s="9"/>
      <c r="DT920" s="9"/>
      <c r="DU920" s="9"/>
      <c r="DV920" s="9"/>
      <c r="DW920" s="9"/>
      <c r="DX920" s="9"/>
      <c r="DY920" s="9"/>
      <c r="DZ920" s="9"/>
      <c r="EA920" s="9"/>
    </row>
    <row r="921" spans="2:131" ht="15">
      <c r="B921" s="4"/>
      <c r="C921" s="4"/>
      <c r="D921" s="4"/>
      <c r="E921" s="4"/>
      <c r="F921" s="4"/>
      <c r="G921" s="4"/>
      <c r="H921" s="4"/>
      <c r="I921" s="4"/>
      <c r="J921" s="4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5"/>
      <c r="AC921" s="9"/>
      <c r="AD921" s="9"/>
      <c r="AE921" s="9"/>
      <c r="AF921" s="9"/>
      <c r="AG921" s="9"/>
      <c r="AH921" s="9"/>
      <c r="AI921" s="9"/>
      <c r="AJ921" s="9"/>
      <c r="AK921" s="9"/>
      <c r="AL921" s="9"/>
      <c r="AM921" s="27"/>
      <c r="AN921" s="27"/>
      <c r="AO921" s="27"/>
      <c r="AP921" s="27"/>
      <c r="AQ921" s="27"/>
      <c r="AR921" s="9"/>
      <c r="AS921" s="9"/>
      <c r="AT921" s="9"/>
      <c r="AU921" s="9"/>
      <c r="AV921" s="9"/>
      <c r="AW921" s="9"/>
      <c r="AX921" s="9"/>
      <c r="AY921" s="15"/>
      <c r="AZ921" s="15"/>
      <c r="BA921" s="9"/>
      <c r="BB921" s="9"/>
      <c r="BC921" s="9"/>
      <c r="BD921" s="9"/>
      <c r="BE921" s="9"/>
      <c r="BF921" s="9"/>
      <c r="BG921" s="9"/>
      <c r="BH921" s="9"/>
      <c r="BI921" s="9"/>
      <c r="BJ921" s="9"/>
      <c r="BK921" s="9"/>
      <c r="BL921" s="9"/>
      <c r="BM921" s="9"/>
      <c r="BN921" s="9"/>
      <c r="BO921" s="9"/>
      <c r="BP921" s="9"/>
      <c r="BQ921" s="9"/>
      <c r="BR921" s="9"/>
      <c r="BS921" s="9"/>
      <c r="BT921" s="9"/>
      <c r="BU921" s="9"/>
      <c r="BV921" s="9"/>
      <c r="BW921" s="9"/>
      <c r="BX921" s="9"/>
      <c r="BY921" s="9"/>
      <c r="BZ921" s="9"/>
      <c r="CA921" s="9"/>
      <c r="CB921" s="9"/>
      <c r="CC921" s="9"/>
      <c r="CD921" s="9"/>
      <c r="CE921" s="9"/>
      <c r="CF921" s="9"/>
      <c r="CG921" s="9"/>
      <c r="CH921" s="9"/>
      <c r="CI921" s="9"/>
      <c r="CJ921" s="9"/>
      <c r="CK921" s="9"/>
      <c r="CL921" s="9"/>
      <c r="CM921" s="9"/>
      <c r="CN921" s="9"/>
      <c r="CO921" s="9"/>
      <c r="CP921" s="9"/>
      <c r="CQ921" s="9"/>
      <c r="CR921" s="9"/>
      <c r="CS921" s="9"/>
      <c r="CT921" s="9"/>
      <c r="CU921" s="9"/>
      <c r="CV921" s="9"/>
      <c r="CW921" s="9"/>
      <c r="CX921" s="9"/>
      <c r="CY921" s="9"/>
      <c r="CZ921" s="9"/>
      <c r="DA921" s="9"/>
      <c r="DB921" s="9"/>
      <c r="DC921" s="9"/>
      <c r="DD921" s="9"/>
      <c r="DE921" s="9"/>
      <c r="DF921" s="9"/>
      <c r="DG921" s="9"/>
      <c r="DH921" s="9"/>
      <c r="DI921" s="9"/>
      <c r="DJ921" s="9"/>
      <c r="DK921" s="9"/>
      <c r="DL921" s="9"/>
      <c r="DM921" s="9"/>
      <c r="DN921" s="9"/>
      <c r="DO921" s="9"/>
      <c r="DP921" s="9"/>
      <c r="DQ921" s="9"/>
      <c r="DR921" s="9"/>
      <c r="DS921" s="9"/>
      <c r="DT921" s="9"/>
      <c r="DU921" s="9"/>
      <c r="DV921" s="9"/>
      <c r="DW921" s="9"/>
      <c r="DX921" s="9"/>
      <c r="DY921" s="9"/>
      <c r="DZ921" s="9"/>
      <c r="EA921" s="9"/>
    </row>
    <row r="922" spans="2:131" ht="15">
      <c r="B922" s="4"/>
      <c r="C922" s="4"/>
      <c r="D922" s="4"/>
      <c r="E922" s="4"/>
      <c r="F922" s="4"/>
      <c r="G922" s="4"/>
      <c r="H922" s="4"/>
      <c r="I922" s="4"/>
      <c r="J922" s="4"/>
      <c r="K922" s="10"/>
      <c r="L922" s="10"/>
      <c r="M922" s="10"/>
      <c r="N922" s="10"/>
      <c r="O922" s="10"/>
      <c r="P922" s="10"/>
      <c r="Q922" s="10"/>
      <c r="R922" s="10"/>
      <c r="S922" s="10"/>
      <c r="T922" s="10"/>
      <c r="U922" s="10"/>
      <c r="V922" s="10"/>
      <c r="W922" s="10"/>
      <c r="X922" s="10"/>
      <c r="Y922" s="10"/>
      <c r="Z922" s="10"/>
      <c r="AA922" s="10"/>
      <c r="AB922" s="15"/>
      <c r="AC922" s="9"/>
      <c r="AD922" s="9"/>
      <c r="AE922" s="9"/>
      <c r="AF922" s="9"/>
      <c r="AG922" s="9"/>
      <c r="AH922" s="9"/>
      <c r="AI922" s="9"/>
      <c r="AJ922" s="9"/>
      <c r="AK922" s="9"/>
      <c r="AL922" s="9"/>
      <c r="AM922" s="27"/>
      <c r="AN922" s="27"/>
      <c r="AO922" s="27"/>
      <c r="AP922" s="27"/>
      <c r="AQ922" s="27"/>
      <c r="AR922" s="9"/>
      <c r="AS922" s="9"/>
      <c r="AT922" s="9"/>
      <c r="AU922" s="9"/>
      <c r="AV922" s="9"/>
      <c r="AW922" s="9"/>
      <c r="AX922" s="9"/>
      <c r="AY922" s="15"/>
      <c r="AZ922" s="15"/>
      <c r="BA922" s="9"/>
      <c r="BB922" s="9"/>
      <c r="BC922" s="9"/>
      <c r="BD922" s="9"/>
      <c r="BE922" s="9"/>
      <c r="BF922" s="9"/>
      <c r="BG922" s="9"/>
      <c r="BH922" s="9"/>
      <c r="BI922" s="9"/>
      <c r="BJ922" s="9"/>
      <c r="BK922" s="9"/>
      <c r="BL922" s="9"/>
      <c r="BM922" s="9"/>
      <c r="BN922" s="9"/>
      <c r="BO922" s="9"/>
      <c r="BP922" s="9"/>
      <c r="BQ922" s="9"/>
      <c r="BR922" s="9"/>
      <c r="BS922" s="9"/>
      <c r="BT922" s="9"/>
      <c r="BU922" s="9"/>
      <c r="BV922" s="9"/>
      <c r="BW922" s="9"/>
      <c r="BX922" s="9"/>
      <c r="BY922" s="9"/>
      <c r="BZ922" s="9"/>
      <c r="CA922" s="9"/>
      <c r="CB922" s="9"/>
      <c r="CC922" s="9"/>
      <c r="CD922" s="9"/>
      <c r="CE922" s="9"/>
      <c r="CF922" s="9"/>
      <c r="CG922" s="9"/>
      <c r="CH922" s="9"/>
      <c r="CI922" s="9"/>
      <c r="CJ922" s="9"/>
      <c r="CK922" s="9"/>
      <c r="CL922" s="9"/>
      <c r="CM922" s="9"/>
      <c r="CN922" s="9"/>
      <c r="CO922" s="9"/>
      <c r="CP922" s="9"/>
      <c r="CQ922" s="9"/>
      <c r="CR922" s="9"/>
      <c r="CS922" s="9"/>
      <c r="CT922" s="9"/>
      <c r="CU922" s="9"/>
      <c r="CV922" s="9"/>
      <c r="CW922" s="9"/>
      <c r="CX922" s="9"/>
      <c r="CY922" s="9"/>
      <c r="CZ922" s="9"/>
      <c r="DA922" s="9"/>
      <c r="DB922" s="9"/>
      <c r="DC922" s="9"/>
      <c r="DD922" s="9"/>
      <c r="DE922" s="9"/>
      <c r="DF922" s="9"/>
      <c r="DG922" s="9"/>
      <c r="DH922" s="9"/>
      <c r="DI922" s="9"/>
      <c r="DJ922" s="9"/>
      <c r="DK922" s="9"/>
      <c r="DL922" s="9"/>
      <c r="DM922" s="9"/>
      <c r="DN922" s="9"/>
      <c r="DO922" s="9"/>
      <c r="DP922" s="9"/>
      <c r="DQ922" s="9"/>
      <c r="DR922" s="9"/>
      <c r="DS922" s="9"/>
      <c r="DT922" s="9"/>
      <c r="DU922" s="9"/>
      <c r="DV922" s="9"/>
      <c r="DW922" s="9"/>
      <c r="DX922" s="9"/>
      <c r="DY922" s="9"/>
      <c r="DZ922" s="9"/>
      <c r="EA922" s="9"/>
    </row>
    <row r="923" spans="2:131" ht="15">
      <c r="B923" s="4"/>
      <c r="C923" s="4"/>
      <c r="D923" s="4"/>
      <c r="E923" s="4"/>
      <c r="F923" s="4"/>
      <c r="G923" s="4"/>
      <c r="H923" s="4"/>
      <c r="I923" s="4"/>
      <c r="J923" s="4"/>
      <c r="K923" s="10"/>
      <c r="L923" s="10"/>
      <c r="M923" s="10"/>
      <c r="N923" s="10"/>
      <c r="O923" s="10"/>
      <c r="P923" s="10"/>
      <c r="Q923" s="10"/>
      <c r="R923" s="10"/>
      <c r="S923" s="10"/>
      <c r="T923" s="10"/>
      <c r="U923" s="10"/>
      <c r="V923" s="10"/>
      <c r="W923" s="10"/>
      <c r="X923" s="10"/>
      <c r="Y923" s="10"/>
      <c r="Z923" s="10"/>
      <c r="AA923" s="10"/>
      <c r="AB923" s="15"/>
      <c r="AC923" s="9"/>
      <c r="AD923" s="9"/>
      <c r="AE923" s="9"/>
      <c r="AF923" s="9"/>
      <c r="AG923" s="9"/>
      <c r="AH923" s="9"/>
      <c r="AI923" s="9"/>
      <c r="AJ923" s="9"/>
      <c r="AK923" s="9"/>
      <c r="AL923" s="9"/>
      <c r="AM923" s="27"/>
      <c r="AN923" s="27"/>
      <c r="AO923" s="27"/>
      <c r="AP923" s="27"/>
      <c r="AQ923" s="27"/>
      <c r="AR923" s="9"/>
      <c r="AS923" s="9"/>
      <c r="AT923" s="9"/>
      <c r="AU923" s="9"/>
      <c r="AV923" s="9"/>
      <c r="AW923" s="9"/>
      <c r="AX923" s="9"/>
      <c r="AY923" s="15"/>
      <c r="AZ923" s="15"/>
      <c r="BA923" s="9"/>
      <c r="BB923" s="9"/>
      <c r="BC923" s="9"/>
      <c r="BD923" s="9"/>
      <c r="BE923" s="9"/>
      <c r="BF923" s="9"/>
      <c r="BG923" s="9"/>
      <c r="BH923" s="9"/>
      <c r="BI923" s="9"/>
      <c r="BJ923" s="9"/>
      <c r="BK923" s="9"/>
      <c r="BL923" s="9"/>
      <c r="BM923" s="9"/>
      <c r="BN923" s="9"/>
      <c r="BO923" s="9"/>
      <c r="BP923" s="9"/>
      <c r="BQ923" s="9"/>
      <c r="BR923" s="9"/>
      <c r="BS923" s="9"/>
      <c r="BT923" s="9"/>
      <c r="BU923" s="9"/>
      <c r="BV923" s="9"/>
      <c r="BW923" s="9"/>
      <c r="BX923" s="9"/>
      <c r="BY923" s="9"/>
      <c r="BZ923" s="9"/>
      <c r="CA923" s="9"/>
      <c r="CB923" s="9"/>
      <c r="CC923" s="9"/>
      <c r="CD923" s="9"/>
      <c r="CE923" s="9"/>
      <c r="CF923" s="9"/>
      <c r="CG923" s="9"/>
      <c r="CH923" s="9"/>
      <c r="CI923" s="9"/>
      <c r="CJ923" s="9"/>
      <c r="CK923" s="9"/>
      <c r="CL923" s="9"/>
      <c r="CM923" s="9"/>
      <c r="CN923" s="9"/>
      <c r="CO923" s="9"/>
      <c r="CP923" s="9"/>
      <c r="CQ923" s="9"/>
      <c r="CR923" s="9"/>
      <c r="CS923" s="9"/>
      <c r="CT923" s="9"/>
      <c r="CU923" s="9"/>
      <c r="CV923" s="9"/>
      <c r="CW923" s="9"/>
      <c r="CX923" s="9"/>
      <c r="CY923" s="9"/>
      <c r="CZ923" s="9"/>
      <c r="DA923" s="9"/>
      <c r="DB923" s="9"/>
      <c r="DC923" s="9"/>
      <c r="DD923" s="9"/>
      <c r="DE923" s="9"/>
      <c r="DF923" s="9"/>
      <c r="DG923" s="9"/>
      <c r="DH923" s="9"/>
      <c r="DI923" s="9"/>
      <c r="DJ923" s="9"/>
      <c r="DK923" s="9"/>
      <c r="DL923" s="9"/>
      <c r="DM923" s="9"/>
      <c r="DN923" s="9"/>
      <c r="DO923" s="9"/>
      <c r="DP923" s="9"/>
      <c r="DQ923" s="9"/>
      <c r="DR923" s="9"/>
      <c r="DS923" s="9"/>
      <c r="DT923" s="9"/>
      <c r="DU923" s="9"/>
      <c r="DV923" s="9"/>
      <c r="DW923" s="9"/>
      <c r="DX923" s="9"/>
      <c r="DY923" s="9"/>
      <c r="DZ923" s="9"/>
      <c r="EA923" s="9"/>
    </row>
    <row r="924" spans="2:131" ht="15">
      <c r="B924" s="4"/>
      <c r="C924" s="4"/>
      <c r="D924" s="4"/>
      <c r="E924" s="4"/>
      <c r="F924" s="4"/>
      <c r="G924" s="4"/>
      <c r="H924" s="4"/>
      <c r="I924" s="4"/>
      <c r="J924" s="4"/>
      <c r="K924" s="10"/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/>
      <c r="W924" s="10"/>
      <c r="X924" s="10"/>
      <c r="Y924" s="10"/>
      <c r="Z924" s="10"/>
      <c r="AA924" s="10"/>
      <c r="AB924" s="15"/>
      <c r="AC924" s="9"/>
      <c r="AD924" s="9"/>
      <c r="AE924" s="9"/>
      <c r="AF924" s="9"/>
      <c r="AG924" s="9"/>
      <c r="AH924" s="9"/>
      <c r="AI924" s="9"/>
      <c r="AJ924" s="9"/>
      <c r="AK924" s="9"/>
      <c r="AL924" s="9"/>
      <c r="AM924" s="27"/>
      <c r="AN924" s="27"/>
      <c r="AO924" s="27"/>
      <c r="AP924" s="27"/>
      <c r="AQ924" s="27"/>
      <c r="AR924" s="9"/>
      <c r="AS924" s="9"/>
      <c r="AT924" s="9"/>
      <c r="AU924" s="9"/>
      <c r="AV924" s="9"/>
      <c r="AW924" s="9"/>
      <c r="AX924" s="9"/>
      <c r="AY924" s="15"/>
      <c r="AZ924" s="15"/>
      <c r="BA924" s="9"/>
      <c r="BB924" s="9"/>
      <c r="BC924" s="9"/>
      <c r="BD924" s="9"/>
      <c r="BE924" s="9"/>
      <c r="BF924" s="9"/>
      <c r="BG924" s="9"/>
      <c r="BH924" s="9"/>
      <c r="BI924" s="9"/>
      <c r="BJ924" s="9"/>
      <c r="BK924" s="9"/>
      <c r="BL924" s="9"/>
      <c r="BM924" s="9"/>
      <c r="BN924" s="9"/>
      <c r="BO924" s="9"/>
      <c r="BP924" s="9"/>
      <c r="BQ924" s="9"/>
      <c r="BR924" s="9"/>
      <c r="BS924" s="9"/>
      <c r="BT924" s="9"/>
      <c r="BU924" s="9"/>
      <c r="BV924" s="9"/>
      <c r="BW924" s="9"/>
      <c r="BX924" s="9"/>
      <c r="BY924" s="9"/>
      <c r="BZ924" s="9"/>
      <c r="CA924" s="9"/>
      <c r="CB924" s="9"/>
      <c r="CC924" s="9"/>
      <c r="CD924" s="9"/>
      <c r="CE924" s="9"/>
      <c r="CF924" s="9"/>
      <c r="CG924" s="9"/>
      <c r="CH924" s="9"/>
      <c r="CI924" s="9"/>
      <c r="CJ924" s="9"/>
      <c r="CK924" s="9"/>
      <c r="CL924" s="9"/>
      <c r="CM924" s="9"/>
      <c r="CN924" s="9"/>
      <c r="CO924" s="9"/>
      <c r="CP924" s="9"/>
      <c r="CQ924" s="9"/>
      <c r="CR924" s="9"/>
      <c r="CS924" s="9"/>
      <c r="CT924" s="9"/>
      <c r="CU924" s="9"/>
      <c r="CV924" s="9"/>
      <c r="CW924" s="9"/>
      <c r="CX924" s="9"/>
      <c r="CY924" s="9"/>
      <c r="CZ924" s="9"/>
      <c r="DA924" s="9"/>
      <c r="DB924" s="9"/>
      <c r="DC924" s="9"/>
      <c r="DD924" s="9"/>
      <c r="DE924" s="9"/>
      <c r="DF924" s="9"/>
      <c r="DG924" s="9"/>
      <c r="DH924" s="9"/>
      <c r="DI924" s="9"/>
      <c r="DJ924" s="9"/>
      <c r="DK924" s="9"/>
      <c r="DL924" s="9"/>
      <c r="DM924" s="9"/>
      <c r="DN924" s="9"/>
      <c r="DO924" s="9"/>
      <c r="DP924" s="9"/>
      <c r="DQ924" s="9"/>
      <c r="DR924" s="9"/>
      <c r="DS924" s="9"/>
      <c r="DT924" s="9"/>
      <c r="DU924" s="9"/>
      <c r="DV924" s="9"/>
      <c r="DW924" s="9"/>
      <c r="DX924" s="9"/>
      <c r="DY924" s="9"/>
      <c r="DZ924" s="9"/>
      <c r="EA924" s="9"/>
    </row>
    <row r="925" spans="2:131" ht="15">
      <c r="B925" s="4"/>
      <c r="C925" s="4"/>
      <c r="D925" s="4"/>
      <c r="E925" s="4"/>
      <c r="F925" s="4"/>
      <c r="G925" s="4"/>
      <c r="H925" s="4"/>
      <c r="I925" s="4"/>
      <c r="J925" s="4"/>
      <c r="K925" s="10"/>
      <c r="L925" s="10"/>
      <c r="M925" s="10"/>
      <c r="N925" s="10"/>
      <c r="O925" s="10"/>
      <c r="P925" s="10"/>
      <c r="Q925" s="10"/>
      <c r="R925" s="10"/>
      <c r="S925" s="10"/>
      <c r="T925" s="10"/>
      <c r="U925" s="10"/>
      <c r="V925" s="10"/>
      <c r="W925" s="10"/>
      <c r="X925" s="10"/>
      <c r="Y925" s="10"/>
      <c r="Z925" s="10"/>
      <c r="AA925" s="10"/>
      <c r="AB925" s="15"/>
      <c r="AC925" s="9"/>
      <c r="AD925" s="9"/>
      <c r="AE925" s="9"/>
      <c r="AF925" s="9"/>
      <c r="AG925" s="9"/>
      <c r="AH925" s="9"/>
      <c r="AI925" s="9"/>
      <c r="AJ925" s="9"/>
      <c r="AK925" s="9"/>
      <c r="AL925" s="9"/>
      <c r="AM925" s="27"/>
      <c r="AN925" s="27"/>
      <c r="AO925" s="27"/>
      <c r="AP925" s="27"/>
      <c r="AQ925" s="27"/>
      <c r="AR925" s="9"/>
      <c r="AS925" s="9"/>
      <c r="AT925" s="9"/>
      <c r="AU925" s="9"/>
      <c r="AV925" s="9"/>
      <c r="AW925" s="9"/>
      <c r="AX925" s="9"/>
      <c r="AY925" s="15"/>
      <c r="AZ925" s="15"/>
      <c r="BA925" s="9"/>
      <c r="BB925" s="9"/>
      <c r="BC925" s="9"/>
      <c r="BD925" s="9"/>
      <c r="BE925" s="9"/>
      <c r="BF925" s="9"/>
      <c r="BG925" s="9"/>
      <c r="BH925" s="9"/>
      <c r="BI925" s="9"/>
      <c r="BJ925" s="9"/>
      <c r="BK925" s="9"/>
      <c r="BL925" s="9"/>
      <c r="BM925" s="9"/>
      <c r="BN925" s="9"/>
      <c r="BO925" s="9"/>
      <c r="BP925" s="9"/>
      <c r="BQ925" s="9"/>
      <c r="BR925" s="9"/>
      <c r="BS925" s="9"/>
      <c r="BT925" s="9"/>
      <c r="BU925" s="9"/>
      <c r="BV925" s="9"/>
      <c r="BW925" s="9"/>
      <c r="BX925" s="9"/>
      <c r="BY925" s="9"/>
      <c r="BZ925" s="9"/>
      <c r="CA925" s="9"/>
      <c r="CB925" s="9"/>
      <c r="CC925" s="9"/>
      <c r="CD925" s="9"/>
      <c r="CE925" s="9"/>
      <c r="CF925" s="9"/>
      <c r="CG925" s="9"/>
      <c r="CH925" s="9"/>
      <c r="CI925" s="9"/>
      <c r="CJ925" s="9"/>
      <c r="CK925" s="9"/>
      <c r="CL925" s="9"/>
      <c r="CM925" s="9"/>
      <c r="CN925" s="9"/>
      <c r="CO925" s="9"/>
      <c r="CP925" s="9"/>
      <c r="CQ925" s="9"/>
      <c r="CR925" s="9"/>
      <c r="CS925" s="9"/>
      <c r="CT925" s="9"/>
      <c r="CU925" s="9"/>
      <c r="CV925" s="9"/>
      <c r="CW925" s="9"/>
      <c r="CX925" s="9"/>
      <c r="CY925" s="9"/>
      <c r="CZ925" s="9"/>
      <c r="DA925" s="9"/>
      <c r="DB925" s="9"/>
      <c r="DC925" s="9"/>
      <c r="DD925" s="9"/>
      <c r="DE925" s="9"/>
      <c r="DF925" s="9"/>
      <c r="DG925" s="9"/>
      <c r="DH925" s="9"/>
      <c r="DI925" s="9"/>
      <c r="DJ925" s="9"/>
      <c r="DK925" s="9"/>
      <c r="DL925" s="9"/>
      <c r="DM925" s="9"/>
      <c r="DN925" s="9"/>
      <c r="DO925" s="9"/>
      <c r="DP925" s="9"/>
      <c r="DQ925" s="9"/>
      <c r="DR925" s="9"/>
      <c r="DS925" s="9"/>
      <c r="DT925" s="9"/>
      <c r="DU925" s="9"/>
      <c r="DV925" s="9"/>
      <c r="DW925" s="9"/>
      <c r="DX925" s="9"/>
      <c r="DY925" s="9"/>
      <c r="DZ925" s="9"/>
      <c r="EA925" s="9"/>
    </row>
    <row r="926" spans="2:131" ht="15">
      <c r="B926" s="4"/>
      <c r="C926" s="4"/>
      <c r="D926" s="4"/>
      <c r="E926" s="4"/>
      <c r="F926" s="4"/>
      <c r="G926" s="4"/>
      <c r="H926" s="4"/>
      <c r="I926" s="4"/>
      <c r="J926" s="4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5"/>
      <c r="AC926" s="9"/>
      <c r="AD926" s="9"/>
      <c r="AE926" s="9"/>
      <c r="AF926" s="9"/>
      <c r="AG926" s="9"/>
      <c r="AH926" s="9"/>
      <c r="AI926" s="9"/>
      <c r="AJ926" s="9"/>
      <c r="AK926" s="9"/>
      <c r="AL926" s="9"/>
      <c r="AM926" s="27"/>
      <c r="AN926" s="27"/>
      <c r="AO926" s="27"/>
      <c r="AP926" s="27"/>
      <c r="AQ926" s="27"/>
      <c r="AR926" s="9"/>
      <c r="AS926" s="9"/>
      <c r="AT926" s="9"/>
      <c r="AU926" s="9"/>
      <c r="AV926" s="9"/>
      <c r="AW926" s="9"/>
      <c r="AX926" s="9"/>
      <c r="AY926" s="15"/>
      <c r="AZ926" s="15"/>
      <c r="BA926" s="9"/>
      <c r="BB926" s="9"/>
      <c r="BC926" s="9"/>
      <c r="BD926" s="9"/>
      <c r="BE926" s="9"/>
      <c r="BF926" s="9"/>
      <c r="BG926" s="9"/>
      <c r="BH926" s="9"/>
      <c r="BI926" s="9"/>
      <c r="BJ926" s="9"/>
      <c r="BK926" s="9"/>
      <c r="BL926" s="9"/>
      <c r="BM926" s="9"/>
      <c r="BN926" s="9"/>
      <c r="BO926" s="9"/>
      <c r="BP926" s="9"/>
      <c r="BQ926" s="9"/>
      <c r="BR926" s="9"/>
      <c r="BS926" s="9"/>
      <c r="BT926" s="9"/>
      <c r="BU926" s="9"/>
      <c r="BV926" s="9"/>
      <c r="BW926" s="9"/>
      <c r="BX926" s="9"/>
      <c r="BY926" s="9"/>
      <c r="BZ926" s="9"/>
      <c r="CA926" s="9"/>
      <c r="CB926" s="9"/>
      <c r="CC926" s="9"/>
      <c r="CD926" s="9"/>
      <c r="CE926" s="9"/>
      <c r="CF926" s="9"/>
      <c r="CG926" s="9"/>
      <c r="CH926" s="9"/>
      <c r="CI926" s="9"/>
      <c r="CJ926" s="9"/>
      <c r="CK926" s="9"/>
      <c r="CL926" s="9"/>
      <c r="CM926" s="9"/>
      <c r="CN926" s="9"/>
      <c r="CO926" s="9"/>
      <c r="CP926" s="9"/>
      <c r="CQ926" s="9"/>
      <c r="CR926" s="9"/>
      <c r="CS926" s="9"/>
      <c r="CT926" s="9"/>
      <c r="CU926" s="9"/>
      <c r="CV926" s="9"/>
      <c r="CW926" s="9"/>
      <c r="CX926" s="9"/>
      <c r="CY926" s="9"/>
      <c r="CZ926" s="9"/>
      <c r="DA926" s="9"/>
      <c r="DB926" s="9"/>
      <c r="DC926" s="9"/>
      <c r="DD926" s="9"/>
      <c r="DE926" s="9"/>
      <c r="DF926" s="9"/>
      <c r="DG926" s="9"/>
      <c r="DH926" s="9"/>
      <c r="DI926" s="9"/>
      <c r="DJ926" s="9"/>
      <c r="DK926" s="9"/>
      <c r="DL926" s="9"/>
      <c r="DM926" s="9"/>
      <c r="DN926" s="9"/>
      <c r="DO926" s="9"/>
      <c r="DP926" s="9"/>
      <c r="DQ926" s="9"/>
      <c r="DR926" s="9"/>
      <c r="DS926" s="9"/>
      <c r="DT926" s="9"/>
      <c r="DU926" s="9"/>
      <c r="DV926" s="9"/>
      <c r="DW926" s="9"/>
      <c r="DX926" s="9"/>
      <c r="DY926" s="9"/>
      <c r="DZ926" s="9"/>
      <c r="EA926" s="9"/>
    </row>
    <row r="927" spans="2:131" ht="15">
      <c r="B927" s="4"/>
      <c r="C927" s="4"/>
      <c r="D927" s="4"/>
      <c r="E927" s="4"/>
      <c r="F927" s="4"/>
      <c r="G927" s="4"/>
      <c r="H927" s="4"/>
      <c r="I927" s="4"/>
      <c r="J927" s="4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5"/>
      <c r="AC927" s="9"/>
      <c r="AD927" s="9"/>
      <c r="AE927" s="9"/>
      <c r="AF927" s="9"/>
      <c r="AG927" s="9"/>
      <c r="AH927" s="9"/>
      <c r="AI927" s="9"/>
      <c r="AJ927" s="9"/>
      <c r="AK927" s="9"/>
      <c r="AL927" s="9"/>
      <c r="AM927" s="27"/>
      <c r="AN927" s="27"/>
      <c r="AO927" s="27"/>
      <c r="AP927" s="27"/>
      <c r="AQ927" s="27"/>
      <c r="AR927" s="9"/>
      <c r="AS927" s="9"/>
      <c r="AT927" s="9"/>
      <c r="AU927" s="9"/>
      <c r="AV927" s="9"/>
      <c r="AW927" s="9"/>
      <c r="AX927" s="9"/>
      <c r="AY927" s="15"/>
      <c r="AZ927" s="15"/>
      <c r="BA927" s="9"/>
      <c r="BB927" s="9"/>
      <c r="BC927" s="9"/>
      <c r="BD927" s="9"/>
      <c r="BE927" s="9"/>
      <c r="BF927" s="9"/>
      <c r="BG927" s="9"/>
      <c r="BH927" s="9"/>
      <c r="BI927" s="9"/>
      <c r="BJ927" s="9"/>
      <c r="BK927" s="9"/>
      <c r="BL927" s="9"/>
      <c r="BM927" s="9"/>
      <c r="BN927" s="9"/>
      <c r="BO927" s="9"/>
      <c r="BP927" s="9"/>
      <c r="BQ927" s="9"/>
      <c r="BR927" s="9"/>
      <c r="BS927" s="9"/>
      <c r="BT927" s="9"/>
      <c r="BU927" s="9"/>
      <c r="BV927" s="9"/>
      <c r="BW927" s="9"/>
      <c r="BX927" s="9"/>
      <c r="BY927" s="9"/>
      <c r="BZ927" s="9"/>
      <c r="CA927" s="9"/>
      <c r="CB927" s="9"/>
      <c r="CC927" s="9"/>
      <c r="CD927" s="9"/>
      <c r="CE927" s="9"/>
      <c r="CF927" s="9"/>
      <c r="CG927" s="9"/>
      <c r="CH927" s="9"/>
      <c r="CI927" s="9"/>
      <c r="CJ927" s="9"/>
      <c r="CK927" s="9"/>
      <c r="CL927" s="9"/>
      <c r="CM927" s="9"/>
      <c r="CN927" s="9"/>
      <c r="CO927" s="9"/>
      <c r="CP927" s="9"/>
      <c r="CQ927" s="9"/>
      <c r="CR927" s="9"/>
      <c r="CS927" s="9"/>
      <c r="CT927" s="9"/>
      <c r="CU927" s="9"/>
      <c r="CV927" s="9"/>
      <c r="CW927" s="9"/>
      <c r="CX927" s="9"/>
      <c r="CY927" s="9"/>
      <c r="CZ927" s="9"/>
      <c r="DA927" s="9"/>
      <c r="DB927" s="9"/>
      <c r="DC927" s="9"/>
      <c r="DD927" s="9"/>
      <c r="DE927" s="9"/>
      <c r="DF927" s="9"/>
      <c r="DG927" s="9"/>
      <c r="DH927" s="9"/>
      <c r="DI927" s="9"/>
      <c r="DJ927" s="9"/>
      <c r="DK927" s="9"/>
      <c r="DL927" s="9"/>
      <c r="DM927" s="9"/>
      <c r="DN927" s="9"/>
      <c r="DO927" s="9"/>
      <c r="DP927" s="9"/>
      <c r="DQ927" s="9"/>
      <c r="DR927" s="9"/>
      <c r="DS927" s="9"/>
      <c r="DT927" s="9"/>
      <c r="DU927" s="9"/>
      <c r="DV927" s="9"/>
      <c r="DW927" s="9"/>
      <c r="DX927" s="9"/>
      <c r="DY927" s="9"/>
      <c r="DZ927" s="9"/>
      <c r="EA927" s="9"/>
    </row>
    <row r="928" spans="2:131" ht="15">
      <c r="B928" s="4"/>
      <c r="C928" s="4"/>
      <c r="D928" s="4"/>
      <c r="E928" s="4"/>
      <c r="F928" s="4"/>
      <c r="G928" s="4"/>
      <c r="H928" s="4"/>
      <c r="I928" s="4"/>
      <c r="J928" s="4"/>
      <c r="K928" s="10"/>
      <c r="L928" s="10"/>
      <c r="M928" s="10"/>
      <c r="N928" s="10"/>
      <c r="O928" s="10"/>
      <c r="P928" s="10"/>
      <c r="Q928" s="10"/>
      <c r="R928" s="10"/>
      <c r="S928" s="10"/>
      <c r="T928" s="10"/>
      <c r="U928" s="10"/>
      <c r="V928" s="10"/>
      <c r="W928" s="10"/>
      <c r="X928" s="10"/>
      <c r="Y928" s="10"/>
      <c r="Z928" s="10"/>
      <c r="AA928" s="10"/>
      <c r="AB928" s="15"/>
      <c r="AC928" s="9"/>
      <c r="AD928" s="9"/>
      <c r="AE928" s="9"/>
      <c r="AF928" s="9"/>
      <c r="AG928" s="9"/>
      <c r="AH928" s="9"/>
      <c r="AI928" s="9"/>
      <c r="AJ928" s="9"/>
      <c r="AK928" s="9"/>
      <c r="AL928" s="9"/>
      <c r="AM928" s="27"/>
      <c r="AN928" s="27"/>
      <c r="AO928" s="27"/>
      <c r="AP928" s="27"/>
      <c r="AQ928" s="27"/>
      <c r="AR928" s="9"/>
      <c r="AS928" s="9"/>
      <c r="AT928" s="9"/>
      <c r="AU928" s="9"/>
      <c r="AV928" s="9"/>
      <c r="AW928" s="9"/>
      <c r="AX928" s="9"/>
      <c r="AY928" s="15"/>
      <c r="AZ928" s="15"/>
      <c r="BA928" s="9"/>
      <c r="BB928" s="9"/>
      <c r="BC928" s="9"/>
      <c r="BD928" s="9"/>
      <c r="BE928" s="9"/>
      <c r="BF928" s="9"/>
      <c r="BG928" s="9"/>
      <c r="BH928" s="9"/>
      <c r="BI928" s="9"/>
      <c r="BJ928" s="9"/>
      <c r="BK928" s="9"/>
      <c r="BL928" s="9"/>
      <c r="BM928" s="9"/>
      <c r="BN928" s="9"/>
      <c r="BO928" s="9"/>
      <c r="BP928" s="9"/>
      <c r="BQ928" s="9"/>
      <c r="BR928" s="9"/>
      <c r="BS928" s="9"/>
      <c r="BT928" s="9"/>
      <c r="BU928" s="9"/>
      <c r="BV928" s="9"/>
      <c r="BW928" s="9"/>
      <c r="BX928" s="9"/>
      <c r="BY928" s="9"/>
      <c r="BZ928" s="9"/>
      <c r="CA928" s="9"/>
      <c r="CB928" s="9"/>
      <c r="CC928" s="9"/>
      <c r="CD928" s="9"/>
      <c r="CE928" s="9"/>
      <c r="CF928" s="9"/>
      <c r="CG928" s="9"/>
      <c r="CH928" s="9"/>
      <c r="CI928" s="9"/>
      <c r="CJ928" s="9"/>
      <c r="CK928" s="9"/>
      <c r="CL928" s="9"/>
      <c r="CM928" s="9"/>
      <c r="CN928" s="9"/>
      <c r="CO928" s="9"/>
      <c r="CP928" s="9"/>
      <c r="CQ928" s="9"/>
      <c r="CR928" s="9"/>
      <c r="CS928" s="9"/>
      <c r="CT928" s="9"/>
      <c r="CU928" s="9"/>
      <c r="CV928" s="9"/>
      <c r="CW928" s="9"/>
      <c r="CX928" s="9"/>
      <c r="CY928" s="9"/>
      <c r="CZ928" s="9"/>
      <c r="DA928" s="9"/>
      <c r="DB928" s="9"/>
      <c r="DC928" s="9"/>
      <c r="DD928" s="9"/>
      <c r="DE928" s="9"/>
      <c r="DF928" s="9"/>
      <c r="DG928" s="9"/>
      <c r="DH928" s="9"/>
      <c r="DI928" s="9"/>
      <c r="DJ928" s="9"/>
      <c r="DK928" s="9"/>
      <c r="DL928" s="9"/>
      <c r="DM928" s="9"/>
      <c r="DN928" s="9"/>
      <c r="DO928" s="9"/>
      <c r="DP928" s="9"/>
      <c r="DQ928" s="9"/>
      <c r="DR928" s="9"/>
      <c r="DS928" s="9"/>
      <c r="DT928" s="9"/>
      <c r="DU928" s="9"/>
      <c r="DV928" s="9"/>
      <c r="DW928" s="9"/>
      <c r="DX928" s="9"/>
      <c r="DY928" s="9"/>
      <c r="DZ928" s="9"/>
      <c r="EA928" s="9"/>
    </row>
    <row r="929" spans="2:131" ht="15">
      <c r="B929" s="4"/>
      <c r="C929" s="4"/>
      <c r="D929" s="4"/>
      <c r="E929" s="4"/>
      <c r="F929" s="4"/>
      <c r="G929" s="4"/>
      <c r="H929" s="4"/>
      <c r="I929" s="4"/>
      <c r="J929" s="4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/>
      <c r="AA929" s="10"/>
      <c r="AB929" s="15"/>
      <c r="AC929" s="9"/>
      <c r="AD929" s="9"/>
      <c r="AE929" s="9"/>
      <c r="AF929" s="9"/>
      <c r="AG929" s="9"/>
      <c r="AH929" s="9"/>
      <c r="AI929" s="9"/>
      <c r="AJ929" s="9"/>
      <c r="AK929" s="9"/>
      <c r="AL929" s="9"/>
      <c r="AM929" s="27"/>
      <c r="AN929" s="27"/>
      <c r="AO929" s="27"/>
      <c r="AP929" s="27"/>
      <c r="AQ929" s="27"/>
      <c r="AR929" s="9"/>
      <c r="AS929" s="9"/>
      <c r="AT929" s="9"/>
      <c r="AU929" s="9"/>
      <c r="AV929" s="9"/>
      <c r="AW929" s="9"/>
      <c r="AX929" s="9"/>
      <c r="AY929" s="15"/>
      <c r="AZ929" s="15"/>
      <c r="BA929" s="9"/>
      <c r="BB929" s="9"/>
      <c r="BC929" s="9"/>
      <c r="BD929" s="9"/>
      <c r="BE929" s="9"/>
      <c r="BF929" s="9"/>
      <c r="BG929" s="9"/>
      <c r="BH929" s="9"/>
      <c r="BI929" s="9"/>
      <c r="BJ929" s="9"/>
      <c r="BK929" s="9"/>
      <c r="BL929" s="9"/>
      <c r="BM929" s="9"/>
      <c r="BN929" s="9"/>
      <c r="BO929" s="9"/>
      <c r="BP929" s="9"/>
      <c r="BQ929" s="9"/>
      <c r="BR929" s="9"/>
      <c r="BS929" s="9"/>
      <c r="BT929" s="9"/>
      <c r="BU929" s="9"/>
      <c r="BV929" s="9"/>
      <c r="BW929" s="9"/>
      <c r="BX929" s="9"/>
      <c r="BY929" s="9"/>
      <c r="BZ929" s="9"/>
      <c r="CA929" s="9"/>
      <c r="CB929" s="9"/>
      <c r="CC929" s="9"/>
      <c r="CD929" s="9"/>
      <c r="CE929" s="9"/>
      <c r="CF929" s="9"/>
      <c r="CG929" s="9"/>
      <c r="CH929" s="9"/>
      <c r="CI929" s="9"/>
      <c r="CJ929" s="9"/>
      <c r="CK929" s="9"/>
      <c r="CL929" s="9"/>
      <c r="CM929" s="9"/>
      <c r="CN929" s="9"/>
      <c r="CO929" s="9"/>
      <c r="CP929" s="9"/>
      <c r="CQ929" s="9"/>
      <c r="CR929" s="9"/>
      <c r="CS929" s="9"/>
      <c r="CT929" s="9"/>
      <c r="CU929" s="9"/>
      <c r="CV929" s="9"/>
      <c r="CW929" s="9"/>
      <c r="CX929" s="9"/>
      <c r="CY929" s="9"/>
      <c r="CZ929" s="9"/>
      <c r="DA929" s="9"/>
      <c r="DB929" s="9"/>
      <c r="DC929" s="9"/>
      <c r="DD929" s="9"/>
      <c r="DE929" s="9"/>
      <c r="DF929" s="9"/>
      <c r="DG929" s="9"/>
      <c r="DH929" s="9"/>
      <c r="DI929" s="9"/>
      <c r="DJ929" s="9"/>
      <c r="DK929" s="9"/>
      <c r="DL929" s="9"/>
      <c r="DM929" s="9"/>
      <c r="DN929" s="9"/>
      <c r="DO929" s="9"/>
      <c r="DP929" s="9"/>
      <c r="DQ929" s="9"/>
      <c r="DR929" s="9"/>
      <c r="DS929" s="9"/>
      <c r="DT929" s="9"/>
      <c r="DU929" s="9"/>
      <c r="DV929" s="9"/>
      <c r="DW929" s="9"/>
      <c r="DX929" s="9"/>
      <c r="DY929" s="9"/>
      <c r="DZ929" s="9"/>
      <c r="EA929" s="9"/>
    </row>
    <row r="930" spans="2:131" ht="15">
      <c r="B930" s="4"/>
      <c r="C930" s="4"/>
      <c r="D930" s="4"/>
      <c r="E930" s="4"/>
      <c r="F930" s="4"/>
      <c r="G930" s="4"/>
      <c r="H930" s="4"/>
      <c r="I930" s="4"/>
      <c r="J930" s="4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5"/>
      <c r="AC930" s="9"/>
      <c r="AD930" s="9"/>
      <c r="AE930" s="9"/>
      <c r="AF930" s="9"/>
      <c r="AG930" s="9"/>
      <c r="AH930" s="9"/>
      <c r="AI930" s="9"/>
      <c r="AJ930" s="9"/>
      <c r="AK930" s="9"/>
      <c r="AL930" s="9"/>
      <c r="AM930" s="27"/>
      <c r="AN930" s="27"/>
      <c r="AO930" s="27"/>
      <c r="AP930" s="27"/>
      <c r="AQ930" s="27"/>
      <c r="AR930" s="9"/>
      <c r="AS930" s="9"/>
      <c r="AT930" s="9"/>
      <c r="AU930" s="9"/>
      <c r="AV930" s="9"/>
      <c r="AW930" s="9"/>
      <c r="AX930" s="9"/>
      <c r="AY930" s="15"/>
      <c r="AZ930" s="15"/>
      <c r="BA930" s="9"/>
      <c r="BB930" s="9"/>
      <c r="BC930" s="9"/>
      <c r="BD930" s="9"/>
      <c r="BE930" s="9"/>
      <c r="BF930" s="9"/>
      <c r="BG930" s="9"/>
      <c r="BH930" s="9"/>
      <c r="BI930" s="9"/>
      <c r="BJ930" s="9"/>
      <c r="BK930" s="9"/>
      <c r="BL930" s="9"/>
      <c r="BM930" s="9"/>
      <c r="BN930" s="9"/>
      <c r="BO930" s="9"/>
      <c r="BP930" s="9"/>
      <c r="BQ930" s="9"/>
      <c r="BR930" s="9"/>
      <c r="BS930" s="9"/>
      <c r="BT930" s="9"/>
      <c r="BU930" s="9"/>
      <c r="BV930" s="9"/>
      <c r="BW930" s="9"/>
      <c r="BX930" s="9"/>
      <c r="BY930" s="9"/>
      <c r="BZ930" s="9"/>
      <c r="CA930" s="9"/>
      <c r="CB930" s="9"/>
      <c r="CC930" s="9"/>
      <c r="CD930" s="9"/>
      <c r="CE930" s="9"/>
      <c r="CF930" s="9"/>
      <c r="CG930" s="9"/>
      <c r="CH930" s="9"/>
      <c r="CI930" s="9"/>
      <c r="CJ930" s="9"/>
      <c r="CK930" s="9"/>
      <c r="CL930" s="9"/>
      <c r="CM930" s="9"/>
      <c r="CN930" s="9"/>
      <c r="CO930" s="9"/>
      <c r="CP930" s="9"/>
      <c r="CQ930" s="9"/>
      <c r="CR930" s="9"/>
      <c r="CS930" s="9"/>
      <c r="CT930" s="9"/>
      <c r="CU930" s="9"/>
      <c r="CV930" s="9"/>
      <c r="CW930" s="9"/>
      <c r="CX930" s="9"/>
      <c r="CY930" s="9"/>
      <c r="CZ930" s="9"/>
      <c r="DA930" s="9"/>
      <c r="DB930" s="9"/>
      <c r="DC930" s="9"/>
      <c r="DD930" s="9"/>
      <c r="DE930" s="9"/>
      <c r="DF930" s="9"/>
      <c r="DG930" s="9"/>
      <c r="DH930" s="9"/>
      <c r="DI930" s="9"/>
      <c r="DJ930" s="9"/>
      <c r="DK930" s="9"/>
      <c r="DL930" s="9"/>
      <c r="DM930" s="9"/>
      <c r="DN930" s="9"/>
      <c r="DO930" s="9"/>
      <c r="DP930" s="9"/>
      <c r="DQ930" s="9"/>
      <c r="DR930" s="9"/>
      <c r="DS930" s="9"/>
      <c r="DT930" s="9"/>
      <c r="DU930" s="9"/>
      <c r="DV930" s="9"/>
      <c r="DW930" s="9"/>
      <c r="DX930" s="9"/>
      <c r="DY930" s="9"/>
      <c r="DZ930" s="9"/>
      <c r="EA930" s="9"/>
    </row>
    <row r="931" spans="2:131" ht="15">
      <c r="B931" s="4"/>
      <c r="C931" s="4"/>
      <c r="D931" s="4"/>
      <c r="E931" s="4"/>
      <c r="F931" s="4"/>
      <c r="G931" s="4"/>
      <c r="H931" s="4"/>
      <c r="I931" s="4"/>
      <c r="J931" s="4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5"/>
      <c r="AC931" s="9"/>
      <c r="AD931" s="9"/>
      <c r="AE931" s="9"/>
      <c r="AF931" s="9"/>
      <c r="AG931" s="9"/>
      <c r="AH931" s="9"/>
      <c r="AI931" s="9"/>
      <c r="AJ931" s="9"/>
      <c r="AK931" s="9"/>
      <c r="AL931" s="9"/>
      <c r="AM931" s="27"/>
      <c r="AN931" s="27"/>
      <c r="AO931" s="27"/>
      <c r="AP931" s="27"/>
      <c r="AQ931" s="27"/>
      <c r="AR931" s="9"/>
      <c r="AS931" s="9"/>
      <c r="AT931" s="9"/>
      <c r="AU931" s="9"/>
      <c r="AV931" s="9"/>
      <c r="AW931" s="9"/>
      <c r="AX931" s="9"/>
      <c r="AY931" s="15"/>
      <c r="AZ931" s="15"/>
      <c r="BA931" s="9"/>
      <c r="BB931" s="9"/>
      <c r="BC931" s="9"/>
      <c r="BD931" s="9"/>
      <c r="BE931" s="9"/>
      <c r="BF931" s="9"/>
      <c r="BG931" s="9"/>
      <c r="BH931" s="9"/>
      <c r="BI931" s="9"/>
      <c r="BJ931" s="9"/>
      <c r="BK931" s="9"/>
      <c r="BL931" s="9"/>
      <c r="BM931" s="9"/>
      <c r="BN931" s="9"/>
      <c r="BO931" s="9"/>
      <c r="BP931" s="9"/>
      <c r="BQ931" s="9"/>
      <c r="BR931" s="9"/>
      <c r="BS931" s="9"/>
      <c r="BT931" s="9"/>
      <c r="BU931" s="9"/>
      <c r="BV931" s="9"/>
      <c r="BW931" s="9"/>
      <c r="BX931" s="9"/>
      <c r="BY931" s="9"/>
      <c r="BZ931" s="9"/>
      <c r="CA931" s="9"/>
      <c r="CB931" s="9"/>
      <c r="CC931" s="9"/>
      <c r="CD931" s="9"/>
      <c r="CE931" s="9"/>
      <c r="CF931" s="9"/>
      <c r="CG931" s="9"/>
      <c r="CH931" s="9"/>
      <c r="CI931" s="9"/>
      <c r="CJ931" s="9"/>
      <c r="CK931" s="9"/>
      <c r="CL931" s="9"/>
      <c r="CM931" s="9"/>
      <c r="CN931" s="9"/>
      <c r="CO931" s="9"/>
      <c r="CP931" s="9"/>
      <c r="CQ931" s="9"/>
      <c r="CR931" s="9"/>
      <c r="CS931" s="9"/>
      <c r="CT931" s="9"/>
      <c r="CU931" s="9"/>
      <c r="CV931" s="9"/>
      <c r="CW931" s="9"/>
      <c r="CX931" s="9"/>
      <c r="CY931" s="9"/>
      <c r="CZ931" s="9"/>
      <c r="DA931" s="9"/>
      <c r="DB931" s="9"/>
      <c r="DC931" s="9"/>
      <c r="DD931" s="9"/>
      <c r="DE931" s="9"/>
      <c r="DF931" s="9"/>
      <c r="DG931" s="9"/>
      <c r="DH931" s="9"/>
      <c r="DI931" s="9"/>
      <c r="DJ931" s="9"/>
      <c r="DK931" s="9"/>
      <c r="DL931" s="9"/>
      <c r="DM931" s="9"/>
      <c r="DN931" s="9"/>
      <c r="DO931" s="9"/>
      <c r="DP931" s="9"/>
      <c r="DQ931" s="9"/>
      <c r="DR931" s="9"/>
      <c r="DS931" s="9"/>
      <c r="DT931" s="9"/>
      <c r="DU931" s="9"/>
      <c r="DV931" s="9"/>
      <c r="DW931" s="9"/>
      <c r="DX931" s="9"/>
      <c r="DY931" s="9"/>
      <c r="DZ931" s="9"/>
      <c r="EA931" s="9"/>
    </row>
    <row r="932" spans="2:131" ht="15">
      <c r="B932" s="4"/>
      <c r="C932" s="4"/>
      <c r="D932" s="4"/>
      <c r="E932" s="4"/>
      <c r="F932" s="4"/>
      <c r="G932" s="4"/>
      <c r="H932" s="4"/>
      <c r="I932" s="4"/>
      <c r="J932" s="4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5"/>
      <c r="AC932" s="9"/>
      <c r="AD932" s="9"/>
      <c r="AE932" s="9"/>
      <c r="AF932" s="9"/>
      <c r="AG932" s="9"/>
      <c r="AH932" s="9"/>
      <c r="AI932" s="9"/>
      <c r="AJ932" s="9"/>
      <c r="AK932" s="9"/>
      <c r="AL932" s="9"/>
      <c r="AM932" s="27"/>
      <c r="AN932" s="27"/>
      <c r="AO932" s="27"/>
      <c r="AP932" s="27"/>
      <c r="AQ932" s="27"/>
      <c r="AR932" s="9"/>
      <c r="AS932" s="9"/>
      <c r="AT932" s="9"/>
      <c r="AU932" s="9"/>
      <c r="AV932" s="9"/>
      <c r="AW932" s="9"/>
      <c r="AX932" s="9"/>
      <c r="AY932" s="15"/>
      <c r="AZ932" s="15"/>
      <c r="BA932" s="9"/>
      <c r="BB932" s="9"/>
      <c r="BC932" s="9"/>
      <c r="BD932" s="9"/>
      <c r="BE932" s="9"/>
      <c r="BF932" s="9"/>
      <c r="BG932" s="9"/>
      <c r="BH932" s="9"/>
      <c r="BI932" s="9"/>
      <c r="BJ932" s="9"/>
      <c r="BK932" s="9"/>
      <c r="BL932" s="9"/>
      <c r="BM932" s="9"/>
      <c r="BN932" s="9"/>
      <c r="BO932" s="9"/>
      <c r="BP932" s="9"/>
      <c r="BQ932" s="9"/>
      <c r="BR932" s="9"/>
      <c r="BS932" s="9"/>
      <c r="BT932" s="9"/>
      <c r="BU932" s="9"/>
      <c r="BV932" s="9"/>
      <c r="BW932" s="9"/>
      <c r="BX932" s="9"/>
      <c r="BY932" s="9"/>
      <c r="BZ932" s="9"/>
      <c r="CA932" s="9"/>
      <c r="CB932" s="9"/>
      <c r="CC932" s="9"/>
      <c r="CD932" s="9"/>
      <c r="CE932" s="9"/>
      <c r="CF932" s="9"/>
      <c r="CG932" s="9"/>
      <c r="CH932" s="9"/>
      <c r="CI932" s="9"/>
      <c r="CJ932" s="9"/>
      <c r="CK932" s="9"/>
      <c r="CL932" s="9"/>
      <c r="CM932" s="9"/>
      <c r="CN932" s="9"/>
      <c r="CO932" s="9"/>
      <c r="CP932" s="9"/>
      <c r="CQ932" s="9"/>
      <c r="CR932" s="9"/>
      <c r="CS932" s="9"/>
      <c r="CT932" s="9"/>
      <c r="CU932" s="9"/>
      <c r="CV932" s="9"/>
      <c r="CW932" s="9"/>
      <c r="CX932" s="9"/>
      <c r="CY932" s="9"/>
      <c r="CZ932" s="9"/>
      <c r="DA932" s="9"/>
      <c r="DB932" s="9"/>
      <c r="DC932" s="9"/>
      <c r="DD932" s="9"/>
      <c r="DE932" s="9"/>
      <c r="DF932" s="9"/>
      <c r="DG932" s="9"/>
      <c r="DH932" s="9"/>
      <c r="DI932" s="9"/>
      <c r="DJ932" s="9"/>
      <c r="DK932" s="9"/>
      <c r="DL932" s="9"/>
      <c r="DM932" s="9"/>
      <c r="DN932" s="9"/>
      <c r="DO932" s="9"/>
      <c r="DP932" s="9"/>
      <c r="DQ932" s="9"/>
      <c r="DR932" s="9"/>
      <c r="DS932" s="9"/>
      <c r="DT932" s="9"/>
      <c r="DU932" s="9"/>
      <c r="DV932" s="9"/>
      <c r="DW932" s="9"/>
      <c r="DX932" s="9"/>
      <c r="DY932" s="9"/>
      <c r="DZ932" s="9"/>
      <c r="EA932" s="9"/>
    </row>
    <row r="933" spans="2:131" ht="15">
      <c r="B933" s="4"/>
      <c r="C933" s="4"/>
      <c r="D933" s="4"/>
      <c r="E933" s="4"/>
      <c r="F933" s="4"/>
      <c r="G933" s="4"/>
      <c r="H933" s="4"/>
      <c r="I933" s="4"/>
      <c r="J933" s="4"/>
      <c r="K933" s="10"/>
      <c r="L933" s="10"/>
      <c r="M933" s="10"/>
      <c r="N933" s="10"/>
      <c r="O933" s="10"/>
      <c r="P933" s="10"/>
      <c r="Q933" s="10"/>
      <c r="R933" s="10"/>
      <c r="S933" s="10"/>
      <c r="T933" s="10"/>
      <c r="U933" s="10"/>
      <c r="V933" s="10"/>
      <c r="W933" s="10"/>
      <c r="X933" s="10"/>
      <c r="Y933" s="10"/>
      <c r="Z933" s="10"/>
      <c r="AA933" s="10"/>
      <c r="AB933" s="15"/>
      <c r="AC933" s="9"/>
      <c r="AD933" s="9"/>
      <c r="AE933" s="9"/>
      <c r="AF933" s="9"/>
      <c r="AG933" s="9"/>
      <c r="AH933" s="9"/>
      <c r="AI933" s="9"/>
      <c r="AJ933" s="9"/>
      <c r="AK933" s="9"/>
      <c r="AL933" s="9"/>
      <c r="AM933" s="27"/>
      <c r="AN933" s="27"/>
      <c r="AO933" s="27"/>
      <c r="AP933" s="27"/>
      <c r="AQ933" s="27"/>
      <c r="AR933" s="9"/>
      <c r="AS933" s="9"/>
      <c r="AT933" s="9"/>
      <c r="AU933" s="9"/>
      <c r="AV933" s="9"/>
      <c r="AW933" s="9"/>
      <c r="AX933" s="9"/>
      <c r="AY933" s="15"/>
      <c r="AZ933" s="15"/>
      <c r="BA933" s="9"/>
      <c r="BB933" s="9"/>
      <c r="BC933" s="9"/>
      <c r="BD933" s="9"/>
      <c r="BE933" s="9"/>
      <c r="BF933" s="9"/>
      <c r="BG933" s="9"/>
      <c r="BH933" s="9"/>
      <c r="BI933" s="9"/>
      <c r="BJ933" s="9"/>
      <c r="BK933" s="9"/>
      <c r="BL933" s="9"/>
      <c r="BM933" s="9"/>
      <c r="BN933" s="9"/>
      <c r="BO933" s="9"/>
      <c r="BP933" s="9"/>
      <c r="BQ933" s="9"/>
      <c r="BR933" s="9"/>
      <c r="BS933" s="9"/>
      <c r="BT933" s="9"/>
      <c r="BU933" s="9"/>
      <c r="BV933" s="9"/>
      <c r="BW933" s="9"/>
      <c r="BX933" s="9"/>
      <c r="BY933" s="9"/>
      <c r="BZ933" s="9"/>
      <c r="CA933" s="9"/>
      <c r="CB933" s="9"/>
      <c r="CC933" s="9"/>
      <c r="CD933" s="9"/>
      <c r="CE933" s="9"/>
      <c r="CF933" s="9"/>
      <c r="CG933" s="9"/>
      <c r="CH933" s="9"/>
      <c r="CI933" s="9"/>
      <c r="CJ933" s="9"/>
      <c r="CK933" s="9"/>
      <c r="CL933" s="9"/>
      <c r="CM933" s="9"/>
      <c r="CN933" s="9"/>
      <c r="CO933" s="9"/>
      <c r="CP933" s="9"/>
      <c r="CQ933" s="9"/>
      <c r="CR933" s="9"/>
      <c r="CS933" s="9"/>
      <c r="CT933" s="9"/>
      <c r="CU933" s="9"/>
      <c r="CV933" s="9"/>
      <c r="CW933" s="9"/>
      <c r="CX933" s="9"/>
      <c r="CY933" s="9"/>
      <c r="CZ933" s="9"/>
      <c r="DA933" s="9"/>
      <c r="DB933" s="9"/>
      <c r="DC933" s="9"/>
      <c r="DD933" s="9"/>
      <c r="DE933" s="9"/>
      <c r="DF933" s="9"/>
      <c r="DG933" s="9"/>
      <c r="DH933" s="9"/>
      <c r="DI933" s="9"/>
      <c r="DJ933" s="9"/>
      <c r="DK933" s="9"/>
      <c r="DL933" s="9"/>
      <c r="DM933" s="9"/>
      <c r="DN933" s="9"/>
      <c r="DO933" s="9"/>
      <c r="DP933" s="9"/>
      <c r="DQ933" s="9"/>
      <c r="DR933" s="9"/>
      <c r="DS933" s="9"/>
      <c r="DT933" s="9"/>
      <c r="DU933" s="9"/>
      <c r="DV933" s="9"/>
      <c r="DW933" s="9"/>
      <c r="DX933" s="9"/>
      <c r="DY933" s="9"/>
      <c r="DZ933" s="9"/>
      <c r="EA933" s="9"/>
    </row>
    <row r="934" spans="2:131" ht="15">
      <c r="B934" s="4"/>
      <c r="C934" s="4"/>
      <c r="D934" s="4"/>
      <c r="E934" s="4"/>
      <c r="F934" s="4"/>
      <c r="G934" s="4"/>
      <c r="H934" s="4"/>
      <c r="I934" s="4"/>
      <c r="J934" s="4"/>
      <c r="K934" s="10"/>
      <c r="L934" s="10"/>
      <c r="M934" s="10"/>
      <c r="N934" s="10"/>
      <c r="O934" s="10"/>
      <c r="P934" s="10"/>
      <c r="Q934" s="10"/>
      <c r="R934" s="10"/>
      <c r="S934" s="10"/>
      <c r="T934" s="10"/>
      <c r="U934" s="10"/>
      <c r="V934" s="10"/>
      <c r="W934" s="10"/>
      <c r="X934" s="10"/>
      <c r="Y934" s="10"/>
      <c r="Z934" s="10"/>
      <c r="AA934" s="10"/>
      <c r="AB934" s="15"/>
      <c r="AC934" s="9"/>
      <c r="AD934" s="9"/>
      <c r="AE934" s="9"/>
      <c r="AF934" s="9"/>
      <c r="AG934" s="9"/>
      <c r="AH934" s="9"/>
      <c r="AI934" s="9"/>
      <c r="AJ934" s="9"/>
      <c r="AK934" s="9"/>
      <c r="AL934" s="9"/>
      <c r="AM934" s="27"/>
      <c r="AN934" s="27"/>
      <c r="AO934" s="27"/>
      <c r="AP934" s="27"/>
      <c r="AQ934" s="27"/>
      <c r="AR934" s="9"/>
      <c r="AS934" s="9"/>
      <c r="AT934" s="9"/>
      <c r="AU934" s="9"/>
      <c r="AV934" s="9"/>
      <c r="AW934" s="9"/>
      <c r="AX934" s="9"/>
      <c r="AY934" s="15"/>
      <c r="AZ934" s="15"/>
      <c r="BA934" s="9"/>
      <c r="BB934" s="9"/>
      <c r="BC934" s="9"/>
      <c r="BD934" s="9"/>
      <c r="BE934" s="9"/>
      <c r="BF934" s="9"/>
      <c r="BG934" s="9"/>
      <c r="BH934" s="9"/>
      <c r="BI934" s="9"/>
      <c r="BJ934" s="9"/>
      <c r="BK934" s="9"/>
      <c r="BL934" s="9"/>
      <c r="BM934" s="9"/>
      <c r="BN934" s="9"/>
      <c r="BO934" s="9"/>
      <c r="BP934" s="9"/>
      <c r="BQ934" s="9"/>
      <c r="BR934" s="9"/>
      <c r="BS934" s="9"/>
      <c r="BT934" s="9"/>
      <c r="BU934" s="9"/>
      <c r="BV934" s="9"/>
      <c r="BW934" s="9"/>
      <c r="BX934" s="9"/>
      <c r="BY934" s="9"/>
      <c r="BZ934" s="9"/>
      <c r="CA934" s="9"/>
      <c r="CB934" s="9"/>
      <c r="CC934" s="9"/>
      <c r="CD934" s="9"/>
      <c r="CE934" s="9"/>
      <c r="CF934" s="9"/>
      <c r="CG934" s="9"/>
      <c r="CH934" s="9"/>
      <c r="CI934" s="9"/>
      <c r="CJ934" s="9"/>
      <c r="CK934" s="9"/>
      <c r="CL934" s="9"/>
      <c r="CM934" s="9"/>
      <c r="CN934" s="9"/>
      <c r="CO934" s="9"/>
      <c r="CP934" s="9"/>
      <c r="CQ934" s="9"/>
      <c r="CR934" s="9"/>
      <c r="CS934" s="9"/>
      <c r="CT934" s="9"/>
      <c r="CU934" s="9"/>
      <c r="CV934" s="9"/>
      <c r="CW934" s="9"/>
      <c r="CX934" s="9"/>
      <c r="CY934" s="9"/>
      <c r="CZ934" s="9"/>
      <c r="DA934" s="9"/>
      <c r="DB934" s="9"/>
      <c r="DC934" s="9"/>
      <c r="DD934" s="9"/>
      <c r="DE934" s="9"/>
      <c r="DF934" s="9"/>
      <c r="DG934" s="9"/>
      <c r="DH934" s="9"/>
      <c r="DI934" s="9"/>
      <c r="DJ934" s="9"/>
      <c r="DK934" s="9"/>
      <c r="DL934" s="9"/>
      <c r="DM934" s="9"/>
      <c r="DN934" s="9"/>
      <c r="DO934" s="9"/>
      <c r="DP934" s="9"/>
      <c r="DQ934" s="9"/>
      <c r="DR934" s="9"/>
      <c r="DS934" s="9"/>
      <c r="DT934" s="9"/>
      <c r="DU934" s="9"/>
      <c r="DV934" s="9"/>
      <c r="DW934" s="9"/>
      <c r="DX934" s="9"/>
      <c r="DY934" s="9"/>
      <c r="DZ934" s="9"/>
      <c r="EA934" s="9"/>
    </row>
    <row r="935" spans="2:131" ht="15">
      <c r="B935" s="4"/>
      <c r="C935" s="4"/>
      <c r="D935" s="4"/>
      <c r="E935" s="4"/>
      <c r="F935" s="4"/>
      <c r="G935" s="4"/>
      <c r="H935" s="4"/>
      <c r="I935" s="4"/>
      <c r="J935" s="4"/>
      <c r="K935" s="10"/>
      <c r="L935" s="10"/>
      <c r="M935" s="10"/>
      <c r="N935" s="10"/>
      <c r="O935" s="10"/>
      <c r="P935" s="10"/>
      <c r="Q935" s="10"/>
      <c r="R935" s="10"/>
      <c r="S935" s="10"/>
      <c r="T935" s="10"/>
      <c r="U935" s="10"/>
      <c r="V935" s="10"/>
      <c r="W935" s="10"/>
      <c r="X935" s="10"/>
      <c r="Y935" s="10"/>
      <c r="Z935" s="10"/>
      <c r="AA935" s="10"/>
      <c r="AB935" s="15"/>
      <c r="AC935" s="9"/>
      <c r="AD935" s="9"/>
      <c r="AE935" s="9"/>
      <c r="AF935" s="9"/>
      <c r="AG935" s="9"/>
      <c r="AH935" s="9"/>
      <c r="AI935" s="9"/>
      <c r="AJ935" s="9"/>
      <c r="AK935" s="9"/>
      <c r="AL935" s="9"/>
      <c r="AM935" s="27"/>
      <c r="AN935" s="27"/>
      <c r="AO935" s="27"/>
      <c r="AP935" s="27"/>
      <c r="AQ935" s="27"/>
      <c r="AR935" s="9"/>
      <c r="AS935" s="9"/>
      <c r="AT935" s="9"/>
      <c r="AU935" s="9"/>
      <c r="AV935" s="9"/>
      <c r="AW935" s="9"/>
      <c r="AX935" s="9"/>
      <c r="AY935" s="15"/>
      <c r="AZ935" s="15"/>
      <c r="BA935" s="9"/>
      <c r="BB935" s="9"/>
      <c r="BC935" s="9"/>
      <c r="BD935" s="9"/>
      <c r="BE935" s="9"/>
      <c r="BF935" s="9"/>
      <c r="BG935" s="9"/>
      <c r="BH935" s="9"/>
      <c r="BI935" s="9"/>
      <c r="BJ935" s="9"/>
      <c r="BK935" s="9"/>
      <c r="BL935" s="9"/>
      <c r="BM935" s="9"/>
      <c r="BN935" s="9"/>
      <c r="BO935" s="9"/>
      <c r="BP935" s="9"/>
      <c r="BQ935" s="9"/>
      <c r="BR935" s="9"/>
      <c r="BS935" s="9"/>
      <c r="BT935" s="9"/>
      <c r="BU935" s="9"/>
      <c r="BV935" s="9"/>
      <c r="BW935" s="9"/>
      <c r="BX935" s="9"/>
      <c r="BY935" s="9"/>
      <c r="BZ935" s="9"/>
      <c r="CA935" s="9"/>
      <c r="CB935" s="9"/>
      <c r="CC935" s="9"/>
      <c r="CD935" s="9"/>
      <c r="CE935" s="9"/>
      <c r="CF935" s="9"/>
      <c r="CG935" s="9"/>
      <c r="CH935" s="9"/>
      <c r="CI935" s="9"/>
      <c r="CJ935" s="9"/>
      <c r="CK935" s="9"/>
      <c r="CL935" s="9"/>
      <c r="CM935" s="9"/>
      <c r="CN935" s="9"/>
      <c r="CO935" s="9"/>
      <c r="CP935" s="9"/>
      <c r="CQ935" s="9"/>
      <c r="CR935" s="9"/>
      <c r="CS935" s="9"/>
      <c r="CT935" s="9"/>
      <c r="CU935" s="9"/>
      <c r="CV935" s="9"/>
      <c r="CW935" s="9"/>
      <c r="CX935" s="9"/>
      <c r="CY935" s="9"/>
      <c r="CZ935" s="9"/>
      <c r="DA935" s="9"/>
      <c r="DB935" s="9"/>
      <c r="DC935" s="9"/>
      <c r="DD935" s="9"/>
      <c r="DE935" s="9"/>
      <c r="DF935" s="9"/>
      <c r="DG935" s="9"/>
      <c r="DH935" s="9"/>
      <c r="DI935" s="9"/>
      <c r="DJ935" s="9"/>
      <c r="DK935" s="9"/>
      <c r="DL935" s="9"/>
      <c r="DM935" s="9"/>
      <c r="DN935" s="9"/>
      <c r="DO935" s="9"/>
      <c r="DP935" s="9"/>
      <c r="DQ935" s="9"/>
      <c r="DR935" s="9"/>
      <c r="DS935" s="9"/>
      <c r="DT935" s="9"/>
      <c r="DU935" s="9"/>
      <c r="DV935" s="9"/>
      <c r="DW935" s="9"/>
      <c r="DX935" s="9"/>
      <c r="DY935" s="9"/>
      <c r="DZ935" s="9"/>
      <c r="EA935" s="9"/>
    </row>
    <row r="936" spans="2:131" ht="15">
      <c r="B936" s="4"/>
      <c r="C936" s="4"/>
      <c r="D936" s="4"/>
      <c r="E936" s="4"/>
      <c r="F936" s="4"/>
      <c r="G936" s="4"/>
      <c r="H936" s="4"/>
      <c r="I936" s="4"/>
      <c r="J936" s="4"/>
      <c r="K936" s="10"/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5"/>
      <c r="AC936" s="9"/>
      <c r="AD936" s="9"/>
      <c r="AE936" s="9"/>
      <c r="AF936" s="9"/>
      <c r="AG936" s="9"/>
      <c r="AH936" s="9"/>
      <c r="AI936" s="9"/>
      <c r="AJ936" s="9"/>
      <c r="AK936" s="9"/>
      <c r="AL936" s="9"/>
      <c r="AM936" s="27"/>
      <c r="AN936" s="27"/>
      <c r="AO936" s="27"/>
      <c r="AP936" s="27"/>
      <c r="AQ936" s="27"/>
      <c r="AR936" s="9"/>
      <c r="AS936" s="9"/>
      <c r="AT936" s="9"/>
      <c r="AU936" s="9"/>
      <c r="AV936" s="9"/>
      <c r="AW936" s="9"/>
      <c r="AX936" s="9"/>
      <c r="AY936" s="15"/>
      <c r="AZ936" s="15"/>
      <c r="BA936" s="9"/>
      <c r="BB936" s="9"/>
      <c r="BC936" s="9"/>
      <c r="BD936" s="9"/>
      <c r="BE936" s="9"/>
      <c r="BF936" s="9"/>
      <c r="BG936" s="9"/>
      <c r="BH936" s="9"/>
      <c r="BI936" s="9"/>
      <c r="BJ936" s="9"/>
      <c r="BK936" s="9"/>
      <c r="BL936" s="9"/>
      <c r="BM936" s="9"/>
      <c r="BN936" s="9"/>
      <c r="BO936" s="9"/>
      <c r="BP936" s="9"/>
      <c r="BQ936" s="9"/>
      <c r="BR936" s="9"/>
      <c r="BS936" s="9"/>
      <c r="BT936" s="9"/>
      <c r="BU936" s="9"/>
      <c r="BV936" s="9"/>
      <c r="BW936" s="9"/>
      <c r="BX936" s="9"/>
      <c r="BY936" s="9"/>
      <c r="BZ936" s="9"/>
      <c r="CA936" s="9"/>
      <c r="CB936" s="9"/>
      <c r="CC936" s="9"/>
      <c r="CD936" s="9"/>
      <c r="CE936" s="9"/>
      <c r="CF936" s="9"/>
      <c r="CG936" s="9"/>
      <c r="CH936" s="9"/>
      <c r="CI936" s="9"/>
      <c r="CJ936" s="9"/>
      <c r="CK936" s="9"/>
      <c r="CL936" s="9"/>
      <c r="CM936" s="9"/>
      <c r="CN936" s="9"/>
      <c r="CO936" s="9"/>
      <c r="CP936" s="9"/>
      <c r="CQ936" s="9"/>
      <c r="CR936" s="9"/>
      <c r="CS936" s="9"/>
      <c r="CT936" s="9"/>
      <c r="CU936" s="9"/>
      <c r="CV936" s="9"/>
      <c r="CW936" s="9"/>
      <c r="CX936" s="9"/>
      <c r="CY936" s="9"/>
      <c r="CZ936" s="9"/>
      <c r="DA936" s="9"/>
      <c r="DB936" s="9"/>
      <c r="DC936" s="9"/>
      <c r="DD936" s="9"/>
      <c r="DE936" s="9"/>
      <c r="DF936" s="9"/>
      <c r="DG936" s="9"/>
      <c r="DH936" s="9"/>
      <c r="DI936" s="9"/>
      <c r="DJ936" s="9"/>
      <c r="DK936" s="9"/>
      <c r="DL936" s="9"/>
      <c r="DM936" s="9"/>
      <c r="DN936" s="9"/>
      <c r="DO936" s="9"/>
      <c r="DP936" s="9"/>
      <c r="DQ936" s="9"/>
      <c r="DR936" s="9"/>
      <c r="DS936" s="9"/>
      <c r="DT936" s="9"/>
      <c r="DU936" s="9"/>
      <c r="DV936" s="9"/>
      <c r="DW936" s="9"/>
      <c r="DX936" s="9"/>
      <c r="DY936" s="9"/>
      <c r="DZ936" s="9"/>
      <c r="EA936" s="9"/>
    </row>
    <row r="937" spans="2:131" ht="15">
      <c r="B937" s="4"/>
      <c r="C937" s="4"/>
      <c r="D937" s="4"/>
      <c r="E937" s="4"/>
      <c r="F937" s="4"/>
      <c r="G937" s="4"/>
      <c r="H937" s="4"/>
      <c r="I937" s="4"/>
      <c r="J937" s="4"/>
      <c r="K937" s="10"/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5"/>
      <c r="AC937" s="9"/>
      <c r="AD937" s="9"/>
      <c r="AE937" s="9"/>
      <c r="AF937" s="9"/>
      <c r="AG937" s="9"/>
      <c r="AH937" s="9"/>
      <c r="AI937" s="9"/>
      <c r="AJ937" s="9"/>
      <c r="AK937" s="9"/>
      <c r="AL937" s="9"/>
      <c r="AM937" s="27"/>
      <c r="AN937" s="27"/>
      <c r="AO937" s="27"/>
      <c r="AP937" s="27"/>
      <c r="AQ937" s="27"/>
      <c r="AR937" s="9"/>
      <c r="AS937" s="9"/>
      <c r="AT937" s="9"/>
      <c r="AU937" s="9"/>
      <c r="AV937" s="9"/>
      <c r="AW937" s="9"/>
      <c r="AX937" s="9"/>
      <c r="AY937" s="15"/>
      <c r="AZ937" s="15"/>
      <c r="BA937" s="9"/>
      <c r="BB937" s="9"/>
      <c r="BC937" s="9"/>
      <c r="BD937" s="9"/>
      <c r="BE937" s="9"/>
      <c r="BF937" s="9"/>
      <c r="BG937" s="9"/>
      <c r="BH937" s="9"/>
      <c r="BI937" s="9"/>
      <c r="BJ937" s="9"/>
      <c r="BK937" s="9"/>
      <c r="BL937" s="9"/>
      <c r="BM937" s="9"/>
      <c r="BN937" s="9"/>
      <c r="BO937" s="9"/>
      <c r="BP937" s="9"/>
      <c r="BQ937" s="9"/>
      <c r="BR937" s="9"/>
      <c r="BS937" s="9"/>
      <c r="BT937" s="9"/>
      <c r="BU937" s="9"/>
      <c r="BV937" s="9"/>
      <c r="BW937" s="9"/>
      <c r="BX937" s="9"/>
      <c r="BY937" s="9"/>
      <c r="BZ937" s="9"/>
      <c r="CA937" s="9"/>
      <c r="CB937" s="9"/>
      <c r="CC937" s="9"/>
      <c r="CD937" s="9"/>
      <c r="CE937" s="9"/>
      <c r="CF937" s="9"/>
      <c r="CG937" s="9"/>
      <c r="CH937" s="9"/>
      <c r="CI937" s="9"/>
      <c r="CJ937" s="9"/>
      <c r="CK937" s="9"/>
      <c r="CL937" s="9"/>
      <c r="CM937" s="9"/>
      <c r="CN937" s="9"/>
      <c r="CO937" s="9"/>
      <c r="CP937" s="9"/>
      <c r="CQ937" s="9"/>
      <c r="CR937" s="9"/>
      <c r="CS937" s="9"/>
      <c r="CT937" s="9"/>
      <c r="CU937" s="9"/>
      <c r="CV937" s="9"/>
      <c r="CW937" s="9"/>
      <c r="CX937" s="9"/>
      <c r="CY937" s="9"/>
      <c r="CZ937" s="9"/>
      <c r="DA937" s="9"/>
      <c r="DB937" s="9"/>
      <c r="DC937" s="9"/>
      <c r="DD937" s="9"/>
      <c r="DE937" s="9"/>
      <c r="DF937" s="9"/>
      <c r="DG937" s="9"/>
      <c r="DH937" s="9"/>
      <c r="DI937" s="9"/>
      <c r="DJ937" s="9"/>
      <c r="DK937" s="9"/>
      <c r="DL937" s="9"/>
      <c r="DM937" s="9"/>
      <c r="DN937" s="9"/>
      <c r="DO937" s="9"/>
      <c r="DP937" s="9"/>
      <c r="DQ937" s="9"/>
      <c r="DR937" s="9"/>
      <c r="DS937" s="9"/>
      <c r="DT937" s="9"/>
      <c r="DU937" s="9"/>
      <c r="DV937" s="9"/>
      <c r="DW937" s="9"/>
      <c r="DX937" s="9"/>
      <c r="DY937" s="9"/>
      <c r="DZ937" s="9"/>
      <c r="EA937" s="9"/>
    </row>
    <row r="938" spans="2:131" ht="15">
      <c r="B938" s="4"/>
      <c r="C938" s="4"/>
      <c r="D938" s="4"/>
      <c r="E938" s="4"/>
      <c r="F938" s="4"/>
      <c r="G938" s="4"/>
      <c r="H938" s="4"/>
      <c r="I938" s="4"/>
      <c r="J938" s="4"/>
      <c r="K938" s="10"/>
      <c r="L938" s="10"/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5"/>
      <c r="AC938" s="9"/>
      <c r="AD938" s="9"/>
      <c r="AE938" s="9"/>
      <c r="AF938" s="9"/>
      <c r="AG938" s="9"/>
      <c r="AH938" s="9"/>
      <c r="AI938" s="9"/>
      <c r="AJ938" s="9"/>
      <c r="AK938" s="9"/>
      <c r="AL938" s="9"/>
      <c r="AM938" s="27"/>
      <c r="AN938" s="27"/>
      <c r="AO938" s="27"/>
      <c r="AP938" s="27"/>
      <c r="AQ938" s="27"/>
      <c r="AR938" s="9"/>
      <c r="AS938" s="9"/>
      <c r="AT938" s="9"/>
      <c r="AU938" s="9"/>
      <c r="AV938" s="9"/>
      <c r="AW938" s="9"/>
      <c r="AX938" s="9"/>
      <c r="AY938" s="15"/>
      <c r="AZ938" s="15"/>
      <c r="BA938" s="9"/>
      <c r="BB938" s="9"/>
      <c r="BC938" s="9"/>
      <c r="BD938" s="9"/>
      <c r="BE938" s="9"/>
      <c r="BF938" s="9"/>
      <c r="BG938" s="9"/>
      <c r="BH938" s="9"/>
      <c r="BI938" s="9"/>
      <c r="BJ938" s="9"/>
      <c r="BK938" s="9"/>
      <c r="BL938" s="9"/>
      <c r="BM938" s="9"/>
      <c r="BN938" s="9"/>
      <c r="BO938" s="9"/>
      <c r="BP938" s="9"/>
      <c r="BQ938" s="9"/>
      <c r="BR938" s="9"/>
      <c r="BS938" s="9"/>
      <c r="BT938" s="9"/>
      <c r="BU938" s="9"/>
      <c r="BV938" s="9"/>
      <c r="BW938" s="9"/>
      <c r="BX938" s="9"/>
      <c r="BY938" s="9"/>
      <c r="BZ938" s="9"/>
      <c r="CA938" s="9"/>
      <c r="CB938" s="9"/>
      <c r="CC938" s="9"/>
      <c r="CD938" s="9"/>
      <c r="CE938" s="9"/>
      <c r="CF938" s="9"/>
      <c r="CG938" s="9"/>
      <c r="CH938" s="9"/>
      <c r="CI938" s="9"/>
      <c r="CJ938" s="9"/>
      <c r="CK938" s="9"/>
      <c r="CL938" s="9"/>
      <c r="CM938" s="9"/>
      <c r="CN938" s="9"/>
      <c r="CO938" s="9"/>
      <c r="CP938" s="9"/>
      <c r="CQ938" s="9"/>
      <c r="CR938" s="9"/>
      <c r="CS938" s="9"/>
      <c r="CT938" s="9"/>
      <c r="CU938" s="9"/>
      <c r="CV938" s="9"/>
      <c r="CW938" s="9"/>
      <c r="CX938" s="9"/>
      <c r="CY938" s="9"/>
      <c r="CZ938" s="9"/>
      <c r="DA938" s="9"/>
      <c r="DB938" s="9"/>
      <c r="DC938" s="9"/>
      <c r="DD938" s="9"/>
      <c r="DE938" s="9"/>
      <c r="DF938" s="9"/>
      <c r="DG938" s="9"/>
      <c r="DH938" s="9"/>
      <c r="DI938" s="9"/>
      <c r="DJ938" s="9"/>
      <c r="DK938" s="9"/>
      <c r="DL938" s="9"/>
      <c r="DM938" s="9"/>
      <c r="DN938" s="9"/>
      <c r="DO938" s="9"/>
      <c r="DP938" s="9"/>
      <c r="DQ938" s="9"/>
      <c r="DR938" s="9"/>
      <c r="DS938" s="9"/>
      <c r="DT938" s="9"/>
      <c r="DU938" s="9"/>
      <c r="DV938" s="9"/>
      <c r="DW938" s="9"/>
      <c r="DX938" s="9"/>
      <c r="DY938" s="9"/>
      <c r="DZ938" s="9"/>
      <c r="EA938" s="9"/>
    </row>
    <row r="939" spans="2:131" ht="15">
      <c r="B939" s="4"/>
      <c r="C939" s="4"/>
      <c r="D939" s="4"/>
      <c r="E939" s="4"/>
      <c r="F939" s="4"/>
      <c r="G939" s="4"/>
      <c r="H939" s="4"/>
      <c r="I939" s="4"/>
      <c r="J939" s="4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5"/>
      <c r="AC939" s="9"/>
      <c r="AD939" s="9"/>
      <c r="AE939" s="9"/>
      <c r="AF939" s="9"/>
      <c r="AG939" s="9"/>
      <c r="AH939" s="9"/>
      <c r="AI939" s="9"/>
      <c r="AJ939" s="9"/>
      <c r="AK939" s="9"/>
      <c r="AL939" s="9"/>
      <c r="AM939" s="27"/>
      <c r="AN939" s="27"/>
      <c r="AO939" s="27"/>
      <c r="AP939" s="27"/>
      <c r="AQ939" s="27"/>
      <c r="AR939" s="9"/>
      <c r="AS939" s="9"/>
      <c r="AT939" s="9"/>
      <c r="AU939" s="9"/>
      <c r="AV939" s="9"/>
      <c r="AW939" s="9"/>
      <c r="AX939" s="9"/>
      <c r="AY939" s="15"/>
      <c r="AZ939" s="15"/>
      <c r="BA939" s="9"/>
      <c r="BB939" s="9"/>
      <c r="BC939" s="9"/>
      <c r="BD939" s="9"/>
      <c r="BE939" s="9"/>
      <c r="BF939" s="9"/>
      <c r="BG939" s="9"/>
      <c r="BH939" s="9"/>
      <c r="BI939" s="9"/>
      <c r="BJ939" s="9"/>
      <c r="BK939" s="9"/>
      <c r="BL939" s="9"/>
      <c r="BM939" s="9"/>
      <c r="BN939" s="9"/>
      <c r="BO939" s="9"/>
      <c r="BP939" s="9"/>
      <c r="BQ939" s="9"/>
      <c r="BR939" s="9"/>
      <c r="BS939" s="9"/>
      <c r="BT939" s="9"/>
      <c r="BU939" s="9"/>
      <c r="BV939" s="9"/>
      <c r="BW939" s="9"/>
      <c r="BX939" s="9"/>
      <c r="BY939" s="9"/>
      <c r="BZ939" s="9"/>
      <c r="CA939" s="9"/>
      <c r="CB939" s="9"/>
      <c r="CC939" s="9"/>
      <c r="CD939" s="9"/>
      <c r="CE939" s="9"/>
      <c r="CF939" s="9"/>
      <c r="CG939" s="9"/>
      <c r="CH939" s="9"/>
      <c r="CI939" s="9"/>
      <c r="CJ939" s="9"/>
      <c r="CK939" s="9"/>
      <c r="CL939" s="9"/>
      <c r="CM939" s="9"/>
      <c r="CN939" s="9"/>
      <c r="CO939" s="9"/>
      <c r="CP939" s="9"/>
      <c r="CQ939" s="9"/>
      <c r="CR939" s="9"/>
      <c r="CS939" s="9"/>
      <c r="CT939" s="9"/>
      <c r="CU939" s="9"/>
      <c r="CV939" s="9"/>
      <c r="CW939" s="9"/>
      <c r="CX939" s="9"/>
      <c r="CY939" s="9"/>
      <c r="CZ939" s="9"/>
      <c r="DA939" s="9"/>
      <c r="DB939" s="9"/>
      <c r="DC939" s="9"/>
      <c r="DD939" s="9"/>
      <c r="DE939" s="9"/>
      <c r="DF939" s="9"/>
      <c r="DG939" s="9"/>
      <c r="DH939" s="9"/>
      <c r="DI939" s="9"/>
      <c r="DJ939" s="9"/>
      <c r="DK939" s="9"/>
      <c r="DL939" s="9"/>
      <c r="DM939" s="9"/>
      <c r="DN939" s="9"/>
      <c r="DO939" s="9"/>
      <c r="DP939" s="9"/>
      <c r="DQ939" s="9"/>
      <c r="DR939" s="9"/>
      <c r="DS939" s="9"/>
      <c r="DT939" s="9"/>
      <c r="DU939" s="9"/>
      <c r="DV939" s="9"/>
      <c r="DW939" s="9"/>
      <c r="DX939" s="9"/>
      <c r="DY939" s="9"/>
      <c r="DZ939" s="9"/>
      <c r="EA939" s="9"/>
    </row>
    <row r="940" spans="2:131" ht="15">
      <c r="B940" s="4"/>
      <c r="C940" s="4"/>
      <c r="D940" s="4"/>
      <c r="E940" s="4"/>
      <c r="F940" s="4"/>
      <c r="G940" s="4"/>
      <c r="H940" s="4"/>
      <c r="I940" s="4"/>
      <c r="J940" s="4"/>
      <c r="K940" s="10"/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5"/>
      <c r="AC940" s="9"/>
      <c r="AD940" s="9"/>
      <c r="AE940" s="9"/>
      <c r="AF940" s="9"/>
      <c r="AG940" s="9"/>
      <c r="AH940" s="9"/>
      <c r="AI940" s="9"/>
      <c r="AJ940" s="9"/>
      <c r="AK940" s="9"/>
      <c r="AL940" s="9"/>
      <c r="AM940" s="27"/>
      <c r="AN940" s="27"/>
      <c r="AO940" s="27"/>
      <c r="AP940" s="27"/>
      <c r="AQ940" s="27"/>
      <c r="AR940" s="9"/>
      <c r="AS940" s="9"/>
      <c r="AT940" s="9"/>
      <c r="AU940" s="9"/>
      <c r="AV940" s="9"/>
      <c r="AW940" s="9"/>
      <c r="AX940" s="9"/>
      <c r="AY940" s="15"/>
      <c r="AZ940" s="15"/>
      <c r="BA940" s="9"/>
      <c r="BB940" s="9"/>
      <c r="BC940" s="9"/>
      <c r="BD940" s="9"/>
      <c r="BE940" s="9"/>
      <c r="BF940" s="9"/>
      <c r="BG940" s="9"/>
      <c r="BH940" s="9"/>
      <c r="BI940" s="9"/>
      <c r="BJ940" s="9"/>
      <c r="BK940" s="9"/>
      <c r="BL940" s="9"/>
      <c r="BM940" s="9"/>
      <c r="BN940" s="9"/>
      <c r="BO940" s="9"/>
      <c r="BP940" s="9"/>
      <c r="BQ940" s="9"/>
      <c r="BR940" s="9"/>
      <c r="BS940" s="9"/>
      <c r="BT940" s="9"/>
      <c r="BU940" s="9"/>
      <c r="BV940" s="9"/>
      <c r="BW940" s="9"/>
      <c r="BX940" s="9"/>
      <c r="BY940" s="9"/>
      <c r="BZ940" s="9"/>
      <c r="CA940" s="9"/>
      <c r="CB940" s="9"/>
      <c r="CC940" s="9"/>
      <c r="CD940" s="9"/>
      <c r="CE940" s="9"/>
      <c r="CF940" s="9"/>
      <c r="CG940" s="9"/>
      <c r="CH940" s="9"/>
      <c r="CI940" s="9"/>
      <c r="CJ940" s="9"/>
      <c r="CK940" s="9"/>
      <c r="CL940" s="9"/>
      <c r="CM940" s="9"/>
      <c r="CN940" s="9"/>
      <c r="CO940" s="9"/>
      <c r="CP940" s="9"/>
      <c r="CQ940" s="9"/>
      <c r="CR940" s="9"/>
      <c r="CS940" s="9"/>
      <c r="CT940" s="9"/>
      <c r="CU940" s="9"/>
      <c r="CV940" s="9"/>
      <c r="CW940" s="9"/>
      <c r="CX940" s="9"/>
      <c r="CY940" s="9"/>
      <c r="CZ940" s="9"/>
      <c r="DA940" s="9"/>
      <c r="DB940" s="9"/>
      <c r="DC940" s="9"/>
      <c r="DD940" s="9"/>
      <c r="DE940" s="9"/>
      <c r="DF940" s="9"/>
      <c r="DG940" s="9"/>
      <c r="DH940" s="9"/>
      <c r="DI940" s="9"/>
      <c r="DJ940" s="9"/>
      <c r="DK940" s="9"/>
      <c r="DL940" s="9"/>
      <c r="DM940" s="9"/>
      <c r="DN940" s="9"/>
      <c r="DO940" s="9"/>
      <c r="DP940" s="9"/>
      <c r="DQ940" s="9"/>
      <c r="DR940" s="9"/>
      <c r="DS940" s="9"/>
      <c r="DT940" s="9"/>
      <c r="DU940" s="9"/>
      <c r="DV940" s="9"/>
      <c r="DW940" s="9"/>
      <c r="DX940" s="9"/>
      <c r="DY940" s="9"/>
      <c r="DZ940" s="9"/>
      <c r="EA940" s="9"/>
    </row>
    <row r="941" spans="2:131" ht="15">
      <c r="B941" s="4"/>
      <c r="C941" s="4"/>
      <c r="D941" s="4"/>
      <c r="E941" s="4"/>
      <c r="F941" s="4"/>
      <c r="G941" s="4"/>
      <c r="H941" s="4"/>
      <c r="I941" s="4"/>
      <c r="J941" s="4"/>
      <c r="K941" s="10"/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5"/>
      <c r="AC941" s="9"/>
      <c r="AD941" s="9"/>
      <c r="AE941" s="9"/>
      <c r="AF941" s="9"/>
      <c r="AG941" s="9"/>
      <c r="AH941" s="9"/>
      <c r="AI941" s="9"/>
      <c r="AJ941" s="9"/>
      <c r="AK941" s="9"/>
      <c r="AL941" s="9"/>
      <c r="AM941" s="27"/>
      <c r="AN941" s="27"/>
      <c r="AO941" s="27"/>
      <c r="AP941" s="27"/>
      <c r="AQ941" s="27"/>
      <c r="AR941" s="9"/>
      <c r="AS941" s="9"/>
      <c r="AT941" s="9"/>
      <c r="AU941" s="9"/>
      <c r="AV941" s="9"/>
      <c r="AW941" s="9"/>
      <c r="AX941" s="9"/>
      <c r="AY941" s="15"/>
      <c r="AZ941" s="15"/>
      <c r="BA941" s="9"/>
      <c r="BB941" s="9"/>
      <c r="BC941" s="9"/>
      <c r="BD941" s="9"/>
      <c r="BE941" s="9"/>
      <c r="BF941" s="9"/>
      <c r="BG941" s="9"/>
      <c r="BH941" s="9"/>
      <c r="BI941" s="9"/>
      <c r="BJ941" s="9"/>
      <c r="BK941" s="9"/>
      <c r="BL941" s="9"/>
      <c r="BM941" s="9"/>
      <c r="BN941" s="9"/>
      <c r="BO941" s="9"/>
      <c r="BP941" s="9"/>
      <c r="BQ941" s="9"/>
      <c r="BR941" s="9"/>
      <c r="BS941" s="9"/>
      <c r="BT941" s="9"/>
      <c r="BU941" s="9"/>
      <c r="BV941" s="9"/>
      <c r="BW941" s="9"/>
      <c r="BX941" s="9"/>
      <c r="BY941" s="9"/>
      <c r="BZ941" s="9"/>
      <c r="CA941" s="9"/>
      <c r="CB941" s="9"/>
      <c r="CC941" s="9"/>
      <c r="CD941" s="9"/>
      <c r="CE941" s="9"/>
      <c r="CF941" s="9"/>
      <c r="CG941" s="9"/>
      <c r="CH941" s="9"/>
      <c r="CI941" s="9"/>
      <c r="CJ941" s="9"/>
      <c r="CK941" s="9"/>
      <c r="CL941" s="9"/>
      <c r="CM941" s="9"/>
      <c r="CN941" s="9"/>
      <c r="CO941" s="9"/>
      <c r="CP941" s="9"/>
      <c r="CQ941" s="9"/>
      <c r="CR941" s="9"/>
      <c r="CS941" s="9"/>
      <c r="CT941" s="9"/>
      <c r="CU941" s="9"/>
      <c r="CV941" s="9"/>
      <c r="CW941" s="9"/>
      <c r="CX941" s="9"/>
      <c r="CY941" s="9"/>
      <c r="CZ941" s="9"/>
      <c r="DA941" s="9"/>
      <c r="DB941" s="9"/>
      <c r="DC941" s="9"/>
      <c r="DD941" s="9"/>
      <c r="DE941" s="9"/>
      <c r="DF941" s="9"/>
      <c r="DG941" s="9"/>
      <c r="DH941" s="9"/>
      <c r="DI941" s="9"/>
      <c r="DJ941" s="9"/>
      <c r="DK941" s="9"/>
      <c r="DL941" s="9"/>
      <c r="DM941" s="9"/>
      <c r="DN941" s="9"/>
      <c r="DO941" s="9"/>
      <c r="DP941" s="9"/>
      <c r="DQ941" s="9"/>
      <c r="DR941" s="9"/>
      <c r="DS941" s="9"/>
      <c r="DT941" s="9"/>
      <c r="DU941" s="9"/>
      <c r="DV941" s="9"/>
      <c r="DW941" s="9"/>
      <c r="DX941" s="9"/>
      <c r="DY941" s="9"/>
      <c r="DZ941" s="9"/>
      <c r="EA941" s="9"/>
    </row>
    <row r="942" spans="2:131" ht="15">
      <c r="B942" s="4"/>
      <c r="C942" s="4"/>
      <c r="D942" s="4"/>
      <c r="E942" s="4"/>
      <c r="F942" s="4"/>
      <c r="G942" s="4"/>
      <c r="H942" s="4"/>
      <c r="I942" s="4"/>
      <c r="J942" s="4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5"/>
      <c r="AC942" s="9"/>
      <c r="AD942" s="9"/>
      <c r="AE942" s="9"/>
      <c r="AF942" s="9"/>
      <c r="AG942" s="9"/>
      <c r="AH942" s="9"/>
      <c r="AI942" s="9"/>
      <c r="AJ942" s="9"/>
      <c r="AK942" s="9"/>
      <c r="AL942" s="9"/>
      <c r="AM942" s="27"/>
      <c r="AN942" s="27"/>
      <c r="AO942" s="27"/>
      <c r="AP942" s="27"/>
      <c r="AQ942" s="27"/>
      <c r="AR942" s="9"/>
      <c r="AS942" s="9"/>
      <c r="AT942" s="9"/>
      <c r="AU942" s="9"/>
      <c r="AV942" s="9"/>
      <c r="AW942" s="9"/>
      <c r="AX942" s="9"/>
      <c r="AY942" s="15"/>
      <c r="AZ942" s="15"/>
      <c r="BA942" s="9"/>
      <c r="BB942" s="9"/>
      <c r="BC942" s="9"/>
      <c r="BD942" s="9"/>
      <c r="BE942" s="9"/>
      <c r="BF942" s="9"/>
      <c r="BG942" s="9"/>
      <c r="BH942" s="9"/>
      <c r="BI942" s="9"/>
      <c r="BJ942" s="9"/>
      <c r="BK942" s="9"/>
      <c r="BL942" s="9"/>
      <c r="BM942" s="9"/>
      <c r="BN942" s="9"/>
      <c r="BO942" s="9"/>
      <c r="BP942" s="9"/>
      <c r="BQ942" s="9"/>
      <c r="BR942" s="9"/>
      <c r="BS942" s="9"/>
      <c r="BT942" s="9"/>
      <c r="BU942" s="9"/>
      <c r="BV942" s="9"/>
      <c r="BW942" s="9"/>
      <c r="BX942" s="9"/>
      <c r="BY942" s="9"/>
      <c r="BZ942" s="9"/>
      <c r="CA942" s="9"/>
      <c r="CB942" s="9"/>
      <c r="CC942" s="9"/>
      <c r="CD942" s="9"/>
      <c r="CE942" s="9"/>
      <c r="CF942" s="9"/>
      <c r="CG942" s="9"/>
      <c r="CH942" s="9"/>
      <c r="CI942" s="9"/>
      <c r="CJ942" s="9"/>
      <c r="CK942" s="9"/>
      <c r="CL942" s="9"/>
      <c r="CM942" s="9"/>
      <c r="CN942" s="9"/>
      <c r="CO942" s="9"/>
      <c r="CP942" s="9"/>
      <c r="CQ942" s="9"/>
      <c r="CR942" s="9"/>
      <c r="CS942" s="9"/>
      <c r="CT942" s="9"/>
      <c r="CU942" s="9"/>
      <c r="CV942" s="9"/>
      <c r="CW942" s="9"/>
      <c r="CX942" s="9"/>
      <c r="CY942" s="9"/>
      <c r="CZ942" s="9"/>
      <c r="DA942" s="9"/>
      <c r="DB942" s="9"/>
      <c r="DC942" s="9"/>
      <c r="DD942" s="9"/>
      <c r="DE942" s="9"/>
      <c r="DF942" s="9"/>
      <c r="DG942" s="9"/>
      <c r="DH942" s="9"/>
      <c r="DI942" s="9"/>
      <c r="DJ942" s="9"/>
      <c r="DK942" s="9"/>
      <c r="DL942" s="9"/>
      <c r="DM942" s="9"/>
      <c r="DN942" s="9"/>
      <c r="DO942" s="9"/>
      <c r="DP942" s="9"/>
      <c r="DQ942" s="9"/>
      <c r="DR942" s="9"/>
      <c r="DS942" s="9"/>
      <c r="DT942" s="9"/>
      <c r="DU942" s="9"/>
      <c r="DV942" s="9"/>
      <c r="DW942" s="9"/>
      <c r="DX942" s="9"/>
      <c r="DY942" s="9"/>
      <c r="DZ942" s="9"/>
      <c r="EA942" s="9"/>
    </row>
    <row r="943" spans="2:131" ht="15">
      <c r="B943" s="4"/>
      <c r="C943" s="4"/>
      <c r="D943" s="4"/>
      <c r="E943" s="4"/>
      <c r="F943" s="4"/>
      <c r="G943" s="4"/>
      <c r="H943" s="4"/>
      <c r="I943" s="4"/>
      <c r="J943" s="4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5"/>
      <c r="AC943" s="9"/>
      <c r="AD943" s="9"/>
      <c r="AE943" s="9"/>
      <c r="AF943" s="9"/>
      <c r="AG943" s="9"/>
      <c r="AH943" s="9"/>
      <c r="AI943" s="9"/>
      <c r="AJ943" s="9"/>
      <c r="AK943" s="9"/>
      <c r="AL943" s="9"/>
      <c r="AM943" s="27"/>
      <c r="AN943" s="27"/>
      <c r="AO943" s="27"/>
      <c r="AP943" s="27"/>
      <c r="AQ943" s="27"/>
      <c r="AR943" s="9"/>
      <c r="AS943" s="9"/>
      <c r="AT943" s="9"/>
      <c r="AU943" s="9"/>
      <c r="AV943" s="9"/>
      <c r="AW943" s="9"/>
      <c r="AX943" s="9"/>
      <c r="AY943" s="15"/>
      <c r="AZ943" s="15"/>
      <c r="BA943" s="9"/>
      <c r="BB943" s="9"/>
      <c r="BC943" s="9"/>
      <c r="BD943" s="9"/>
      <c r="BE943" s="9"/>
      <c r="BF943" s="9"/>
      <c r="BG943" s="9"/>
      <c r="BH943" s="9"/>
      <c r="BI943" s="9"/>
      <c r="BJ943" s="9"/>
      <c r="BK943" s="9"/>
      <c r="BL943" s="9"/>
      <c r="BM943" s="9"/>
      <c r="BN943" s="9"/>
      <c r="BO943" s="9"/>
      <c r="BP943" s="9"/>
      <c r="BQ943" s="9"/>
      <c r="BR943" s="9"/>
      <c r="BS943" s="9"/>
      <c r="BT943" s="9"/>
      <c r="BU943" s="9"/>
      <c r="BV943" s="9"/>
      <c r="BW943" s="9"/>
      <c r="BX943" s="9"/>
      <c r="BY943" s="9"/>
      <c r="BZ943" s="9"/>
      <c r="CA943" s="9"/>
      <c r="CB943" s="9"/>
      <c r="CC943" s="9"/>
      <c r="CD943" s="9"/>
      <c r="CE943" s="9"/>
      <c r="CF943" s="9"/>
      <c r="CG943" s="9"/>
      <c r="CH943" s="9"/>
      <c r="CI943" s="9"/>
      <c r="CJ943" s="9"/>
      <c r="CK943" s="9"/>
      <c r="CL943" s="9"/>
      <c r="CM943" s="9"/>
      <c r="CN943" s="9"/>
      <c r="CO943" s="9"/>
      <c r="CP943" s="9"/>
      <c r="CQ943" s="9"/>
      <c r="CR943" s="9"/>
      <c r="CS943" s="9"/>
      <c r="CT943" s="9"/>
      <c r="CU943" s="9"/>
      <c r="CV943" s="9"/>
      <c r="CW943" s="9"/>
      <c r="CX943" s="9"/>
      <c r="CY943" s="9"/>
      <c r="CZ943" s="9"/>
      <c r="DA943" s="9"/>
      <c r="DB943" s="9"/>
      <c r="DC943" s="9"/>
      <c r="DD943" s="9"/>
      <c r="DE943" s="9"/>
      <c r="DF943" s="9"/>
      <c r="DG943" s="9"/>
      <c r="DH943" s="9"/>
      <c r="DI943" s="9"/>
      <c r="DJ943" s="9"/>
      <c r="DK943" s="9"/>
      <c r="DL943" s="9"/>
      <c r="DM943" s="9"/>
      <c r="DN943" s="9"/>
      <c r="DO943" s="9"/>
      <c r="DP943" s="9"/>
      <c r="DQ943" s="9"/>
      <c r="DR943" s="9"/>
      <c r="DS943" s="9"/>
      <c r="DT943" s="9"/>
      <c r="DU943" s="9"/>
      <c r="DV943" s="9"/>
      <c r="DW943" s="9"/>
      <c r="DX943" s="9"/>
      <c r="DY943" s="9"/>
      <c r="DZ943" s="9"/>
      <c r="EA943" s="9"/>
    </row>
    <row r="944" spans="2:131" ht="15">
      <c r="B944" s="4"/>
      <c r="C944" s="4"/>
      <c r="D944" s="4"/>
      <c r="E944" s="4"/>
      <c r="F944" s="4"/>
      <c r="G944" s="4"/>
      <c r="H944" s="4"/>
      <c r="I944" s="4"/>
      <c r="J944" s="4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5"/>
      <c r="AC944" s="9"/>
      <c r="AD944" s="9"/>
      <c r="AE944" s="9"/>
      <c r="AF944" s="9"/>
      <c r="AG944" s="9"/>
      <c r="AH944" s="9"/>
      <c r="AI944" s="9"/>
      <c r="AJ944" s="9"/>
      <c r="AK944" s="9"/>
      <c r="AL944" s="9"/>
      <c r="AM944" s="27"/>
      <c r="AN944" s="27"/>
      <c r="AO944" s="27"/>
      <c r="AP944" s="27"/>
      <c r="AQ944" s="27"/>
      <c r="AR944" s="9"/>
      <c r="AS944" s="9"/>
      <c r="AT944" s="9"/>
      <c r="AU944" s="9"/>
      <c r="AV944" s="9"/>
      <c r="AW944" s="9"/>
      <c r="AX944" s="9"/>
      <c r="AY944" s="15"/>
      <c r="AZ944" s="15"/>
      <c r="BA944" s="9"/>
      <c r="BB944" s="9"/>
      <c r="BC944" s="9"/>
      <c r="BD944" s="9"/>
      <c r="BE944" s="9"/>
      <c r="BF944" s="9"/>
      <c r="BG944" s="9"/>
      <c r="BH944" s="9"/>
      <c r="BI944" s="9"/>
      <c r="BJ944" s="9"/>
      <c r="BK944" s="9"/>
      <c r="BL944" s="9"/>
      <c r="BM944" s="9"/>
      <c r="BN944" s="9"/>
      <c r="BO944" s="9"/>
      <c r="BP944" s="9"/>
      <c r="BQ944" s="9"/>
      <c r="BR944" s="9"/>
      <c r="BS944" s="9"/>
      <c r="BT944" s="9"/>
      <c r="BU944" s="9"/>
      <c r="BV944" s="9"/>
      <c r="BW944" s="9"/>
      <c r="BX944" s="9"/>
      <c r="BY944" s="9"/>
      <c r="BZ944" s="9"/>
      <c r="CA944" s="9"/>
      <c r="CB944" s="9"/>
      <c r="CC944" s="9"/>
      <c r="CD944" s="9"/>
      <c r="CE944" s="9"/>
      <c r="CF944" s="9"/>
      <c r="CG944" s="9"/>
      <c r="CH944" s="9"/>
      <c r="CI944" s="9"/>
      <c r="CJ944" s="9"/>
      <c r="CK944" s="9"/>
      <c r="CL944" s="9"/>
      <c r="CM944" s="9"/>
      <c r="CN944" s="9"/>
      <c r="CO944" s="9"/>
      <c r="CP944" s="9"/>
      <c r="CQ944" s="9"/>
      <c r="CR944" s="9"/>
      <c r="CS944" s="9"/>
      <c r="CT944" s="9"/>
      <c r="CU944" s="9"/>
      <c r="CV944" s="9"/>
      <c r="CW944" s="9"/>
      <c r="CX944" s="9"/>
      <c r="CY944" s="9"/>
      <c r="CZ944" s="9"/>
      <c r="DA944" s="9"/>
      <c r="DB944" s="9"/>
      <c r="DC944" s="9"/>
      <c r="DD944" s="9"/>
      <c r="DE944" s="9"/>
      <c r="DF944" s="9"/>
      <c r="DG944" s="9"/>
      <c r="DH944" s="9"/>
      <c r="DI944" s="9"/>
      <c r="DJ944" s="9"/>
      <c r="DK944" s="9"/>
      <c r="DL944" s="9"/>
      <c r="DM944" s="9"/>
      <c r="DN944" s="9"/>
      <c r="DO944" s="9"/>
      <c r="DP944" s="9"/>
      <c r="DQ944" s="9"/>
      <c r="DR944" s="9"/>
      <c r="DS944" s="9"/>
      <c r="DT944" s="9"/>
      <c r="DU944" s="9"/>
      <c r="DV944" s="9"/>
      <c r="DW944" s="9"/>
      <c r="DX944" s="9"/>
      <c r="DY944" s="9"/>
      <c r="DZ944" s="9"/>
      <c r="EA944" s="9"/>
    </row>
    <row r="945" spans="2:131" ht="15">
      <c r="B945" s="4"/>
      <c r="C945" s="4"/>
      <c r="D945" s="4"/>
      <c r="E945" s="4"/>
      <c r="F945" s="4"/>
      <c r="G945" s="4"/>
      <c r="H945" s="4"/>
      <c r="I945" s="4"/>
      <c r="J945" s="4"/>
      <c r="K945" s="10"/>
      <c r="L945" s="10"/>
      <c r="M945" s="10"/>
      <c r="N945" s="10"/>
      <c r="O945" s="10"/>
      <c r="P945" s="10"/>
      <c r="Q945" s="10"/>
      <c r="R945" s="10"/>
      <c r="S945" s="10"/>
      <c r="T945" s="10"/>
      <c r="U945" s="10"/>
      <c r="V945" s="10"/>
      <c r="W945" s="10"/>
      <c r="X945" s="10"/>
      <c r="Y945" s="10"/>
      <c r="Z945" s="10"/>
      <c r="AA945" s="10"/>
      <c r="AB945" s="15"/>
      <c r="AC945" s="9"/>
      <c r="AD945" s="9"/>
      <c r="AE945" s="9"/>
      <c r="AF945" s="9"/>
      <c r="AG945" s="9"/>
      <c r="AH945" s="9"/>
      <c r="AI945" s="9"/>
      <c r="AJ945" s="9"/>
      <c r="AK945" s="9"/>
      <c r="AL945" s="9"/>
      <c r="AM945" s="27"/>
      <c r="AN945" s="27"/>
      <c r="AO945" s="27"/>
      <c r="AP945" s="27"/>
      <c r="AQ945" s="27"/>
      <c r="AR945" s="9"/>
      <c r="AS945" s="9"/>
      <c r="AT945" s="9"/>
      <c r="AU945" s="9"/>
      <c r="AV945" s="9"/>
      <c r="AW945" s="9"/>
      <c r="AX945" s="9"/>
      <c r="AY945" s="15"/>
      <c r="AZ945" s="15"/>
      <c r="BA945" s="9"/>
      <c r="BB945" s="9"/>
      <c r="BC945" s="9"/>
      <c r="BD945" s="9"/>
      <c r="BE945" s="9"/>
      <c r="BF945" s="9"/>
      <c r="BG945" s="9"/>
      <c r="BH945" s="9"/>
      <c r="BI945" s="9"/>
      <c r="BJ945" s="9"/>
      <c r="BK945" s="9"/>
      <c r="BL945" s="9"/>
      <c r="BM945" s="9"/>
      <c r="BN945" s="9"/>
      <c r="BO945" s="9"/>
      <c r="BP945" s="9"/>
      <c r="BQ945" s="9"/>
      <c r="BR945" s="9"/>
      <c r="BS945" s="9"/>
      <c r="BT945" s="9"/>
      <c r="BU945" s="9"/>
      <c r="BV945" s="9"/>
      <c r="BW945" s="9"/>
      <c r="BX945" s="9"/>
      <c r="BY945" s="9"/>
      <c r="BZ945" s="9"/>
      <c r="CA945" s="9"/>
      <c r="CB945" s="9"/>
      <c r="CC945" s="9"/>
      <c r="CD945" s="9"/>
      <c r="CE945" s="9"/>
      <c r="CF945" s="9"/>
      <c r="CG945" s="9"/>
      <c r="CH945" s="9"/>
      <c r="CI945" s="9"/>
      <c r="CJ945" s="9"/>
      <c r="CK945" s="9"/>
      <c r="CL945" s="9"/>
      <c r="CM945" s="9"/>
      <c r="CN945" s="9"/>
      <c r="CO945" s="9"/>
      <c r="CP945" s="9"/>
      <c r="CQ945" s="9"/>
      <c r="CR945" s="9"/>
      <c r="CS945" s="9"/>
      <c r="CT945" s="9"/>
      <c r="CU945" s="9"/>
      <c r="CV945" s="9"/>
      <c r="CW945" s="9"/>
      <c r="CX945" s="9"/>
      <c r="CY945" s="9"/>
      <c r="CZ945" s="9"/>
      <c r="DA945" s="9"/>
      <c r="DB945" s="9"/>
      <c r="DC945" s="9"/>
      <c r="DD945" s="9"/>
      <c r="DE945" s="9"/>
      <c r="DF945" s="9"/>
      <c r="DG945" s="9"/>
      <c r="DH945" s="9"/>
      <c r="DI945" s="9"/>
      <c r="DJ945" s="9"/>
      <c r="DK945" s="9"/>
      <c r="DL945" s="9"/>
      <c r="DM945" s="9"/>
      <c r="DN945" s="9"/>
      <c r="DO945" s="9"/>
      <c r="DP945" s="9"/>
      <c r="DQ945" s="9"/>
      <c r="DR945" s="9"/>
      <c r="DS945" s="9"/>
      <c r="DT945" s="9"/>
      <c r="DU945" s="9"/>
      <c r="DV945" s="9"/>
      <c r="DW945" s="9"/>
      <c r="DX945" s="9"/>
      <c r="DY945" s="9"/>
      <c r="DZ945" s="9"/>
      <c r="EA945" s="9"/>
    </row>
    <row r="946" spans="2:131" ht="15">
      <c r="B946" s="4"/>
      <c r="C946" s="4"/>
      <c r="D946" s="4"/>
      <c r="E946" s="4"/>
      <c r="F946" s="4"/>
      <c r="G946" s="4"/>
      <c r="H946" s="4"/>
      <c r="I946" s="4"/>
      <c r="J946" s="4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/>
      <c r="X946" s="10"/>
      <c r="Y946" s="10"/>
      <c r="Z946" s="10"/>
      <c r="AA946" s="10"/>
      <c r="AB946" s="15"/>
      <c r="AC946" s="9"/>
      <c r="AD946" s="9"/>
      <c r="AE946" s="9"/>
      <c r="AF946" s="9"/>
      <c r="AG946" s="9"/>
      <c r="AH946" s="9"/>
      <c r="AI946" s="9"/>
      <c r="AJ946" s="9"/>
      <c r="AK946" s="9"/>
      <c r="AL946" s="9"/>
      <c r="AM946" s="27"/>
      <c r="AN946" s="27"/>
      <c r="AO946" s="27"/>
      <c r="AP946" s="27"/>
      <c r="AQ946" s="27"/>
      <c r="AR946" s="9"/>
      <c r="AS946" s="9"/>
      <c r="AT946" s="9"/>
      <c r="AU946" s="9"/>
      <c r="AV946" s="9"/>
      <c r="AW946" s="9"/>
      <c r="AX946" s="9"/>
      <c r="AY946" s="15"/>
      <c r="AZ946" s="15"/>
      <c r="BA946" s="9"/>
      <c r="BB946" s="9"/>
      <c r="BC946" s="9"/>
      <c r="BD946" s="9"/>
      <c r="BE946" s="9"/>
      <c r="BF946" s="9"/>
      <c r="BG946" s="9"/>
      <c r="BH946" s="9"/>
      <c r="BI946" s="9"/>
      <c r="BJ946" s="9"/>
      <c r="BK946" s="9"/>
      <c r="BL946" s="9"/>
      <c r="BM946" s="9"/>
      <c r="BN946" s="9"/>
      <c r="BO946" s="9"/>
      <c r="BP946" s="9"/>
      <c r="BQ946" s="9"/>
      <c r="BR946" s="9"/>
      <c r="BS946" s="9"/>
      <c r="BT946" s="9"/>
      <c r="BU946" s="9"/>
      <c r="BV946" s="9"/>
      <c r="BW946" s="9"/>
      <c r="BX946" s="9"/>
      <c r="BY946" s="9"/>
      <c r="BZ946" s="9"/>
      <c r="CA946" s="9"/>
      <c r="CB946" s="9"/>
      <c r="CC946" s="9"/>
      <c r="CD946" s="9"/>
      <c r="CE946" s="9"/>
      <c r="CF946" s="9"/>
      <c r="CG946" s="9"/>
      <c r="CH946" s="9"/>
      <c r="CI946" s="9"/>
      <c r="CJ946" s="9"/>
      <c r="CK946" s="9"/>
      <c r="CL946" s="9"/>
      <c r="CM946" s="9"/>
      <c r="CN946" s="9"/>
      <c r="CO946" s="9"/>
      <c r="CP946" s="9"/>
      <c r="CQ946" s="9"/>
      <c r="CR946" s="9"/>
      <c r="CS946" s="9"/>
      <c r="CT946" s="9"/>
      <c r="CU946" s="9"/>
      <c r="CV946" s="9"/>
      <c r="CW946" s="9"/>
      <c r="CX946" s="9"/>
      <c r="CY946" s="9"/>
      <c r="CZ946" s="9"/>
      <c r="DA946" s="9"/>
      <c r="DB946" s="9"/>
      <c r="DC946" s="9"/>
      <c r="DD946" s="9"/>
      <c r="DE946" s="9"/>
      <c r="DF946" s="9"/>
      <c r="DG946" s="9"/>
      <c r="DH946" s="9"/>
      <c r="DI946" s="9"/>
      <c r="DJ946" s="9"/>
      <c r="DK946" s="9"/>
      <c r="DL946" s="9"/>
      <c r="DM946" s="9"/>
      <c r="DN946" s="9"/>
      <c r="DO946" s="9"/>
      <c r="DP946" s="9"/>
      <c r="DQ946" s="9"/>
      <c r="DR946" s="9"/>
      <c r="DS946" s="9"/>
      <c r="DT946" s="9"/>
      <c r="DU946" s="9"/>
      <c r="DV946" s="9"/>
      <c r="DW946" s="9"/>
      <c r="DX946" s="9"/>
      <c r="DY946" s="9"/>
      <c r="DZ946" s="9"/>
      <c r="EA946" s="9"/>
    </row>
    <row r="947" spans="2:131" ht="15">
      <c r="B947" s="4"/>
      <c r="C947" s="4"/>
      <c r="D947" s="4"/>
      <c r="E947" s="4"/>
      <c r="F947" s="4"/>
      <c r="G947" s="4"/>
      <c r="H947" s="4"/>
      <c r="I947" s="4"/>
      <c r="J947" s="4"/>
      <c r="K947" s="10"/>
      <c r="L947" s="10"/>
      <c r="M947" s="10"/>
      <c r="N947" s="10"/>
      <c r="O947" s="10"/>
      <c r="P947" s="10"/>
      <c r="Q947" s="10"/>
      <c r="R947" s="10"/>
      <c r="S947" s="10"/>
      <c r="T947" s="10"/>
      <c r="U947" s="10"/>
      <c r="V947" s="10"/>
      <c r="W947" s="10"/>
      <c r="X947" s="10"/>
      <c r="Y947" s="10"/>
      <c r="Z947" s="10"/>
      <c r="AA947" s="10"/>
      <c r="AB947" s="15"/>
      <c r="AC947" s="9"/>
      <c r="AD947" s="9"/>
      <c r="AE947" s="9"/>
      <c r="AF947" s="9"/>
      <c r="AG947" s="9"/>
      <c r="AH947" s="9"/>
      <c r="AI947" s="9"/>
      <c r="AJ947" s="9"/>
      <c r="AK947" s="9"/>
      <c r="AL947" s="9"/>
      <c r="AM947" s="27"/>
      <c r="AN947" s="27"/>
      <c r="AO947" s="27"/>
      <c r="AP947" s="27"/>
      <c r="AQ947" s="27"/>
      <c r="AR947" s="9"/>
      <c r="AS947" s="9"/>
      <c r="AT947" s="9"/>
      <c r="AU947" s="9"/>
      <c r="AV947" s="9"/>
      <c r="AW947" s="9"/>
      <c r="AX947" s="9"/>
      <c r="AY947" s="15"/>
      <c r="AZ947" s="15"/>
      <c r="BA947" s="9"/>
      <c r="BB947" s="9"/>
      <c r="BC947" s="9"/>
      <c r="BD947" s="9"/>
      <c r="BE947" s="9"/>
      <c r="BF947" s="9"/>
      <c r="BG947" s="9"/>
      <c r="BH947" s="9"/>
      <c r="BI947" s="9"/>
      <c r="BJ947" s="9"/>
      <c r="BK947" s="9"/>
      <c r="BL947" s="9"/>
      <c r="BM947" s="9"/>
      <c r="BN947" s="9"/>
      <c r="BO947" s="9"/>
      <c r="BP947" s="9"/>
      <c r="BQ947" s="9"/>
      <c r="BR947" s="9"/>
      <c r="BS947" s="9"/>
      <c r="BT947" s="9"/>
      <c r="BU947" s="9"/>
      <c r="BV947" s="9"/>
      <c r="BW947" s="9"/>
      <c r="BX947" s="9"/>
      <c r="BY947" s="9"/>
      <c r="BZ947" s="9"/>
      <c r="CA947" s="9"/>
      <c r="CB947" s="9"/>
      <c r="CC947" s="9"/>
      <c r="CD947" s="9"/>
      <c r="CE947" s="9"/>
      <c r="CF947" s="9"/>
      <c r="CG947" s="9"/>
      <c r="CH947" s="9"/>
      <c r="CI947" s="9"/>
      <c r="CJ947" s="9"/>
      <c r="CK947" s="9"/>
      <c r="CL947" s="9"/>
      <c r="CM947" s="9"/>
      <c r="CN947" s="9"/>
      <c r="CO947" s="9"/>
      <c r="CP947" s="9"/>
      <c r="CQ947" s="9"/>
      <c r="CR947" s="9"/>
      <c r="CS947" s="9"/>
      <c r="CT947" s="9"/>
      <c r="CU947" s="9"/>
      <c r="CV947" s="9"/>
      <c r="CW947" s="9"/>
      <c r="CX947" s="9"/>
      <c r="CY947" s="9"/>
      <c r="CZ947" s="9"/>
      <c r="DA947" s="9"/>
      <c r="DB947" s="9"/>
      <c r="DC947" s="9"/>
      <c r="DD947" s="9"/>
      <c r="DE947" s="9"/>
      <c r="DF947" s="9"/>
      <c r="DG947" s="9"/>
      <c r="DH947" s="9"/>
      <c r="DI947" s="9"/>
      <c r="DJ947" s="9"/>
      <c r="DK947" s="9"/>
      <c r="DL947" s="9"/>
      <c r="DM947" s="9"/>
      <c r="DN947" s="9"/>
      <c r="DO947" s="9"/>
      <c r="DP947" s="9"/>
      <c r="DQ947" s="9"/>
      <c r="DR947" s="9"/>
      <c r="DS947" s="9"/>
      <c r="DT947" s="9"/>
      <c r="DU947" s="9"/>
      <c r="DV947" s="9"/>
      <c r="DW947" s="9"/>
      <c r="DX947" s="9"/>
      <c r="DY947" s="9"/>
      <c r="DZ947" s="9"/>
      <c r="EA947" s="9"/>
    </row>
    <row r="948" spans="2:131" ht="15">
      <c r="B948" s="4"/>
      <c r="C948" s="4"/>
      <c r="D948" s="4"/>
      <c r="E948" s="4"/>
      <c r="F948" s="4"/>
      <c r="G948" s="4"/>
      <c r="H948" s="4"/>
      <c r="I948" s="4"/>
      <c r="J948" s="4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5"/>
      <c r="AC948" s="9"/>
      <c r="AD948" s="9"/>
      <c r="AE948" s="9"/>
      <c r="AF948" s="9"/>
      <c r="AG948" s="9"/>
      <c r="AH948" s="9"/>
      <c r="AI948" s="9"/>
      <c r="AJ948" s="9"/>
      <c r="AK948" s="9"/>
      <c r="AL948" s="9"/>
      <c r="AM948" s="27"/>
      <c r="AN948" s="27"/>
      <c r="AO948" s="27"/>
      <c r="AP948" s="27"/>
      <c r="AQ948" s="27"/>
      <c r="AR948" s="9"/>
      <c r="AS948" s="9"/>
      <c r="AT948" s="9"/>
      <c r="AU948" s="9"/>
      <c r="AV948" s="9"/>
      <c r="AW948" s="9"/>
      <c r="AX948" s="9"/>
      <c r="AY948" s="15"/>
      <c r="AZ948" s="15"/>
      <c r="BA948" s="9"/>
      <c r="BB948" s="9"/>
      <c r="BC948" s="9"/>
      <c r="BD948" s="9"/>
      <c r="BE948" s="9"/>
      <c r="BF948" s="9"/>
      <c r="BG948" s="9"/>
      <c r="BH948" s="9"/>
      <c r="BI948" s="9"/>
      <c r="BJ948" s="9"/>
      <c r="BK948" s="9"/>
      <c r="BL948" s="9"/>
      <c r="BM948" s="9"/>
      <c r="BN948" s="9"/>
      <c r="BO948" s="9"/>
      <c r="BP948" s="9"/>
      <c r="BQ948" s="9"/>
      <c r="BR948" s="9"/>
      <c r="BS948" s="9"/>
      <c r="BT948" s="9"/>
      <c r="BU948" s="9"/>
      <c r="BV948" s="9"/>
      <c r="BW948" s="9"/>
      <c r="BX948" s="9"/>
      <c r="BY948" s="9"/>
      <c r="BZ948" s="9"/>
      <c r="CA948" s="9"/>
      <c r="CB948" s="9"/>
      <c r="CC948" s="9"/>
      <c r="CD948" s="9"/>
      <c r="CE948" s="9"/>
      <c r="CF948" s="9"/>
      <c r="CG948" s="9"/>
      <c r="CH948" s="9"/>
      <c r="CI948" s="9"/>
      <c r="CJ948" s="9"/>
      <c r="CK948" s="9"/>
      <c r="CL948" s="9"/>
      <c r="CM948" s="9"/>
      <c r="CN948" s="9"/>
      <c r="CO948" s="9"/>
      <c r="CP948" s="9"/>
      <c r="CQ948" s="9"/>
      <c r="CR948" s="9"/>
      <c r="CS948" s="9"/>
      <c r="CT948" s="9"/>
      <c r="CU948" s="9"/>
      <c r="CV948" s="9"/>
      <c r="CW948" s="9"/>
      <c r="CX948" s="9"/>
      <c r="CY948" s="9"/>
      <c r="CZ948" s="9"/>
      <c r="DA948" s="9"/>
      <c r="DB948" s="9"/>
      <c r="DC948" s="9"/>
      <c r="DD948" s="9"/>
      <c r="DE948" s="9"/>
      <c r="DF948" s="9"/>
      <c r="DG948" s="9"/>
      <c r="DH948" s="9"/>
      <c r="DI948" s="9"/>
      <c r="DJ948" s="9"/>
      <c r="DK948" s="9"/>
      <c r="DL948" s="9"/>
      <c r="DM948" s="9"/>
      <c r="DN948" s="9"/>
      <c r="DO948" s="9"/>
      <c r="DP948" s="9"/>
      <c r="DQ948" s="9"/>
      <c r="DR948" s="9"/>
      <c r="DS948" s="9"/>
      <c r="DT948" s="9"/>
      <c r="DU948" s="9"/>
      <c r="DV948" s="9"/>
      <c r="DW948" s="9"/>
      <c r="DX948" s="9"/>
      <c r="DY948" s="9"/>
      <c r="DZ948" s="9"/>
      <c r="EA948" s="9"/>
    </row>
    <row r="949" spans="2:131" ht="15">
      <c r="B949" s="4"/>
      <c r="C949" s="4"/>
      <c r="D949" s="4"/>
      <c r="E949" s="4"/>
      <c r="F949" s="4"/>
      <c r="G949" s="4"/>
      <c r="H949" s="4"/>
      <c r="I949" s="4"/>
      <c r="J949" s="4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5"/>
      <c r="AC949" s="9"/>
      <c r="AD949" s="9"/>
      <c r="AE949" s="9"/>
      <c r="AF949" s="9"/>
      <c r="AG949" s="9"/>
      <c r="AH949" s="9"/>
      <c r="AI949" s="9"/>
      <c r="AJ949" s="9"/>
      <c r="AK949" s="9"/>
      <c r="AL949" s="9"/>
      <c r="AM949" s="27"/>
      <c r="AN949" s="27"/>
      <c r="AO949" s="27"/>
      <c r="AP949" s="27"/>
      <c r="AQ949" s="27"/>
      <c r="AR949" s="9"/>
      <c r="AS949" s="9"/>
      <c r="AT949" s="9"/>
      <c r="AU949" s="9"/>
      <c r="AV949" s="9"/>
      <c r="AW949" s="9"/>
      <c r="AX949" s="9"/>
      <c r="AY949" s="15"/>
      <c r="AZ949" s="15"/>
      <c r="BA949" s="9"/>
      <c r="BB949" s="9"/>
      <c r="BC949" s="9"/>
      <c r="BD949" s="9"/>
      <c r="BE949" s="9"/>
      <c r="BF949" s="9"/>
      <c r="BG949" s="9"/>
      <c r="BH949" s="9"/>
      <c r="BI949" s="9"/>
      <c r="BJ949" s="9"/>
      <c r="BK949" s="9"/>
      <c r="BL949" s="9"/>
      <c r="BM949" s="9"/>
      <c r="BN949" s="9"/>
      <c r="BO949" s="9"/>
      <c r="BP949" s="9"/>
      <c r="BQ949" s="9"/>
      <c r="BR949" s="9"/>
      <c r="BS949" s="9"/>
      <c r="BT949" s="9"/>
      <c r="BU949" s="9"/>
      <c r="BV949" s="9"/>
      <c r="BW949" s="9"/>
      <c r="BX949" s="9"/>
      <c r="BY949" s="9"/>
      <c r="BZ949" s="9"/>
      <c r="CA949" s="9"/>
      <c r="CB949" s="9"/>
      <c r="CC949" s="9"/>
      <c r="CD949" s="9"/>
      <c r="CE949" s="9"/>
      <c r="CF949" s="9"/>
      <c r="CG949" s="9"/>
      <c r="CH949" s="9"/>
      <c r="CI949" s="9"/>
      <c r="CJ949" s="9"/>
      <c r="CK949" s="9"/>
      <c r="CL949" s="9"/>
      <c r="CM949" s="9"/>
      <c r="CN949" s="9"/>
      <c r="CO949" s="9"/>
      <c r="CP949" s="9"/>
      <c r="CQ949" s="9"/>
      <c r="CR949" s="9"/>
      <c r="CS949" s="9"/>
      <c r="CT949" s="9"/>
      <c r="CU949" s="9"/>
      <c r="CV949" s="9"/>
      <c r="CW949" s="9"/>
      <c r="CX949" s="9"/>
      <c r="CY949" s="9"/>
      <c r="CZ949" s="9"/>
      <c r="DA949" s="9"/>
      <c r="DB949" s="9"/>
      <c r="DC949" s="9"/>
      <c r="DD949" s="9"/>
      <c r="DE949" s="9"/>
      <c r="DF949" s="9"/>
      <c r="DG949" s="9"/>
      <c r="DH949" s="9"/>
      <c r="DI949" s="9"/>
      <c r="DJ949" s="9"/>
      <c r="DK949" s="9"/>
      <c r="DL949" s="9"/>
      <c r="DM949" s="9"/>
      <c r="DN949" s="9"/>
      <c r="DO949" s="9"/>
      <c r="DP949" s="9"/>
      <c r="DQ949" s="9"/>
      <c r="DR949" s="9"/>
      <c r="DS949" s="9"/>
      <c r="DT949" s="9"/>
      <c r="DU949" s="9"/>
      <c r="DV949" s="9"/>
      <c r="DW949" s="9"/>
      <c r="DX949" s="9"/>
      <c r="DY949" s="9"/>
      <c r="DZ949" s="9"/>
      <c r="EA949" s="9"/>
    </row>
    <row r="950" spans="2:131" ht="15">
      <c r="B950" s="4"/>
      <c r="C950" s="4"/>
      <c r="D950" s="4"/>
      <c r="E950" s="4"/>
      <c r="F950" s="4"/>
      <c r="G950" s="4"/>
      <c r="H950" s="4"/>
      <c r="I950" s="4"/>
      <c r="J950" s="4"/>
      <c r="K950" s="10"/>
      <c r="L950" s="10"/>
      <c r="M950" s="10"/>
      <c r="N950" s="10"/>
      <c r="O950" s="10"/>
      <c r="P950" s="10"/>
      <c r="Q950" s="10"/>
      <c r="R950" s="10"/>
      <c r="S950" s="10"/>
      <c r="T950" s="10"/>
      <c r="U950" s="10"/>
      <c r="V950" s="10"/>
      <c r="W950" s="10"/>
      <c r="X950" s="10"/>
      <c r="Y950" s="10"/>
      <c r="Z950" s="10"/>
      <c r="AA950" s="10"/>
      <c r="AB950" s="15"/>
      <c r="AC950" s="9"/>
      <c r="AD950" s="9"/>
      <c r="AE950" s="9"/>
      <c r="AF950" s="9"/>
      <c r="AG950" s="9"/>
      <c r="AH950" s="9"/>
      <c r="AI950" s="9"/>
      <c r="AJ950" s="9"/>
      <c r="AK950" s="9"/>
      <c r="AL950" s="9"/>
      <c r="AM950" s="27"/>
      <c r="AN950" s="27"/>
      <c r="AO950" s="27"/>
      <c r="AP950" s="27"/>
      <c r="AQ950" s="27"/>
      <c r="AR950" s="9"/>
      <c r="AS950" s="9"/>
      <c r="AT950" s="9"/>
      <c r="AU950" s="9"/>
      <c r="AV950" s="9"/>
      <c r="AW950" s="9"/>
      <c r="AX950" s="9"/>
      <c r="AY950" s="15"/>
      <c r="AZ950" s="15"/>
      <c r="BA950" s="9"/>
      <c r="BB950" s="9"/>
      <c r="BC950" s="9"/>
      <c r="BD950" s="9"/>
      <c r="BE950" s="9"/>
      <c r="BF950" s="9"/>
      <c r="BG950" s="9"/>
      <c r="BH950" s="9"/>
      <c r="BI950" s="9"/>
      <c r="BJ950" s="9"/>
      <c r="BK950" s="9"/>
      <c r="BL950" s="9"/>
      <c r="BM950" s="9"/>
      <c r="BN950" s="9"/>
      <c r="BO950" s="9"/>
      <c r="BP950" s="9"/>
      <c r="BQ950" s="9"/>
      <c r="BR950" s="9"/>
      <c r="BS950" s="9"/>
      <c r="BT950" s="9"/>
      <c r="BU950" s="9"/>
      <c r="BV950" s="9"/>
      <c r="BW950" s="9"/>
      <c r="BX950" s="9"/>
      <c r="BY950" s="9"/>
      <c r="BZ950" s="9"/>
      <c r="CA950" s="9"/>
      <c r="CB950" s="9"/>
      <c r="CC950" s="9"/>
      <c r="CD950" s="9"/>
      <c r="CE950" s="9"/>
      <c r="CF950" s="9"/>
      <c r="CG950" s="9"/>
      <c r="CH950" s="9"/>
      <c r="CI950" s="9"/>
      <c r="CJ950" s="9"/>
      <c r="CK950" s="9"/>
      <c r="CL950" s="9"/>
      <c r="CM950" s="9"/>
      <c r="CN950" s="9"/>
      <c r="CO950" s="9"/>
      <c r="CP950" s="9"/>
      <c r="CQ950" s="9"/>
      <c r="CR950" s="9"/>
      <c r="CS950" s="9"/>
      <c r="CT950" s="9"/>
      <c r="CU950" s="9"/>
      <c r="CV950" s="9"/>
      <c r="CW950" s="9"/>
      <c r="CX950" s="9"/>
      <c r="CY950" s="9"/>
      <c r="CZ950" s="9"/>
      <c r="DA950" s="9"/>
      <c r="DB950" s="9"/>
      <c r="DC950" s="9"/>
      <c r="DD950" s="9"/>
      <c r="DE950" s="9"/>
      <c r="DF950" s="9"/>
      <c r="DG950" s="9"/>
      <c r="DH950" s="9"/>
      <c r="DI950" s="9"/>
      <c r="DJ950" s="9"/>
      <c r="DK950" s="9"/>
      <c r="DL950" s="9"/>
      <c r="DM950" s="9"/>
      <c r="DN950" s="9"/>
      <c r="DO950" s="9"/>
      <c r="DP950" s="9"/>
      <c r="DQ950" s="9"/>
      <c r="DR950" s="9"/>
      <c r="DS950" s="9"/>
      <c r="DT950" s="9"/>
      <c r="DU950" s="9"/>
      <c r="DV950" s="9"/>
      <c r="DW950" s="9"/>
      <c r="DX950" s="9"/>
      <c r="DY950" s="9"/>
      <c r="DZ950" s="9"/>
      <c r="EA950" s="9"/>
    </row>
    <row r="951" spans="2:131" ht="15">
      <c r="B951" s="4"/>
      <c r="C951" s="4"/>
      <c r="D951" s="4"/>
      <c r="E951" s="4"/>
      <c r="F951" s="4"/>
      <c r="G951" s="4"/>
      <c r="H951" s="4"/>
      <c r="I951" s="4"/>
      <c r="J951" s="4"/>
      <c r="K951" s="10"/>
      <c r="L951" s="10"/>
      <c r="M951" s="10"/>
      <c r="N951" s="10"/>
      <c r="O951" s="10"/>
      <c r="P951" s="10"/>
      <c r="Q951" s="10"/>
      <c r="R951" s="10"/>
      <c r="S951" s="10"/>
      <c r="T951" s="10"/>
      <c r="U951" s="10"/>
      <c r="V951" s="10"/>
      <c r="W951" s="10"/>
      <c r="X951" s="10"/>
      <c r="Y951" s="10"/>
      <c r="Z951" s="10"/>
      <c r="AA951" s="10"/>
      <c r="AB951" s="15"/>
      <c r="AC951" s="9"/>
      <c r="AD951" s="9"/>
      <c r="AE951" s="9"/>
      <c r="AF951" s="9"/>
      <c r="AG951" s="9"/>
      <c r="AH951" s="9"/>
      <c r="AI951" s="9"/>
      <c r="AJ951" s="9"/>
      <c r="AK951" s="9"/>
      <c r="AL951" s="9"/>
      <c r="AM951" s="27"/>
      <c r="AN951" s="27"/>
      <c r="AO951" s="27"/>
      <c r="AP951" s="27"/>
      <c r="AQ951" s="27"/>
      <c r="AR951" s="9"/>
      <c r="AS951" s="9"/>
      <c r="AT951" s="9"/>
      <c r="AU951" s="9"/>
      <c r="AV951" s="9"/>
      <c r="AW951" s="9"/>
      <c r="AX951" s="9"/>
      <c r="AY951" s="15"/>
      <c r="AZ951" s="15"/>
      <c r="BA951" s="9"/>
      <c r="BB951" s="9"/>
      <c r="BC951" s="9"/>
      <c r="BD951" s="9"/>
      <c r="BE951" s="9"/>
      <c r="BF951" s="9"/>
      <c r="BG951" s="9"/>
      <c r="BH951" s="9"/>
      <c r="BI951" s="9"/>
      <c r="BJ951" s="9"/>
      <c r="BK951" s="9"/>
      <c r="BL951" s="9"/>
      <c r="BM951" s="9"/>
      <c r="BN951" s="9"/>
      <c r="BO951" s="9"/>
      <c r="BP951" s="9"/>
      <c r="BQ951" s="9"/>
      <c r="BR951" s="9"/>
      <c r="BS951" s="9"/>
      <c r="BT951" s="9"/>
      <c r="BU951" s="9"/>
      <c r="BV951" s="9"/>
      <c r="BW951" s="9"/>
      <c r="BX951" s="9"/>
      <c r="BY951" s="9"/>
      <c r="BZ951" s="9"/>
      <c r="CA951" s="9"/>
      <c r="CB951" s="9"/>
      <c r="CC951" s="9"/>
      <c r="CD951" s="9"/>
      <c r="CE951" s="9"/>
      <c r="CF951" s="9"/>
      <c r="CG951" s="9"/>
      <c r="CH951" s="9"/>
      <c r="CI951" s="9"/>
      <c r="CJ951" s="9"/>
      <c r="CK951" s="9"/>
      <c r="CL951" s="9"/>
      <c r="CM951" s="9"/>
      <c r="CN951" s="9"/>
      <c r="CO951" s="9"/>
      <c r="CP951" s="9"/>
      <c r="CQ951" s="9"/>
      <c r="CR951" s="9"/>
      <c r="CS951" s="9"/>
      <c r="CT951" s="9"/>
      <c r="CU951" s="9"/>
      <c r="CV951" s="9"/>
      <c r="CW951" s="9"/>
      <c r="CX951" s="9"/>
      <c r="CY951" s="9"/>
      <c r="CZ951" s="9"/>
      <c r="DA951" s="9"/>
      <c r="DB951" s="9"/>
      <c r="DC951" s="9"/>
      <c r="DD951" s="9"/>
      <c r="DE951" s="9"/>
      <c r="DF951" s="9"/>
      <c r="DG951" s="9"/>
      <c r="DH951" s="9"/>
      <c r="DI951" s="9"/>
      <c r="DJ951" s="9"/>
      <c r="DK951" s="9"/>
      <c r="DL951" s="9"/>
      <c r="DM951" s="9"/>
      <c r="DN951" s="9"/>
      <c r="DO951" s="9"/>
      <c r="DP951" s="9"/>
      <c r="DQ951" s="9"/>
      <c r="DR951" s="9"/>
      <c r="DS951" s="9"/>
      <c r="DT951" s="9"/>
      <c r="DU951" s="9"/>
      <c r="DV951" s="9"/>
      <c r="DW951" s="9"/>
      <c r="DX951" s="9"/>
      <c r="DY951" s="9"/>
      <c r="DZ951" s="9"/>
      <c r="EA951" s="9"/>
    </row>
    <row r="952" spans="2:131" ht="15">
      <c r="B952" s="4"/>
      <c r="C952" s="4"/>
      <c r="D952" s="4"/>
      <c r="E952" s="4"/>
      <c r="F952" s="4"/>
      <c r="G952" s="4"/>
      <c r="H952" s="4"/>
      <c r="I952" s="4"/>
      <c r="J952" s="4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5"/>
      <c r="AC952" s="9"/>
      <c r="AD952" s="9"/>
      <c r="AE952" s="9"/>
      <c r="AF952" s="9"/>
      <c r="AG952" s="9"/>
      <c r="AH952" s="9"/>
      <c r="AI952" s="9"/>
      <c r="AJ952" s="9"/>
      <c r="AK952" s="9"/>
      <c r="AL952" s="9"/>
      <c r="AM952" s="27"/>
      <c r="AN952" s="27"/>
      <c r="AO952" s="27"/>
      <c r="AP952" s="27"/>
      <c r="AQ952" s="27"/>
      <c r="AR952" s="9"/>
      <c r="AS952" s="9"/>
      <c r="AT952" s="9"/>
      <c r="AU952" s="9"/>
      <c r="AV952" s="9"/>
      <c r="AW952" s="9"/>
      <c r="AX952" s="9"/>
      <c r="AY952" s="15"/>
      <c r="AZ952" s="15"/>
      <c r="BA952" s="9"/>
      <c r="BB952" s="9"/>
      <c r="BC952" s="9"/>
      <c r="BD952" s="9"/>
      <c r="BE952" s="9"/>
      <c r="BF952" s="9"/>
      <c r="BG952" s="9"/>
      <c r="BH952" s="9"/>
      <c r="BI952" s="9"/>
      <c r="BJ952" s="9"/>
      <c r="BK952" s="9"/>
      <c r="BL952" s="9"/>
      <c r="BM952" s="9"/>
      <c r="BN952" s="9"/>
      <c r="BO952" s="9"/>
      <c r="BP952" s="9"/>
      <c r="BQ952" s="9"/>
      <c r="BR952" s="9"/>
      <c r="BS952" s="9"/>
      <c r="BT952" s="9"/>
      <c r="BU952" s="9"/>
      <c r="BV952" s="9"/>
      <c r="BW952" s="9"/>
      <c r="BX952" s="9"/>
      <c r="BY952" s="9"/>
      <c r="BZ952" s="9"/>
      <c r="CA952" s="9"/>
      <c r="CB952" s="9"/>
      <c r="CC952" s="9"/>
      <c r="CD952" s="9"/>
      <c r="CE952" s="9"/>
      <c r="CF952" s="9"/>
      <c r="CG952" s="9"/>
      <c r="CH952" s="9"/>
      <c r="CI952" s="9"/>
      <c r="CJ952" s="9"/>
      <c r="CK952" s="9"/>
      <c r="CL952" s="9"/>
      <c r="CM952" s="9"/>
      <c r="CN952" s="9"/>
      <c r="CO952" s="9"/>
      <c r="CP952" s="9"/>
      <c r="CQ952" s="9"/>
      <c r="CR952" s="9"/>
      <c r="CS952" s="9"/>
      <c r="CT952" s="9"/>
      <c r="CU952" s="9"/>
      <c r="CV952" s="9"/>
      <c r="CW952" s="9"/>
      <c r="CX952" s="9"/>
      <c r="CY952" s="9"/>
      <c r="CZ952" s="9"/>
      <c r="DA952" s="9"/>
      <c r="DB952" s="9"/>
      <c r="DC952" s="9"/>
      <c r="DD952" s="9"/>
      <c r="DE952" s="9"/>
      <c r="DF952" s="9"/>
      <c r="DG952" s="9"/>
      <c r="DH952" s="9"/>
      <c r="DI952" s="9"/>
      <c r="DJ952" s="9"/>
      <c r="DK952" s="9"/>
      <c r="DL952" s="9"/>
      <c r="DM952" s="9"/>
      <c r="DN952" s="9"/>
      <c r="DO952" s="9"/>
      <c r="DP952" s="9"/>
      <c r="DQ952" s="9"/>
      <c r="DR952" s="9"/>
      <c r="DS952" s="9"/>
      <c r="DT952" s="9"/>
      <c r="DU952" s="9"/>
      <c r="DV952" s="9"/>
      <c r="DW952" s="9"/>
      <c r="DX952" s="9"/>
      <c r="DY952" s="9"/>
      <c r="DZ952" s="9"/>
      <c r="EA952" s="9"/>
    </row>
    <row r="953" spans="2:131" ht="15">
      <c r="B953" s="4"/>
      <c r="C953" s="4"/>
      <c r="D953" s="4"/>
      <c r="E953" s="4"/>
      <c r="F953" s="4"/>
      <c r="G953" s="4"/>
      <c r="H953" s="4"/>
      <c r="I953" s="4"/>
      <c r="J953" s="4"/>
      <c r="K953" s="10"/>
      <c r="L953" s="10"/>
      <c r="M953" s="10"/>
      <c r="N953" s="10"/>
      <c r="O953" s="10"/>
      <c r="P953" s="10"/>
      <c r="Q953" s="10"/>
      <c r="R953" s="10"/>
      <c r="S953" s="10"/>
      <c r="T953" s="10"/>
      <c r="U953" s="10"/>
      <c r="V953" s="10"/>
      <c r="W953" s="10"/>
      <c r="X953" s="10"/>
      <c r="Y953" s="10"/>
      <c r="Z953" s="10"/>
      <c r="AA953" s="10"/>
      <c r="AB953" s="15"/>
      <c r="AC953" s="9"/>
      <c r="AD953" s="9"/>
      <c r="AE953" s="9"/>
      <c r="AF953" s="9"/>
      <c r="AG953" s="9"/>
      <c r="AH953" s="9"/>
      <c r="AI953" s="9"/>
      <c r="AJ953" s="9"/>
      <c r="AK953" s="9"/>
      <c r="AL953" s="9"/>
      <c r="AM953" s="27"/>
      <c r="AN953" s="27"/>
      <c r="AO953" s="27"/>
      <c r="AP953" s="27"/>
      <c r="AQ953" s="27"/>
      <c r="AR953" s="9"/>
      <c r="AS953" s="9"/>
      <c r="AT953" s="9"/>
      <c r="AU953" s="9"/>
      <c r="AV953" s="9"/>
      <c r="AW953" s="9"/>
      <c r="AX953" s="9"/>
      <c r="AY953" s="15"/>
      <c r="AZ953" s="15"/>
      <c r="BA953" s="9"/>
      <c r="BB953" s="9"/>
      <c r="BC953" s="9"/>
      <c r="BD953" s="9"/>
      <c r="BE953" s="9"/>
      <c r="BF953" s="9"/>
      <c r="BG953" s="9"/>
      <c r="BH953" s="9"/>
      <c r="BI953" s="9"/>
      <c r="BJ953" s="9"/>
      <c r="BK953" s="9"/>
      <c r="BL953" s="9"/>
      <c r="BM953" s="9"/>
      <c r="BN953" s="9"/>
      <c r="BO953" s="9"/>
      <c r="BP953" s="9"/>
      <c r="BQ953" s="9"/>
      <c r="BR953" s="9"/>
      <c r="BS953" s="9"/>
      <c r="BT953" s="9"/>
      <c r="BU953" s="9"/>
      <c r="BV953" s="9"/>
      <c r="BW953" s="9"/>
      <c r="BX953" s="9"/>
      <c r="BY953" s="9"/>
      <c r="BZ953" s="9"/>
      <c r="CA953" s="9"/>
      <c r="CB953" s="9"/>
      <c r="CC953" s="9"/>
      <c r="CD953" s="9"/>
      <c r="CE953" s="9"/>
      <c r="CF953" s="9"/>
      <c r="CG953" s="9"/>
      <c r="CH953" s="9"/>
      <c r="CI953" s="9"/>
      <c r="CJ953" s="9"/>
      <c r="CK953" s="9"/>
      <c r="CL953" s="9"/>
      <c r="CM953" s="9"/>
      <c r="CN953" s="9"/>
      <c r="CO953" s="9"/>
      <c r="CP953" s="9"/>
      <c r="CQ953" s="9"/>
      <c r="CR953" s="9"/>
      <c r="CS953" s="9"/>
      <c r="CT953" s="9"/>
      <c r="CU953" s="9"/>
      <c r="CV953" s="9"/>
      <c r="CW953" s="9"/>
      <c r="CX953" s="9"/>
      <c r="CY953" s="9"/>
      <c r="CZ953" s="9"/>
      <c r="DA953" s="9"/>
      <c r="DB953" s="9"/>
      <c r="DC953" s="9"/>
      <c r="DD953" s="9"/>
      <c r="DE953" s="9"/>
      <c r="DF953" s="9"/>
      <c r="DG953" s="9"/>
      <c r="DH953" s="9"/>
      <c r="DI953" s="9"/>
      <c r="DJ953" s="9"/>
      <c r="DK953" s="9"/>
      <c r="DL953" s="9"/>
      <c r="DM953" s="9"/>
      <c r="DN953" s="9"/>
      <c r="DO953" s="9"/>
      <c r="DP953" s="9"/>
      <c r="DQ953" s="9"/>
      <c r="DR953" s="9"/>
      <c r="DS953" s="9"/>
      <c r="DT953" s="9"/>
      <c r="DU953" s="9"/>
      <c r="DV953" s="9"/>
      <c r="DW953" s="9"/>
      <c r="DX953" s="9"/>
      <c r="DY953" s="9"/>
      <c r="DZ953" s="9"/>
      <c r="EA953" s="9"/>
    </row>
    <row r="954" spans="2:131" ht="15">
      <c r="B954" s="4"/>
      <c r="C954" s="4"/>
      <c r="D954" s="4"/>
      <c r="E954" s="4"/>
      <c r="F954" s="4"/>
      <c r="G954" s="4"/>
      <c r="H954" s="4"/>
      <c r="I954" s="4"/>
      <c r="J954" s="4"/>
      <c r="K954" s="10"/>
      <c r="L954" s="10"/>
      <c r="M954" s="10"/>
      <c r="N954" s="10"/>
      <c r="O954" s="10"/>
      <c r="P954" s="10"/>
      <c r="Q954" s="10"/>
      <c r="R954" s="10"/>
      <c r="S954" s="10"/>
      <c r="T954" s="10"/>
      <c r="U954" s="10"/>
      <c r="V954" s="10"/>
      <c r="W954" s="10"/>
      <c r="X954" s="10"/>
      <c r="Y954" s="10"/>
      <c r="Z954" s="10"/>
      <c r="AA954" s="10"/>
      <c r="AB954" s="15"/>
      <c r="AC954" s="9"/>
      <c r="AD954" s="9"/>
      <c r="AE954" s="9"/>
      <c r="AF954" s="9"/>
      <c r="AG954" s="9"/>
      <c r="AH954" s="9"/>
      <c r="AI954" s="9"/>
      <c r="AJ954" s="9"/>
      <c r="AK954" s="9"/>
      <c r="AL954" s="9"/>
      <c r="AM954" s="27"/>
      <c r="AN954" s="27"/>
      <c r="AO954" s="27"/>
      <c r="AP954" s="27"/>
      <c r="AQ954" s="27"/>
      <c r="AR954" s="9"/>
      <c r="AS954" s="9"/>
      <c r="AT954" s="9"/>
      <c r="AU954" s="9"/>
      <c r="AV954" s="9"/>
      <c r="AW954" s="9"/>
      <c r="AX954" s="9"/>
      <c r="AY954" s="15"/>
      <c r="AZ954" s="15"/>
      <c r="BA954" s="9"/>
      <c r="BB954" s="9"/>
      <c r="BC954" s="9"/>
      <c r="BD954" s="9"/>
      <c r="BE954" s="9"/>
      <c r="BF954" s="9"/>
      <c r="BG954" s="9"/>
      <c r="BH954" s="9"/>
      <c r="BI954" s="9"/>
      <c r="BJ954" s="9"/>
      <c r="BK954" s="9"/>
      <c r="BL954" s="9"/>
      <c r="BM954" s="9"/>
      <c r="BN954" s="9"/>
      <c r="BO954" s="9"/>
      <c r="BP954" s="9"/>
      <c r="BQ954" s="9"/>
      <c r="BR954" s="9"/>
      <c r="BS954" s="9"/>
      <c r="BT954" s="9"/>
      <c r="BU954" s="9"/>
      <c r="BV954" s="9"/>
      <c r="BW954" s="9"/>
      <c r="BX954" s="9"/>
      <c r="BY954" s="9"/>
      <c r="BZ954" s="9"/>
      <c r="CA954" s="9"/>
      <c r="CB954" s="9"/>
      <c r="CC954" s="9"/>
      <c r="CD954" s="9"/>
      <c r="CE954" s="9"/>
      <c r="CF954" s="9"/>
      <c r="CG954" s="9"/>
      <c r="CH954" s="9"/>
      <c r="CI954" s="9"/>
      <c r="CJ954" s="9"/>
      <c r="CK954" s="9"/>
      <c r="CL954" s="9"/>
      <c r="CM954" s="9"/>
      <c r="CN954" s="9"/>
      <c r="CO954" s="9"/>
      <c r="CP954" s="9"/>
      <c r="CQ954" s="9"/>
      <c r="CR954" s="9"/>
      <c r="CS954" s="9"/>
      <c r="CT954" s="9"/>
      <c r="CU954" s="9"/>
      <c r="CV954" s="9"/>
      <c r="CW954" s="9"/>
      <c r="CX954" s="9"/>
      <c r="CY954" s="9"/>
      <c r="CZ954" s="9"/>
      <c r="DA954" s="9"/>
      <c r="DB954" s="9"/>
      <c r="DC954" s="9"/>
      <c r="DD954" s="9"/>
      <c r="DE954" s="9"/>
      <c r="DF954" s="9"/>
      <c r="DG954" s="9"/>
      <c r="DH954" s="9"/>
      <c r="DI954" s="9"/>
      <c r="DJ954" s="9"/>
      <c r="DK954" s="9"/>
      <c r="DL954" s="9"/>
      <c r="DM954" s="9"/>
      <c r="DN954" s="9"/>
      <c r="DO954" s="9"/>
      <c r="DP954" s="9"/>
      <c r="DQ954" s="9"/>
      <c r="DR954" s="9"/>
      <c r="DS954" s="9"/>
      <c r="DT954" s="9"/>
      <c r="DU954" s="9"/>
      <c r="DV954" s="9"/>
      <c r="DW954" s="9"/>
      <c r="DX954" s="9"/>
      <c r="DY954" s="9"/>
      <c r="DZ954" s="9"/>
      <c r="EA954" s="9"/>
    </row>
    <row r="955" spans="2:131" ht="15">
      <c r="B955" s="4"/>
      <c r="C955" s="4"/>
      <c r="D955" s="4"/>
      <c r="E955" s="4"/>
      <c r="F955" s="4"/>
      <c r="G955" s="4"/>
      <c r="H955" s="4"/>
      <c r="I955" s="4"/>
      <c r="J955" s="4"/>
      <c r="K955" s="10"/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5"/>
      <c r="AC955" s="9"/>
      <c r="AD955" s="9"/>
      <c r="AE955" s="9"/>
      <c r="AF955" s="9"/>
      <c r="AG955" s="9"/>
      <c r="AH955" s="9"/>
      <c r="AI955" s="9"/>
      <c r="AJ955" s="9"/>
      <c r="AK955" s="9"/>
      <c r="AL955" s="9"/>
      <c r="AM955" s="27"/>
      <c r="AN955" s="27"/>
      <c r="AO955" s="27"/>
      <c r="AP955" s="27"/>
      <c r="AQ955" s="27"/>
      <c r="AR955" s="9"/>
      <c r="AS955" s="9"/>
      <c r="AT955" s="9"/>
      <c r="AU955" s="9"/>
      <c r="AV955" s="9"/>
      <c r="AW955" s="9"/>
      <c r="AX955" s="9"/>
      <c r="AY955" s="15"/>
      <c r="AZ955" s="15"/>
      <c r="BA955" s="9"/>
      <c r="BB955" s="9"/>
      <c r="BC955" s="9"/>
      <c r="BD955" s="9"/>
      <c r="BE955" s="9"/>
      <c r="BF955" s="9"/>
      <c r="BG955" s="9"/>
      <c r="BH955" s="9"/>
      <c r="BI955" s="9"/>
      <c r="BJ955" s="9"/>
      <c r="BK955" s="9"/>
      <c r="BL955" s="9"/>
      <c r="BM955" s="9"/>
      <c r="BN955" s="9"/>
      <c r="BO955" s="9"/>
      <c r="BP955" s="9"/>
      <c r="BQ955" s="9"/>
      <c r="BR955" s="9"/>
      <c r="BS955" s="9"/>
      <c r="BT955" s="9"/>
      <c r="BU955" s="9"/>
      <c r="BV955" s="9"/>
      <c r="BW955" s="9"/>
      <c r="BX955" s="9"/>
      <c r="BY955" s="9"/>
      <c r="BZ955" s="9"/>
      <c r="CA955" s="9"/>
      <c r="CB955" s="9"/>
      <c r="CC955" s="9"/>
      <c r="CD955" s="9"/>
      <c r="CE955" s="9"/>
      <c r="CF955" s="9"/>
      <c r="CG955" s="9"/>
      <c r="CH955" s="9"/>
      <c r="CI955" s="9"/>
      <c r="CJ955" s="9"/>
      <c r="CK955" s="9"/>
      <c r="CL955" s="9"/>
      <c r="CM955" s="9"/>
      <c r="CN955" s="9"/>
      <c r="CO955" s="9"/>
      <c r="CP955" s="9"/>
      <c r="CQ955" s="9"/>
      <c r="CR955" s="9"/>
      <c r="CS955" s="9"/>
      <c r="CT955" s="9"/>
      <c r="CU955" s="9"/>
      <c r="CV955" s="9"/>
      <c r="CW955" s="9"/>
      <c r="CX955" s="9"/>
      <c r="CY955" s="9"/>
      <c r="CZ955" s="9"/>
      <c r="DA955" s="9"/>
      <c r="DB955" s="9"/>
      <c r="DC955" s="9"/>
      <c r="DD955" s="9"/>
      <c r="DE955" s="9"/>
      <c r="DF955" s="9"/>
      <c r="DG955" s="9"/>
      <c r="DH955" s="9"/>
      <c r="DI955" s="9"/>
      <c r="DJ955" s="9"/>
      <c r="DK955" s="9"/>
      <c r="DL955" s="9"/>
      <c r="DM955" s="9"/>
      <c r="DN955" s="9"/>
      <c r="DO955" s="9"/>
      <c r="DP955" s="9"/>
      <c r="DQ955" s="9"/>
      <c r="DR955" s="9"/>
      <c r="DS955" s="9"/>
      <c r="DT955" s="9"/>
      <c r="DU955" s="9"/>
      <c r="DV955" s="9"/>
      <c r="DW955" s="9"/>
      <c r="DX955" s="9"/>
      <c r="DY955" s="9"/>
      <c r="DZ955" s="9"/>
      <c r="EA955" s="9"/>
    </row>
    <row r="956" spans="2:131" ht="15">
      <c r="B956" s="4"/>
      <c r="C956" s="4"/>
      <c r="D956" s="4"/>
      <c r="E956" s="4"/>
      <c r="F956" s="4"/>
      <c r="G956" s="4"/>
      <c r="H956" s="4"/>
      <c r="I956" s="4"/>
      <c r="J956" s="4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5"/>
      <c r="AC956" s="9"/>
      <c r="AD956" s="9"/>
      <c r="AE956" s="9"/>
      <c r="AF956" s="9"/>
      <c r="AG956" s="9"/>
      <c r="AH956" s="9"/>
      <c r="AI956" s="9"/>
      <c r="AJ956" s="9"/>
      <c r="AK956" s="9"/>
      <c r="AL956" s="9"/>
      <c r="AM956" s="27"/>
      <c r="AN956" s="27"/>
      <c r="AO956" s="27"/>
      <c r="AP956" s="27"/>
      <c r="AQ956" s="27"/>
      <c r="AR956" s="9"/>
      <c r="AS956" s="9"/>
      <c r="AT956" s="9"/>
      <c r="AU956" s="9"/>
      <c r="AV956" s="9"/>
      <c r="AW956" s="9"/>
      <c r="AX956" s="9"/>
      <c r="AY956" s="15"/>
      <c r="AZ956" s="15"/>
      <c r="BA956" s="9"/>
      <c r="BB956" s="9"/>
      <c r="BC956" s="9"/>
      <c r="BD956" s="9"/>
      <c r="BE956" s="9"/>
      <c r="BF956" s="9"/>
      <c r="BG956" s="9"/>
      <c r="BH956" s="9"/>
      <c r="BI956" s="9"/>
      <c r="BJ956" s="9"/>
      <c r="BK956" s="9"/>
      <c r="BL956" s="9"/>
      <c r="BM956" s="9"/>
      <c r="BN956" s="9"/>
      <c r="BO956" s="9"/>
      <c r="BP956" s="9"/>
      <c r="BQ956" s="9"/>
      <c r="BR956" s="9"/>
      <c r="BS956" s="9"/>
      <c r="BT956" s="9"/>
      <c r="BU956" s="9"/>
      <c r="BV956" s="9"/>
      <c r="BW956" s="9"/>
      <c r="BX956" s="9"/>
      <c r="BY956" s="9"/>
      <c r="BZ956" s="9"/>
      <c r="CA956" s="9"/>
      <c r="CB956" s="9"/>
      <c r="CC956" s="9"/>
      <c r="CD956" s="9"/>
      <c r="CE956" s="9"/>
      <c r="CF956" s="9"/>
      <c r="CG956" s="9"/>
      <c r="CH956" s="9"/>
      <c r="CI956" s="9"/>
      <c r="CJ956" s="9"/>
      <c r="CK956" s="9"/>
      <c r="CL956" s="9"/>
      <c r="CM956" s="9"/>
      <c r="CN956" s="9"/>
      <c r="CO956" s="9"/>
      <c r="CP956" s="9"/>
      <c r="CQ956" s="9"/>
      <c r="CR956" s="9"/>
      <c r="CS956" s="9"/>
      <c r="CT956" s="9"/>
      <c r="CU956" s="9"/>
      <c r="CV956" s="9"/>
      <c r="CW956" s="9"/>
      <c r="CX956" s="9"/>
      <c r="CY956" s="9"/>
      <c r="CZ956" s="9"/>
      <c r="DA956" s="9"/>
      <c r="DB956" s="9"/>
      <c r="DC956" s="9"/>
      <c r="DD956" s="9"/>
      <c r="DE956" s="9"/>
      <c r="DF956" s="9"/>
      <c r="DG956" s="9"/>
      <c r="DH956" s="9"/>
      <c r="DI956" s="9"/>
      <c r="DJ956" s="9"/>
      <c r="DK956" s="9"/>
      <c r="DL956" s="9"/>
      <c r="DM956" s="9"/>
      <c r="DN956" s="9"/>
      <c r="DO956" s="9"/>
      <c r="DP956" s="9"/>
      <c r="DQ956" s="9"/>
      <c r="DR956" s="9"/>
      <c r="DS956" s="9"/>
      <c r="DT956" s="9"/>
      <c r="DU956" s="9"/>
      <c r="DV956" s="9"/>
      <c r="DW956" s="9"/>
      <c r="DX956" s="9"/>
      <c r="DY956" s="9"/>
      <c r="DZ956" s="9"/>
      <c r="EA956" s="9"/>
    </row>
    <row r="957" spans="2:131" ht="15">
      <c r="B957" s="4"/>
      <c r="C957" s="4"/>
      <c r="D957" s="4"/>
      <c r="E957" s="4"/>
      <c r="F957" s="4"/>
      <c r="G957" s="4"/>
      <c r="H957" s="4"/>
      <c r="I957" s="4"/>
      <c r="J957" s="4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5"/>
      <c r="AC957" s="9"/>
      <c r="AD957" s="9"/>
      <c r="AE957" s="9"/>
      <c r="AF957" s="9"/>
      <c r="AG957" s="9"/>
      <c r="AH957" s="9"/>
      <c r="AI957" s="9"/>
      <c r="AJ957" s="9"/>
      <c r="AK957" s="9"/>
      <c r="AL957" s="9"/>
      <c r="AM957" s="27"/>
      <c r="AN957" s="27"/>
      <c r="AO957" s="27"/>
      <c r="AP957" s="27"/>
      <c r="AQ957" s="27"/>
      <c r="AR957" s="9"/>
      <c r="AS957" s="9"/>
      <c r="AT957" s="9"/>
      <c r="AU957" s="9"/>
      <c r="AV957" s="9"/>
      <c r="AW957" s="9"/>
      <c r="AX957" s="9"/>
      <c r="AY957" s="15"/>
      <c r="AZ957" s="15"/>
      <c r="BA957" s="9"/>
      <c r="BB957" s="9"/>
      <c r="BC957" s="9"/>
      <c r="BD957" s="9"/>
      <c r="BE957" s="9"/>
      <c r="BF957" s="9"/>
      <c r="BG957" s="9"/>
      <c r="BH957" s="9"/>
      <c r="BI957" s="9"/>
      <c r="BJ957" s="9"/>
      <c r="BK957" s="9"/>
      <c r="BL957" s="9"/>
      <c r="BM957" s="9"/>
      <c r="BN957" s="9"/>
      <c r="BO957" s="9"/>
      <c r="BP957" s="9"/>
      <c r="BQ957" s="9"/>
      <c r="BR957" s="9"/>
      <c r="BS957" s="9"/>
      <c r="BT957" s="9"/>
      <c r="BU957" s="9"/>
      <c r="BV957" s="9"/>
      <c r="BW957" s="9"/>
      <c r="BX957" s="9"/>
      <c r="BY957" s="9"/>
      <c r="BZ957" s="9"/>
      <c r="CA957" s="9"/>
      <c r="CB957" s="9"/>
      <c r="CC957" s="9"/>
      <c r="CD957" s="9"/>
      <c r="CE957" s="9"/>
      <c r="CF957" s="9"/>
      <c r="CG957" s="9"/>
      <c r="CH957" s="9"/>
      <c r="CI957" s="9"/>
      <c r="CJ957" s="9"/>
      <c r="CK957" s="9"/>
      <c r="CL957" s="9"/>
      <c r="CM957" s="9"/>
      <c r="CN957" s="9"/>
      <c r="CO957" s="9"/>
      <c r="CP957" s="9"/>
      <c r="CQ957" s="9"/>
      <c r="CR957" s="9"/>
      <c r="CS957" s="9"/>
      <c r="CT957" s="9"/>
      <c r="CU957" s="9"/>
      <c r="CV957" s="9"/>
      <c r="CW957" s="9"/>
      <c r="CX957" s="9"/>
      <c r="CY957" s="9"/>
      <c r="CZ957" s="9"/>
      <c r="DA957" s="9"/>
      <c r="DB957" s="9"/>
      <c r="DC957" s="9"/>
      <c r="DD957" s="9"/>
      <c r="DE957" s="9"/>
      <c r="DF957" s="9"/>
      <c r="DG957" s="9"/>
      <c r="DH957" s="9"/>
      <c r="DI957" s="9"/>
      <c r="DJ957" s="9"/>
      <c r="DK957" s="9"/>
      <c r="DL957" s="9"/>
      <c r="DM957" s="9"/>
      <c r="DN957" s="9"/>
      <c r="DO957" s="9"/>
      <c r="DP957" s="9"/>
      <c r="DQ957" s="9"/>
      <c r="DR957" s="9"/>
      <c r="DS957" s="9"/>
      <c r="DT957" s="9"/>
      <c r="DU957" s="9"/>
      <c r="DV957" s="9"/>
      <c r="DW957" s="9"/>
      <c r="DX957" s="9"/>
      <c r="DY957" s="9"/>
      <c r="DZ957" s="9"/>
      <c r="EA957" s="9"/>
    </row>
    <row r="958" spans="2:131" ht="15">
      <c r="B958" s="4"/>
      <c r="C958" s="4"/>
      <c r="D958" s="4"/>
      <c r="E958" s="4"/>
      <c r="F958" s="4"/>
      <c r="G958" s="4"/>
      <c r="H958" s="4"/>
      <c r="I958" s="4"/>
      <c r="J958" s="4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5"/>
      <c r="AC958" s="9"/>
      <c r="AD958" s="9"/>
      <c r="AE958" s="9"/>
      <c r="AF958" s="9"/>
      <c r="AG958" s="9"/>
      <c r="AH958" s="9"/>
      <c r="AI958" s="9"/>
      <c r="AJ958" s="9"/>
      <c r="AK958" s="9"/>
      <c r="AL958" s="9"/>
      <c r="AM958" s="27"/>
      <c r="AN958" s="27"/>
      <c r="AO958" s="27"/>
      <c r="AP958" s="27"/>
      <c r="AQ958" s="27"/>
      <c r="AR958" s="9"/>
      <c r="AS958" s="9"/>
      <c r="AT958" s="9"/>
      <c r="AU958" s="9"/>
      <c r="AV958" s="9"/>
      <c r="AW958" s="9"/>
      <c r="AX958" s="9"/>
      <c r="AY958" s="15"/>
      <c r="AZ958" s="15"/>
      <c r="BA958" s="9"/>
      <c r="BB958" s="9"/>
      <c r="BC958" s="9"/>
      <c r="BD958" s="9"/>
      <c r="BE958" s="9"/>
      <c r="BF958" s="9"/>
      <c r="BG958" s="9"/>
      <c r="BH958" s="9"/>
      <c r="BI958" s="9"/>
      <c r="BJ958" s="9"/>
      <c r="BK958" s="9"/>
      <c r="BL958" s="9"/>
      <c r="BM958" s="9"/>
      <c r="BN958" s="9"/>
      <c r="BO958" s="9"/>
      <c r="BP958" s="9"/>
      <c r="BQ958" s="9"/>
      <c r="BR958" s="9"/>
      <c r="BS958" s="9"/>
      <c r="BT958" s="9"/>
      <c r="BU958" s="9"/>
      <c r="BV958" s="9"/>
      <c r="BW958" s="9"/>
      <c r="BX958" s="9"/>
      <c r="BY958" s="9"/>
      <c r="BZ958" s="9"/>
      <c r="CA958" s="9"/>
      <c r="CB958" s="9"/>
      <c r="CC958" s="9"/>
      <c r="CD958" s="9"/>
      <c r="CE958" s="9"/>
      <c r="CF958" s="9"/>
      <c r="CG958" s="9"/>
      <c r="CH958" s="9"/>
      <c r="CI958" s="9"/>
      <c r="CJ958" s="9"/>
      <c r="CK958" s="9"/>
      <c r="CL958" s="9"/>
      <c r="CM958" s="9"/>
      <c r="CN958" s="9"/>
      <c r="CO958" s="9"/>
      <c r="CP958" s="9"/>
      <c r="CQ958" s="9"/>
      <c r="CR958" s="9"/>
      <c r="CS958" s="9"/>
      <c r="CT958" s="9"/>
      <c r="CU958" s="9"/>
      <c r="CV958" s="9"/>
      <c r="CW958" s="9"/>
      <c r="CX958" s="9"/>
      <c r="CY958" s="9"/>
      <c r="CZ958" s="9"/>
      <c r="DA958" s="9"/>
      <c r="DB958" s="9"/>
      <c r="DC958" s="9"/>
      <c r="DD958" s="9"/>
      <c r="DE958" s="9"/>
      <c r="DF958" s="9"/>
      <c r="DG958" s="9"/>
      <c r="DH958" s="9"/>
      <c r="DI958" s="9"/>
      <c r="DJ958" s="9"/>
      <c r="DK958" s="9"/>
      <c r="DL958" s="9"/>
      <c r="DM958" s="9"/>
      <c r="DN958" s="9"/>
      <c r="DO958" s="9"/>
      <c r="DP958" s="9"/>
      <c r="DQ958" s="9"/>
      <c r="DR958" s="9"/>
      <c r="DS958" s="9"/>
      <c r="DT958" s="9"/>
      <c r="DU958" s="9"/>
      <c r="DV958" s="9"/>
      <c r="DW958" s="9"/>
      <c r="DX958" s="9"/>
      <c r="DY958" s="9"/>
      <c r="DZ958" s="9"/>
      <c r="EA958" s="9"/>
    </row>
    <row r="959" spans="2:131" ht="15">
      <c r="B959" s="4"/>
      <c r="C959" s="4"/>
      <c r="D959" s="4"/>
      <c r="E959" s="4"/>
      <c r="F959" s="4"/>
      <c r="G959" s="4"/>
      <c r="H959" s="4"/>
      <c r="I959" s="4"/>
      <c r="J959" s="4"/>
      <c r="K959" s="10"/>
      <c r="L959" s="10"/>
      <c r="M959" s="10"/>
      <c r="N959" s="10"/>
      <c r="O959" s="10"/>
      <c r="P959" s="10"/>
      <c r="Q959" s="10"/>
      <c r="R959" s="10"/>
      <c r="S959" s="10"/>
      <c r="T959" s="10"/>
      <c r="U959" s="10"/>
      <c r="V959" s="10"/>
      <c r="W959" s="10"/>
      <c r="X959" s="10"/>
      <c r="Y959" s="10"/>
      <c r="Z959" s="10"/>
      <c r="AA959" s="10"/>
      <c r="AB959" s="15"/>
      <c r="AC959" s="9"/>
      <c r="AD959" s="9"/>
      <c r="AE959" s="9"/>
      <c r="AF959" s="9"/>
      <c r="AG959" s="9"/>
      <c r="AH959" s="9"/>
      <c r="AI959" s="9"/>
      <c r="AJ959" s="9"/>
      <c r="AK959" s="9"/>
      <c r="AL959" s="9"/>
      <c r="AM959" s="27"/>
      <c r="AN959" s="27"/>
      <c r="AO959" s="27"/>
      <c r="AP959" s="27"/>
      <c r="AQ959" s="27"/>
      <c r="AR959" s="9"/>
      <c r="AS959" s="9"/>
      <c r="AT959" s="9"/>
      <c r="AU959" s="9"/>
      <c r="AV959" s="9"/>
      <c r="AW959" s="9"/>
      <c r="AX959" s="9"/>
      <c r="AY959" s="15"/>
      <c r="AZ959" s="15"/>
      <c r="BA959" s="9"/>
      <c r="BB959" s="9"/>
      <c r="BC959" s="9"/>
      <c r="BD959" s="9"/>
      <c r="BE959" s="9"/>
      <c r="BF959" s="9"/>
      <c r="BG959" s="9"/>
      <c r="BH959" s="9"/>
      <c r="BI959" s="9"/>
      <c r="BJ959" s="9"/>
      <c r="BK959" s="9"/>
      <c r="BL959" s="9"/>
      <c r="BM959" s="9"/>
      <c r="BN959" s="9"/>
      <c r="BO959" s="9"/>
      <c r="BP959" s="9"/>
      <c r="BQ959" s="9"/>
      <c r="BR959" s="9"/>
      <c r="BS959" s="9"/>
      <c r="BT959" s="9"/>
      <c r="BU959" s="9"/>
      <c r="BV959" s="9"/>
      <c r="BW959" s="9"/>
      <c r="BX959" s="9"/>
      <c r="BY959" s="9"/>
      <c r="BZ959" s="9"/>
      <c r="CA959" s="9"/>
      <c r="CB959" s="9"/>
      <c r="CC959" s="9"/>
      <c r="CD959" s="9"/>
      <c r="CE959" s="9"/>
      <c r="CF959" s="9"/>
      <c r="CG959" s="9"/>
      <c r="CH959" s="9"/>
      <c r="CI959" s="9"/>
      <c r="CJ959" s="9"/>
      <c r="CK959" s="9"/>
      <c r="CL959" s="9"/>
      <c r="CM959" s="9"/>
      <c r="CN959" s="9"/>
      <c r="CO959" s="9"/>
      <c r="CP959" s="9"/>
      <c r="CQ959" s="9"/>
      <c r="CR959" s="9"/>
      <c r="CS959" s="9"/>
      <c r="CT959" s="9"/>
      <c r="CU959" s="9"/>
      <c r="CV959" s="9"/>
      <c r="CW959" s="9"/>
      <c r="CX959" s="9"/>
      <c r="CY959" s="9"/>
      <c r="CZ959" s="9"/>
      <c r="DA959" s="9"/>
      <c r="DB959" s="9"/>
      <c r="DC959" s="9"/>
      <c r="DD959" s="9"/>
      <c r="DE959" s="9"/>
      <c r="DF959" s="9"/>
      <c r="DG959" s="9"/>
      <c r="DH959" s="9"/>
      <c r="DI959" s="9"/>
      <c r="DJ959" s="9"/>
      <c r="DK959" s="9"/>
      <c r="DL959" s="9"/>
      <c r="DM959" s="9"/>
      <c r="DN959" s="9"/>
      <c r="DO959" s="9"/>
      <c r="DP959" s="9"/>
      <c r="DQ959" s="9"/>
      <c r="DR959" s="9"/>
      <c r="DS959" s="9"/>
      <c r="DT959" s="9"/>
      <c r="DU959" s="9"/>
      <c r="DV959" s="9"/>
      <c r="DW959" s="9"/>
      <c r="DX959" s="9"/>
      <c r="DY959" s="9"/>
      <c r="DZ959" s="9"/>
      <c r="EA959" s="9"/>
    </row>
    <row r="960" spans="2:131" ht="15">
      <c r="B960" s="4"/>
      <c r="C960" s="4"/>
      <c r="D960" s="4"/>
      <c r="E960" s="4"/>
      <c r="F960" s="4"/>
      <c r="G960" s="4"/>
      <c r="H960" s="4"/>
      <c r="I960" s="4"/>
      <c r="J960" s="4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5"/>
      <c r="AC960" s="9"/>
      <c r="AD960" s="9"/>
      <c r="AE960" s="9"/>
      <c r="AF960" s="9"/>
      <c r="AG960" s="9"/>
      <c r="AH960" s="9"/>
      <c r="AI960" s="9"/>
      <c r="AJ960" s="9"/>
      <c r="AK960" s="9"/>
      <c r="AL960" s="9"/>
      <c r="AM960" s="27"/>
      <c r="AN960" s="27"/>
      <c r="AO960" s="27"/>
      <c r="AP960" s="27"/>
      <c r="AQ960" s="27"/>
      <c r="AR960" s="9"/>
      <c r="AS960" s="9"/>
      <c r="AT960" s="9"/>
      <c r="AU960" s="9"/>
      <c r="AV960" s="9"/>
      <c r="AW960" s="9"/>
      <c r="AX960" s="9"/>
      <c r="AY960" s="15"/>
      <c r="AZ960" s="15"/>
      <c r="BA960" s="9"/>
      <c r="BB960" s="9"/>
      <c r="BC960" s="9"/>
      <c r="BD960" s="9"/>
      <c r="BE960" s="9"/>
      <c r="BF960" s="9"/>
      <c r="BG960" s="9"/>
      <c r="BH960" s="9"/>
      <c r="BI960" s="9"/>
      <c r="BJ960" s="9"/>
      <c r="BK960" s="9"/>
      <c r="BL960" s="9"/>
      <c r="BM960" s="9"/>
      <c r="BN960" s="9"/>
      <c r="BO960" s="9"/>
      <c r="BP960" s="9"/>
      <c r="BQ960" s="9"/>
      <c r="BR960" s="9"/>
      <c r="BS960" s="9"/>
      <c r="BT960" s="9"/>
      <c r="BU960" s="9"/>
      <c r="BV960" s="9"/>
      <c r="BW960" s="9"/>
      <c r="BX960" s="9"/>
      <c r="BY960" s="9"/>
      <c r="BZ960" s="9"/>
      <c r="CA960" s="9"/>
      <c r="CB960" s="9"/>
      <c r="CC960" s="9"/>
      <c r="CD960" s="9"/>
      <c r="CE960" s="9"/>
      <c r="CF960" s="9"/>
      <c r="CG960" s="9"/>
      <c r="CH960" s="9"/>
      <c r="CI960" s="9"/>
      <c r="CJ960" s="9"/>
      <c r="CK960" s="9"/>
      <c r="CL960" s="9"/>
      <c r="CM960" s="9"/>
      <c r="CN960" s="9"/>
      <c r="CO960" s="9"/>
      <c r="CP960" s="9"/>
      <c r="CQ960" s="9"/>
      <c r="CR960" s="9"/>
      <c r="CS960" s="9"/>
      <c r="CT960" s="9"/>
      <c r="CU960" s="9"/>
      <c r="CV960" s="9"/>
      <c r="CW960" s="9"/>
      <c r="CX960" s="9"/>
      <c r="CY960" s="9"/>
      <c r="CZ960" s="9"/>
      <c r="DA960" s="9"/>
      <c r="DB960" s="9"/>
      <c r="DC960" s="9"/>
      <c r="DD960" s="9"/>
      <c r="DE960" s="9"/>
      <c r="DF960" s="9"/>
      <c r="DG960" s="9"/>
      <c r="DH960" s="9"/>
      <c r="DI960" s="9"/>
      <c r="DJ960" s="9"/>
      <c r="DK960" s="9"/>
      <c r="DL960" s="9"/>
      <c r="DM960" s="9"/>
      <c r="DN960" s="9"/>
      <c r="DO960" s="9"/>
      <c r="DP960" s="9"/>
      <c r="DQ960" s="9"/>
      <c r="DR960" s="9"/>
      <c r="DS960" s="9"/>
      <c r="DT960" s="9"/>
      <c r="DU960" s="9"/>
      <c r="DV960" s="9"/>
      <c r="DW960" s="9"/>
      <c r="DX960" s="9"/>
      <c r="DY960" s="9"/>
      <c r="DZ960" s="9"/>
      <c r="EA960" s="9"/>
    </row>
    <row r="961" spans="2:131" ht="15">
      <c r="B961" s="4"/>
      <c r="C961" s="4"/>
      <c r="D961" s="4"/>
      <c r="E961" s="4"/>
      <c r="F961" s="4"/>
      <c r="G961" s="4"/>
      <c r="H961" s="4"/>
      <c r="I961" s="4"/>
      <c r="J961" s="4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5"/>
      <c r="AC961" s="9"/>
      <c r="AD961" s="9"/>
      <c r="AE961" s="9"/>
      <c r="AF961" s="9"/>
      <c r="AG961" s="9"/>
      <c r="AH961" s="9"/>
      <c r="AI961" s="9"/>
      <c r="AJ961" s="9"/>
      <c r="AK961" s="9"/>
      <c r="AL961" s="9"/>
      <c r="AM961" s="27"/>
      <c r="AN961" s="27"/>
      <c r="AO961" s="27"/>
      <c r="AP961" s="27"/>
      <c r="AQ961" s="27"/>
      <c r="AR961" s="9"/>
      <c r="AS961" s="9"/>
      <c r="AT961" s="9"/>
      <c r="AU961" s="9"/>
      <c r="AV961" s="9"/>
      <c r="AW961" s="9"/>
      <c r="AX961" s="9"/>
      <c r="AY961" s="15"/>
      <c r="AZ961" s="15"/>
      <c r="BA961" s="9"/>
      <c r="BB961" s="9"/>
      <c r="BC961" s="9"/>
      <c r="BD961" s="9"/>
      <c r="BE961" s="9"/>
      <c r="BF961" s="9"/>
      <c r="BG961" s="9"/>
      <c r="BH961" s="9"/>
      <c r="BI961" s="9"/>
      <c r="BJ961" s="9"/>
      <c r="BK961" s="9"/>
      <c r="BL961" s="9"/>
      <c r="BM961" s="9"/>
      <c r="BN961" s="9"/>
      <c r="BO961" s="9"/>
      <c r="BP961" s="9"/>
      <c r="BQ961" s="9"/>
      <c r="BR961" s="9"/>
      <c r="BS961" s="9"/>
      <c r="BT961" s="9"/>
      <c r="BU961" s="9"/>
      <c r="BV961" s="9"/>
      <c r="BW961" s="9"/>
      <c r="BX961" s="9"/>
      <c r="BY961" s="9"/>
      <c r="BZ961" s="9"/>
      <c r="CA961" s="9"/>
      <c r="CB961" s="9"/>
      <c r="CC961" s="9"/>
      <c r="CD961" s="9"/>
      <c r="CE961" s="9"/>
      <c r="CF961" s="9"/>
      <c r="CG961" s="9"/>
      <c r="CH961" s="9"/>
      <c r="CI961" s="9"/>
      <c r="CJ961" s="9"/>
      <c r="CK961" s="9"/>
      <c r="CL961" s="9"/>
      <c r="CM961" s="9"/>
      <c r="CN961" s="9"/>
      <c r="CO961" s="9"/>
      <c r="CP961" s="9"/>
      <c r="CQ961" s="9"/>
      <c r="CR961" s="9"/>
      <c r="CS961" s="9"/>
      <c r="CT961" s="9"/>
      <c r="CU961" s="9"/>
      <c r="CV961" s="9"/>
      <c r="CW961" s="9"/>
      <c r="CX961" s="9"/>
      <c r="CY961" s="9"/>
      <c r="CZ961" s="9"/>
      <c r="DA961" s="9"/>
      <c r="DB961" s="9"/>
      <c r="DC961" s="9"/>
      <c r="DD961" s="9"/>
      <c r="DE961" s="9"/>
      <c r="DF961" s="9"/>
      <c r="DG961" s="9"/>
      <c r="DH961" s="9"/>
      <c r="DI961" s="9"/>
      <c r="DJ961" s="9"/>
      <c r="DK961" s="9"/>
      <c r="DL961" s="9"/>
      <c r="DM961" s="9"/>
      <c r="DN961" s="9"/>
      <c r="DO961" s="9"/>
      <c r="DP961" s="9"/>
      <c r="DQ961" s="9"/>
      <c r="DR961" s="9"/>
      <c r="DS961" s="9"/>
      <c r="DT961" s="9"/>
      <c r="DU961" s="9"/>
      <c r="DV961" s="9"/>
      <c r="DW961" s="9"/>
      <c r="DX961" s="9"/>
      <c r="DY961" s="9"/>
      <c r="DZ961" s="9"/>
      <c r="EA961" s="9"/>
    </row>
    <row r="962" spans="2:131" ht="15">
      <c r="B962" s="4"/>
      <c r="C962" s="4"/>
      <c r="D962" s="4"/>
      <c r="E962" s="4"/>
      <c r="F962" s="4"/>
      <c r="G962" s="4"/>
      <c r="H962" s="4"/>
      <c r="I962" s="4"/>
      <c r="J962" s="4"/>
      <c r="K962" s="10"/>
      <c r="L962" s="10"/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5"/>
      <c r="AC962" s="9"/>
      <c r="AD962" s="9"/>
      <c r="AE962" s="9"/>
      <c r="AF962" s="9"/>
      <c r="AG962" s="9"/>
      <c r="AH962" s="9"/>
      <c r="AI962" s="9"/>
      <c r="AJ962" s="9"/>
      <c r="AK962" s="9"/>
      <c r="AL962" s="9"/>
      <c r="AM962" s="27"/>
      <c r="AN962" s="27"/>
      <c r="AO962" s="27"/>
      <c r="AP962" s="27"/>
      <c r="AQ962" s="27"/>
      <c r="AR962" s="9"/>
      <c r="AS962" s="9"/>
      <c r="AT962" s="9"/>
      <c r="AU962" s="9"/>
      <c r="AV962" s="9"/>
      <c r="AW962" s="9"/>
      <c r="AX962" s="9"/>
      <c r="AY962" s="15"/>
      <c r="AZ962" s="15"/>
      <c r="BA962" s="9"/>
      <c r="BB962" s="9"/>
      <c r="BC962" s="9"/>
      <c r="BD962" s="9"/>
      <c r="BE962" s="9"/>
      <c r="BF962" s="9"/>
      <c r="BG962" s="9"/>
      <c r="BH962" s="9"/>
      <c r="BI962" s="9"/>
      <c r="BJ962" s="9"/>
      <c r="BK962" s="9"/>
      <c r="BL962" s="9"/>
      <c r="BM962" s="9"/>
      <c r="BN962" s="9"/>
      <c r="BO962" s="9"/>
      <c r="BP962" s="9"/>
      <c r="BQ962" s="9"/>
      <c r="BR962" s="9"/>
      <c r="BS962" s="9"/>
      <c r="BT962" s="9"/>
      <c r="BU962" s="9"/>
      <c r="BV962" s="9"/>
      <c r="BW962" s="9"/>
      <c r="BX962" s="9"/>
      <c r="BY962" s="9"/>
      <c r="BZ962" s="9"/>
      <c r="CA962" s="9"/>
      <c r="CB962" s="9"/>
      <c r="CC962" s="9"/>
      <c r="CD962" s="9"/>
      <c r="CE962" s="9"/>
      <c r="CF962" s="9"/>
      <c r="CG962" s="9"/>
      <c r="CH962" s="9"/>
      <c r="CI962" s="9"/>
      <c r="CJ962" s="9"/>
      <c r="CK962" s="9"/>
      <c r="CL962" s="9"/>
      <c r="CM962" s="9"/>
      <c r="CN962" s="9"/>
      <c r="CO962" s="9"/>
      <c r="CP962" s="9"/>
      <c r="CQ962" s="9"/>
      <c r="CR962" s="9"/>
      <c r="CS962" s="9"/>
      <c r="CT962" s="9"/>
      <c r="CU962" s="9"/>
      <c r="CV962" s="9"/>
      <c r="CW962" s="9"/>
      <c r="CX962" s="9"/>
      <c r="CY962" s="9"/>
      <c r="CZ962" s="9"/>
      <c r="DA962" s="9"/>
      <c r="DB962" s="9"/>
      <c r="DC962" s="9"/>
      <c r="DD962" s="9"/>
      <c r="DE962" s="9"/>
      <c r="DF962" s="9"/>
      <c r="DG962" s="9"/>
      <c r="DH962" s="9"/>
      <c r="DI962" s="9"/>
      <c r="DJ962" s="9"/>
      <c r="DK962" s="9"/>
      <c r="DL962" s="9"/>
      <c r="DM962" s="9"/>
      <c r="DN962" s="9"/>
      <c r="DO962" s="9"/>
      <c r="DP962" s="9"/>
      <c r="DQ962" s="9"/>
      <c r="DR962" s="9"/>
      <c r="DS962" s="9"/>
      <c r="DT962" s="9"/>
      <c r="DU962" s="9"/>
      <c r="DV962" s="9"/>
      <c r="DW962" s="9"/>
      <c r="DX962" s="9"/>
      <c r="DY962" s="9"/>
      <c r="DZ962" s="9"/>
      <c r="EA962" s="9"/>
    </row>
    <row r="963" spans="2:131" ht="15">
      <c r="B963" s="4"/>
      <c r="C963" s="4"/>
      <c r="D963" s="4"/>
      <c r="E963" s="4"/>
      <c r="F963" s="4"/>
      <c r="G963" s="4"/>
      <c r="H963" s="4"/>
      <c r="I963" s="4"/>
      <c r="J963" s="4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5"/>
      <c r="AC963" s="9"/>
      <c r="AD963" s="9"/>
      <c r="AE963" s="9"/>
      <c r="AF963" s="9"/>
      <c r="AG963" s="9"/>
      <c r="AH963" s="9"/>
      <c r="AI963" s="9"/>
      <c r="AJ963" s="9"/>
      <c r="AK963" s="9"/>
      <c r="AL963" s="9"/>
      <c r="AM963" s="27"/>
      <c r="AN963" s="27"/>
      <c r="AO963" s="27"/>
      <c r="AP963" s="27"/>
      <c r="AQ963" s="27"/>
      <c r="AR963" s="9"/>
      <c r="AS963" s="9"/>
      <c r="AT963" s="9"/>
      <c r="AU963" s="9"/>
      <c r="AV963" s="9"/>
      <c r="AW963" s="9"/>
      <c r="AX963" s="9"/>
      <c r="AY963" s="15"/>
      <c r="AZ963" s="15"/>
      <c r="BA963" s="9"/>
      <c r="BB963" s="9"/>
      <c r="BC963" s="9"/>
      <c r="BD963" s="9"/>
      <c r="BE963" s="9"/>
      <c r="BF963" s="9"/>
      <c r="BG963" s="9"/>
      <c r="BH963" s="9"/>
      <c r="BI963" s="9"/>
      <c r="BJ963" s="9"/>
      <c r="BK963" s="9"/>
      <c r="BL963" s="9"/>
      <c r="BM963" s="9"/>
      <c r="BN963" s="9"/>
      <c r="BO963" s="9"/>
      <c r="BP963" s="9"/>
      <c r="BQ963" s="9"/>
      <c r="BR963" s="9"/>
      <c r="BS963" s="9"/>
      <c r="BT963" s="9"/>
      <c r="BU963" s="9"/>
      <c r="BV963" s="9"/>
      <c r="BW963" s="9"/>
      <c r="BX963" s="9"/>
      <c r="BY963" s="9"/>
      <c r="BZ963" s="9"/>
      <c r="CA963" s="9"/>
      <c r="CB963" s="9"/>
      <c r="CC963" s="9"/>
      <c r="CD963" s="9"/>
      <c r="CE963" s="9"/>
      <c r="CF963" s="9"/>
      <c r="CG963" s="9"/>
      <c r="CH963" s="9"/>
      <c r="CI963" s="9"/>
      <c r="CJ963" s="9"/>
      <c r="CK963" s="9"/>
      <c r="CL963" s="9"/>
      <c r="CM963" s="9"/>
      <c r="CN963" s="9"/>
      <c r="CO963" s="9"/>
      <c r="CP963" s="9"/>
      <c r="CQ963" s="9"/>
      <c r="CR963" s="9"/>
      <c r="CS963" s="9"/>
      <c r="CT963" s="9"/>
      <c r="CU963" s="9"/>
      <c r="CV963" s="9"/>
      <c r="CW963" s="9"/>
      <c r="CX963" s="9"/>
      <c r="CY963" s="9"/>
      <c r="CZ963" s="9"/>
      <c r="DA963" s="9"/>
      <c r="DB963" s="9"/>
      <c r="DC963" s="9"/>
      <c r="DD963" s="9"/>
      <c r="DE963" s="9"/>
      <c r="DF963" s="9"/>
      <c r="DG963" s="9"/>
      <c r="DH963" s="9"/>
      <c r="DI963" s="9"/>
      <c r="DJ963" s="9"/>
      <c r="DK963" s="9"/>
      <c r="DL963" s="9"/>
      <c r="DM963" s="9"/>
      <c r="DN963" s="9"/>
      <c r="DO963" s="9"/>
      <c r="DP963" s="9"/>
      <c r="DQ963" s="9"/>
      <c r="DR963" s="9"/>
      <c r="DS963" s="9"/>
      <c r="DT963" s="9"/>
      <c r="DU963" s="9"/>
      <c r="DV963" s="9"/>
      <c r="DW963" s="9"/>
      <c r="DX963" s="9"/>
      <c r="DY963" s="9"/>
      <c r="DZ963" s="9"/>
      <c r="EA963" s="9"/>
    </row>
    <row r="964" spans="2:131" ht="15">
      <c r="B964" s="4"/>
      <c r="C964" s="4"/>
      <c r="D964" s="4"/>
      <c r="E964" s="4"/>
      <c r="F964" s="4"/>
      <c r="G964" s="4"/>
      <c r="H964" s="4"/>
      <c r="I964" s="4"/>
      <c r="J964" s="4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5"/>
      <c r="AC964" s="9"/>
      <c r="AD964" s="9"/>
      <c r="AE964" s="9"/>
      <c r="AF964" s="9"/>
      <c r="AG964" s="9"/>
      <c r="AH964" s="9"/>
      <c r="AI964" s="9"/>
      <c r="AJ964" s="9"/>
      <c r="AK964" s="9"/>
      <c r="AL964" s="9"/>
      <c r="AM964" s="27"/>
      <c r="AN964" s="27"/>
      <c r="AO964" s="27"/>
      <c r="AP964" s="27"/>
      <c r="AQ964" s="27"/>
      <c r="AR964" s="9"/>
      <c r="AS964" s="9"/>
      <c r="AT964" s="9"/>
      <c r="AU964" s="9"/>
      <c r="AV964" s="9"/>
      <c r="AW964" s="9"/>
      <c r="AX964" s="9"/>
      <c r="AY964" s="15"/>
      <c r="AZ964" s="15"/>
      <c r="BA964" s="9"/>
      <c r="BB964" s="9"/>
      <c r="BC964" s="9"/>
      <c r="BD964" s="9"/>
      <c r="BE964" s="9"/>
      <c r="BF964" s="9"/>
      <c r="BG964" s="9"/>
      <c r="BH964" s="9"/>
      <c r="BI964" s="9"/>
      <c r="BJ964" s="9"/>
      <c r="BK964" s="9"/>
      <c r="BL964" s="9"/>
      <c r="BM964" s="9"/>
      <c r="BN964" s="9"/>
      <c r="BO964" s="9"/>
      <c r="BP964" s="9"/>
      <c r="BQ964" s="9"/>
      <c r="BR964" s="9"/>
      <c r="BS964" s="9"/>
      <c r="BT964" s="9"/>
      <c r="BU964" s="9"/>
      <c r="BV964" s="9"/>
      <c r="BW964" s="9"/>
      <c r="BX964" s="9"/>
      <c r="BY964" s="9"/>
      <c r="BZ964" s="9"/>
      <c r="CA964" s="9"/>
      <c r="CB964" s="9"/>
      <c r="CC964" s="9"/>
      <c r="CD964" s="9"/>
      <c r="CE964" s="9"/>
      <c r="CF964" s="9"/>
      <c r="CG964" s="9"/>
      <c r="CH964" s="9"/>
      <c r="CI964" s="9"/>
      <c r="CJ964" s="9"/>
      <c r="CK964" s="9"/>
      <c r="CL964" s="9"/>
      <c r="CM964" s="9"/>
      <c r="CN964" s="9"/>
      <c r="CO964" s="9"/>
      <c r="CP964" s="9"/>
      <c r="CQ964" s="9"/>
      <c r="CR964" s="9"/>
      <c r="CS964" s="9"/>
      <c r="CT964" s="9"/>
      <c r="CU964" s="9"/>
      <c r="CV964" s="9"/>
      <c r="CW964" s="9"/>
      <c r="CX964" s="9"/>
      <c r="CY964" s="9"/>
      <c r="CZ964" s="9"/>
      <c r="DA964" s="9"/>
      <c r="DB964" s="9"/>
      <c r="DC964" s="9"/>
      <c r="DD964" s="9"/>
      <c r="DE964" s="9"/>
      <c r="DF964" s="9"/>
      <c r="DG964" s="9"/>
      <c r="DH964" s="9"/>
      <c r="DI964" s="9"/>
      <c r="DJ964" s="9"/>
      <c r="DK964" s="9"/>
      <c r="DL964" s="9"/>
      <c r="DM964" s="9"/>
      <c r="DN964" s="9"/>
      <c r="DO964" s="9"/>
      <c r="DP964" s="9"/>
      <c r="DQ964" s="9"/>
      <c r="DR964" s="9"/>
      <c r="DS964" s="9"/>
      <c r="DT964" s="9"/>
      <c r="DU964" s="9"/>
      <c r="DV964" s="9"/>
      <c r="DW964" s="9"/>
      <c r="DX964" s="9"/>
      <c r="DY964" s="9"/>
      <c r="DZ964" s="9"/>
      <c r="EA964" s="9"/>
    </row>
    <row r="965" spans="2:131" ht="15">
      <c r="B965" s="4"/>
      <c r="C965" s="4"/>
      <c r="D965" s="4"/>
      <c r="E965" s="4"/>
      <c r="F965" s="4"/>
      <c r="G965" s="4"/>
      <c r="H965" s="4"/>
      <c r="I965" s="4"/>
      <c r="J965" s="4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5"/>
      <c r="AC965" s="9"/>
      <c r="AD965" s="9"/>
      <c r="AE965" s="9"/>
      <c r="AF965" s="9"/>
      <c r="AG965" s="9"/>
      <c r="AH965" s="9"/>
      <c r="AI965" s="9"/>
      <c r="AJ965" s="9"/>
      <c r="AK965" s="9"/>
      <c r="AL965" s="9"/>
      <c r="AM965" s="27"/>
      <c r="AN965" s="27"/>
      <c r="AO965" s="27"/>
      <c r="AP965" s="27"/>
      <c r="AQ965" s="27"/>
      <c r="AR965" s="9"/>
      <c r="AS965" s="9"/>
      <c r="AT965" s="9"/>
      <c r="AU965" s="9"/>
      <c r="AV965" s="9"/>
      <c r="AW965" s="9"/>
      <c r="AX965" s="9"/>
      <c r="AY965" s="15"/>
      <c r="AZ965" s="15"/>
      <c r="BA965" s="9"/>
      <c r="BB965" s="9"/>
      <c r="BC965" s="9"/>
      <c r="BD965" s="9"/>
      <c r="BE965" s="9"/>
      <c r="BF965" s="9"/>
      <c r="BG965" s="9"/>
      <c r="BH965" s="9"/>
      <c r="BI965" s="9"/>
      <c r="BJ965" s="9"/>
      <c r="BK965" s="9"/>
      <c r="BL965" s="9"/>
      <c r="BM965" s="9"/>
      <c r="BN965" s="9"/>
      <c r="BO965" s="9"/>
      <c r="BP965" s="9"/>
      <c r="BQ965" s="9"/>
      <c r="BR965" s="9"/>
      <c r="BS965" s="9"/>
      <c r="BT965" s="9"/>
      <c r="BU965" s="9"/>
      <c r="BV965" s="9"/>
      <c r="BW965" s="9"/>
      <c r="BX965" s="9"/>
      <c r="BY965" s="9"/>
      <c r="BZ965" s="9"/>
      <c r="CA965" s="9"/>
      <c r="CB965" s="9"/>
      <c r="CC965" s="9"/>
      <c r="CD965" s="9"/>
      <c r="CE965" s="9"/>
      <c r="CF965" s="9"/>
      <c r="CG965" s="9"/>
      <c r="CH965" s="9"/>
      <c r="CI965" s="9"/>
      <c r="CJ965" s="9"/>
      <c r="CK965" s="9"/>
      <c r="CL965" s="9"/>
      <c r="CM965" s="9"/>
      <c r="CN965" s="9"/>
      <c r="CO965" s="9"/>
      <c r="CP965" s="9"/>
      <c r="CQ965" s="9"/>
      <c r="CR965" s="9"/>
      <c r="CS965" s="9"/>
      <c r="CT965" s="9"/>
      <c r="CU965" s="9"/>
      <c r="CV965" s="9"/>
      <c r="CW965" s="9"/>
      <c r="CX965" s="9"/>
      <c r="CY965" s="9"/>
      <c r="CZ965" s="9"/>
      <c r="DA965" s="9"/>
      <c r="DB965" s="9"/>
      <c r="DC965" s="9"/>
      <c r="DD965" s="9"/>
      <c r="DE965" s="9"/>
      <c r="DF965" s="9"/>
      <c r="DG965" s="9"/>
      <c r="DH965" s="9"/>
      <c r="DI965" s="9"/>
      <c r="DJ965" s="9"/>
      <c r="DK965" s="9"/>
      <c r="DL965" s="9"/>
      <c r="DM965" s="9"/>
      <c r="DN965" s="9"/>
      <c r="DO965" s="9"/>
      <c r="DP965" s="9"/>
      <c r="DQ965" s="9"/>
      <c r="DR965" s="9"/>
      <c r="DS965" s="9"/>
      <c r="DT965" s="9"/>
      <c r="DU965" s="9"/>
      <c r="DV965" s="9"/>
      <c r="DW965" s="9"/>
      <c r="DX965" s="9"/>
      <c r="DY965" s="9"/>
      <c r="DZ965" s="9"/>
      <c r="EA965" s="9"/>
    </row>
    <row r="966" spans="2:131" ht="15">
      <c r="B966" s="4"/>
      <c r="C966" s="4"/>
      <c r="D966" s="4"/>
      <c r="E966" s="4"/>
      <c r="F966" s="4"/>
      <c r="G966" s="4"/>
      <c r="H966" s="4"/>
      <c r="I966" s="4"/>
      <c r="J966" s="4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5"/>
      <c r="AC966" s="9"/>
      <c r="AD966" s="9"/>
      <c r="AE966" s="9"/>
      <c r="AF966" s="9"/>
      <c r="AG966" s="9"/>
      <c r="AH966" s="9"/>
      <c r="AI966" s="9"/>
      <c r="AJ966" s="9"/>
      <c r="AK966" s="9"/>
      <c r="AL966" s="9"/>
      <c r="AM966" s="27"/>
      <c r="AN966" s="27"/>
      <c r="AO966" s="27"/>
      <c r="AP966" s="27"/>
      <c r="AQ966" s="27"/>
      <c r="AR966" s="9"/>
      <c r="AS966" s="9"/>
      <c r="AT966" s="9"/>
      <c r="AU966" s="9"/>
      <c r="AV966" s="9"/>
      <c r="AW966" s="9"/>
      <c r="AX966" s="9"/>
      <c r="AY966" s="15"/>
      <c r="AZ966" s="15"/>
      <c r="BA966" s="9"/>
      <c r="BB966" s="9"/>
      <c r="BC966" s="9"/>
      <c r="BD966" s="9"/>
      <c r="BE966" s="9"/>
      <c r="BF966" s="9"/>
      <c r="BG966" s="9"/>
      <c r="BH966" s="9"/>
      <c r="BI966" s="9"/>
      <c r="BJ966" s="9"/>
      <c r="BK966" s="9"/>
      <c r="BL966" s="9"/>
      <c r="BM966" s="9"/>
      <c r="BN966" s="9"/>
      <c r="BO966" s="9"/>
      <c r="BP966" s="9"/>
      <c r="BQ966" s="9"/>
      <c r="BR966" s="9"/>
      <c r="BS966" s="9"/>
      <c r="BT966" s="9"/>
      <c r="BU966" s="9"/>
      <c r="BV966" s="9"/>
      <c r="BW966" s="9"/>
      <c r="BX966" s="9"/>
      <c r="BY966" s="9"/>
      <c r="BZ966" s="9"/>
      <c r="CA966" s="9"/>
      <c r="CB966" s="9"/>
      <c r="CC966" s="9"/>
      <c r="CD966" s="9"/>
      <c r="CE966" s="9"/>
      <c r="CF966" s="9"/>
      <c r="CG966" s="9"/>
      <c r="CH966" s="9"/>
      <c r="CI966" s="9"/>
      <c r="CJ966" s="9"/>
      <c r="CK966" s="9"/>
      <c r="CL966" s="9"/>
      <c r="CM966" s="9"/>
      <c r="CN966" s="9"/>
      <c r="CO966" s="9"/>
      <c r="CP966" s="9"/>
      <c r="CQ966" s="9"/>
      <c r="CR966" s="9"/>
      <c r="CS966" s="9"/>
      <c r="CT966" s="9"/>
      <c r="CU966" s="9"/>
      <c r="CV966" s="9"/>
      <c r="CW966" s="9"/>
      <c r="CX966" s="9"/>
      <c r="CY966" s="9"/>
      <c r="CZ966" s="9"/>
      <c r="DA966" s="9"/>
      <c r="DB966" s="9"/>
      <c r="DC966" s="9"/>
      <c r="DD966" s="9"/>
      <c r="DE966" s="9"/>
      <c r="DF966" s="9"/>
      <c r="DG966" s="9"/>
      <c r="DH966" s="9"/>
      <c r="DI966" s="9"/>
      <c r="DJ966" s="9"/>
      <c r="DK966" s="9"/>
      <c r="DL966" s="9"/>
      <c r="DM966" s="9"/>
      <c r="DN966" s="9"/>
      <c r="DO966" s="9"/>
      <c r="DP966" s="9"/>
      <c r="DQ966" s="9"/>
      <c r="DR966" s="9"/>
      <c r="DS966" s="9"/>
      <c r="DT966" s="9"/>
      <c r="DU966" s="9"/>
      <c r="DV966" s="9"/>
      <c r="DW966" s="9"/>
      <c r="DX966" s="9"/>
      <c r="DY966" s="9"/>
      <c r="DZ966" s="9"/>
      <c r="EA966" s="9"/>
    </row>
    <row r="967" spans="2:131" ht="15">
      <c r="B967" s="4"/>
      <c r="C967" s="4"/>
      <c r="D967" s="4"/>
      <c r="E967" s="4"/>
      <c r="F967" s="4"/>
      <c r="G967" s="4"/>
      <c r="H967" s="4"/>
      <c r="I967" s="4"/>
      <c r="J967" s="4"/>
      <c r="K967" s="10"/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5"/>
      <c r="AC967" s="9"/>
      <c r="AD967" s="9"/>
      <c r="AE967" s="9"/>
      <c r="AF967" s="9"/>
      <c r="AG967" s="9"/>
      <c r="AH967" s="9"/>
      <c r="AI967" s="9"/>
      <c r="AJ967" s="9"/>
      <c r="AK967" s="9"/>
      <c r="AL967" s="9"/>
      <c r="AM967" s="27"/>
      <c r="AN967" s="27"/>
      <c r="AO967" s="27"/>
      <c r="AP967" s="27"/>
      <c r="AQ967" s="27"/>
      <c r="AR967" s="9"/>
      <c r="AS967" s="9"/>
      <c r="AT967" s="9"/>
      <c r="AU967" s="9"/>
      <c r="AV967" s="9"/>
      <c r="AW967" s="9"/>
      <c r="AX967" s="9"/>
      <c r="AY967" s="15"/>
      <c r="AZ967" s="15"/>
      <c r="BA967" s="9"/>
      <c r="BB967" s="9"/>
      <c r="BC967" s="9"/>
      <c r="BD967" s="9"/>
      <c r="BE967" s="9"/>
      <c r="BF967" s="9"/>
      <c r="BG967" s="9"/>
      <c r="BH967" s="9"/>
      <c r="BI967" s="9"/>
      <c r="BJ967" s="9"/>
      <c r="BK967" s="9"/>
      <c r="BL967" s="9"/>
      <c r="BM967" s="9"/>
      <c r="BN967" s="9"/>
      <c r="BO967" s="9"/>
      <c r="BP967" s="9"/>
      <c r="BQ967" s="9"/>
      <c r="BR967" s="9"/>
      <c r="BS967" s="9"/>
      <c r="BT967" s="9"/>
      <c r="BU967" s="9"/>
      <c r="BV967" s="9"/>
      <c r="BW967" s="9"/>
      <c r="BX967" s="9"/>
      <c r="BY967" s="9"/>
      <c r="BZ967" s="9"/>
      <c r="CA967" s="9"/>
      <c r="CB967" s="9"/>
      <c r="CC967" s="9"/>
      <c r="CD967" s="9"/>
      <c r="CE967" s="9"/>
      <c r="CF967" s="9"/>
      <c r="CG967" s="9"/>
      <c r="CH967" s="9"/>
      <c r="CI967" s="9"/>
      <c r="CJ967" s="9"/>
      <c r="CK967" s="9"/>
      <c r="CL967" s="9"/>
      <c r="CM967" s="9"/>
      <c r="CN967" s="9"/>
      <c r="CO967" s="9"/>
      <c r="CP967" s="9"/>
      <c r="CQ967" s="9"/>
      <c r="CR967" s="9"/>
      <c r="CS967" s="9"/>
      <c r="CT967" s="9"/>
      <c r="CU967" s="9"/>
      <c r="CV967" s="9"/>
      <c r="CW967" s="9"/>
      <c r="CX967" s="9"/>
      <c r="CY967" s="9"/>
      <c r="CZ967" s="9"/>
      <c r="DA967" s="9"/>
      <c r="DB967" s="9"/>
      <c r="DC967" s="9"/>
      <c r="DD967" s="9"/>
      <c r="DE967" s="9"/>
      <c r="DF967" s="9"/>
      <c r="DG967" s="9"/>
      <c r="DH967" s="9"/>
      <c r="DI967" s="9"/>
      <c r="DJ967" s="9"/>
      <c r="DK967" s="9"/>
      <c r="DL967" s="9"/>
      <c r="DM967" s="9"/>
      <c r="DN967" s="9"/>
      <c r="DO967" s="9"/>
      <c r="DP967" s="9"/>
      <c r="DQ967" s="9"/>
      <c r="DR967" s="9"/>
      <c r="DS967" s="9"/>
      <c r="DT967" s="9"/>
      <c r="DU967" s="9"/>
      <c r="DV967" s="9"/>
      <c r="DW967" s="9"/>
      <c r="DX967" s="9"/>
      <c r="DY967" s="9"/>
      <c r="DZ967" s="9"/>
      <c r="EA967" s="9"/>
    </row>
    <row r="968" spans="2:131" ht="15">
      <c r="B968" s="4"/>
      <c r="C968" s="4"/>
      <c r="D968" s="4"/>
      <c r="E968" s="4"/>
      <c r="F968" s="4"/>
      <c r="G968" s="4"/>
      <c r="H968" s="4"/>
      <c r="I968" s="4"/>
      <c r="J968" s="4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5"/>
      <c r="AC968" s="9"/>
      <c r="AD968" s="9"/>
      <c r="AE968" s="9"/>
      <c r="AF968" s="9"/>
      <c r="AG968" s="9"/>
      <c r="AH968" s="9"/>
      <c r="AI968" s="9"/>
      <c r="AJ968" s="9"/>
      <c r="AK968" s="9"/>
      <c r="AL968" s="9"/>
      <c r="AM968" s="27"/>
      <c r="AN968" s="27"/>
      <c r="AO968" s="27"/>
      <c r="AP968" s="27"/>
      <c r="AQ968" s="27"/>
      <c r="AR968" s="9"/>
      <c r="AS968" s="9"/>
      <c r="AT968" s="9"/>
      <c r="AU968" s="9"/>
      <c r="AV968" s="9"/>
      <c r="AW968" s="9"/>
      <c r="AX968" s="9"/>
      <c r="AY968" s="15"/>
      <c r="AZ968" s="15"/>
      <c r="BA968" s="9"/>
      <c r="BB968" s="9"/>
      <c r="BC968" s="9"/>
      <c r="BD968" s="9"/>
      <c r="BE968" s="9"/>
      <c r="BF968" s="9"/>
      <c r="BG968" s="9"/>
      <c r="BH968" s="9"/>
      <c r="BI968" s="9"/>
      <c r="BJ968" s="9"/>
      <c r="BK968" s="9"/>
      <c r="BL968" s="9"/>
      <c r="BM968" s="9"/>
      <c r="BN968" s="9"/>
      <c r="BO968" s="9"/>
      <c r="BP968" s="9"/>
      <c r="BQ968" s="9"/>
      <c r="BR968" s="9"/>
      <c r="BS968" s="9"/>
      <c r="BT968" s="9"/>
      <c r="BU968" s="9"/>
      <c r="BV968" s="9"/>
      <c r="BW968" s="9"/>
      <c r="BX968" s="9"/>
      <c r="BY968" s="9"/>
      <c r="BZ968" s="9"/>
      <c r="CA968" s="9"/>
      <c r="CB968" s="9"/>
      <c r="CC968" s="9"/>
      <c r="CD968" s="9"/>
      <c r="CE968" s="9"/>
      <c r="CF968" s="9"/>
      <c r="CG968" s="9"/>
      <c r="CH968" s="9"/>
      <c r="CI968" s="9"/>
      <c r="CJ968" s="9"/>
      <c r="CK968" s="9"/>
      <c r="CL968" s="9"/>
      <c r="CM968" s="9"/>
      <c r="CN968" s="9"/>
      <c r="CO968" s="9"/>
      <c r="CP968" s="9"/>
      <c r="CQ968" s="9"/>
      <c r="CR968" s="9"/>
      <c r="CS968" s="9"/>
      <c r="CT968" s="9"/>
      <c r="CU968" s="9"/>
      <c r="CV968" s="9"/>
      <c r="CW968" s="9"/>
      <c r="CX968" s="9"/>
      <c r="CY968" s="9"/>
      <c r="CZ968" s="9"/>
      <c r="DA968" s="9"/>
      <c r="DB968" s="9"/>
      <c r="DC968" s="9"/>
      <c r="DD968" s="9"/>
      <c r="DE968" s="9"/>
      <c r="DF968" s="9"/>
      <c r="DG968" s="9"/>
      <c r="DH968" s="9"/>
      <c r="DI968" s="9"/>
      <c r="DJ968" s="9"/>
      <c r="DK968" s="9"/>
      <c r="DL968" s="9"/>
      <c r="DM968" s="9"/>
      <c r="DN968" s="9"/>
      <c r="DO968" s="9"/>
      <c r="DP968" s="9"/>
      <c r="DQ968" s="9"/>
      <c r="DR968" s="9"/>
      <c r="DS968" s="9"/>
      <c r="DT968" s="9"/>
      <c r="DU968" s="9"/>
      <c r="DV968" s="9"/>
      <c r="DW968" s="9"/>
      <c r="DX968" s="9"/>
      <c r="DY968" s="9"/>
      <c r="DZ968" s="9"/>
      <c r="EA968" s="9"/>
    </row>
    <row r="969" spans="2:131" ht="15">
      <c r="B969" s="4"/>
      <c r="C969" s="4"/>
      <c r="D969" s="4"/>
      <c r="E969" s="4"/>
      <c r="F969" s="4"/>
      <c r="G969" s="4"/>
      <c r="H969" s="4"/>
      <c r="I969" s="4"/>
      <c r="J969" s="4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5"/>
      <c r="AC969" s="9"/>
      <c r="AD969" s="9"/>
      <c r="AE969" s="9"/>
      <c r="AF969" s="9"/>
      <c r="AG969" s="9"/>
      <c r="AH969" s="9"/>
      <c r="AI969" s="9"/>
      <c r="AJ969" s="9"/>
      <c r="AK969" s="9"/>
      <c r="AL969" s="9"/>
      <c r="AM969" s="27"/>
      <c r="AN969" s="27"/>
      <c r="AO969" s="27"/>
      <c r="AP969" s="27"/>
      <c r="AQ969" s="27"/>
      <c r="AR969" s="9"/>
      <c r="AS969" s="9"/>
      <c r="AT969" s="9"/>
      <c r="AU969" s="9"/>
      <c r="AV969" s="9"/>
      <c r="AW969" s="9"/>
      <c r="AX969" s="9"/>
      <c r="AY969" s="15"/>
      <c r="AZ969" s="15"/>
      <c r="BA969" s="9"/>
      <c r="BB969" s="9"/>
      <c r="BC969" s="9"/>
      <c r="BD969" s="9"/>
      <c r="BE969" s="9"/>
      <c r="BF969" s="9"/>
      <c r="BG969" s="9"/>
      <c r="BH969" s="9"/>
      <c r="BI969" s="9"/>
      <c r="BJ969" s="9"/>
      <c r="BK969" s="9"/>
      <c r="BL969" s="9"/>
      <c r="BM969" s="9"/>
      <c r="BN969" s="9"/>
      <c r="BO969" s="9"/>
      <c r="BP969" s="9"/>
      <c r="BQ969" s="9"/>
      <c r="BR969" s="9"/>
      <c r="BS969" s="9"/>
      <c r="BT969" s="9"/>
      <c r="BU969" s="9"/>
      <c r="BV969" s="9"/>
      <c r="BW969" s="9"/>
      <c r="BX969" s="9"/>
      <c r="BY969" s="9"/>
      <c r="BZ969" s="9"/>
      <c r="CA969" s="9"/>
      <c r="CB969" s="9"/>
      <c r="CC969" s="9"/>
      <c r="CD969" s="9"/>
      <c r="CE969" s="9"/>
      <c r="CF969" s="9"/>
      <c r="CG969" s="9"/>
      <c r="CH969" s="9"/>
      <c r="CI969" s="9"/>
      <c r="CJ969" s="9"/>
      <c r="CK969" s="9"/>
      <c r="CL969" s="9"/>
      <c r="CM969" s="9"/>
      <c r="CN969" s="9"/>
      <c r="CO969" s="9"/>
      <c r="CP969" s="9"/>
      <c r="CQ969" s="9"/>
      <c r="CR969" s="9"/>
      <c r="CS969" s="9"/>
      <c r="CT969" s="9"/>
      <c r="CU969" s="9"/>
      <c r="CV969" s="9"/>
      <c r="CW969" s="9"/>
      <c r="CX969" s="9"/>
      <c r="CY969" s="9"/>
      <c r="CZ969" s="9"/>
      <c r="DA969" s="9"/>
      <c r="DB969" s="9"/>
      <c r="DC969" s="9"/>
      <c r="DD969" s="9"/>
      <c r="DE969" s="9"/>
      <c r="DF969" s="9"/>
      <c r="DG969" s="9"/>
      <c r="DH969" s="9"/>
      <c r="DI969" s="9"/>
      <c r="DJ969" s="9"/>
      <c r="DK969" s="9"/>
      <c r="DL969" s="9"/>
      <c r="DM969" s="9"/>
      <c r="DN969" s="9"/>
      <c r="DO969" s="9"/>
      <c r="DP969" s="9"/>
      <c r="DQ969" s="9"/>
      <c r="DR969" s="9"/>
      <c r="DS969" s="9"/>
      <c r="DT969" s="9"/>
      <c r="DU969" s="9"/>
      <c r="DV969" s="9"/>
      <c r="DW969" s="9"/>
      <c r="DX969" s="9"/>
      <c r="DY969" s="9"/>
      <c r="DZ969" s="9"/>
      <c r="EA969" s="9"/>
    </row>
    <row r="970" spans="2:131" ht="15">
      <c r="B970" s="4"/>
      <c r="C970" s="4"/>
      <c r="D970" s="4"/>
      <c r="E970" s="4"/>
      <c r="F970" s="4"/>
      <c r="G970" s="4"/>
      <c r="H970" s="4"/>
      <c r="I970" s="4"/>
      <c r="J970" s="4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5"/>
      <c r="AC970" s="9"/>
      <c r="AD970" s="9"/>
      <c r="AE970" s="9"/>
      <c r="AF970" s="9"/>
      <c r="AG970" s="9"/>
      <c r="AH970" s="9"/>
      <c r="AI970" s="9"/>
      <c r="AJ970" s="9"/>
      <c r="AK970" s="9"/>
      <c r="AL970" s="9"/>
      <c r="AM970" s="27"/>
      <c r="AN970" s="27"/>
      <c r="AO970" s="27"/>
      <c r="AP970" s="27"/>
      <c r="AQ970" s="27"/>
      <c r="AR970" s="9"/>
      <c r="AS970" s="9"/>
      <c r="AT970" s="9"/>
      <c r="AU970" s="9"/>
      <c r="AV970" s="9"/>
      <c r="AW970" s="9"/>
      <c r="AX970" s="9"/>
      <c r="AY970" s="15"/>
      <c r="AZ970" s="15"/>
      <c r="BA970" s="9"/>
      <c r="BB970" s="9"/>
      <c r="BC970" s="9"/>
      <c r="BD970" s="9"/>
      <c r="BE970" s="9"/>
      <c r="BF970" s="9"/>
      <c r="BG970" s="9"/>
      <c r="BH970" s="9"/>
      <c r="BI970" s="9"/>
      <c r="BJ970" s="9"/>
      <c r="BK970" s="9"/>
      <c r="BL970" s="9"/>
      <c r="BM970" s="9"/>
      <c r="BN970" s="9"/>
      <c r="BO970" s="9"/>
      <c r="BP970" s="9"/>
      <c r="BQ970" s="9"/>
      <c r="BR970" s="9"/>
      <c r="BS970" s="9"/>
      <c r="BT970" s="9"/>
      <c r="BU970" s="9"/>
      <c r="BV970" s="9"/>
      <c r="BW970" s="9"/>
      <c r="BX970" s="9"/>
      <c r="BY970" s="9"/>
      <c r="BZ970" s="9"/>
      <c r="CA970" s="9"/>
      <c r="CB970" s="9"/>
      <c r="CC970" s="9"/>
      <c r="CD970" s="9"/>
      <c r="CE970" s="9"/>
      <c r="CF970" s="9"/>
      <c r="CG970" s="9"/>
      <c r="CH970" s="9"/>
      <c r="CI970" s="9"/>
      <c r="CJ970" s="9"/>
      <c r="CK970" s="9"/>
      <c r="CL970" s="9"/>
      <c r="CM970" s="9"/>
      <c r="CN970" s="9"/>
      <c r="CO970" s="9"/>
      <c r="CP970" s="9"/>
      <c r="CQ970" s="9"/>
      <c r="CR970" s="9"/>
      <c r="CS970" s="9"/>
      <c r="CT970" s="9"/>
      <c r="CU970" s="9"/>
      <c r="CV970" s="9"/>
      <c r="CW970" s="9"/>
      <c r="CX970" s="9"/>
      <c r="CY970" s="9"/>
      <c r="CZ970" s="9"/>
      <c r="DA970" s="9"/>
      <c r="DB970" s="9"/>
      <c r="DC970" s="9"/>
      <c r="DD970" s="9"/>
      <c r="DE970" s="9"/>
      <c r="DF970" s="9"/>
      <c r="DG970" s="9"/>
      <c r="DH970" s="9"/>
      <c r="DI970" s="9"/>
      <c r="DJ970" s="9"/>
      <c r="DK970" s="9"/>
      <c r="DL970" s="9"/>
      <c r="DM970" s="9"/>
      <c r="DN970" s="9"/>
      <c r="DO970" s="9"/>
      <c r="DP970" s="9"/>
      <c r="DQ970" s="9"/>
      <c r="DR970" s="9"/>
      <c r="DS970" s="9"/>
      <c r="DT970" s="9"/>
      <c r="DU970" s="9"/>
      <c r="DV970" s="9"/>
      <c r="DW970" s="9"/>
      <c r="DX970" s="9"/>
      <c r="DY970" s="9"/>
      <c r="DZ970" s="9"/>
      <c r="EA970" s="9"/>
    </row>
    <row r="971" spans="2:131" ht="15">
      <c r="B971" s="4"/>
      <c r="C971" s="4"/>
      <c r="D971" s="4"/>
      <c r="E971" s="4"/>
      <c r="F971" s="4"/>
      <c r="G971" s="4"/>
      <c r="H971" s="4"/>
      <c r="I971" s="4"/>
      <c r="J971" s="4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5"/>
      <c r="AC971" s="9"/>
      <c r="AD971" s="9"/>
      <c r="AE971" s="9"/>
      <c r="AF971" s="9"/>
      <c r="AG971" s="9"/>
      <c r="AH971" s="9"/>
      <c r="AI971" s="9"/>
      <c r="AJ971" s="9"/>
      <c r="AK971" s="9"/>
      <c r="AL971" s="9"/>
      <c r="AM971" s="27"/>
      <c r="AN971" s="27"/>
      <c r="AO971" s="27"/>
      <c r="AP971" s="27"/>
      <c r="AQ971" s="27"/>
      <c r="AR971" s="9"/>
      <c r="AS971" s="9"/>
      <c r="AT971" s="9"/>
      <c r="AU971" s="9"/>
      <c r="AV971" s="9"/>
      <c r="AW971" s="9"/>
      <c r="AX971" s="9"/>
      <c r="AY971" s="15"/>
      <c r="AZ971" s="15"/>
      <c r="BA971" s="9"/>
      <c r="BB971" s="9"/>
      <c r="BC971" s="9"/>
      <c r="BD971" s="9"/>
      <c r="BE971" s="9"/>
      <c r="BF971" s="9"/>
      <c r="BG971" s="9"/>
      <c r="BH971" s="9"/>
      <c r="BI971" s="9"/>
      <c r="BJ971" s="9"/>
      <c r="BK971" s="9"/>
      <c r="BL971" s="9"/>
      <c r="BM971" s="9"/>
      <c r="BN971" s="9"/>
      <c r="BO971" s="9"/>
      <c r="BP971" s="9"/>
      <c r="BQ971" s="9"/>
      <c r="BR971" s="9"/>
      <c r="BS971" s="9"/>
      <c r="BT971" s="9"/>
      <c r="BU971" s="9"/>
      <c r="BV971" s="9"/>
      <c r="BW971" s="9"/>
      <c r="BX971" s="9"/>
      <c r="BY971" s="9"/>
      <c r="BZ971" s="9"/>
      <c r="CA971" s="9"/>
      <c r="CB971" s="9"/>
      <c r="CC971" s="9"/>
      <c r="CD971" s="9"/>
      <c r="CE971" s="9"/>
      <c r="CF971" s="9"/>
      <c r="CG971" s="9"/>
      <c r="CH971" s="9"/>
      <c r="CI971" s="9"/>
      <c r="CJ971" s="9"/>
      <c r="CK971" s="9"/>
      <c r="CL971" s="9"/>
      <c r="CM971" s="9"/>
      <c r="CN971" s="9"/>
      <c r="CO971" s="9"/>
      <c r="CP971" s="9"/>
      <c r="CQ971" s="9"/>
      <c r="CR971" s="9"/>
      <c r="CS971" s="9"/>
      <c r="CT971" s="9"/>
      <c r="CU971" s="9"/>
      <c r="CV971" s="9"/>
      <c r="CW971" s="9"/>
      <c r="CX971" s="9"/>
      <c r="CY971" s="9"/>
      <c r="CZ971" s="9"/>
      <c r="DA971" s="9"/>
      <c r="DB971" s="9"/>
      <c r="DC971" s="9"/>
      <c r="DD971" s="9"/>
      <c r="DE971" s="9"/>
      <c r="DF971" s="9"/>
      <c r="DG971" s="9"/>
      <c r="DH971" s="9"/>
      <c r="DI971" s="9"/>
      <c r="DJ971" s="9"/>
      <c r="DK971" s="9"/>
      <c r="DL971" s="9"/>
      <c r="DM971" s="9"/>
      <c r="DN971" s="9"/>
      <c r="DO971" s="9"/>
      <c r="DP971" s="9"/>
      <c r="DQ971" s="9"/>
      <c r="DR971" s="9"/>
      <c r="DS971" s="9"/>
      <c r="DT971" s="9"/>
      <c r="DU971" s="9"/>
      <c r="DV971" s="9"/>
      <c r="DW971" s="9"/>
      <c r="DX971" s="9"/>
      <c r="DY971" s="9"/>
      <c r="DZ971" s="9"/>
      <c r="EA971" s="9"/>
    </row>
    <row r="972" spans="2:131" ht="15">
      <c r="B972" s="4"/>
      <c r="C972" s="4"/>
      <c r="D972" s="4"/>
      <c r="E972" s="4"/>
      <c r="F972" s="4"/>
      <c r="G972" s="4"/>
      <c r="H972" s="4"/>
      <c r="I972" s="4"/>
      <c r="J972" s="4"/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5"/>
      <c r="AC972" s="9"/>
      <c r="AD972" s="9"/>
      <c r="AE972" s="9"/>
      <c r="AF972" s="9"/>
      <c r="AG972" s="9"/>
      <c r="AH972" s="9"/>
      <c r="AI972" s="9"/>
      <c r="AJ972" s="9"/>
      <c r="AK972" s="9"/>
      <c r="AL972" s="9"/>
      <c r="AM972" s="27"/>
      <c r="AN972" s="27"/>
      <c r="AO972" s="27"/>
      <c r="AP972" s="27"/>
      <c r="AQ972" s="27"/>
      <c r="AR972" s="9"/>
      <c r="AS972" s="9"/>
      <c r="AT972" s="9"/>
      <c r="AU972" s="9"/>
      <c r="AV972" s="9"/>
      <c r="AW972" s="9"/>
      <c r="AX972" s="9"/>
      <c r="AY972" s="15"/>
      <c r="AZ972" s="15"/>
      <c r="BA972" s="9"/>
      <c r="BB972" s="9"/>
      <c r="BC972" s="9"/>
      <c r="BD972" s="9"/>
      <c r="BE972" s="9"/>
      <c r="BF972" s="9"/>
      <c r="BG972" s="9"/>
      <c r="BH972" s="9"/>
      <c r="BI972" s="9"/>
      <c r="BJ972" s="9"/>
      <c r="BK972" s="9"/>
      <c r="BL972" s="9"/>
      <c r="BM972" s="9"/>
      <c r="BN972" s="9"/>
      <c r="BO972" s="9"/>
      <c r="BP972" s="9"/>
      <c r="BQ972" s="9"/>
      <c r="BR972" s="9"/>
      <c r="BS972" s="9"/>
      <c r="BT972" s="9"/>
      <c r="BU972" s="9"/>
      <c r="BV972" s="9"/>
      <c r="BW972" s="9"/>
      <c r="BX972" s="9"/>
      <c r="BY972" s="9"/>
      <c r="BZ972" s="9"/>
      <c r="CA972" s="9"/>
      <c r="CB972" s="9"/>
      <c r="CC972" s="9"/>
      <c r="CD972" s="9"/>
      <c r="CE972" s="9"/>
      <c r="CF972" s="9"/>
      <c r="CG972" s="9"/>
      <c r="CH972" s="9"/>
      <c r="CI972" s="9"/>
      <c r="CJ972" s="9"/>
      <c r="CK972" s="9"/>
      <c r="CL972" s="9"/>
      <c r="CM972" s="9"/>
      <c r="CN972" s="9"/>
      <c r="CO972" s="9"/>
      <c r="CP972" s="9"/>
      <c r="CQ972" s="9"/>
      <c r="CR972" s="9"/>
      <c r="CS972" s="9"/>
      <c r="CT972" s="9"/>
      <c r="CU972" s="9"/>
      <c r="CV972" s="9"/>
      <c r="CW972" s="9"/>
      <c r="CX972" s="9"/>
      <c r="CY972" s="9"/>
      <c r="CZ972" s="9"/>
      <c r="DA972" s="9"/>
      <c r="DB972" s="9"/>
      <c r="DC972" s="9"/>
      <c r="DD972" s="9"/>
      <c r="DE972" s="9"/>
      <c r="DF972" s="9"/>
      <c r="DG972" s="9"/>
      <c r="DH972" s="9"/>
      <c r="DI972" s="9"/>
      <c r="DJ972" s="9"/>
      <c r="DK972" s="9"/>
      <c r="DL972" s="9"/>
      <c r="DM972" s="9"/>
      <c r="DN972" s="9"/>
      <c r="DO972" s="9"/>
      <c r="DP972" s="9"/>
      <c r="DQ972" s="9"/>
      <c r="DR972" s="9"/>
      <c r="DS972" s="9"/>
      <c r="DT972" s="9"/>
      <c r="DU972" s="9"/>
      <c r="DV972" s="9"/>
      <c r="DW972" s="9"/>
      <c r="DX972" s="9"/>
      <c r="DY972" s="9"/>
      <c r="DZ972" s="9"/>
      <c r="EA972" s="9"/>
    </row>
    <row r="973" spans="2:131" ht="15">
      <c r="B973" s="4"/>
      <c r="C973" s="4"/>
      <c r="D973" s="4"/>
      <c r="E973" s="4"/>
      <c r="F973" s="4"/>
      <c r="G973" s="4"/>
      <c r="H973" s="4"/>
      <c r="I973" s="4"/>
      <c r="J973" s="4"/>
      <c r="K973" s="10"/>
      <c r="L973" s="10"/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5"/>
      <c r="AC973" s="9"/>
      <c r="AD973" s="9"/>
      <c r="AE973" s="9"/>
      <c r="AF973" s="9"/>
      <c r="AG973" s="9"/>
      <c r="AH973" s="9"/>
      <c r="AI973" s="9"/>
      <c r="AJ973" s="9"/>
      <c r="AK973" s="9"/>
      <c r="AL973" s="9"/>
      <c r="AM973" s="27"/>
      <c r="AN973" s="27"/>
      <c r="AO973" s="27"/>
      <c r="AP973" s="27"/>
      <c r="AQ973" s="27"/>
      <c r="AR973" s="9"/>
      <c r="AS973" s="9"/>
      <c r="AT973" s="9"/>
      <c r="AU973" s="9"/>
      <c r="AV973" s="9"/>
      <c r="AW973" s="9"/>
      <c r="AX973" s="9"/>
      <c r="AY973" s="15"/>
      <c r="AZ973" s="15"/>
      <c r="BA973" s="9"/>
      <c r="BB973" s="9"/>
      <c r="BC973" s="9"/>
      <c r="BD973" s="9"/>
      <c r="BE973" s="9"/>
      <c r="BF973" s="9"/>
      <c r="BG973" s="9"/>
      <c r="BH973" s="9"/>
      <c r="BI973" s="9"/>
      <c r="BJ973" s="9"/>
      <c r="BK973" s="9"/>
      <c r="BL973" s="9"/>
      <c r="BM973" s="9"/>
      <c r="BN973" s="9"/>
      <c r="BO973" s="9"/>
      <c r="BP973" s="9"/>
      <c r="BQ973" s="9"/>
      <c r="BR973" s="9"/>
      <c r="BS973" s="9"/>
      <c r="BT973" s="9"/>
      <c r="BU973" s="9"/>
      <c r="BV973" s="9"/>
      <c r="BW973" s="9"/>
      <c r="BX973" s="9"/>
      <c r="BY973" s="9"/>
      <c r="BZ973" s="9"/>
      <c r="CA973" s="9"/>
      <c r="CB973" s="9"/>
      <c r="CC973" s="9"/>
      <c r="CD973" s="9"/>
      <c r="CE973" s="9"/>
      <c r="CF973" s="9"/>
      <c r="CG973" s="9"/>
      <c r="CH973" s="9"/>
      <c r="CI973" s="9"/>
      <c r="CJ973" s="9"/>
      <c r="CK973" s="9"/>
      <c r="CL973" s="9"/>
      <c r="CM973" s="9"/>
      <c r="CN973" s="9"/>
      <c r="CO973" s="9"/>
      <c r="CP973" s="9"/>
      <c r="CQ973" s="9"/>
      <c r="CR973" s="9"/>
      <c r="CS973" s="9"/>
      <c r="CT973" s="9"/>
      <c r="CU973" s="9"/>
      <c r="CV973" s="9"/>
      <c r="CW973" s="9"/>
      <c r="CX973" s="9"/>
      <c r="CY973" s="9"/>
      <c r="CZ973" s="9"/>
      <c r="DA973" s="9"/>
      <c r="DB973" s="9"/>
      <c r="DC973" s="9"/>
      <c r="DD973" s="9"/>
      <c r="DE973" s="9"/>
      <c r="DF973" s="9"/>
      <c r="DG973" s="9"/>
      <c r="DH973" s="9"/>
      <c r="DI973" s="9"/>
      <c r="DJ973" s="9"/>
      <c r="DK973" s="9"/>
      <c r="DL973" s="9"/>
      <c r="DM973" s="9"/>
      <c r="DN973" s="9"/>
      <c r="DO973" s="9"/>
      <c r="DP973" s="9"/>
      <c r="DQ973" s="9"/>
      <c r="DR973" s="9"/>
      <c r="DS973" s="9"/>
      <c r="DT973" s="9"/>
      <c r="DU973" s="9"/>
      <c r="DV973" s="9"/>
      <c r="DW973" s="9"/>
      <c r="DX973" s="9"/>
      <c r="DY973" s="9"/>
      <c r="DZ973" s="9"/>
      <c r="EA973" s="9"/>
    </row>
    <row r="974" spans="2:131" ht="15">
      <c r="B974" s="4"/>
      <c r="C974" s="4"/>
      <c r="D974" s="4"/>
      <c r="E974" s="4"/>
      <c r="F974" s="4"/>
      <c r="G974" s="4"/>
      <c r="H974" s="4"/>
      <c r="I974" s="4"/>
      <c r="J974" s="4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5"/>
      <c r="AC974" s="9"/>
      <c r="AD974" s="9"/>
      <c r="AE974" s="9"/>
      <c r="AF974" s="9"/>
      <c r="AG974" s="9"/>
      <c r="AH974" s="9"/>
      <c r="AI974" s="9"/>
      <c r="AJ974" s="9"/>
      <c r="AK974" s="9"/>
      <c r="AL974" s="9"/>
      <c r="AM974" s="27"/>
      <c r="AN974" s="27"/>
      <c r="AO974" s="27"/>
      <c r="AP974" s="27"/>
      <c r="AQ974" s="27"/>
      <c r="AR974" s="9"/>
      <c r="AS974" s="9"/>
      <c r="AT974" s="9"/>
      <c r="AU974" s="9"/>
      <c r="AV974" s="9"/>
      <c r="AW974" s="9"/>
      <c r="AX974" s="9"/>
      <c r="AY974" s="15"/>
      <c r="AZ974" s="15"/>
      <c r="BA974" s="9"/>
      <c r="BB974" s="9"/>
      <c r="BC974" s="9"/>
      <c r="BD974" s="9"/>
      <c r="BE974" s="9"/>
      <c r="BF974" s="9"/>
      <c r="BG974" s="9"/>
      <c r="BH974" s="9"/>
      <c r="BI974" s="9"/>
      <c r="BJ974" s="9"/>
      <c r="BK974" s="9"/>
      <c r="BL974" s="9"/>
      <c r="BM974" s="9"/>
      <c r="BN974" s="9"/>
      <c r="BO974" s="9"/>
      <c r="BP974" s="9"/>
      <c r="BQ974" s="9"/>
      <c r="BR974" s="9"/>
      <c r="BS974" s="9"/>
      <c r="BT974" s="9"/>
      <c r="BU974" s="9"/>
      <c r="BV974" s="9"/>
      <c r="BW974" s="9"/>
      <c r="BX974" s="9"/>
      <c r="BY974" s="9"/>
      <c r="BZ974" s="9"/>
      <c r="CA974" s="9"/>
      <c r="CB974" s="9"/>
      <c r="CC974" s="9"/>
      <c r="CD974" s="9"/>
      <c r="CE974" s="9"/>
      <c r="CF974" s="9"/>
      <c r="CG974" s="9"/>
      <c r="CH974" s="9"/>
      <c r="CI974" s="9"/>
      <c r="CJ974" s="9"/>
      <c r="CK974" s="9"/>
      <c r="CL974" s="9"/>
      <c r="CM974" s="9"/>
      <c r="CN974" s="9"/>
      <c r="CO974" s="9"/>
      <c r="CP974" s="9"/>
      <c r="CQ974" s="9"/>
      <c r="CR974" s="9"/>
      <c r="CS974" s="9"/>
      <c r="CT974" s="9"/>
      <c r="CU974" s="9"/>
      <c r="CV974" s="9"/>
      <c r="CW974" s="9"/>
      <c r="CX974" s="9"/>
      <c r="CY974" s="9"/>
      <c r="CZ974" s="9"/>
      <c r="DA974" s="9"/>
      <c r="DB974" s="9"/>
      <c r="DC974" s="9"/>
      <c r="DD974" s="9"/>
      <c r="DE974" s="9"/>
      <c r="DF974" s="9"/>
      <c r="DG974" s="9"/>
      <c r="DH974" s="9"/>
      <c r="DI974" s="9"/>
      <c r="DJ974" s="9"/>
      <c r="DK974" s="9"/>
      <c r="DL974" s="9"/>
      <c r="DM974" s="9"/>
      <c r="DN974" s="9"/>
      <c r="DO974" s="9"/>
      <c r="DP974" s="9"/>
      <c r="DQ974" s="9"/>
      <c r="DR974" s="9"/>
      <c r="DS974" s="9"/>
      <c r="DT974" s="9"/>
      <c r="DU974" s="9"/>
      <c r="DV974" s="9"/>
      <c r="DW974" s="9"/>
      <c r="DX974" s="9"/>
      <c r="DY974" s="9"/>
      <c r="DZ974" s="9"/>
      <c r="EA974" s="9"/>
    </row>
    <row r="975" spans="2:131" ht="15">
      <c r="B975" s="4"/>
      <c r="C975" s="4"/>
      <c r="D975" s="4"/>
      <c r="E975" s="4"/>
      <c r="F975" s="4"/>
      <c r="G975" s="4"/>
      <c r="H975" s="4"/>
      <c r="I975" s="4"/>
      <c r="J975" s="4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5"/>
      <c r="AC975" s="9"/>
      <c r="AD975" s="9"/>
      <c r="AE975" s="9"/>
      <c r="AF975" s="9"/>
      <c r="AG975" s="9"/>
      <c r="AH975" s="9"/>
      <c r="AI975" s="9"/>
      <c r="AJ975" s="9"/>
      <c r="AK975" s="9"/>
      <c r="AL975" s="9"/>
      <c r="AM975" s="27"/>
      <c r="AN975" s="27"/>
      <c r="AO975" s="27"/>
      <c r="AP975" s="27"/>
      <c r="AQ975" s="27"/>
      <c r="AR975" s="9"/>
      <c r="AS975" s="9"/>
      <c r="AT975" s="9"/>
      <c r="AU975" s="9"/>
      <c r="AV975" s="9"/>
      <c r="AW975" s="9"/>
      <c r="AX975" s="9"/>
      <c r="AY975" s="15"/>
      <c r="AZ975" s="15"/>
      <c r="BA975" s="9"/>
      <c r="BB975" s="9"/>
      <c r="BC975" s="9"/>
      <c r="BD975" s="9"/>
      <c r="BE975" s="9"/>
      <c r="BF975" s="9"/>
      <c r="BG975" s="9"/>
      <c r="BH975" s="9"/>
      <c r="BI975" s="9"/>
      <c r="BJ975" s="9"/>
      <c r="BK975" s="9"/>
      <c r="BL975" s="9"/>
      <c r="BM975" s="9"/>
      <c r="BN975" s="9"/>
      <c r="BO975" s="9"/>
      <c r="BP975" s="9"/>
      <c r="BQ975" s="9"/>
      <c r="BR975" s="9"/>
      <c r="BS975" s="9"/>
      <c r="BT975" s="9"/>
      <c r="BU975" s="9"/>
      <c r="BV975" s="9"/>
      <c r="BW975" s="9"/>
      <c r="BX975" s="9"/>
      <c r="BY975" s="9"/>
      <c r="BZ975" s="9"/>
      <c r="CA975" s="9"/>
      <c r="CB975" s="9"/>
      <c r="CC975" s="9"/>
      <c r="CD975" s="9"/>
      <c r="CE975" s="9"/>
      <c r="CF975" s="9"/>
      <c r="CG975" s="9"/>
      <c r="CH975" s="9"/>
      <c r="CI975" s="9"/>
      <c r="CJ975" s="9"/>
      <c r="CK975" s="9"/>
      <c r="CL975" s="9"/>
      <c r="CM975" s="9"/>
      <c r="CN975" s="9"/>
      <c r="CO975" s="9"/>
      <c r="CP975" s="9"/>
      <c r="CQ975" s="9"/>
      <c r="CR975" s="9"/>
      <c r="CS975" s="9"/>
      <c r="CT975" s="9"/>
      <c r="CU975" s="9"/>
      <c r="CV975" s="9"/>
      <c r="CW975" s="9"/>
      <c r="CX975" s="9"/>
      <c r="CY975" s="9"/>
      <c r="CZ975" s="9"/>
      <c r="DA975" s="9"/>
      <c r="DB975" s="9"/>
      <c r="DC975" s="9"/>
      <c r="DD975" s="9"/>
      <c r="DE975" s="9"/>
      <c r="DF975" s="9"/>
      <c r="DG975" s="9"/>
      <c r="DH975" s="9"/>
      <c r="DI975" s="9"/>
      <c r="DJ975" s="9"/>
      <c r="DK975" s="9"/>
      <c r="DL975" s="9"/>
      <c r="DM975" s="9"/>
      <c r="DN975" s="9"/>
      <c r="DO975" s="9"/>
      <c r="DP975" s="9"/>
      <c r="DQ975" s="9"/>
      <c r="DR975" s="9"/>
      <c r="DS975" s="9"/>
      <c r="DT975" s="9"/>
      <c r="DU975" s="9"/>
      <c r="DV975" s="9"/>
      <c r="DW975" s="9"/>
      <c r="DX975" s="9"/>
      <c r="DY975" s="9"/>
      <c r="DZ975" s="9"/>
      <c r="EA975" s="9"/>
    </row>
    <row r="976" spans="2:131" ht="15">
      <c r="B976" s="4"/>
      <c r="C976" s="4"/>
      <c r="D976" s="4"/>
      <c r="E976" s="4"/>
      <c r="F976" s="4"/>
      <c r="G976" s="4"/>
      <c r="H976" s="4"/>
      <c r="I976" s="4"/>
      <c r="J976" s="4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5"/>
      <c r="AC976" s="9"/>
      <c r="AD976" s="9"/>
      <c r="AE976" s="9"/>
      <c r="AF976" s="9"/>
      <c r="AG976" s="9"/>
      <c r="AH976" s="9"/>
      <c r="AI976" s="9"/>
      <c r="AJ976" s="9"/>
      <c r="AK976" s="9"/>
      <c r="AL976" s="9"/>
      <c r="AM976" s="27"/>
      <c r="AN976" s="27"/>
      <c r="AO976" s="27"/>
      <c r="AP976" s="27"/>
      <c r="AQ976" s="27"/>
      <c r="AR976" s="9"/>
      <c r="AS976" s="9"/>
      <c r="AT976" s="9"/>
      <c r="AU976" s="9"/>
      <c r="AV976" s="9"/>
      <c r="AW976" s="9"/>
      <c r="AX976" s="9"/>
      <c r="AY976" s="15"/>
      <c r="AZ976" s="15"/>
      <c r="BA976" s="9"/>
      <c r="BB976" s="9"/>
      <c r="BC976" s="9"/>
      <c r="BD976" s="9"/>
      <c r="BE976" s="9"/>
      <c r="BF976" s="9"/>
      <c r="BG976" s="9"/>
      <c r="BH976" s="9"/>
      <c r="BI976" s="9"/>
      <c r="BJ976" s="9"/>
      <c r="BK976" s="9"/>
      <c r="BL976" s="9"/>
      <c r="BM976" s="9"/>
      <c r="BN976" s="9"/>
      <c r="BO976" s="9"/>
      <c r="BP976" s="9"/>
      <c r="BQ976" s="9"/>
      <c r="BR976" s="9"/>
      <c r="BS976" s="9"/>
      <c r="BT976" s="9"/>
      <c r="BU976" s="9"/>
      <c r="BV976" s="9"/>
      <c r="BW976" s="9"/>
      <c r="BX976" s="9"/>
      <c r="BY976" s="9"/>
      <c r="BZ976" s="9"/>
      <c r="CA976" s="9"/>
      <c r="CB976" s="9"/>
      <c r="CC976" s="9"/>
      <c r="CD976" s="9"/>
      <c r="CE976" s="9"/>
      <c r="CF976" s="9"/>
      <c r="CG976" s="9"/>
      <c r="CH976" s="9"/>
      <c r="CI976" s="9"/>
      <c r="CJ976" s="9"/>
      <c r="CK976" s="9"/>
      <c r="CL976" s="9"/>
      <c r="CM976" s="9"/>
      <c r="CN976" s="9"/>
      <c r="CO976" s="9"/>
      <c r="CP976" s="9"/>
      <c r="CQ976" s="9"/>
      <c r="CR976" s="9"/>
      <c r="CS976" s="9"/>
      <c r="CT976" s="9"/>
      <c r="CU976" s="9"/>
      <c r="CV976" s="9"/>
      <c r="CW976" s="9"/>
      <c r="CX976" s="9"/>
      <c r="CY976" s="9"/>
      <c r="CZ976" s="9"/>
      <c r="DA976" s="9"/>
      <c r="DB976" s="9"/>
      <c r="DC976" s="9"/>
      <c r="DD976" s="9"/>
      <c r="DE976" s="9"/>
      <c r="DF976" s="9"/>
      <c r="DG976" s="9"/>
      <c r="DH976" s="9"/>
      <c r="DI976" s="9"/>
      <c r="DJ976" s="9"/>
      <c r="DK976" s="9"/>
      <c r="DL976" s="9"/>
      <c r="DM976" s="9"/>
      <c r="DN976" s="9"/>
      <c r="DO976" s="9"/>
      <c r="DP976" s="9"/>
      <c r="DQ976" s="9"/>
      <c r="DR976" s="9"/>
      <c r="DS976" s="9"/>
      <c r="DT976" s="9"/>
      <c r="DU976" s="9"/>
      <c r="DV976" s="9"/>
      <c r="DW976" s="9"/>
      <c r="DX976" s="9"/>
      <c r="DY976" s="9"/>
      <c r="DZ976" s="9"/>
      <c r="EA976" s="9"/>
    </row>
    <row r="977" spans="2:131" ht="15">
      <c r="B977" s="4"/>
      <c r="C977" s="4"/>
      <c r="D977" s="4"/>
      <c r="E977" s="4"/>
      <c r="F977" s="4"/>
      <c r="G977" s="4"/>
      <c r="H977" s="4"/>
      <c r="I977" s="4"/>
      <c r="J977" s="4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5"/>
      <c r="AC977" s="9"/>
      <c r="AD977" s="9"/>
      <c r="AE977" s="9"/>
      <c r="AF977" s="9"/>
      <c r="AG977" s="9"/>
      <c r="AH977" s="9"/>
      <c r="AI977" s="9"/>
      <c r="AJ977" s="9"/>
      <c r="AK977" s="9"/>
      <c r="AL977" s="9"/>
      <c r="AM977" s="27"/>
      <c r="AN977" s="27"/>
      <c r="AO977" s="27"/>
      <c r="AP977" s="27"/>
      <c r="AQ977" s="27"/>
      <c r="AR977" s="9"/>
      <c r="AS977" s="9"/>
      <c r="AT977" s="9"/>
      <c r="AU977" s="9"/>
      <c r="AV977" s="9"/>
      <c r="AW977" s="9"/>
      <c r="AX977" s="9"/>
      <c r="AY977" s="15"/>
      <c r="AZ977" s="15"/>
      <c r="BA977" s="9"/>
      <c r="BB977" s="9"/>
      <c r="BC977" s="9"/>
      <c r="BD977" s="9"/>
      <c r="BE977" s="9"/>
      <c r="BF977" s="9"/>
      <c r="BG977" s="9"/>
      <c r="BH977" s="9"/>
      <c r="BI977" s="9"/>
      <c r="BJ977" s="9"/>
      <c r="BK977" s="9"/>
      <c r="BL977" s="9"/>
      <c r="BM977" s="9"/>
      <c r="BN977" s="9"/>
      <c r="BO977" s="9"/>
      <c r="BP977" s="9"/>
      <c r="BQ977" s="9"/>
      <c r="BR977" s="9"/>
      <c r="BS977" s="9"/>
      <c r="BT977" s="9"/>
      <c r="BU977" s="9"/>
      <c r="BV977" s="9"/>
      <c r="BW977" s="9"/>
      <c r="BX977" s="9"/>
      <c r="BY977" s="9"/>
      <c r="BZ977" s="9"/>
      <c r="CA977" s="9"/>
      <c r="CB977" s="9"/>
      <c r="CC977" s="9"/>
      <c r="CD977" s="9"/>
      <c r="CE977" s="9"/>
      <c r="CF977" s="9"/>
      <c r="CG977" s="9"/>
      <c r="CH977" s="9"/>
      <c r="CI977" s="9"/>
      <c r="CJ977" s="9"/>
      <c r="CK977" s="9"/>
      <c r="CL977" s="9"/>
      <c r="CM977" s="9"/>
      <c r="CN977" s="9"/>
      <c r="CO977" s="9"/>
      <c r="CP977" s="9"/>
      <c r="CQ977" s="9"/>
      <c r="CR977" s="9"/>
      <c r="CS977" s="9"/>
      <c r="CT977" s="9"/>
      <c r="CU977" s="9"/>
      <c r="CV977" s="9"/>
      <c r="CW977" s="9"/>
      <c r="CX977" s="9"/>
      <c r="CY977" s="9"/>
      <c r="CZ977" s="9"/>
      <c r="DA977" s="9"/>
      <c r="DB977" s="9"/>
      <c r="DC977" s="9"/>
      <c r="DD977" s="9"/>
      <c r="DE977" s="9"/>
      <c r="DF977" s="9"/>
      <c r="DG977" s="9"/>
      <c r="DH977" s="9"/>
      <c r="DI977" s="9"/>
      <c r="DJ977" s="9"/>
      <c r="DK977" s="9"/>
      <c r="DL977" s="9"/>
      <c r="DM977" s="9"/>
      <c r="DN977" s="9"/>
      <c r="DO977" s="9"/>
      <c r="DP977" s="9"/>
      <c r="DQ977" s="9"/>
      <c r="DR977" s="9"/>
      <c r="DS977" s="9"/>
      <c r="DT977" s="9"/>
      <c r="DU977" s="9"/>
      <c r="DV977" s="9"/>
      <c r="DW977" s="9"/>
      <c r="DX977" s="9"/>
      <c r="DY977" s="9"/>
      <c r="DZ977" s="9"/>
      <c r="EA977" s="9"/>
    </row>
    <row r="978" spans="2:131" ht="15">
      <c r="B978" s="4"/>
      <c r="C978" s="4"/>
      <c r="D978" s="4"/>
      <c r="E978" s="4"/>
      <c r="F978" s="4"/>
      <c r="G978" s="4"/>
      <c r="H978" s="4"/>
      <c r="I978" s="4"/>
      <c r="J978" s="4"/>
      <c r="K978" s="10"/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5"/>
      <c r="AC978" s="9"/>
      <c r="AD978" s="9"/>
      <c r="AE978" s="9"/>
      <c r="AF978" s="9"/>
      <c r="AG978" s="9"/>
      <c r="AH978" s="9"/>
      <c r="AI978" s="9"/>
      <c r="AJ978" s="9"/>
      <c r="AK978" s="9"/>
      <c r="AL978" s="9"/>
      <c r="AM978" s="27"/>
      <c r="AN978" s="27"/>
      <c r="AO978" s="27"/>
      <c r="AP978" s="27"/>
      <c r="AQ978" s="27"/>
      <c r="AR978" s="9"/>
      <c r="AS978" s="9"/>
      <c r="AT978" s="9"/>
      <c r="AU978" s="9"/>
      <c r="AV978" s="9"/>
      <c r="AW978" s="9"/>
      <c r="AX978" s="9"/>
      <c r="AY978" s="15"/>
      <c r="AZ978" s="15"/>
      <c r="BA978" s="9"/>
      <c r="BB978" s="9"/>
      <c r="BC978" s="9"/>
      <c r="BD978" s="9"/>
      <c r="BE978" s="9"/>
      <c r="BF978" s="9"/>
      <c r="BG978" s="9"/>
      <c r="BH978" s="9"/>
      <c r="BI978" s="9"/>
      <c r="BJ978" s="9"/>
      <c r="BK978" s="9"/>
      <c r="BL978" s="9"/>
      <c r="BM978" s="9"/>
      <c r="BN978" s="9"/>
      <c r="BO978" s="9"/>
      <c r="BP978" s="9"/>
      <c r="BQ978" s="9"/>
      <c r="BR978" s="9"/>
      <c r="BS978" s="9"/>
      <c r="BT978" s="9"/>
      <c r="BU978" s="9"/>
      <c r="BV978" s="9"/>
      <c r="BW978" s="9"/>
      <c r="BX978" s="9"/>
      <c r="BY978" s="9"/>
      <c r="BZ978" s="9"/>
      <c r="CA978" s="9"/>
      <c r="CB978" s="9"/>
      <c r="CC978" s="9"/>
      <c r="CD978" s="9"/>
      <c r="CE978" s="9"/>
      <c r="CF978" s="9"/>
      <c r="CG978" s="9"/>
      <c r="CH978" s="9"/>
      <c r="CI978" s="9"/>
      <c r="CJ978" s="9"/>
      <c r="CK978" s="9"/>
      <c r="CL978" s="9"/>
      <c r="CM978" s="9"/>
      <c r="CN978" s="9"/>
      <c r="CO978" s="9"/>
      <c r="CP978" s="9"/>
      <c r="CQ978" s="9"/>
      <c r="CR978" s="9"/>
      <c r="CS978" s="9"/>
      <c r="CT978" s="9"/>
      <c r="CU978" s="9"/>
      <c r="CV978" s="9"/>
      <c r="CW978" s="9"/>
      <c r="CX978" s="9"/>
      <c r="CY978" s="9"/>
      <c r="CZ978" s="9"/>
      <c r="DA978" s="9"/>
      <c r="DB978" s="9"/>
      <c r="DC978" s="9"/>
      <c r="DD978" s="9"/>
      <c r="DE978" s="9"/>
      <c r="DF978" s="9"/>
      <c r="DG978" s="9"/>
      <c r="DH978" s="9"/>
      <c r="DI978" s="9"/>
      <c r="DJ978" s="9"/>
      <c r="DK978" s="9"/>
      <c r="DL978" s="9"/>
      <c r="DM978" s="9"/>
      <c r="DN978" s="9"/>
      <c r="DO978" s="9"/>
      <c r="DP978" s="9"/>
      <c r="DQ978" s="9"/>
      <c r="DR978" s="9"/>
      <c r="DS978" s="9"/>
      <c r="DT978" s="9"/>
      <c r="DU978" s="9"/>
      <c r="DV978" s="9"/>
      <c r="DW978" s="9"/>
      <c r="DX978" s="9"/>
      <c r="DY978" s="9"/>
      <c r="DZ978" s="9"/>
      <c r="EA978" s="9"/>
    </row>
    <row r="979" spans="2:131" ht="15">
      <c r="B979" s="4"/>
      <c r="C979" s="4"/>
      <c r="D979" s="4"/>
      <c r="E979" s="4"/>
      <c r="F979" s="4"/>
      <c r="G979" s="4"/>
      <c r="H979" s="4"/>
      <c r="I979" s="4"/>
      <c r="J979" s="4"/>
      <c r="K979" s="10"/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5"/>
      <c r="AC979" s="9"/>
      <c r="AD979" s="9"/>
      <c r="AE979" s="9"/>
      <c r="AF979" s="9"/>
      <c r="AG979" s="9"/>
      <c r="AH979" s="9"/>
      <c r="AI979" s="9"/>
      <c r="AJ979" s="9"/>
      <c r="AK979" s="9"/>
      <c r="AL979" s="9"/>
      <c r="AM979" s="27"/>
      <c r="AN979" s="27"/>
      <c r="AO979" s="27"/>
      <c r="AP979" s="27"/>
      <c r="AQ979" s="27"/>
      <c r="AR979" s="9"/>
      <c r="AS979" s="9"/>
      <c r="AT979" s="9"/>
      <c r="AU979" s="9"/>
      <c r="AV979" s="9"/>
      <c r="AW979" s="9"/>
      <c r="AX979" s="9"/>
      <c r="AY979" s="15"/>
      <c r="AZ979" s="15"/>
      <c r="BA979" s="9"/>
      <c r="BB979" s="9"/>
      <c r="BC979" s="9"/>
      <c r="BD979" s="9"/>
      <c r="BE979" s="9"/>
      <c r="BF979" s="9"/>
      <c r="BG979" s="9"/>
      <c r="BH979" s="9"/>
      <c r="BI979" s="9"/>
      <c r="BJ979" s="9"/>
      <c r="BK979" s="9"/>
      <c r="BL979" s="9"/>
      <c r="BM979" s="9"/>
      <c r="BN979" s="9"/>
      <c r="BO979" s="9"/>
      <c r="BP979" s="9"/>
      <c r="BQ979" s="9"/>
      <c r="BR979" s="9"/>
      <c r="BS979" s="9"/>
      <c r="BT979" s="9"/>
      <c r="BU979" s="9"/>
      <c r="BV979" s="9"/>
      <c r="BW979" s="9"/>
      <c r="BX979" s="9"/>
      <c r="BY979" s="9"/>
      <c r="BZ979" s="9"/>
      <c r="CA979" s="9"/>
      <c r="CB979" s="9"/>
      <c r="CC979" s="9"/>
      <c r="CD979" s="9"/>
      <c r="CE979" s="9"/>
      <c r="CF979" s="9"/>
      <c r="CG979" s="9"/>
      <c r="CH979" s="9"/>
      <c r="CI979" s="9"/>
      <c r="CJ979" s="9"/>
      <c r="CK979" s="9"/>
      <c r="CL979" s="9"/>
      <c r="CM979" s="9"/>
      <c r="CN979" s="9"/>
      <c r="CO979" s="9"/>
      <c r="CP979" s="9"/>
      <c r="CQ979" s="9"/>
      <c r="CR979" s="9"/>
      <c r="CS979" s="9"/>
      <c r="CT979" s="9"/>
      <c r="CU979" s="9"/>
      <c r="CV979" s="9"/>
      <c r="CW979" s="9"/>
      <c r="CX979" s="9"/>
      <c r="CY979" s="9"/>
      <c r="CZ979" s="9"/>
      <c r="DA979" s="9"/>
      <c r="DB979" s="9"/>
      <c r="DC979" s="9"/>
      <c r="DD979" s="9"/>
      <c r="DE979" s="9"/>
      <c r="DF979" s="9"/>
      <c r="DG979" s="9"/>
      <c r="DH979" s="9"/>
      <c r="DI979" s="9"/>
      <c r="DJ979" s="9"/>
      <c r="DK979" s="9"/>
      <c r="DL979" s="9"/>
      <c r="DM979" s="9"/>
      <c r="DN979" s="9"/>
      <c r="DO979" s="9"/>
      <c r="DP979" s="9"/>
      <c r="DQ979" s="9"/>
      <c r="DR979" s="9"/>
      <c r="DS979" s="9"/>
      <c r="DT979" s="9"/>
      <c r="DU979" s="9"/>
      <c r="DV979" s="9"/>
      <c r="DW979" s="9"/>
      <c r="DX979" s="9"/>
      <c r="DY979" s="9"/>
      <c r="DZ979" s="9"/>
      <c r="EA979" s="9"/>
    </row>
    <row r="980" spans="2:131" ht="15">
      <c r="B980" s="4"/>
      <c r="C980" s="4"/>
      <c r="D980" s="4"/>
      <c r="E980" s="4"/>
      <c r="F980" s="4"/>
      <c r="G980" s="4"/>
      <c r="H980" s="4"/>
      <c r="I980" s="4"/>
      <c r="J980" s="4"/>
      <c r="K980" s="10"/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5"/>
      <c r="AC980" s="9"/>
      <c r="AD980" s="9"/>
      <c r="AE980" s="9"/>
      <c r="AF980" s="9"/>
      <c r="AG980" s="9"/>
      <c r="AH980" s="9"/>
      <c r="AI980" s="9"/>
      <c r="AJ980" s="9"/>
      <c r="AK980" s="9"/>
      <c r="AL980" s="9"/>
      <c r="AM980" s="27"/>
      <c r="AN980" s="27"/>
      <c r="AO980" s="27"/>
      <c r="AP980" s="27"/>
      <c r="AQ980" s="27"/>
      <c r="AR980" s="9"/>
      <c r="AS980" s="9"/>
      <c r="AT980" s="9"/>
      <c r="AU980" s="9"/>
      <c r="AV980" s="9"/>
      <c r="AW980" s="9"/>
      <c r="AX980" s="9"/>
      <c r="AY980" s="15"/>
      <c r="AZ980" s="15"/>
      <c r="BA980" s="9"/>
      <c r="BB980" s="9"/>
      <c r="BC980" s="9"/>
      <c r="BD980" s="9"/>
      <c r="BE980" s="9"/>
      <c r="BF980" s="9"/>
      <c r="BG980" s="9"/>
      <c r="BH980" s="9"/>
      <c r="BI980" s="9"/>
      <c r="BJ980" s="9"/>
      <c r="BK980" s="9"/>
      <c r="BL980" s="9"/>
      <c r="BM980" s="9"/>
      <c r="BN980" s="9"/>
      <c r="BO980" s="9"/>
      <c r="BP980" s="9"/>
      <c r="BQ980" s="9"/>
      <c r="BR980" s="9"/>
      <c r="BS980" s="9"/>
      <c r="BT980" s="9"/>
      <c r="BU980" s="9"/>
      <c r="BV980" s="9"/>
      <c r="BW980" s="9"/>
      <c r="BX980" s="9"/>
      <c r="BY980" s="9"/>
      <c r="BZ980" s="9"/>
      <c r="CA980" s="9"/>
      <c r="CB980" s="9"/>
      <c r="CC980" s="9"/>
      <c r="CD980" s="9"/>
      <c r="CE980" s="9"/>
      <c r="CF980" s="9"/>
      <c r="CG980" s="9"/>
      <c r="CH980" s="9"/>
      <c r="CI980" s="9"/>
      <c r="CJ980" s="9"/>
      <c r="CK980" s="9"/>
      <c r="CL980" s="9"/>
      <c r="CM980" s="9"/>
      <c r="CN980" s="9"/>
      <c r="CO980" s="9"/>
      <c r="CP980" s="9"/>
      <c r="CQ980" s="9"/>
      <c r="CR980" s="9"/>
      <c r="CS980" s="9"/>
      <c r="CT980" s="9"/>
      <c r="CU980" s="9"/>
      <c r="CV980" s="9"/>
      <c r="CW980" s="9"/>
      <c r="CX980" s="9"/>
      <c r="CY980" s="9"/>
      <c r="CZ980" s="9"/>
      <c r="DA980" s="9"/>
      <c r="DB980" s="9"/>
      <c r="DC980" s="9"/>
      <c r="DD980" s="9"/>
      <c r="DE980" s="9"/>
      <c r="DF980" s="9"/>
      <c r="DG980" s="9"/>
      <c r="DH980" s="9"/>
      <c r="DI980" s="9"/>
      <c r="DJ980" s="9"/>
      <c r="DK980" s="9"/>
      <c r="DL980" s="9"/>
      <c r="DM980" s="9"/>
      <c r="DN980" s="9"/>
      <c r="DO980" s="9"/>
      <c r="DP980" s="9"/>
      <c r="DQ980" s="9"/>
      <c r="DR980" s="9"/>
      <c r="DS980" s="9"/>
      <c r="DT980" s="9"/>
      <c r="DU980" s="9"/>
      <c r="DV980" s="9"/>
      <c r="DW980" s="9"/>
      <c r="DX980" s="9"/>
      <c r="DY980" s="9"/>
      <c r="DZ980" s="9"/>
      <c r="EA980" s="9"/>
    </row>
    <row r="981" spans="2:131" ht="15">
      <c r="B981" s="4"/>
      <c r="C981" s="4"/>
      <c r="D981" s="4"/>
      <c r="E981" s="4"/>
      <c r="F981" s="4"/>
      <c r="G981" s="4"/>
      <c r="H981" s="4"/>
      <c r="I981" s="4"/>
      <c r="J981" s="4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5"/>
      <c r="AC981" s="9"/>
      <c r="AD981" s="9"/>
      <c r="AE981" s="9"/>
      <c r="AF981" s="9"/>
      <c r="AG981" s="9"/>
      <c r="AH981" s="9"/>
      <c r="AI981" s="9"/>
      <c r="AJ981" s="9"/>
      <c r="AK981" s="9"/>
      <c r="AL981" s="9"/>
      <c r="AM981" s="27"/>
      <c r="AN981" s="27"/>
      <c r="AO981" s="27"/>
      <c r="AP981" s="27"/>
      <c r="AQ981" s="27"/>
      <c r="AR981" s="9"/>
      <c r="AS981" s="9"/>
      <c r="AT981" s="9"/>
      <c r="AU981" s="9"/>
      <c r="AV981" s="9"/>
      <c r="AW981" s="9"/>
      <c r="AX981" s="9"/>
      <c r="AY981" s="15"/>
      <c r="AZ981" s="15"/>
      <c r="BA981" s="9"/>
      <c r="BB981" s="9"/>
      <c r="BC981" s="9"/>
      <c r="BD981" s="9"/>
      <c r="BE981" s="9"/>
      <c r="BF981" s="9"/>
      <c r="BG981" s="9"/>
      <c r="BH981" s="9"/>
      <c r="BI981" s="9"/>
      <c r="BJ981" s="9"/>
      <c r="BK981" s="9"/>
      <c r="BL981" s="9"/>
      <c r="BM981" s="9"/>
      <c r="BN981" s="9"/>
      <c r="BO981" s="9"/>
      <c r="BP981" s="9"/>
      <c r="BQ981" s="9"/>
      <c r="BR981" s="9"/>
      <c r="BS981" s="9"/>
      <c r="BT981" s="9"/>
      <c r="BU981" s="9"/>
      <c r="BV981" s="9"/>
      <c r="BW981" s="9"/>
      <c r="BX981" s="9"/>
      <c r="BY981" s="9"/>
      <c r="BZ981" s="9"/>
      <c r="CA981" s="9"/>
      <c r="CB981" s="9"/>
      <c r="CC981" s="9"/>
      <c r="CD981" s="9"/>
      <c r="CE981" s="9"/>
      <c r="CF981" s="9"/>
      <c r="CG981" s="9"/>
      <c r="CH981" s="9"/>
      <c r="CI981" s="9"/>
      <c r="CJ981" s="9"/>
      <c r="CK981" s="9"/>
      <c r="CL981" s="9"/>
      <c r="CM981" s="9"/>
      <c r="CN981" s="9"/>
      <c r="CO981" s="9"/>
      <c r="CP981" s="9"/>
      <c r="CQ981" s="9"/>
      <c r="CR981" s="9"/>
      <c r="CS981" s="9"/>
      <c r="CT981" s="9"/>
      <c r="CU981" s="9"/>
      <c r="CV981" s="9"/>
      <c r="CW981" s="9"/>
      <c r="CX981" s="9"/>
      <c r="CY981" s="9"/>
      <c r="CZ981" s="9"/>
      <c r="DA981" s="9"/>
      <c r="DB981" s="9"/>
      <c r="DC981" s="9"/>
      <c r="DD981" s="9"/>
      <c r="DE981" s="9"/>
      <c r="DF981" s="9"/>
      <c r="DG981" s="9"/>
      <c r="DH981" s="9"/>
      <c r="DI981" s="9"/>
      <c r="DJ981" s="9"/>
      <c r="DK981" s="9"/>
      <c r="DL981" s="9"/>
      <c r="DM981" s="9"/>
      <c r="DN981" s="9"/>
      <c r="DO981" s="9"/>
      <c r="DP981" s="9"/>
      <c r="DQ981" s="9"/>
      <c r="DR981" s="9"/>
      <c r="DS981" s="9"/>
      <c r="DT981" s="9"/>
      <c r="DU981" s="9"/>
      <c r="DV981" s="9"/>
      <c r="DW981" s="9"/>
      <c r="DX981" s="9"/>
      <c r="DY981" s="9"/>
      <c r="DZ981" s="9"/>
      <c r="EA981" s="9"/>
    </row>
    <row r="982" spans="2:131" ht="15">
      <c r="B982" s="4"/>
      <c r="C982" s="4"/>
      <c r="D982" s="4"/>
      <c r="E982" s="4"/>
      <c r="F982" s="4"/>
      <c r="G982" s="4"/>
      <c r="H982" s="4"/>
      <c r="I982" s="4"/>
      <c r="J982" s="4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5"/>
      <c r="AC982" s="9"/>
      <c r="AD982" s="9"/>
      <c r="AE982" s="9"/>
      <c r="AF982" s="9"/>
      <c r="AG982" s="9"/>
      <c r="AH982" s="9"/>
      <c r="AI982" s="9"/>
      <c r="AJ982" s="9"/>
      <c r="AK982" s="9"/>
      <c r="AL982" s="9"/>
      <c r="AM982" s="27"/>
      <c r="AN982" s="27"/>
      <c r="AO982" s="27"/>
      <c r="AP982" s="27"/>
      <c r="AQ982" s="27"/>
      <c r="AR982" s="9"/>
      <c r="AS982" s="9"/>
      <c r="AT982" s="9"/>
      <c r="AU982" s="9"/>
      <c r="AV982" s="9"/>
      <c r="AW982" s="9"/>
      <c r="AX982" s="9"/>
      <c r="AY982" s="15"/>
      <c r="AZ982" s="15"/>
      <c r="BA982" s="9"/>
      <c r="BB982" s="9"/>
      <c r="BC982" s="9"/>
      <c r="BD982" s="9"/>
      <c r="BE982" s="9"/>
      <c r="BF982" s="9"/>
      <c r="BG982" s="9"/>
      <c r="BH982" s="9"/>
      <c r="BI982" s="9"/>
      <c r="BJ982" s="9"/>
      <c r="BK982" s="9"/>
      <c r="BL982" s="9"/>
      <c r="BM982" s="9"/>
      <c r="BN982" s="9"/>
      <c r="BO982" s="9"/>
      <c r="BP982" s="9"/>
      <c r="BQ982" s="9"/>
      <c r="BR982" s="9"/>
      <c r="BS982" s="9"/>
      <c r="BT982" s="9"/>
      <c r="BU982" s="9"/>
      <c r="BV982" s="9"/>
      <c r="BW982" s="9"/>
      <c r="BX982" s="9"/>
      <c r="BY982" s="9"/>
      <c r="BZ982" s="9"/>
      <c r="CA982" s="9"/>
      <c r="CB982" s="9"/>
      <c r="CC982" s="9"/>
      <c r="CD982" s="9"/>
      <c r="CE982" s="9"/>
      <c r="CF982" s="9"/>
      <c r="CG982" s="9"/>
      <c r="CH982" s="9"/>
      <c r="CI982" s="9"/>
      <c r="CJ982" s="9"/>
      <c r="CK982" s="9"/>
      <c r="CL982" s="9"/>
      <c r="CM982" s="9"/>
      <c r="CN982" s="9"/>
      <c r="CO982" s="9"/>
      <c r="CP982" s="9"/>
      <c r="CQ982" s="9"/>
      <c r="CR982" s="9"/>
      <c r="CS982" s="9"/>
      <c r="CT982" s="9"/>
      <c r="CU982" s="9"/>
      <c r="CV982" s="9"/>
      <c r="CW982" s="9"/>
      <c r="CX982" s="9"/>
      <c r="CY982" s="9"/>
      <c r="CZ982" s="9"/>
      <c r="DA982" s="9"/>
      <c r="DB982" s="9"/>
      <c r="DC982" s="9"/>
      <c r="DD982" s="9"/>
      <c r="DE982" s="9"/>
      <c r="DF982" s="9"/>
      <c r="DG982" s="9"/>
      <c r="DH982" s="9"/>
      <c r="DI982" s="9"/>
      <c r="DJ982" s="9"/>
      <c r="DK982" s="9"/>
      <c r="DL982" s="9"/>
      <c r="DM982" s="9"/>
      <c r="DN982" s="9"/>
      <c r="DO982" s="9"/>
      <c r="DP982" s="9"/>
      <c r="DQ982" s="9"/>
      <c r="DR982" s="9"/>
      <c r="DS982" s="9"/>
      <c r="DT982" s="9"/>
      <c r="DU982" s="9"/>
      <c r="DV982" s="9"/>
      <c r="DW982" s="9"/>
      <c r="DX982" s="9"/>
      <c r="DY982" s="9"/>
      <c r="DZ982" s="9"/>
      <c r="EA982" s="9"/>
    </row>
    <row r="983" spans="2:131" ht="15">
      <c r="B983" s="4"/>
      <c r="C983" s="4"/>
      <c r="D983" s="4"/>
      <c r="E983" s="4"/>
      <c r="F983" s="4"/>
      <c r="G983" s="4"/>
      <c r="H983" s="4"/>
      <c r="I983" s="4"/>
      <c r="J983" s="4"/>
      <c r="K983" s="10"/>
      <c r="L983" s="10"/>
      <c r="M983" s="10"/>
      <c r="N983" s="10"/>
      <c r="O983" s="10"/>
      <c r="P983" s="10"/>
      <c r="Q983" s="10"/>
      <c r="R983" s="10"/>
      <c r="S983" s="10"/>
      <c r="T983" s="10"/>
      <c r="U983" s="10"/>
      <c r="V983" s="10"/>
      <c r="W983" s="10"/>
      <c r="X983" s="10"/>
      <c r="Y983" s="10"/>
      <c r="Z983" s="10"/>
      <c r="AA983" s="10"/>
      <c r="AB983" s="15"/>
      <c r="AC983" s="9"/>
      <c r="AD983" s="9"/>
      <c r="AE983" s="9"/>
      <c r="AF983" s="9"/>
      <c r="AG983" s="9"/>
      <c r="AH983" s="9"/>
      <c r="AI983" s="9"/>
      <c r="AJ983" s="9"/>
      <c r="AK983" s="9"/>
      <c r="AL983" s="9"/>
      <c r="AM983" s="27"/>
      <c r="AN983" s="27"/>
      <c r="AO983" s="27"/>
      <c r="AP983" s="27"/>
      <c r="AQ983" s="27"/>
      <c r="AR983" s="9"/>
      <c r="AS983" s="9"/>
      <c r="AT983" s="9"/>
      <c r="AU983" s="9"/>
      <c r="AV983" s="9"/>
      <c r="AW983" s="9"/>
      <c r="AX983" s="9"/>
      <c r="AY983" s="15"/>
      <c r="AZ983" s="15"/>
      <c r="BA983" s="9"/>
      <c r="BB983" s="9"/>
      <c r="BC983" s="9"/>
      <c r="BD983" s="9"/>
      <c r="BE983" s="9"/>
      <c r="BF983" s="9"/>
      <c r="BG983" s="9"/>
      <c r="BH983" s="9"/>
      <c r="BI983" s="9"/>
      <c r="BJ983" s="9"/>
      <c r="BK983" s="9"/>
      <c r="BL983" s="9"/>
      <c r="BM983" s="9"/>
      <c r="BN983" s="9"/>
      <c r="BO983" s="9"/>
      <c r="BP983" s="9"/>
      <c r="BQ983" s="9"/>
      <c r="BR983" s="9"/>
      <c r="BS983" s="9"/>
      <c r="BT983" s="9"/>
      <c r="BU983" s="9"/>
      <c r="BV983" s="9"/>
      <c r="BW983" s="9"/>
      <c r="BX983" s="9"/>
      <c r="BY983" s="9"/>
      <c r="BZ983" s="9"/>
      <c r="CA983" s="9"/>
      <c r="CB983" s="9"/>
      <c r="CC983" s="9"/>
      <c r="CD983" s="9"/>
      <c r="CE983" s="9"/>
      <c r="CF983" s="9"/>
      <c r="CG983" s="9"/>
      <c r="CH983" s="9"/>
      <c r="CI983" s="9"/>
      <c r="CJ983" s="9"/>
      <c r="CK983" s="9"/>
      <c r="CL983" s="9"/>
      <c r="CM983" s="9"/>
      <c r="CN983" s="9"/>
      <c r="CO983" s="9"/>
      <c r="CP983" s="9"/>
      <c r="CQ983" s="9"/>
      <c r="CR983" s="9"/>
      <c r="CS983" s="9"/>
      <c r="CT983" s="9"/>
      <c r="CU983" s="9"/>
      <c r="CV983" s="9"/>
      <c r="CW983" s="9"/>
      <c r="CX983" s="9"/>
      <c r="CY983" s="9"/>
      <c r="CZ983" s="9"/>
      <c r="DA983" s="9"/>
      <c r="DB983" s="9"/>
      <c r="DC983" s="9"/>
      <c r="DD983" s="9"/>
      <c r="DE983" s="9"/>
      <c r="DF983" s="9"/>
      <c r="DG983" s="9"/>
      <c r="DH983" s="9"/>
      <c r="DI983" s="9"/>
      <c r="DJ983" s="9"/>
      <c r="DK983" s="9"/>
      <c r="DL983" s="9"/>
      <c r="DM983" s="9"/>
      <c r="DN983" s="9"/>
      <c r="DO983" s="9"/>
      <c r="DP983" s="9"/>
      <c r="DQ983" s="9"/>
      <c r="DR983" s="9"/>
      <c r="DS983" s="9"/>
      <c r="DT983" s="9"/>
      <c r="DU983" s="9"/>
      <c r="DV983" s="9"/>
      <c r="DW983" s="9"/>
      <c r="DX983" s="9"/>
      <c r="DY983" s="9"/>
      <c r="DZ983" s="9"/>
      <c r="EA983" s="9"/>
    </row>
    <row r="984" spans="2:131" ht="15">
      <c r="B984" s="4"/>
      <c r="C984" s="4"/>
      <c r="D984" s="4"/>
      <c r="E984" s="4"/>
      <c r="F984" s="4"/>
      <c r="G984" s="4"/>
      <c r="H984" s="4"/>
      <c r="I984" s="4"/>
      <c r="J984" s="4"/>
      <c r="K984" s="10"/>
      <c r="L984" s="10"/>
      <c r="M984" s="10"/>
      <c r="N984" s="10"/>
      <c r="O984" s="10"/>
      <c r="P984" s="10"/>
      <c r="Q984" s="10"/>
      <c r="R984" s="10"/>
      <c r="S984" s="10"/>
      <c r="T984" s="10"/>
      <c r="U984" s="10"/>
      <c r="V984" s="10"/>
      <c r="W984" s="10"/>
      <c r="X984" s="10"/>
      <c r="Y984" s="10"/>
      <c r="Z984" s="10"/>
      <c r="AA984" s="10"/>
      <c r="AB984" s="15"/>
      <c r="AC984" s="9"/>
      <c r="AD984" s="9"/>
      <c r="AE984" s="9"/>
      <c r="AF984" s="9"/>
      <c r="AG984" s="9"/>
      <c r="AH984" s="9"/>
      <c r="AI984" s="9"/>
      <c r="AJ984" s="9"/>
      <c r="AK984" s="9"/>
      <c r="AL984" s="9"/>
      <c r="AM984" s="27"/>
      <c r="AN984" s="27"/>
      <c r="AO984" s="27"/>
      <c r="AP984" s="27"/>
      <c r="AQ984" s="27"/>
      <c r="AR984" s="9"/>
      <c r="AS984" s="9"/>
      <c r="AT984" s="9"/>
      <c r="AU984" s="9"/>
      <c r="AV984" s="9"/>
      <c r="AW984" s="9"/>
      <c r="AX984" s="9"/>
      <c r="AY984" s="15"/>
      <c r="AZ984" s="15"/>
      <c r="BA984" s="9"/>
      <c r="BB984" s="9"/>
      <c r="BC984" s="9"/>
      <c r="BD984" s="9"/>
      <c r="BE984" s="9"/>
      <c r="BF984" s="9"/>
      <c r="BG984" s="9"/>
      <c r="BH984" s="9"/>
      <c r="BI984" s="9"/>
      <c r="BJ984" s="9"/>
      <c r="BK984" s="9"/>
      <c r="BL984" s="9"/>
      <c r="BM984" s="9"/>
      <c r="BN984" s="9"/>
      <c r="BO984" s="9"/>
      <c r="BP984" s="9"/>
      <c r="BQ984" s="9"/>
      <c r="BR984" s="9"/>
      <c r="BS984" s="9"/>
      <c r="BT984" s="9"/>
      <c r="BU984" s="9"/>
      <c r="BV984" s="9"/>
      <c r="BW984" s="9"/>
      <c r="BX984" s="9"/>
      <c r="BY984" s="9"/>
      <c r="BZ984" s="9"/>
      <c r="CA984" s="9"/>
      <c r="CB984" s="9"/>
      <c r="CC984" s="9"/>
      <c r="CD984" s="9"/>
      <c r="CE984" s="9"/>
      <c r="CF984" s="9"/>
      <c r="CG984" s="9"/>
      <c r="CH984" s="9"/>
      <c r="CI984" s="9"/>
      <c r="CJ984" s="9"/>
      <c r="CK984" s="9"/>
      <c r="CL984" s="9"/>
      <c r="CM984" s="9"/>
      <c r="CN984" s="9"/>
      <c r="CO984" s="9"/>
      <c r="CP984" s="9"/>
      <c r="CQ984" s="9"/>
      <c r="CR984" s="9"/>
      <c r="CS984" s="9"/>
      <c r="CT984" s="9"/>
      <c r="CU984" s="9"/>
      <c r="CV984" s="9"/>
      <c r="CW984" s="9"/>
      <c r="CX984" s="9"/>
      <c r="CY984" s="9"/>
      <c r="CZ984" s="9"/>
      <c r="DA984" s="9"/>
      <c r="DB984" s="9"/>
      <c r="DC984" s="9"/>
      <c r="DD984" s="9"/>
      <c r="DE984" s="9"/>
      <c r="DF984" s="9"/>
      <c r="DG984" s="9"/>
      <c r="DH984" s="9"/>
      <c r="DI984" s="9"/>
      <c r="DJ984" s="9"/>
      <c r="DK984" s="9"/>
      <c r="DL984" s="9"/>
      <c r="DM984" s="9"/>
      <c r="DN984" s="9"/>
      <c r="DO984" s="9"/>
      <c r="DP984" s="9"/>
      <c r="DQ984" s="9"/>
      <c r="DR984" s="9"/>
      <c r="DS984" s="9"/>
      <c r="DT984" s="9"/>
      <c r="DU984" s="9"/>
      <c r="DV984" s="9"/>
      <c r="DW984" s="9"/>
      <c r="DX984" s="9"/>
      <c r="DY984" s="9"/>
      <c r="DZ984" s="9"/>
      <c r="EA984" s="9"/>
    </row>
    <row r="985" spans="2:131" ht="15">
      <c r="B985" s="4"/>
      <c r="C985" s="4"/>
      <c r="D985" s="4"/>
      <c r="E985" s="4"/>
      <c r="F985" s="4"/>
      <c r="G985" s="4"/>
      <c r="H985" s="4"/>
      <c r="I985" s="4"/>
      <c r="J985" s="4"/>
      <c r="K985" s="10"/>
      <c r="L985" s="10"/>
      <c r="M985" s="10"/>
      <c r="N985" s="10"/>
      <c r="O985" s="10"/>
      <c r="P985" s="10"/>
      <c r="Q985" s="10"/>
      <c r="R985" s="10"/>
      <c r="S985" s="10"/>
      <c r="T985" s="10"/>
      <c r="U985" s="10"/>
      <c r="V985" s="10"/>
      <c r="W985" s="10"/>
      <c r="X985" s="10"/>
      <c r="Y985" s="10"/>
      <c r="Z985" s="10"/>
      <c r="AA985" s="10"/>
      <c r="AB985" s="15"/>
      <c r="AC985" s="9"/>
      <c r="AD985" s="9"/>
      <c r="AE985" s="9"/>
      <c r="AF985" s="9"/>
      <c r="AG985" s="9"/>
      <c r="AH985" s="9"/>
      <c r="AI985" s="9"/>
      <c r="AJ985" s="9"/>
      <c r="AK985" s="9"/>
      <c r="AL985" s="9"/>
      <c r="AM985" s="27"/>
      <c r="AN985" s="27"/>
      <c r="AO985" s="27"/>
      <c r="AP985" s="27"/>
      <c r="AQ985" s="27"/>
      <c r="AR985" s="9"/>
      <c r="AS985" s="9"/>
      <c r="AT985" s="9"/>
      <c r="AU985" s="9"/>
      <c r="AV985" s="9"/>
      <c r="AW985" s="9"/>
      <c r="AX985" s="9"/>
      <c r="AY985" s="15"/>
      <c r="AZ985" s="15"/>
      <c r="BA985" s="9"/>
      <c r="BB985" s="9"/>
      <c r="BC985" s="9"/>
      <c r="BD985" s="9"/>
      <c r="BE985" s="9"/>
      <c r="BF985" s="9"/>
      <c r="BG985" s="9"/>
      <c r="BH985" s="9"/>
      <c r="BI985" s="9"/>
      <c r="BJ985" s="9"/>
      <c r="BK985" s="9"/>
      <c r="BL985" s="9"/>
      <c r="BM985" s="9"/>
      <c r="BN985" s="9"/>
      <c r="BO985" s="9"/>
      <c r="BP985" s="9"/>
      <c r="BQ985" s="9"/>
      <c r="BR985" s="9"/>
      <c r="BS985" s="9"/>
      <c r="BT985" s="9"/>
      <c r="BU985" s="9"/>
      <c r="BV985" s="9"/>
      <c r="BW985" s="9"/>
      <c r="BX985" s="9"/>
      <c r="BY985" s="9"/>
      <c r="BZ985" s="9"/>
      <c r="CA985" s="9"/>
      <c r="CB985" s="9"/>
      <c r="CC985" s="9"/>
      <c r="CD985" s="9"/>
      <c r="CE985" s="9"/>
      <c r="CF985" s="9"/>
      <c r="CG985" s="9"/>
      <c r="CH985" s="9"/>
      <c r="CI985" s="9"/>
      <c r="CJ985" s="9"/>
      <c r="CK985" s="9"/>
      <c r="CL985" s="9"/>
      <c r="CM985" s="9"/>
      <c r="CN985" s="9"/>
      <c r="CO985" s="9"/>
      <c r="CP985" s="9"/>
      <c r="CQ985" s="9"/>
      <c r="CR985" s="9"/>
      <c r="CS985" s="9"/>
      <c r="CT985" s="9"/>
      <c r="CU985" s="9"/>
      <c r="CV985" s="9"/>
      <c r="CW985" s="9"/>
      <c r="CX985" s="9"/>
      <c r="CY985" s="9"/>
      <c r="CZ985" s="9"/>
      <c r="DA985" s="9"/>
      <c r="DB985" s="9"/>
      <c r="DC985" s="9"/>
      <c r="DD985" s="9"/>
      <c r="DE985" s="9"/>
      <c r="DF985" s="9"/>
      <c r="DG985" s="9"/>
      <c r="DH985" s="9"/>
      <c r="DI985" s="9"/>
      <c r="DJ985" s="9"/>
      <c r="DK985" s="9"/>
      <c r="DL985" s="9"/>
      <c r="DM985" s="9"/>
      <c r="DN985" s="9"/>
      <c r="DO985" s="9"/>
      <c r="DP985" s="9"/>
      <c r="DQ985" s="9"/>
      <c r="DR985" s="9"/>
      <c r="DS985" s="9"/>
      <c r="DT985" s="9"/>
      <c r="DU985" s="9"/>
      <c r="DV985" s="9"/>
      <c r="DW985" s="9"/>
      <c r="DX985" s="9"/>
      <c r="DY985" s="9"/>
      <c r="DZ985" s="9"/>
      <c r="EA985" s="9"/>
    </row>
    <row r="986" spans="2:131" ht="15">
      <c r="B986" s="4"/>
      <c r="C986" s="4"/>
      <c r="D986" s="4"/>
      <c r="E986" s="4"/>
      <c r="F986" s="4"/>
      <c r="G986" s="4"/>
      <c r="H986" s="4"/>
      <c r="I986" s="4"/>
      <c r="J986" s="4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5"/>
      <c r="AC986" s="9"/>
      <c r="AD986" s="9"/>
      <c r="AE986" s="9"/>
      <c r="AF986" s="9"/>
      <c r="AG986" s="9"/>
      <c r="AH986" s="9"/>
      <c r="AI986" s="9"/>
      <c r="AJ986" s="9"/>
      <c r="AK986" s="9"/>
      <c r="AL986" s="9"/>
      <c r="AM986" s="27"/>
      <c r="AN986" s="27"/>
      <c r="AO986" s="27"/>
      <c r="AP986" s="27"/>
      <c r="AQ986" s="27"/>
      <c r="AR986" s="9"/>
      <c r="AS986" s="9"/>
      <c r="AT986" s="9"/>
      <c r="AU986" s="9"/>
      <c r="AV986" s="9"/>
      <c r="AW986" s="9"/>
      <c r="AX986" s="9"/>
      <c r="AY986" s="15"/>
      <c r="AZ986" s="15"/>
      <c r="BA986" s="9"/>
      <c r="BB986" s="9"/>
      <c r="BC986" s="9"/>
      <c r="BD986" s="9"/>
      <c r="BE986" s="9"/>
      <c r="BF986" s="9"/>
      <c r="BG986" s="9"/>
      <c r="BH986" s="9"/>
      <c r="BI986" s="9"/>
      <c r="BJ986" s="9"/>
      <c r="BK986" s="9"/>
      <c r="BL986" s="9"/>
      <c r="BM986" s="9"/>
      <c r="BN986" s="9"/>
      <c r="BO986" s="9"/>
      <c r="BP986" s="9"/>
      <c r="BQ986" s="9"/>
      <c r="BR986" s="9"/>
      <c r="BS986" s="9"/>
      <c r="BT986" s="9"/>
      <c r="BU986" s="9"/>
      <c r="BV986" s="9"/>
      <c r="BW986" s="9"/>
      <c r="BX986" s="9"/>
      <c r="BY986" s="9"/>
      <c r="BZ986" s="9"/>
      <c r="CA986" s="9"/>
      <c r="CB986" s="9"/>
      <c r="CC986" s="9"/>
      <c r="CD986" s="9"/>
      <c r="CE986" s="9"/>
      <c r="CF986" s="9"/>
      <c r="CG986" s="9"/>
      <c r="CH986" s="9"/>
      <c r="CI986" s="9"/>
      <c r="CJ986" s="9"/>
      <c r="CK986" s="9"/>
      <c r="CL986" s="9"/>
      <c r="CM986" s="9"/>
      <c r="CN986" s="9"/>
      <c r="CO986" s="9"/>
      <c r="CP986" s="9"/>
      <c r="CQ986" s="9"/>
      <c r="CR986" s="9"/>
      <c r="CS986" s="9"/>
      <c r="CT986" s="9"/>
      <c r="CU986" s="9"/>
      <c r="CV986" s="9"/>
      <c r="CW986" s="9"/>
      <c r="CX986" s="9"/>
      <c r="CY986" s="9"/>
      <c r="CZ986" s="9"/>
      <c r="DA986" s="9"/>
      <c r="DB986" s="9"/>
      <c r="DC986" s="9"/>
      <c r="DD986" s="9"/>
      <c r="DE986" s="9"/>
      <c r="DF986" s="9"/>
      <c r="DG986" s="9"/>
      <c r="DH986" s="9"/>
      <c r="DI986" s="9"/>
      <c r="DJ986" s="9"/>
      <c r="DK986" s="9"/>
      <c r="DL986" s="9"/>
      <c r="DM986" s="9"/>
      <c r="DN986" s="9"/>
      <c r="DO986" s="9"/>
      <c r="DP986" s="9"/>
      <c r="DQ986" s="9"/>
      <c r="DR986" s="9"/>
      <c r="DS986" s="9"/>
      <c r="DT986" s="9"/>
      <c r="DU986" s="9"/>
      <c r="DV986" s="9"/>
      <c r="DW986" s="9"/>
      <c r="DX986" s="9"/>
      <c r="DY986" s="9"/>
      <c r="DZ986" s="9"/>
      <c r="EA986" s="9"/>
    </row>
    <row r="987" spans="2:131" ht="15">
      <c r="B987" s="4"/>
      <c r="C987" s="4"/>
      <c r="D987" s="4"/>
      <c r="E987" s="4"/>
      <c r="F987" s="4"/>
      <c r="G987" s="4"/>
      <c r="H987" s="4"/>
      <c r="I987" s="4"/>
      <c r="J987" s="4"/>
      <c r="K987" s="10"/>
      <c r="L987" s="10"/>
      <c r="M987" s="10"/>
      <c r="N987" s="10"/>
      <c r="O987" s="10"/>
      <c r="P987" s="10"/>
      <c r="Q987" s="10"/>
      <c r="R987" s="10"/>
      <c r="S987" s="10"/>
      <c r="T987" s="10"/>
      <c r="U987" s="10"/>
      <c r="V987" s="10"/>
      <c r="W987" s="10"/>
      <c r="X987" s="10"/>
      <c r="Y987" s="10"/>
      <c r="Z987" s="10"/>
      <c r="AA987" s="10"/>
      <c r="AB987" s="15"/>
      <c r="AC987" s="9"/>
      <c r="AD987" s="9"/>
      <c r="AE987" s="9"/>
      <c r="AF987" s="9"/>
      <c r="AG987" s="9"/>
      <c r="AH987" s="9"/>
      <c r="AI987" s="9"/>
      <c r="AJ987" s="9"/>
      <c r="AK987" s="9"/>
      <c r="AL987" s="9"/>
      <c r="AM987" s="27"/>
      <c r="AN987" s="27"/>
      <c r="AO987" s="27"/>
      <c r="AP987" s="27"/>
      <c r="AQ987" s="27"/>
      <c r="AR987" s="9"/>
      <c r="AS987" s="9"/>
      <c r="AT987" s="9"/>
      <c r="AU987" s="9"/>
      <c r="AV987" s="9"/>
      <c r="AW987" s="9"/>
      <c r="AX987" s="9"/>
      <c r="AY987" s="15"/>
      <c r="AZ987" s="15"/>
      <c r="BA987" s="9"/>
      <c r="BB987" s="9"/>
      <c r="BC987" s="9"/>
      <c r="BD987" s="9"/>
      <c r="BE987" s="9"/>
      <c r="BF987" s="9"/>
      <c r="BG987" s="9"/>
      <c r="BH987" s="9"/>
      <c r="BI987" s="9"/>
      <c r="BJ987" s="9"/>
      <c r="BK987" s="9"/>
      <c r="BL987" s="9"/>
      <c r="BM987" s="9"/>
      <c r="BN987" s="9"/>
      <c r="BO987" s="9"/>
      <c r="BP987" s="9"/>
      <c r="BQ987" s="9"/>
      <c r="BR987" s="9"/>
      <c r="BS987" s="9"/>
      <c r="BT987" s="9"/>
      <c r="BU987" s="9"/>
      <c r="BV987" s="9"/>
      <c r="BW987" s="9"/>
      <c r="BX987" s="9"/>
      <c r="BY987" s="9"/>
      <c r="BZ987" s="9"/>
      <c r="CA987" s="9"/>
      <c r="CB987" s="9"/>
      <c r="CC987" s="9"/>
      <c r="CD987" s="9"/>
      <c r="CE987" s="9"/>
      <c r="CF987" s="9"/>
      <c r="CG987" s="9"/>
      <c r="CH987" s="9"/>
      <c r="CI987" s="9"/>
      <c r="CJ987" s="9"/>
      <c r="CK987" s="9"/>
      <c r="CL987" s="9"/>
      <c r="CM987" s="9"/>
      <c r="CN987" s="9"/>
      <c r="CO987" s="9"/>
      <c r="CP987" s="9"/>
      <c r="CQ987" s="9"/>
      <c r="CR987" s="9"/>
      <c r="CS987" s="9"/>
      <c r="CT987" s="9"/>
      <c r="CU987" s="9"/>
      <c r="CV987" s="9"/>
      <c r="CW987" s="9"/>
      <c r="CX987" s="9"/>
      <c r="CY987" s="9"/>
      <c r="CZ987" s="9"/>
      <c r="DA987" s="9"/>
      <c r="DB987" s="9"/>
      <c r="DC987" s="9"/>
      <c r="DD987" s="9"/>
      <c r="DE987" s="9"/>
      <c r="DF987" s="9"/>
      <c r="DG987" s="9"/>
      <c r="DH987" s="9"/>
      <c r="DI987" s="9"/>
      <c r="DJ987" s="9"/>
      <c r="DK987" s="9"/>
      <c r="DL987" s="9"/>
      <c r="DM987" s="9"/>
      <c r="DN987" s="9"/>
      <c r="DO987" s="9"/>
      <c r="DP987" s="9"/>
      <c r="DQ987" s="9"/>
      <c r="DR987" s="9"/>
      <c r="DS987" s="9"/>
      <c r="DT987" s="9"/>
      <c r="DU987" s="9"/>
      <c r="DV987" s="9"/>
      <c r="DW987" s="9"/>
      <c r="DX987" s="9"/>
      <c r="DY987" s="9"/>
      <c r="DZ987" s="9"/>
      <c r="EA987" s="9"/>
    </row>
    <row r="988" spans="2:131" ht="15">
      <c r="B988" s="4"/>
      <c r="C988" s="4"/>
      <c r="D988" s="4"/>
      <c r="E988" s="4"/>
      <c r="F988" s="4"/>
      <c r="G988" s="4"/>
      <c r="H988" s="4"/>
      <c r="I988" s="4"/>
      <c r="J988" s="4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5"/>
      <c r="AC988" s="9"/>
      <c r="AD988" s="9"/>
      <c r="AE988" s="9"/>
      <c r="AF988" s="9"/>
      <c r="AG988" s="9"/>
      <c r="AH988" s="9"/>
      <c r="AI988" s="9"/>
      <c r="AJ988" s="9"/>
      <c r="AK988" s="9"/>
      <c r="AL988" s="9"/>
      <c r="AM988" s="27"/>
      <c r="AN988" s="27"/>
      <c r="AO988" s="27"/>
      <c r="AP988" s="27"/>
      <c r="AQ988" s="27"/>
      <c r="AR988" s="9"/>
      <c r="AS988" s="9"/>
      <c r="AT988" s="9"/>
      <c r="AU988" s="9"/>
      <c r="AV988" s="9"/>
      <c r="AW988" s="9"/>
      <c r="AX988" s="9"/>
      <c r="AY988" s="15"/>
      <c r="AZ988" s="15"/>
      <c r="BA988" s="9"/>
      <c r="BB988" s="9"/>
      <c r="BC988" s="9"/>
      <c r="BD988" s="9"/>
      <c r="BE988" s="9"/>
      <c r="BF988" s="9"/>
      <c r="BG988" s="9"/>
      <c r="BH988" s="9"/>
      <c r="BI988" s="9"/>
      <c r="BJ988" s="9"/>
      <c r="BK988" s="9"/>
      <c r="BL988" s="9"/>
      <c r="BM988" s="9"/>
      <c r="BN988" s="9"/>
      <c r="BO988" s="9"/>
      <c r="BP988" s="9"/>
      <c r="BQ988" s="9"/>
      <c r="BR988" s="9"/>
      <c r="BS988" s="9"/>
      <c r="BT988" s="9"/>
      <c r="BU988" s="9"/>
      <c r="BV988" s="9"/>
      <c r="BW988" s="9"/>
      <c r="BX988" s="9"/>
      <c r="BY988" s="9"/>
      <c r="BZ988" s="9"/>
      <c r="CA988" s="9"/>
      <c r="CB988" s="9"/>
      <c r="CC988" s="9"/>
      <c r="CD988" s="9"/>
      <c r="CE988" s="9"/>
      <c r="CF988" s="9"/>
      <c r="CG988" s="9"/>
      <c r="CH988" s="9"/>
      <c r="CI988" s="9"/>
      <c r="CJ988" s="9"/>
      <c r="CK988" s="9"/>
      <c r="CL988" s="9"/>
      <c r="CM988" s="9"/>
      <c r="CN988" s="9"/>
      <c r="CO988" s="9"/>
      <c r="CP988" s="9"/>
      <c r="CQ988" s="9"/>
      <c r="CR988" s="9"/>
      <c r="CS988" s="9"/>
      <c r="CT988" s="9"/>
      <c r="CU988" s="9"/>
      <c r="CV988" s="9"/>
      <c r="CW988" s="9"/>
      <c r="CX988" s="9"/>
      <c r="CY988" s="9"/>
      <c r="CZ988" s="9"/>
      <c r="DA988" s="9"/>
      <c r="DB988" s="9"/>
      <c r="DC988" s="9"/>
      <c r="DD988" s="9"/>
      <c r="DE988" s="9"/>
      <c r="DF988" s="9"/>
      <c r="DG988" s="9"/>
      <c r="DH988" s="9"/>
      <c r="DI988" s="9"/>
      <c r="DJ988" s="9"/>
      <c r="DK988" s="9"/>
      <c r="DL988" s="9"/>
      <c r="DM988" s="9"/>
      <c r="DN988" s="9"/>
      <c r="DO988" s="9"/>
      <c r="DP988" s="9"/>
      <c r="DQ988" s="9"/>
      <c r="DR988" s="9"/>
      <c r="DS988" s="9"/>
      <c r="DT988" s="9"/>
      <c r="DU988" s="9"/>
      <c r="DV988" s="9"/>
      <c r="DW988" s="9"/>
      <c r="DX988" s="9"/>
      <c r="DY988" s="9"/>
      <c r="DZ988" s="9"/>
      <c r="EA988" s="9"/>
    </row>
    <row r="989" spans="2:131" ht="15">
      <c r="B989" s="4"/>
      <c r="C989" s="4"/>
      <c r="D989" s="4"/>
      <c r="E989" s="4"/>
      <c r="F989" s="4"/>
      <c r="G989" s="4"/>
      <c r="H989" s="4"/>
      <c r="I989" s="4"/>
      <c r="J989" s="4"/>
      <c r="K989" s="10"/>
      <c r="L989" s="10"/>
      <c r="M989" s="10"/>
      <c r="N989" s="10"/>
      <c r="O989" s="10"/>
      <c r="P989" s="10"/>
      <c r="Q989" s="10"/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5"/>
      <c r="AC989" s="9"/>
      <c r="AD989" s="9"/>
      <c r="AE989" s="9"/>
      <c r="AF989" s="9"/>
      <c r="AG989" s="9"/>
      <c r="AH989" s="9"/>
      <c r="AI989" s="9"/>
      <c r="AJ989" s="9"/>
      <c r="AK989" s="9"/>
      <c r="AL989" s="9"/>
      <c r="AM989" s="27"/>
      <c r="AN989" s="27"/>
      <c r="AO989" s="27"/>
      <c r="AP989" s="27"/>
      <c r="AQ989" s="27"/>
      <c r="AR989" s="9"/>
      <c r="AS989" s="9"/>
      <c r="AT989" s="9"/>
      <c r="AU989" s="9"/>
      <c r="AV989" s="9"/>
      <c r="AW989" s="9"/>
      <c r="AX989" s="9"/>
      <c r="AY989" s="15"/>
      <c r="AZ989" s="15"/>
      <c r="BA989" s="9"/>
      <c r="BB989" s="9"/>
      <c r="BC989" s="9"/>
      <c r="BD989" s="9"/>
      <c r="BE989" s="9"/>
      <c r="BF989" s="9"/>
      <c r="BG989" s="9"/>
      <c r="BH989" s="9"/>
      <c r="BI989" s="9"/>
      <c r="BJ989" s="9"/>
      <c r="BK989" s="9"/>
      <c r="BL989" s="9"/>
      <c r="BM989" s="9"/>
      <c r="BN989" s="9"/>
      <c r="BO989" s="9"/>
      <c r="BP989" s="9"/>
      <c r="BQ989" s="9"/>
      <c r="BR989" s="9"/>
      <c r="BS989" s="9"/>
      <c r="BT989" s="9"/>
      <c r="BU989" s="9"/>
      <c r="BV989" s="9"/>
      <c r="BW989" s="9"/>
      <c r="BX989" s="9"/>
      <c r="BY989" s="9"/>
      <c r="BZ989" s="9"/>
      <c r="CA989" s="9"/>
      <c r="CB989" s="9"/>
      <c r="CC989" s="9"/>
      <c r="CD989" s="9"/>
      <c r="CE989" s="9"/>
      <c r="CF989" s="9"/>
      <c r="CG989" s="9"/>
      <c r="CH989" s="9"/>
      <c r="CI989" s="9"/>
      <c r="CJ989" s="9"/>
      <c r="CK989" s="9"/>
      <c r="CL989" s="9"/>
      <c r="CM989" s="9"/>
      <c r="CN989" s="9"/>
      <c r="CO989" s="9"/>
      <c r="CP989" s="9"/>
      <c r="CQ989" s="9"/>
      <c r="CR989" s="9"/>
      <c r="CS989" s="9"/>
      <c r="CT989" s="9"/>
      <c r="CU989" s="9"/>
      <c r="CV989" s="9"/>
      <c r="CW989" s="9"/>
      <c r="CX989" s="9"/>
      <c r="CY989" s="9"/>
      <c r="CZ989" s="9"/>
      <c r="DA989" s="9"/>
      <c r="DB989" s="9"/>
      <c r="DC989" s="9"/>
      <c r="DD989" s="9"/>
      <c r="DE989" s="9"/>
      <c r="DF989" s="9"/>
      <c r="DG989" s="9"/>
      <c r="DH989" s="9"/>
      <c r="DI989" s="9"/>
      <c r="DJ989" s="9"/>
      <c r="DK989" s="9"/>
      <c r="DL989" s="9"/>
      <c r="DM989" s="9"/>
      <c r="DN989" s="9"/>
      <c r="DO989" s="9"/>
      <c r="DP989" s="9"/>
      <c r="DQ989" s="9"/>
      <c r="DR989" s="9"/>
      <c r="DS989" s="9"/>
      <c r="DT989" s="9"/>
      <c r="DU989" s="9"/>
      <c r="DV989" s="9"/>
      <c r="DW989" s="9"/>
      <c r="DX989" s="9"/>
      <c r="DY989" s="9"/>
      <c r="DZ989" s="9"/>
      <c r="EA989" s="9"/>
    </row>
    <row r="990" spans="2:131" ht="15">
      <c r="B990" s="4"/>
      <c r="C990" s="4"/>
      <c r="D990" s="4"/>
      <c r="E990" s="4"/>
      <c r="F990" s="4"/>
      <c r="G990" s="4"/>
      <c r="H990" s="4"/>
      <c r="I990" s="4"/>
      <c r="J990" s="4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5"/>
      <c r="AC990" s="9"/>
      <c r="AD990" s="9"/>
      <c r="AE990" s="9"/>
      <c r="AF990" s="9"/>
      <c r="AG990" s="9"/>
      <c r="AH990" s="9"/>
      <c r="AI990" s="9"/>
      <c r="AJ990" s="9"/>
      <c r="AK990" s="9"/>
      <c r="AL990" s="9"/>
      <c r="AM990" s="27"/>
      <c r="AN990" s="27"/>
      <c r="AO990" s="27"/>
      <c r="AP990" s="27"/>
      <c r="AQ990" s="27"/>
      <c r="AR990" s="9"/>
      <c r="AS990" s="9"/>
      <c r="AT990" s="9"/>
      <c r="AU990" s="9"/>
      <c r="AV990" s="9"/>
      <c r="AW990" s="9"/>
      <c r="AX990" s="9"/>
      <c r="AY990" s="15"/>
      <c r="AZ990" s="15"/>
      <c r="BA990" s="9"/>
      <c r="BB990" s="9"/>
      <c r="BC990" s="9"/>
      <c r="BD990" s="9"/>
      <c r="BE990" s="9"/>
      <c r="BF990" s="9"/>
      <c r="BG990" s="9"/>
      <c r="BH990" s="9"/>
      <c r="BI990" s="9"/>
      <c r="BJ990" s="9"/>
      <c r="BK990" s="9"/>
      <c r="BL990" s="9"/>
      <c r="BM990" s="9"/>
      <c r="BN990" s="9"/>
      <c r="BO990" s="9"/>
      <c r="BP990" s="9"/>
      <c r="BQ990" s="9"/>
      <c r="BR990" s="9"/>
      <c r="BS990" s="9"/>
      <c r="BT990" s="9"/>
      <c r="BU990" s="9"/>
      <c r="BV990" s="9"/>
      <c r="BW990" s="9"/>
      <c r="BX990" s="9"/>
      <c r="BY990" s="9"/>
      <c r="BZ990" s="9"/>
      <c r="CA990" s="9"/>
      <c r="CB990" s="9"/>
      <c r="CC990" s="9"/>
      <c r="CD990" s="9"/>
      <c r="CE990" s="9"/>
      <c r="CF990" s="9"/>
      <c r="CG990" s="9"/>
      <c r="CH990" s="9"/>
      <c r="CI990" s="9"/>
      <c r="CJ990" s="9"/>
      <c r="CK990" s="9"/>
      <c r="CL990" s="9"/>
      <c r="CM990" s="9"/>
      <c r="CN990" s="9"/>
      <c r="CO990" s="9"/>
      <c r="CP990" s="9"/>
      <c r="CQ990" s="9"/>
      <c r="CR990" s="9"/>
      <c r="CS990" s="9"/>
      <c r="CT990" s="9"/>
      <c r="CU990" s="9"/>
      <c r="CV990" s="9"/>
      <c r="CW990" s="9"/>
      <c r="CX990" s="9"/>
      <c r="CY990" s="9"/>
      <c r="CZ990" s="9"/>
      <c r="DA990" s="9"/>
      <c r="DB990" s="9"/>
      <c r="DC990" s="9"/>
      <c r="DD990" s="9"/>
      <c r="DE990" s="9"/>
      <c r="DF990" s="9"/>
      <c r="DG990" s="9"/>
      <c r="DH990" s="9"/>
      <c r="DI990" s="9"/>
      <c r="DJ990" s="9"/>
      <c r="DK990" s="9"/>
      <c r="DL990" s="9"/>
      <c r="DM990" s="9"/>
      <c r="DN990" s="9"/>
      <c r="DO990" s="9"/>
      <c r="DP990" s="9"/>
      <c r="DQ990" s="9"/>
      <c r="DR990" s="9"/>
      <c r="DS990" s="9"/>
      <c r="DT990" s="9"/>
      <c r="DU990" s="9"/>
      <c r="DV990" s="9"/>
      <c r="DW990" s="9"/>
      <c r="DX990" s="9"/>
      <c r="DY990" s="9"/>
      <c r="DZ990" s="9"/>
      <c r="EA990" s="9"/>
    </row>
    <row r="991" spans="2:131" ht="15">
      <c r="B991" s="4"/>
      <c r="C991" s="4"/>
      <c r="D991" s="4"/>
      <c r="E991" s="4"/>
      <c r="F991" s="4"/>
      <c r="G991" s="4"/>
      <c r="H991" s="4"/>
      <c r="I991" s="4"/>
      <c r="J991" s="4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5"/>
      <c r="AC991" s="9"/>
      <c r="AD991" s="9"/>
      <c r="AE991" s="9"/>
      <c r="AF991" s="9"/>
      <c r="AG991" s="9"/>
      <c r="AH991" s="9"/>
      <c r="AI991" s="9"/>
      <c r="AJ991" s="9"/>
      <c r="AK991" s="9"/>
      <c r="AL991" s="9"/>
      <c r="AM991" s="27"/>
      <c r="AN991" s="27"/>
      <c r="AO991" s="27"/>
      <c r="AP991" s="27"/>
      <c r="AQ991" s="27"/>
      <c r="AR991" s="9"/>
      <c r="AS991" s="9"/>
      <c r="AT991" s="9"/>
      <c r="AU991" s="9"/>
      <c r="AV991" s="9"/>
      <c r="AW991" s="9"/>
      <c r="AX991" s="9"/>
      <c r="AY991" s="15"/>
      <c r="AZ991" s="15"/>
      <c r="BA991" s="9"/>
      <c r="BB991" s="9"/>
      <c r="BC991" s="9"/>
      <c r="BD991" s="9"/>
      <c r="BE991" s="9"/>
      <c r="BF991" s="9"/>
      <c r="BG991" s="9"/>
      <c r="BH991" s="9"/>
      <c r="BI991" s="9"/>
      <c r="BJ991" s="9"/>
      <c r="BK991" s="9"/>
      <c r="BL991" s="9"/>
      <c r="BM991" s="9"/>
      <c r="BN991" s="9"/>
      <c r="BO991" s="9"/>
      <c r="BP991" s="9"/>
      <c r="BQ991" s="9"/>
      <c r="BR991" s="9"/>
      <c r="BS991" s="9"/>
      <c r="BT991" s="9"/>
      <c r="BU991" s="9"/>
      <c r="BV991" s="9"/>
      <c r="BW991" s="9"/>
      <c r="BX991" s="9"/>
      <c r="BY991" s="9"/>
      <c r="BZ991" s="9"/>
      <c r="CA991" s="9"/>
      <c r="CB991" s="9"/>
      <c r="CC991" s="9"/>
      <c r="CD991" s="9"/>
      <c r="CE991" s="9"/>
      <c r="CF991" s="9"/>
      <c r="CG991" s="9"/>
      <c r="CH991" s="9"/>
      <c r="CI991" s="9"/>
      <c r="CJ991" s="9"/>
      <c r="CK991" s="9"/>
      <c r="CL991" s="9"/>
      <c r="CM991" s="9"/>
      <c r="CN991" s="9"/>
      <c r="CO991" s="9"/>
      <c r="CP991" s="9"/>
      <c r="CQ991" s="9"/>
      <c r="CR991" s="9"/>
      <c r="CS991" s="9"/>
      <c r="CT991" s="9"/>
      <c r="CU991" s="9"/>
      <c r="CV991" s="9"/>
      <c r="CW991" s="9"/>
      <c r="CX991" s="9"/>
      <c r="CY991" s="9"/>
      <c r="CZ991" s="9"/>
      <c r="DA991" s="9"/>
      <c r="DB991" s="9"/>
      <c r="DC991" s="9"/>
      <c r="DD991" s="9"/>
      <c r="DE991" s="9"/>
      <c r="DF991" s="9"/>
      <c r="DG991" s="9"/>
      <c r="DH991" s="9"/>
      <c r="DI991" s="9"/>
      <c r="DJ991" s="9"/>
      <c r="DK991" s="9"/>
      <c r="DL991" s="9"/>
      <c r="DM991" s="9"/>
      <c r="DN991" s="9"/>
      <c r="DO991" s="9"/>
      <c r="DP991" s="9"/>
      <c r="DQ991" s="9"/>
      <c r="DR991" s="9"/>
      <c r="DS991" s="9"/>
      <c r="DT991" s="9"/>
      <c r="DU991" s="9"/>
      <c r="DV991" s="9"/>
      <c r="DW991" s="9"/>
      <c r="DX991" s="9"/>
      <c r="DY991" s="9"/>
      <c r="DZ991" s="9"/>
      <c r="EA991" s="9"/>
    </row>
    <row r="992" spans="2:131" ht="15">
      <c r="B992" s="4"/>
      <c r="C992" s="4"/>
      <c r="D992" s="4"/>
      <c r="E992" s="4"/>
      <c r="F992" s="4"/>
      <c r="G992" s="4"/>
      <c r="H992" s="4"/>
      <c r="I992" s="4"/>
      <c r="J992" s="4"/>
      <c r="K992" s="10"/>
      <c r="L992" s="10"/>
      <c r="M992" s="10"/>
      <c r="N992" s="10"/>
      <c r="O992" s="10"/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5"/>
      <c r="AC992" s="9"/>
      <c r="AD992" s="9"/>
      <c r="AE992" s="9"/>
      <c r="AF992" s="9"/>
      <c r="AG992" s="9"/>
      <c r="AH992" s="9"/>
      <c r="AI992" s="9"/>
      <c r="AJ992" s="9"/>
      <c r="AK992" s="9"/>
      <c r="AL992" s="9"/>
      <c r="AM992" s="27"/>
      <c r="AN992" s="27"/>
      <c r="AO992" s="27"/>
      <c r="AP992" s="27"/>
      <c r="AQ992" s="27"/>
      <c r="AR992" s="9"/>
      <c r="AS992" s="9"/>
      <c r="AT992" s="9"/>
      <c r="AU992" s="9"/>
      <c r="AV992" s="9"/>
      <c r="AW992" s="9"/>
      <c r="AX992" s="9"/>
      <c r="AY992" s="15"/>
      <c r="AZ992" s="15"/>
      <c r="BA992" s="9"/>
      <c r="BB992" s="9"/>
      <c r="BC992" s="9"/>
      <c r="BD992" s="9"/>
      <c r="BE992" s="9"/>
      <c r="BF992" s="9"/>
      <c r="BG992" s="9"/>
      <c r="BH992" s="9"/>
      <c r="BI992" s="9"/>
      <c r="BJ992" s="9"/>
      <c r="BK992" s="9"/>
      <c r="BL992" s="9"/>
      <c r="BM992" s="9"/>
      <c r="BN992" s="9"/>
      <c r="BO992" s="9"/>
      <c r="BP992" s="9"/>
      <c r="BQ992" s="9"/>
      <c r="BR992" s="9"/>
      <c r="BS992" s="9"/>
      <c r="BT992" s="9"/>
      <c r="BU992" s="9"/>
      <c r="BV992" s="9"/>
      <c r="BW992" s="9"/>
      <c r="BX992" s="9"/>
      <c r="BY992" s="9"/>
      <c r="BZ992" s="9"/>
      <c r="CA992" s="9"/>
      <c r="CB992" s="9"/>
      <c r="CC992" s="9"/>
      <c r="CD992" s="9"/>
      <c r="CE992" s="9"/>
      <c r="CF992" s="9"/>
      <c r="CG992" s="9"/>
      <c r="CH992" s="9"/>
      <c r="CI992" s="9"/>
      <c r="CJ992" s="9"/>
      <c r="CK992" s="9"/>
      <c r="CL992" s="9"/>
      <c r="CM992" s="9"/>
      <c r="CN992" s="9"/>
      <c r="CO992" s="9"/>
      <c r="CP992" s="9"/>
      <c r="CQ992" s="9"/>
      <c r="CR992" s="9"/>
      <c r="CS992" s="9"/>
      <c r="CT992" s="9"/>
      <c r="CU992" s="9"/>
      <c r="CV992" s="9"/>
      <c r="CW992" s="9"/>
      <c r="CX992" s="9"/>
      <c r="CY992" s="9"/>
      <c r="CZ992" s="9"/>
      <c r="DA992" s="9"/>
      <c r="DB992" s="9"/>
      <c r="DC992" s="9"/>
      <c r="DD992" s="9"/>
      <c r="DE992" s="9"/>
      <c r="DF992" s="9"/>
      <c r="DG992" s="9"/>
      <c r="DH992" s="9"/>
      <c r="DI992" s="9"/>
      <c r="DJ992" s="9"/>
      <c r="DK992" s="9"/>
      <c r="DL992" s="9"/>
      <c r="DM992" s="9"/>
      <c r="DN992" s="9"/>
      <c r="DO992" s="9"/>
      <c r="DP992" s="9"/>
      <c r="DQ992" s="9"/>
      <c r="DR992" s="9"/>
      <c r="DS992" s="9"/>
      <c r="DT992" s="9"/>
      <c r="DU992" s="9"/>
      <c r="DV992" s="9"/>
      <c r="DW992" s="9"/>
      <c r="DX992" s="9"/>
      <c r="DY992" s="9"/>
      <c r="DZ992" s="9"/>
      <c r="EA992" s="9"/>
    </row>
    <row r="993" spans="2:131" ht="15">
      <c r="B993" s="4"/>
      <c r="C993" s="4"/>
      <c r="D993" s="4"/>
      <c r="E993" s="4"/>
      <c r="F993" s="4"/>
      <c r="G993" s="4"/>
      <c r="H993" s="4"/>
      <c r="I993" s="4"/>
      <c r="J993" s="4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5"/>
      <c r="AC993" s="9"/>
      <c r="AD993" s="9"/>
      <c r="AE993" s="9"/>
      <c r="AF993" s="9"/>
      <c r="AG993" s="9"/>
      <c r="AH993" s="9"/>
      <c r="AI993" s="9"/>
      <c r="AJ993" s="9"/>
      <c r="AK993" s="9"/>
      <c r="AL993" s="9"/>
      <c r="AM993" s="27"/>
      <c r="AN993" s="27"/>
      <c r="AO993" s="27"/>
      <c r="AP993" s="27"/>
      <c r="AQ993" s="27"/>
      <c r="AR993" s="9"/>
      <c r="AS993" s="9"/>
      <c r="AT993" s="9"/>
      <c r="AU993" s="9"/>
      <c r="AV993" s="9"/>
      <c r="AW993" s="9"/>
      <c r="AX993" s="9"/>
      <c r="AY993" s="15"/>
      <c r="AZ993" s="15"/>
      <c r="BA993" s="9"/>
      <c r="BB993" s="9"/>
      <c r="BC993" s="9"/>
      <c r="BD993" s="9"/>
      <c r="BE993" s="9"/>
      <c r="BF993" s="9"/>
      <c r="BG993" s="9"/>
      <c r="BH993" s="9"/>
      <c r="BI993" s="9"/>
      <c r="BJ993" s="9"/>
      <c r="BK993" s="9"/>
      <c r="BL993" s="9"/>
      <c r="BM993" s="9"/>
      <c r="BN993" s="9"/>
      <c r="BO993" s="9"/>
      <c r="BP993" s="9"/>
      <c r="BQ993" s="9"/>
      <c r="BR993" s="9"/>
      <c r="BS993" s="9"/>
      <c r="BT993" s="9"/>
      <c r="BU993" s="9"/>
      <c r="BV993" s="9"/>
      <c r="BW993" s="9"/>
      <c r="BX993" s="9"/>
      <c r="BY993" s="9"/>
      <c r="BZ993" s="9"/>
      <c r="CA993" s="9"/>
      <c r="CB993" s="9"/>
      <c r="CC993" s="9"/>
      <c r="CD993" s="9"/>
      <c r="CE993" s="9"/>
      <c r="CF993" s="9"/>
      <c r="CG993" s="9"/>
      <c r="CH993" s="9"/>
      <c r="CI993" s="9"/>
      <c r="CJ993" s="9"/>
      <c r="CK993" s="9"/>
      <c r="CL993" s="9"/>
      <c r="CM993" s="9"/>
      <c r="CN993" s="9"/>
      <c r="CO993" s="9"/>
      <c r="CP993" s="9"/>
      <c r="CQ993" s="9"/>
      <c r="CR993" s="9"/>
      <c r="CS993" s="9"/>
      <c r="CT993" s="9"/>
      <c r="CU993" s="9"/>
      <c r="CV993" s="9"/>
      <c r="CW993" s="9"/>
      <c r="CX993" s="9"/>
      <c r="CY993" s="9"/>
      <c r="CZ993" s="9"/>
      <c r="DA993" s="9"/>
      <c r="DB993" s="9"/>
      <c r="DC993" s="9"/>
      <c r="DD993" s="9"/>
      <c r="DE993" s="9"/>
      <c r="DF993" s="9"/>
      <c r="DG993" s="9"/>
      <c r="DH993" s="9"/>
      <c r="DI993" s="9"/>
      <c r="DJ993" s="9"/>
      <c r="DK993" s="9"/>
      <c r="DL993" s="9"/>
      <c r="DM993" s="9"/>
      <c r="DN993" s="9"/>
      <c r="DO993" s="9"/>
      <c r="DP993" s="9"/>
      <c r="DQ993" s="9"/>
      <c r="DR993" s="9"/>
      <c r="DS993" s="9"/>
      <c r="DT993" s="9"/>
      <c r="DU993" s="9"/>
      <c r="DV993" s="9"/>
      <c r="DW993" s="9"/>
      <c r="DX993" s="9"/>
      <c r="DY993" s="9"/>
      <c r="DZ993" s="9"/>
      <c r="EA993" s="9"/>
    </row>
    <row r="994" spans="2:131" ht="15">
      <c r="B994" s="4"/>
      <c r="C994" s="4"/>
      <c r="D994" s="4"/>
      <c r="E994" s="4"/>
      <c r="F994" s="4"/>
      <c r="G994" s="4"/>
      <c r="H994" s="4"/>
      <c r="I994" s="4"/>
      <c r="J994" s="4"/>
      <c r="K994" s="10"/>
      <c r="L994" s="10"/>
      <c r="M994" s="10"/>
      <c r="N994" s="10"/>
      <c r="O994" s="10"/>
      <c r="P994" s="10"/>
      <c r="Q994" s="10"/>
      <c r="R994" s="10"/>
      <c r="S994" s="10"/>
      <c r="T994" s="10"/>
      <c r="U994" s="10"/>
      <c r="V994" s="10"/>
      <c r="W994" s="10"/>
      <c r="X994" s="10"/>
      <c r="Y994" s="10"/>
      <c r="Z994" s="10"/>
      <c r="AA994" s="10"/>
      <c r="AB994" s="15"/>
      <c r="AC994" s="9"/>
      <c r="AD994" s="9"/>
      <c r="AE994" s="9"/>
      <c r="AF994" s="9"/>
      <c r="AG994" s="9"/>
      <c r="AH994" s="9"/>
      <c r="AI994" s="9"/>
      <c r="AJ994" s="9"/>
      <c r="AK994" s="9"/>
      <c r="AL994" s="9"/>
      <c r="AM994" s="27"/>
      <c r="AN994" s="27"/>
      <c r="AO994" s="27"/>
      <c r="AP994" s="27"/>
      <c r="AQ994" s="27"/>
      <c r="AR994" s="9"/>
      <c r="AS994" s="9"/>
      <c r="AT994" s="9"/>
      <c r="AU994" s="9"/>
      <c r="AV994" s="9"/>
      <c r="AW994" s="9"/>
      <c r="AX994" s="9"/>
      <c r="AY994" s="15"/>
      <c r="AZ994" s="15"/>
      <c r="BA994" s="9"/>
      <c r="BB994" s="9"/>
      <c r="BC994" s="9"/>
      <c r="BD994" s="9"/>
      <c r="BE994" s="9"/>
      <c r="BF994" s="9"/>
      <c r="BG994" s="9"/>
      <c r="BH994" s="9"/>
      <c r="BI994" s="9"/>
      <c r="BJ994" s="9"/>
      <c r="BK994" s="9"/>
      <c r="BL994" s="9"/>
      <c r="BM994" s="9"/>
      <c r="BN994" s="9"/>
      <c r="BO994" s="9"/>
      <c r="BP994" s="9"/>
      <c r="BQ994" s="9"/>
      <c r="BR994" s="9"/>
      <c r="BS994" s="9"/>
      <c r="BT994" s="9"/>
      <c r="BU994" s="9"/>
      <c r="BV994" s="9"/>
      <c r="BW994" s="9"/>
      <c r="BX994" s="9"/>
      <c r="BY994" s="9"/>
      <c r="BZ994" s="9"/>
      <c r="CA994" s="9"/>
      <c r="CB994" s="9"/>
      <c r="CC994" s="9"/>
      <c r="CD994" s="9"/>
      <c r="CE994" s="9"/>
      <c r="CF994" s="9"/>
      <c r="CG994" s="9"/>
      <c r="CH994" s="9"/>
      <c r="CI994" s="9"/>
      <c r="CJ994" s="9"/>
      <c r="CK994" s="9"/>
      <c r="CL994" s="9"/>
      <c r="CM994" s="9"/>
      <c r="CN994" s="9"/>
      <c r="CO994" s="9"/>
      <c r="CP994" s="9"/>
      <c r="CQ994" s="9"/>
      <c r="CR994" s="9"/>
      <c r="CS994" s="9"/>
      <c r="CT994" s="9"/>
      <c r="CU994" s="9"/>
      <c r="CV994" s="9"/>
      <c r="CW994" s="9"/>
      <c r="CX994" s="9"/>
      <c r="CY994" s="9"/>
      <c r="CZ994" s="9"/>
      <c r="DA994" s="9"/>
      <c r="DB994" s="9"/>
      <c r="DC994" s="9"/>
      <c r="DD994" s="9"/>
      <c r="DE994" s="9"/>
      <c r="DF994" s="9"/>
      <c r="DG994" s="9"/>
      <c r="DH994" s="9"/>
      <c r="DI994" s="9"/>
      <c r="DJ994" s="9"/>
      <c r="DK994" s="9"/>
      <c r="DL994" s="9"/>
      <c r="DM994" s="9"/>
      <c r="DN994" s="9"/>
      <c r="DO994" s="9"/>
      <c r="DP994" s="9"/>
      <c r="DQ994" s="9"/>
      <c r="DR994" s="9"/>
      <c r="DS994" s="9"/>
      <c r="DT994" s="9"/>
      <c r="DU994" s="9"/>
      <c r="DV994" s="9"/>
      <c r="DW994" s="9"/>
      <c r="DX994" s="9"/>
      <c r="DY994" s="9"/>
      <c r="DZ994" s="9"/>
      <c r="EA994" s="9"/>
    </row>
    <row r="995" spans="2:131" ht="15">
      <c r="B995" s="4"/>
      <c r="C995" s="4"/>
      <c r="D995" s="4"/>
      <c r="E995" s="4"/>
      <c r="F995" s="4"/>
      <c r="G995" s="4"/>
      <c r="H995" s="4"/>
      <c r="I995" s="4"/>
      <c r="J995" s="4"/>
      <c r="K995" s="10"/>
      <c r="L995" s="10"/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5"/>
      <c r="AC995" s="9"/>
      <c r="AD995" s="9"/>
      <c r="AE995" s="9"/>
      <c r="AF995" s="9"/>
      <c r="AG995" s="9"/>
      <c r="AH995" s="9"/>
      <c r="AI995" s="9"/>
      <c r="AJ995" s="9"/>
      <c r="AK995" s="9"/>
      <c r="AL995" s="9"/>
      <c r="AM995" s="27"/>
      <c r="AN995" s="27"/>
      <c r="AO995" s="27"/>
      <c r="AP995" s="27"/>
      <c r="AQ995" s="27"/>
      <c r="AR995" s="9"/>
      <c r="AS995" s="9"/>
      <c r="AT995" s="9"/>
      <c r="AU995" s="9"/>
      <c r="AV995" s="9"/>
      <c r="AW995" s="9"/>
      <c r="AX995" s="9"/>
      <c r="AY995" s="15"/>
      <c r="AZ995" s="15"/>
      <c r="BA995" s="9"/>
      <c r="BB995" s="9"/>
      <c r="BC995" s="9"/>
      <c r="BD995" s="9"/>
      <c r="BE995" s="9"/>
      <c r="BF995" s="9"/>
      <c r="BG995" s="9"/>
      <c r="BH995" s="9"/>
      <c r="BI995" s="9"/>
      <c r="BJ995" s="9"/>
      <c r="BK995" s="9"/>
      <c r="BL995" s="9"/>
      <c r="BM995" s="9"/>
      <c r="BN995" s="9"/>
      <c r="BO995" s="9"/>
      <c r="BP995" s="9"/>
      <c r="BQ995" s="9"/>
      <c r="BR995" s="9"/>
      <c r="BS995" s="9"/>
      <c r="BT995" s="9"/>
      <c r="BU995" s="9"/>
      <c r="BV995" s="9"/>
      <c r="BW995" s="9"/>
      <c r="BX995" s="9"/>
      <c r="BY995" s="9"/>
      <c r="BZ995" s="9"/>
      <c r="CA995" s="9"/>
      <c r="CB995" s="9"/>
      <c r="CC995" s="9"/>
      <c r="CD995" s="9"/>
      <c r="CE995" s="9"/>
      <c r="CF995" s="9"/>
      <c r="CG995" s="9"/>
      <c r="CH995" s="9"/>
      <c r="CI995" s="9"/>
      <c r="CJ995" s="9"/>
      <c r="CK995" s="9"/>
      <c r="CL995" s="9"/>
      <c r="CM995" s="9"/>
      <c r="CN995" s="9"/>
      <c r="CO995" s="9"/>
      <c r="CP995" s="9"/>
      <c r="CQ995" s="9"/>
      <c r="CR995" s="9"/>
      <c r="CS995" s="9"/>
      <c r="CT995" s="9"/>
      <c r="CU995" s="9"/>
      <c r="CV995" s="9"/>
      <c r="CW995" s="9"/>
      <c r="CX995" s="9"/>
      <c r="CY995" s="9"/>
      <c r="CZ995" s="9"/>
      <c r="DA995" s="9"/>
      <c r="DB995" s="9"/>
      <c r="DC995" s="9"/>
      <c r="DD995" s="9"/>
      <c r="DE995" s="9"/>
      <c r="DF995" s="9"/>
      <c r="DG995" s="9"/>
      <c r="DH995" s="9"/>
      <c r="DI995" s="9"/>
      <c r="DJ995" s="9"/>
      <c r="DK995" s="9"/>
      <c r="DL995" s="9"/>
      <c r="DM995" s="9"/>
      <c r="DN995" s="9"/>
      <c r="DO995" s="9"/>
      <c r="DP995" s="9"/>
      <c r="DQ995" s="9"/>
      <c r="DR995" s="9"/>
      <c r="DS995" s="9"/>
      <c r="DT995" s="9"/>
      <c r="DU995" s="9"/>
      <c r="DV995" s="9"/>
      <c r="DW995" s="9"/>
      <c r="DX995" s="9"/>
      <c r="DY995" s="9"/>
      <c r="DZ995" s="9"/>
      <c r="EA995" s="9"/>
    </row>
    <row r="996" spans="2:131" ht="15">
      <c r="B996" s="4"/>
      <c r="C996" s="4"/>
      <c r="D996" s="4"/>
      <c r="E996" s="4"/>
      <c r="F996" s="4"/>
      <c r="G996" s="4"/>
      <c r="H996" s="4"/>
      <c r="I996" s="4"/>
      <c r="J996" s="4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5"/>
      <c r="AC996" s="9"/>
      <c r="AD996" s="9"/>
      <c r="AE996" s="9"/>
      <c r="AF996" s="9"/>
      <c r="AG996" s="9"/>
      <c r="AH996" s="9"/>
      <c r="AI996" s="9"/>
      <c r="AJ996" s="9"/>
      <c r="AK996" s="9"/>
      <c r="AL996" s="9"/>
      <c r="AM996" s="27"/>
      <c r="AN996" s="27"/>
      <c r="AO996" s="27"/>
      <c r="AP996" s="27"/>
      <c r="AQ996" s="27"/>
      <c r="AR996" s="9"/>
      <c r="AS996" s="9"/>
      <c r="AT996" s="9"/>
      <c r="AU996" s="9"/>
      <c r="AV996" s="9"/>
      <c r="AW996" s="9"/>
      <c r="AX996" s="9"/>
      <c r="AY996" s="15"/>
      <c r="AZ996" s="15"/>
      <c r="BA996" s="9"/>
      <c r="BB996" s="9"/>
      <c r="BC996" s="9"/>
      <c r="BD996" s="9"/>
      <c r="BE996" s="9"/>
      <c r="BF996" s="9"/>
      <c r="BG996" s="9"/>
      <c r="BH996" s="9"/>
      <c r="BI996" s="9"/>
      <c r="BJ996" s="9"/>
      <c r="BK996" s="9"/>
      <c r="BL996" s="9"/>
      <c r="BM996" s="9"/>
      <c r="BN996" s="9"/>
      <c r="BO996" s="9"/>
      <c r="BP996" s="9"/>
      <c r="BQ996" s="9"/>
      <c r="BR996" s="9"/>
      <c r="BS996" s="9"/>
      <c r="BT996" s="9"/>
      <c r="BU996" s="9"/>
      <c r="BV996" s="9"/>
      <c r="BW996" s="9"/>
      <c r="BX996" s="9"/>
      <c r="BY996" s="9"/>
      <c r="BZ996" s="9"/>
      <c r="CA996" s="9"/>
      <c r="CB996" s="9"/>
      <c r="CC996" s="9"/>
      <c r="CD996" s="9"/>
      <c r="CE996" s="9"/>
      <c r="CF996" s="9"/>
      <c r="CG996" s="9"/>
      <c r="CH996" s="9"/>
      <c r="CI996" s="9"/>
      <c r="CJ996" s="9"/>
      <c r="CK996" s="9"/>
      <c r="CL996" s="9"/>
      <c r="CM996" s="9"/>
      <c r="CN996" s="9"/>
      <c r="CO996" s="9"/>
      <c r="CP996" s="9"/>
      <c r="CQ996" s="9"/>
      <c r="CR996" s="9"/>
      <c r="CS996" s="9"/>
      <c r="CT996" s="9"/>
      <c r="CU996" s="9"/>
      <c r="CV996" s="9"/>
      <c r="CW996" s="9"/>
      <c r="CX996" s="9"/>
      <c r="CY996" s="9"/>
      <c r="CZ996" s="9"/>
      <c r="DA996" s="9"/>
      <c r="DB996" s="9"/>
      <c r="DC996" s="9"/>
      <c r="DD996" s="9"/>
      <c r="DE996" s="9"/>
      <c r="DF996" s="9"/>
      <c r="DG996" s="9"/>
      <c r="DH996" s="9"/>
      <c r="DI996" s="9"/>
      <c r="DJ996" s="9"/>
      <c r="DK996" s="9"/>
      <c r="DL996" s="9"/>
      <c r="DM996" s="9"/>
      <c r="DN996" s="9"/>
      <c r="DO996" s="9"/>
      <c r="DP996" s="9"/>
      <c r="DQ996" s="9"/>
      <c r="DR996" s="9"/>
      <c r="DS996" s="9"/>
      <c r="DT996" s="9"/>
      <c r="DU996" s="9"/>
      <c r="DV996" s="9"/>
      <c r="DW996" s="9"/>
      <c r="DX996" s="9"/>
      <c r="DY996" s="9"/>
      <c r="DZ996" s="9"/>
      <c r="EA996" s="9"/>
    </row>
    <row r="997" spans="2:131" ht="15">
      <c r="B997" s="4"/>
      <c r="C997" s="4"/>
      <c r="D997" s="4"/>
      <c r="E997" s="4"/>
      <c r="F997" s="4"/>
      <c r="G997" s="4"/>
      <c r="H997" s="4"/>
      <c r="I997" s="4"/>
      <c r="J997" s="4"/>
      <c r="K997" s="10"/>
      <c r="L997" s="10"/>
      <c r="M997" s="10"/>
      <c r="N997" s="10"/>
      <c r="O997" s="10"/>
      <c r="P997" s="10"/>
      <c r="Q997" s="10"/>
      <c r="R997" s="10"/>
      <c r="S997" s="10"/>
      <c r="T997" s="10"/>
      <c r="U997" s="10"/>
      <c r="V997" s="10"/>
      <c r="W997" s="10"/>
      <c r="X997" s="10"/>
      <c r="Y997" s="10"/>
      <c r="Z997" s="10"/>
      <c r="AA997" s="10"/>
      <c r="AB997" s="15"/>
      <c r="AC997" s="9"/>
      <c r="AD997" s="9"/>
      <c r="AE997" s="9"/>
      <c r="AF997" s="9"/>
      <c r="AG997" s="9"/>
      <c r="AH997" s="9"/>
      <c r="AI997" s="9"/>
      <c r="AJ997" s="9"/>
      <c r="AK997" s="9"/>
      <c r="AL997" s="9"/>
      <c r="AM997" s="27"/>
      <c r="AN997" s="27"/>
      <c r="AO997" s="27"/>
      <c r="AP997" s="27"/>
      <c r="AQ997" s="27"/>
      <c r="AR997" s="9"/>
      <c r="AS997" s="9"/>
      <c r="AT997" s="9"/>
      <c r="AU997" s="9"/>
      <c r="AV997" s="9"/>
      <c r="AW997" s="9"/>
      <c r="AX997" s="9"/>
      <c r="AY997" s="15"/>
      <c r="AZ997" s="15"/>
      <c r="BA997" s="9"/>
      <c r="BB997" s="9"/>
      <c r="BC997" s="9"/>
      <c r="BD997" s="9"/>
      <c r="BE997" s="9"/>
      <c r="BF997" s="9"/>
      <c r="BG997" s="9"/>
      <c r="BH997" s="9"/>
      <c r="BI997" s="9"/>
      <c r="BJ997" s="9"/>
      <c r="BK997" s="9"/>
      <c r="BL997" s="9"/>
      <c r="BM997" s="9"/>
      <c r="BN997" s="9"/>
      <c r="BO997" s="9"/>
      <c r="BP997" s="9"/>
      <c r="BQ997" s="9"/>
      <c r="BR997" s="9"/>
      <c r="BS997" s="9"/>
      <c r="BT997" s="9"/>
      <c r="BU997" s="9"/>
      <c r="BV997" s="9"/>
      <c r="BW997" s="9"/>
      <c r="BX997" s="9"/>
      <c r="BY997" s="9"/>
      <c r="BZ997" s="9"/>
      <c r="CA997" s="9"/>
      <c r="CB997" s="9"/>
      <c r="CC997" s="9"/>
      <c r="CD997" s="9"/>
      <c r="CE997" s="9"/>
      <c r="CF997" s="9"/>
      <c r="CG997" s="9"/>
      <c r="CH997" s="9"/>
      <c r="CI997" s="9"/>
      <c r="CJ997" s="9"/>
      <c r="CK997" s="9"/>
      <c r="CL997" s="9"/>
      <c r="CM997" s="9"/>
      <c r="CN997" s="9"/>
      <c r="CO997" s="9"/>
      <c r="CP997" s="9"/>
      <c r="CQ997" s="9"/>
      <c r="CR997" s="9"/>
      <c r="CS997" s="9"/>
      <c r="CT997" s="9"/>
      <c r="CU997" s="9"/>
      <c r="CV997" s="9"/>
      <c r="CW997" s="9"/>
      <c r="CX997" s="9"/>
      <c r="CY997" s="9"/>
      <c r="CZ997" s="9"/>
      <c r="DA997" s="9"/>
      <c r="DB997" s="9"/>
      <c r="DC997" s="9"/>
      <c r="DD997" s="9"/>
      <c r="DE997" s="9"/>
      <c r="DF997" s="9"/>
      <c r="DG997" s="9"/>
      <c r="DH997" s="9"/>
      <c r="DI997" s="9"/>
      <c r="DJ997" s="9"/>
      <c r="DK997" s="9"/>
      <c r="DL997" s="9"/>
      <c r="DM997" s="9"/>
      <c r="DN997" s="9"/>
      <c r="DO997" s="9"/>
      <c r="DP997" s="9"/>
      <c r="DQ997" s="9"/>
      <c r="DR997" s="9"/>
      <c r="DS997" s="9"/>
      <c r="DT997" s="9"/>
      <c r="DU997" s="9"/>
      <c r="DV997" s="9"/>
      <c r="DW997" s="9"/>
      <c r="DX997" s="9"/>
      <c r="DY997" s="9"/>
      <c r="DZ997" s="9"/>
      <c r="EA997" s="9"/>
    </row>
    <row r="998" spans="2:131" ht="15">
      <c r="B998" s="4"/>
      <c r="C998" s="4"/>
      <c r="D998" s="4"/>
      <c r="E998" s="4"/>
      <c r="F998" s="4"/>
      <c r="G998" s="4"/>
      <c r="H998" s="4"/>
      <c r="I998" s="4"/>
      <c r="J998" s="4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5"/>
      <c r="AC998" s="9"/>
      <c r="AD998" s="9"/>
      <c r="AE998" s="9"/>
      <c r="AF998" s="9"/>
      <c r="AG998" s="9"/>
      <c r="AH998" s="9"/>
      <c r="AI998" s="9"/>
      <c r="AJ998" s="9"/>
      <c r="AK998" s="9"/>
      <c r="AL998" s="9"/>
      <c r="AM998" s="27"/>
      <c r="AN998" s="27"/>
      <c r="AO998" s="27"/>
      <c r="AP998" s="27"/>
      <c r="AQ998" s="27"/>
      <c r="AR998" s="9"/>
      <c r="AS998" s="9"/>
      <c r="AT998" s="9"/>
      <c r="AU998" s="9"/>
      <c r="AV998" s="9"/>
      <c r="AW998" s="9"/>
      <c r="AX998" s="9"/>
      <c r="AY998" s="15"/>
      <c r="AZ998" s="15"/>
      <c r="BA998" s="9"/>
      <c r="BB998" s="9"/>
      <c r="BC998" s="9"/>
      <c r="BD998" s="9"/>
      <c r="BE998" s="9"/>
      <c r="BF998" s="9"/>
      <c r="BG998" s="9"/>
      <c r="BH998" s="9"/>
      <c r="BI998" s="9"/>
      <c r="BJ998" s="9"/>
      <c r="BK998" s="9"/>
      <c r="BL998" s="9"/>
      <c r="BM998" s="9"/>
      <c r="BN998" s="9"/>
      <c r="BO998" s="9"/>
      <c r="BP998" s="9"/>
      <c r="BQ998" s="9"/>
      <c r="BR998" s="9"/>
      <c r="BS998" s="9"/>
      <c r="BT998" s="9"/>
      <c r="BU998" s="9"/>
      <c r="BV998" s="9"/>
      <c r="BW998" s="9"/>
      <c r="BX998" s="9"/>
      <c r="BY998" s="9"/>
      <c r="BZ998" s="9"/>
      <c r="CA998" s="9"/>
      <c r="CB998" s="9"/>
      <c r="CC998" s="9"/>
      <c r="CD998" s="9"/>
      <c r="CE998" s="9"/>
      <c r="CF998" s="9"/>
      <c r="CG998" s="9"/>
      <c r="CH998" s="9"/>
      <c r="CI998" s="9"/>
      <c r="CJ998" s="9"/>
      <c r="CK998" s="9"/>
      <c r="CL998" s="9"/>
      <c r="CM998" s="9"/>
      <c r="CN998" s="9"/>
      <c r="CO998" s="9"/>
      <c r="CP998" s="9"/>
      <c r="CQ998" s="9"/>
      <c r="CR998" s="9"/>
      <c r="CS998" s="9"/>
      <c r="CT998" s="9"/>
      <c r="CU998" s="9"/>
      <c r="CV998" s="9"/>
      <c r="CW998" s="9"/>
      <c r="CX998" s="9"/>
      <c r="CY998" s="9"/>
      <c r="CZ998" s="9"/>
      <c r="DA998" s="9"/>
      <c r="DB998" s="9"/>
      <c r="DC998" s="9"/>
      <c r="DD998" s="9"/>
      <c r="DE998" s="9"/>
      <c r="DF998" s="9"/>
      <c r="DG998" s="9"/>
      <c r="DH998" s="9"/>
      <c r="DI998" s="9"/>
      <c r="DJ998" s="9"/>
      <c r="DK998" s="9"/>
      <c r="DL998" s="9"/>
      <c r="DM998" s="9"/>
      <c r="DN998" s="9"/>
      <c r="DO998" s="9"/>
      <c r="DP998" s="9"/>
      <c r="DQ998" s="9"/>
      <c r="DR998" s="9"/>
      <c r="DS998" s="9"/>
      <c r="DT998" s="9"/>
      <c r="DU998" s="9"/>
      <c r="DV998" s="9"/>
      <c r="DW998" s="9"/>
      <c r="DX998" s="9"/>
      <c r="DY998" s="9"/>
      <c r="DZ998" s="9"/>
      <c r="EA998" s="9"/>
    </row>
    <row r="999" spans="2:131" ht="15">
      <c r="B999" s="4"/>
      <c r="C999" s="4"/>
      <c r="D999" s="4"/>
      <c r="E999" s="4"/>
      <c r="F999" s="4"/>
      <c r="G999" s="4"/>
      <c r="H999" s="4"/>
      <c r="I999" s="4"/>
      <c r="J999" s="4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5"/>
      <c r="AC999" s="9"/>
      <c r="AD999" s="9"/>
      <c r="AE999" s="9"/>
      <c r="AF999" s="9"/>
      <c r="AG999" s="9"/>
      <c r="AH999" s="9"/>
      <c r="AI999" s="9"/>
      <c r="AJ999" s="9"/>
      <c r="AK999" s="9"/>
      <c r="AL999" s="9"/>
      <c r="AM999" s="27"/>
      <c r="AN999" s="27"/>
      <c r="AO999" s="27"/>
      <c r="AP999" s="27"/>
      <c r="AQ999" s="27"/>
      <c r="AR999" s="9"/>
      <c r="AS999" s="9"/>
      <c r="AT999" s="9"/>
      <c r="AU999" s="9"/>
      <c r="AV999" s="9"/>
      <c r="AW999" s="9"/>
      <c r="AX999" s="9"/>
      <c r="AY999" s="15"/>
      <c r="AZ999" s="15"/>
      <c r="BA999" s="9"/>
      <c r="BB999" s="9"/>
      <c r="BC999" s="9"/>
      <c r="BD999" s="9"/>
      <c r="BE999" s="9"/>
      <c r="BF999" s="9"/>
      <c r="BG999" s="9"/>
      <c r="BH999" s="9"/>
      <c r="BI999" s="9"/>
      <c r="BJ999" s="9"/>
      <c r="BK999" s="9"/>
      <c r="BL999" s="9"/>
      <c r="BM999" s="9"/>
      <c r="BN999" s="9"/>
      <c r="BO999" s="9"/>
      <c r="BP999" s="9"/>
      <c r="BQ999" s="9"/>
      <c r="BR999" s="9"/>
      <c r="BS999" s="9"/>
      <c r="BT999" s="9"/>
      <c r="BU999" s="9"/>
      <c r="BV999" s="9"/>
      <c r="BW999" s="9"/>
      <c r="BX999" s="9"/>
      <c r="BY999" s="9"/>
      <c r="BZ999" s="9"/>
      <c r="CA999" s="9"/>
      <c r="CB999" s="9"/>
      <c r="CC999" s="9"/>
      <c r="CD999" s="9"/>
      <c r="CE999" s="9"/>
      <c r="CF999" s="9"/>
      <c r="CG999" s="9"/>
      <c r="CH999" s="9"/>
      <c r="CI999" s="9"/>
      <c r="CJ999" s="9"/>
      <c r="CK999" s="9"/>
      <c r="CL999" s="9"/>
      <c r="CM999" s="9"/>
      <c r="CN999" s="9"/>
      <c r="CO999" s="9"/>
      <c r="CP999" s="9"/>
      <c r="CQ999" s="9"/>
      <c r="CR999" s="9"/>
      <c r="CS999" s="9"/>
      <c r="CT999" s="9"/>
      <c r="CU999" s="9"/>
      <c r="CV999" s="9"/>
      <c r="CW999" s="9"/>
      <c r="CX999" s="9"/>
      <c r="CY999" s="9"/>
      <c r="CZ999" s="9"/>
      <c r="DA999" s="9"/>
      <c r="DB999" s="9"/>
      <c r="DC999" s="9"/>
      <c r="DD999" s="9"/>
      <c r="DE999" s="9"/>
      <c r="DF999" s="9"/>
      <c r="DG999" s="9"/>
      <c r="DH999" s="9"/>
      <c r="DI999" s="9"/>
      <c r="DJ999" s="9"/>
      <c r="DK999" s="9"/>
      <c r="DL999" s="9"/>
      <c r="DM999" s="9"/>
      <c r="DN999" s="9"/>
      <c r="DO999" s="9"/>
      <c r="DP999" s="9"/>
      <c r="DQ999" s="9"/>
      <c r="DR999" s="9"/>
      <c r="DS999" s="9"/>
      <c r="DT999" s="9"/>
      <c r="DU999" s="9"/>
      <c r="DV999" s="9"/>
      <c r="DW999" s="9"/>
      <c r="DX999" s="9"/>
      <c r="DY999" s="9"/>
      <c r="DZ999" s="9"/>
      <c r="EA999" s="9"/>
    </row>
    <row r="1000" spans="2:131" ht="15">
      <c r="B1000" s="4"/>
      <c r="C1000" s="4"/>
      <c r="D1000" s="4"/>
      <c r="E1000" s="4"/>
      <c r="F1000" s="4"/>
      <c r="G1000" s="4"/>
      <c r="H1000" s="4"/>
      <c r="I1000" s="4"/>
      <c r="J1000" s="4"/>
      <c r="K1000" s="10"/>
      <c r="L1000" s="10"/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5"/>
      <c r="AC1000" s="9"/>
      <c r="AD1000" s="9"/>
      <c r="AE1000" s="9"/>
      <c r="AF1000" s="9"/>
      <c r="AG1000" s="9"/>
      <c r="AH1000" s="9"/>
      <c r="AI1000" s="9"/>
      <c r="AJ1000" s="9"/>
      <c r="AK1000" s="9"/>
      <c r="AL1000" s="9"/>
      <c r="AM1000" s="27"/>
      <c r="AN1000" s="27"/>
      <c r="AO1000" s="27"/>
      <c r="AP1000" s="27"/>
      <c r="AQ1000" s="27"/>
      <c r="AR1000" s="9"/>
      <c r="AS1000" s="9"/>
      <c r="AT1000" s="9"/>
      <c r="AU1000" s="9"/>
      <c r="AV1000" s="9"/>
      <c r="AW1000" s="9"/>
      <c r="AX1000" s="9"/>
      <c r="AY1000" s="15"/>
      <c r="AZ1000" s="15"/>
      <c r="BA1000" s="9"/>
      <c r="BB1000" s="9"/>
      <c r="BC1000" s="9"/>
      <c r="BD1000" s="9"/>
      <c r="BE1000" s="9"/>
      <c r="BF1000" s="9"/>
      <c r="BG1000" s="9"/>
      <c r="BH1000" s="9"/>
      <c r="BI1000" s="9"/>
      <c r="BJ1000" s="9"/>
      <c r="BK1000" s="9"/>
      <c r="BL1000" s="9"/>
      <c r="BM1000" s="9"/>
      <c r="BN1000" s="9"/>
      <c r="BO1000" s="9"/>
      <c r="BP1000" s="9"/>
      <c r="BQ1000" s="9"/>
      <c r="BR1000" s="9"/>
      <c r="BS1000" s="9"/>
      <c r="BT1000" s="9"/>
      <c r="BU1000" s="9"/>
      <c r="BV1000" s="9"/>
      <c r="BW1000" s="9"/>
      <c r="BX1000" s="9"/>
      <c r="BY1000" s="9"/>
      <c r="BZ1000" s="9"/>
      <c r="CA1000" s="9"/>
      <c r="CB1000" s="9"/>
      <c r="CC1000" s="9"/>
      <c r="CD1000" s="9"/>
      <c r="CE1000" s="9"/>
      <c r="CF1000" s="9"/>
      <c r="CG1000" s="9"/>
      <c r="CH1000" s="9"/>
      <c r="CI1000" s="9"/>
      <c r="CJ1000" s="9"/>
      <c r="CK1000" s="9"/>
      <c r="CL1000" s="9"/>
      <c r="CM1000" s="9"/>
      <c r="CN1000" s="9"/>
      <c r="CO1000" s="9"/>
      <c r="CP1000" s="9"/>
      <c r="CQ1000" s="9"/>
      <c r="CR1000" s="9"/>
      <c r="CS1000" s="9"/>
      <c r="CT1000" s="9"/>
      <c r="CU1000" s="9"/>
      <c r="CV1000" s="9"/>
      <c r="CW1000" s="9"/>
      <c r="CX1000" s="9"/>
      <c r="CY1000" s="9"/>
      <c r="CZ1000" s="9"/>
      <c r="DA1000" s="9"/>
      <c r="DB1000" s="9"/>
      <c r="DC1000" s="9"/>
      <c r="DD1000" s="9"/>
      <c r="DE1000" s="9"/>
      <c r="DF1000" s="9"/>
      <c r="DG1000" s="9"/>
      <c r="DH1000" s="9"/>
      <c r="DI1000" s="9"/>
      <c r="DJ1000" s="9"/>
      <c r="DK1000" s="9"/>
      <c r="DL1000" s="9"/>
      <c r="DM1000" s="9"/>
      <c r="DN1000" s="9"/>
      <c r="DO1000" s="9"/>
      <c r="DP1000" s="9"/>
      <c r="DQ1000" s="9"/>
      <c r="DR1000" s="9"/>
      <c r="DS1000" s="9"/>
      <c r="DT1000" s="9"/>
      <c r="DU1000" s="9"/>
      <c r="DV1000" s="9"/>
      <c r="DW1000" s="9"/>
      <c r="DX1000" s="9"/>
      <c r="DY1000" s="9"/>
      <c r="DZ1000" s="9"/>
      <c r="EA1000" s="9"/>
    </row>
    <row r="1001" spans="2:131" ht="15">
      <c r="B1001" s="4"/>
      <c r="C1001" s="4"/>
      <c r="D1001" s="4"/>
      <c r="E1001" s="4"/>
      <c r="F1001" s="4"/>
      <c r="G1001" s="4"/>
      <c r="H1001" s="4"/>
      <c r="I1001" s="4"/>
      <c r="J1001" s="4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5"/>
      <c r="AC1001" s="9"/>
      <c r="AD1001" s="9"/>
      <c r="AE1001" s="9"/>
      <c r="AF1001" s="9"/>
      <c r="AG1001" s="9"/>
      <c r="AH1001" s="9"/>
      <c r="AI1001" s="9"/>
      <c r="AJ1001" s="9"/>
      <c r="AK1001" s="9"/>
      <c r="AL1001" s="9"/>
      <c r="AM1001" s="27"/>
      <c r="AN1001" s="27"/>
      <c r="AO1001" s="27"/>
      <c r="AP1001" s="27"/>
      <c r="AQ1001" s="27"/>
      <c r="AR1001" s="9"/>
      <c r="AS1001" s="9"/>
      <c r="AT1001" s="9"/>
      <c r="AU1001" s="9"/>
      <c r="AV1001" s="9"/>
      <c r="AW1001" s="9"/>
      <c r="AX1001" s="9"/>
      <c r="AY1001" s="15"/>
      <c r="AZ1001" s="15"/>
      <c r="BA1001" s="9"/>
      <c r="BB1001" s="9"/>
      <c r="BC1001" s="9"/>
      <c r="BD1001" s="9"/>
      <c r="BE1001" s="9"/>
      <c r="BF1001" s="9"/>
      <c r="BG1001" s="9"/>
      <c r="BH1001" s="9"/>
      <c r="BI1001" s="9"/>
      <c r="BJ1001" s="9"/>
      <c r="BK1001" s="9"/>
      <c r="BL1001" s="9"/>
      <c r="BM1001" s="9"/>
      <c r="BN1001" s="9"/>
      <c r="BO1001" s="9"/>
      <c r="BP1001" s="9"/>
      <c r="BQ1001" s="9"/>
      <c r="BR1001" s="9"/>
      <c r="BS1001" s="9"/>
      <c r="BT1001" s="9"/>
      <c r="BU1001" s="9"/>
      <c r="BV1001" s="9"/>
      <c r="BW1001" s="9"/>
      <c r="BX1001" s="9"/>
      <c r="BY1001" s="9"/>
      <c r="BZ1001" s="9"/>
      <c r="CA1001" s="9"/>
      <c r="CB1001" s="9"/>
      <c r="CC1001" s="9"/>
      <c r="CD1001" s="9"/>
      <c r="CE1001" s="9"/>
      <c r="CF1001" s="9"/>
      <c r="CG1001" s="9"/>
      <c r="CH1001" s="9"/>
      <c r="CI1001" s="9"/>
      <c r="CJ1001" s="9"/>
      <c r="CK1001" s="9"/>
      <c r="CL1001" s="9"/>
      <c r="CM1001" s="9"/>
      <c r="CN1001" s="9"/>
      <c r="CO1001" s="9"/>
      <c r="CP1001" s="9"/>
      <c r="CQ1001" s="9"/>
      <c r="CR1001" s="9"/>
      <c r="CS1001" s="9"/>
      <c r="CT1001" s="9"/>
      <c r="CU1001" s="9"/>
      <c r="CV1001" s="9"/>
      <c r="CW1001" s="9"/>
      <c r="CX1001" s="9"/>
      <c r="CY1001" s="9"/>
      <c r="CZ1001" s="9"/>
      <c r="DA1001" s="9"/>
      <c r="DB1001" s="9"/>
      <c r="DC1001" s="9"/>
      <c r="DD1001" s="9"/>
      <c r="DE1001" s="9"/>
      <c r="DF1001" s="9"/>
      <c r="DG1001" s="9"/>
      <c r="DH1001" s="9"/>
      <c r="DI1001" s="9"/>
      <c r="DJ1001" s="9"/>
      <c r="DK1001" s="9"/>
      <c r="DL1001" s="9"/>
      <c r="DM1001" s="9"/>
      <c r="DN1001" s="9"/>
      <c r="DO1001" s="9"/>
      <c r="DP1001" s="9"/>
      <c r="DQ1001" s="9"/>
      <c r="DR1001" s="9"/>
      <c r="DS1001" s="9"/>
      <c r="DT1001" s="9"/>
      <c r="DU1001" s="9"/>
      <c r="DV1001" s="9"/>
      <c r="DW1001" s="9"/>
      <c r="DX1001" s="9"/>
      <c r="DY1001" s="9"/>
      <c r="DZ1001" s="9"/>
      <c r="EA1001" s="9"/>
    </row>
    <row r="1002" spans="2:131" ht="15">
      <c r="B1002" s="4"/>
      <c r="C1002" s="4"/>
      <c r="D1002" s="4"/>
      <c r="E1002" s="4"/>
      <c r="F1002" s="4"/>
      <c r="G1002" s="4"/>
      <c r="H1002" s="4"/>
      <c r="I1002" s="4"/>
      <c r="J1002" s="4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5"/>
      <c r="AC1002" s="9"/>
      <c r="AD1002" s="9"/>
      <c r="AE1002" s="9"/>
      <c r="AF1002" s="9"/>
      <c r="AG1002" s="9"/>
      <c r="AH1002" s="9"/>
      <c r="AI1002" s="9"/>
      <c r="AJ1002" s="9"/>
      <c r="AK1002" s="9"/>
      <c r="AL1002" s="9"/>
      <c r="AM1002" s="27"/>
      <c r="AN1002" s="27"/>
      <c r="AO1002" s="27"/>
      <c r="AP1002" s="27"/>
      <c r="AQ1002" s="27"/>
      <c r="AR1002" s="9"/>
      <c r="AS1002" s="9"/>
      <c r="AT1002" s="9"/>
      <c r="AU1002" s="9"/>
      <c r="AV1002" s="9"/>
      <c r="AW1002" s="9"/>
      <c r="AX1002" s="9"/>
      <c r="AY1002" s="15"/>
      <c r="AZ1002" s="15"/>
      <c r="BA1002" s="9"/>
      <c r="BB1002" s="9"/>
      <c r="BC1002" s="9"/>
      <c r="BD1002" s="9"/>
      <c r="BE1002" s="9"/>
      <c r="BF1002" s="9"/>
      <c r="BG1002" s="9"/>
      <c r="BH1002" s="9"/>
      <c r="BI1002" s="9"/>
      <c r="BJ1002" s="9"/>
      <c r="BK1002" s="9"/>
      <c r="BL1002" s="9"/>
      <c r="BM1002" s="9"/>
      <c r="BN1002" s="9"/>
      <c r="BO1002" s="9"/>
      <c r="BP1002" s="9"/>
      <c r="BQ1002" s="9"/>
      <c r="BR1002" s="9"/>
      <c r="BS1002" s="9"/>
      <c r="BT1002" s="9"/>
      <c r="BU1002" s="9"/>
      <c r="BV1002" s="9"/>
      <c r="BW1002" s="9"/>
      <c r="BX1002" s="9"/>
      <c r="BY1002" s="9"/>
      <c r="BZ1002" s="9"/>
      <c r="CA1002" s="9"/>
      <c r="CB1002" s="9"/>
      <c r="CC1002" s="9"/>
      <c r="CD1002" s="9"/>
      <c r="CE1002" s="9"/>
      <c r="CF1002" s="9"/>
      <c r="CG1002" s="9"/>
      <c r="CH1002" s="9"/>
      <c r="CI1002" s="9"/>
      <c r="CJ1002" s="9"/>
      <c r="CK1002" s="9"/>
      <c r="CL1002" s="9"/>
      <c r="CM1002" s="9"/>
      <c r="CN1002" s="9"/>
      <c r="CO1002" s="9"/>
      <c r="CP1002" s="9"/>
      <c r="CQ1002" s="9"/>
      <c r="CR1002" s="9"/>
      <c r="CS1002" s="9"/>
      <c r="CT1002" s="9"/>
      <c r="CU1002" s="9"/>
      <c r="CV1002" s="9"/>
      <c r="CW1002" s="9"/>
      <c r="CX1002" s="9"/>
      <c r="CY1002" s="9"/>
      <c r="CZ1002" s="9"/>
      <c r="DA1002" s="9"/>
      <c r="DB1002" s="9"/>
      <c r="DC1002" s="9"/>
      <c r="DD1002" s="9"/>
      <c r="DE1002" s="9"/>
      <c r="DF1002" s="9"/>
      <c r="DG1002" s="9"/>
      <c r="DH1002" s="9"/>
      <c r="DI1002" s="9"/>
      <c r="DJ1002" s="9"/>
      <c r="DK1002" s="9"/>
      <c r="DL1002" s="9"/>
      <c r="DM1002" s="9"/>
      <c r="DN1002" s="9"/>
      <c r="DO1002" s="9"/>
      <c r="DP1002" s="9"/>
      <c r="DQ1002" s="9"/>
      <c r="DR1002" s="9"/>
      <c r="DS1002" s="9"/>
      <c r="DT1002" s="9"/>
      <c r="DU1002" s="9"/>
      <c r="DV1002" s="9"/>
      <c r="DW1002" s="9"/>
      <c r="DX1002" s="9"/>
      <c r="DY1002" s="9"/>
      <c r="DZ1002" s="9"/>
      <c r="EA1002" s="9"/>
    </row>
    <row r="1003" spans="2:131" ht="15">
      <c r="B1003" s="4"/>
      <c r="C1003" s="4"/>
      <c r="D1003" s="4"/>
      <c r="E1003" s="4"/>
      <c r="F1003" s="4"/>
      <c r="G1003" s="4"/>
      <c r="H1003" s="4"/>
      <c r="I1003" s="4"/>
      <c r="J1003" s="4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5"/>
      <c r="AC1003" s="9"/>
      <c r="AD1003" s="9"/>
      <c r="AE1003" s="9"/>
      <c r="AF1003" s="9"/>
      <c r="AG1003" s="9"/>
      <c r="AH1003" s="9"/>
      <c r="AI1003" s="9"/>
      <c r="AJ1003" s="9"/>
      <c r="AK1003" s="9"/>
      <c r="AL1003" s="9"/>
      <c r="AM1003" s="27"/>
      <c r="AN1003" s="27"/>
      <c r="AO1003" s="27"/>
      <c r="AP1003" s="27"/>
      <c r="AQ1003" s="27"/>
      <c r="AR1003" s="9"/>
      <c r="AS1003" s="9"/>
      <c r="AT1003" s="9"/>
      <c r="AU1003" s="9"/>
      <c r="AV1003" s="9"/>
      <c r="AW1003" s="9"/>
      <c r="AX1003" s="9"/>
      <c r="AY1003" s="15"/>
      <c r="AZ1003" s="15"/>
      <c r="BA1003" s="9"/>
      <c r="BB1003" s="9"/>
      <c r="BC1003" s="9"/>
      <c r="BD1003" s="9"/>
      <c r="BE1003" s="9"/>
      <c r="BF1003" s="9"/>
      <c r="BG1003" s="9"/>
      <c r="BH1003" s="9"/>
      <c r="BI1003" s="9"/>
      <c r="BJ1003" s="9"/>
      <c r="BK1003" s="9"/>
      <c r="BL1003" s="9"/>
      <c r="BM1003" s="9"/>
      <c r="BN1003" s="9"/>
      <c r="BO1003" s="9"/>
      <c r="BP1003" s="9"/>
      <c r="BQ1003" s="9"/>
      <c r="BR1003" s="9"/>
      <c r="BS1003" s="9"/>
      <c r="BT1003" s="9"/>
      <c r="BU1003" s="9"/>
      <c r="BV1003" s="9"/>
      <c r="BW1003" s="9"/>
      <c r="BX1003" s="9"/>
      <c r="BY1003" s="9"/>
      <c r="BZ1003" s="9"/>
      <c r="CA1003" s="9"/>
      <c r="CB1003" s="9"/>
      <c r="CC1003" s="9"/>
      <c r="CD1003" s="9"/>
      <c r="CE1003" s="9"/>
      <c r="CF1003" s="9"/>
      <c r="CG1003" s="9"/>
      <c r="CH1003" s="9"/>
      <c r="CI1003" s="9"/>
      <c r="CJ1003" s="9"/>
      <c r="CK1003" s="9"/>
      <c r="CL1003" s="9"/>
      <c r="CM1003" s="9"/>
      <c r="CN1003" s="9"/>
      <c r="CO1003" s="9"/>
      <c r="CP1003" s="9"/>
      <c r="CQ1003" s="9"/>
      <c r="CR1003" s="9"/>
      <c r="CS1003" s="9"/>
      <c r="CT1003" s="9"/>
      <c r="CU1003" s="9"/>
      <c r="CV1003" s="9"/>
      <c r="CW1003" s="9"/>
      <c r="CX1003" s="9"/>
      <c r="CY1003" s="9"/>
      <c r="CZ1003" s="9"/>
      <c r="DA1003" s="9"/>
      <c r="DB1003" s="9"/>
      <c r="DC1003" s="9"/>
      <c r="DD1003" s="9"/>
      <c r="DE1003" s="9"/>
      <c r="DF1003" s="9"/>
      <c r="DG1003" s="9"/>
      <c r="DH1003" s="9"/>
      <c r="DI1003" s="9"/>
      <c r="DJ1003" s="9"/>
      <c r="DK1003" s="9"/>
      <c r="DL1003" s="9"/>
      <c r="DM1003" s="9"/>
      <c r="DN1003" s="9"/>
      <c r="DO1003" s="9"/>
      <c r="DP1003" s="9"/>
      <c r="DQ1003" s="9"/>
      <c r="DR1003" s="9"/>
      <c r="DS1003" s="9"/>
      <c r="DT1003" s="9"/>
      <c r="DU1003" s="9"/>
      <c r="DV1003" s="9"/>
      <c r="DW1003" s="9"/>
      <c r="DX1003" s="9"/>
      <c r="DY1003" s="9"/>
      <c r="DZ1003" s="9"/>
      <c r="EA1003" s="9"/>
    </row>
    <row r="1004" spans="2:131" ht="15">
      <c r="B1004" s="4"/>
      <c r="C1004" s="4"/>
      <c r="D1004" s="4"/>
      <c r="E1004" s="4"/>
      <c r="F1004" s="4"/>
      <c r="G1004" s="4"/>
      <c r="H1004" s="4"/>
      <c r="I1004" s="4"/>
      <c r="J1004" s="4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5"/>
      <c r="AC1004" s="9"/>
      <c r="AD1004" s="9"/>
      <c r="AE1004" s="9"/>
      <c r="AF1004" s="9"/>
      <c r="AG1004" s="9"/>
      <c r="AH1004" s="9"/>
      <c r="AI1004" s="9"/>
      <c r="AJ1004" s="9"/>
      <c r="AK1004" s="9"/>
      <c r="AL1004" s="9"/>
      <c r="AM1004" s="27"/>
      <c r="AN1004" s="27"/>
      <c r="AO1004" s="27"/>
      <c r="AP1004" s="27"/>
      <c r="AQ1004" s="27"/>
      <c r="AR1004" s="9"/>
      <c r="AS1004" s="9"/>
      <c r="AT1004" s="9"/>
      <c r="AU1004" s="9"/>
      <c r="AV1004" s="9"/>
      <c r="AW1004" s="9"/>
      <c r="AX1004" s="9"/>
      <c r="AY1004" s="15"/>
      <c r="AZ1004" s="15"/>
      <c r="BA1004" s="9"/>
      <c r="BB1004" s="9"/>
      <c r="BC1004" s="9"/>
      <c r="BD1004" s="9"/>
      <c r="BE1004" s="9"/>
      <c r="BF1004" s="9"/>
      <c r="BG1004" s="9"/>
      <c r="BH1004" s="9"/>
      <c r="BI1004" s="9"/>
      <c r="BJ1004" s="9"/>
      <c r="BK1004" s="9"/>
      <c r="BL1004" s="9"/>
      <c r="BM1004" s="9"/>
      <c r="BN1004" s="9"/>
      <c r="BO1004" s="9"/>
      <c r="BP1004" s="9"/>
      <c r="BQ1004" s="9"/>
      <c r="BR1004" s="9"/>
      <c r="BS1004" s="9"/>
      <c r="BT1004" s="9"/>
      <c r="BU1004" s="9"/>
      <c r="BV1004" s="9"/>
      <c r="BW1004" s="9"/>
      <c r="BX1004" s="9"/>
      <c r="BY1004" s="9"/>
      <c r="BZ1004" s="9"/>
      <c r="CA1004" s="9"/>
      <c r="CB1004" s="9"/>
      <c r="CC1004" s="9"/>
      <c r="CD1004" s="9"/>
      <c r="CE1004" s="9"/>
      <c r="CF1004" s="9"/>
      <c r="CG1004" s="9"/>
      <c r="CH1004" s="9"/>
      <c r="CI1004" s="9"/>
      <c r="CJ1004" s="9"/>
      <c r="CK1004" s="9"/>
      <c r="CL1004" s="9"/>
      <c r="CM1004" s="9"/>
      <c r="CN1004" s="9"/>
      <c r="CO1004" s="9"/>
      <c r="CP1004" s="9"/>
      <c r="CQ1004" s="9"/>
      <c r="CR1004" s="9"/>
      <c r="CS1004" s="9"/>
      <c r="CT1004" s="9"/>
      <c r="CU1004" s="9"/>
      <c r="CV1004" s="9"/>
      <c r="CW1004" s="9"/>
      <c r="CX1004" s="9"/>
      <c r="CY1004" s="9"/>
      <c r="CZ1004" s="9"/>
      <c r="DA1004" s="9"/>
      <c r="DB1004" s="9"/>
      <c r="DC1004" s="9"/>
      <c r="DD1004" s="9"/>
      <c r="DE1004" s="9"/>
      <c r="DF1004" s="9"/>
      <c r="DG1004" s="9"/>
      <c r="DH1004" s="9"/>
      <c r="DI1004" s="9"/>
      <c r="DJ1004" s="9"/>
      <c r="DK1004" s="9"/>
      <c r="DL1004" s="9"/>
      <c r="DM1004" s="9"/>
      <c r="DN1004" s="9"/>
      <c r="DO1004" s="9"/>
      <c r="DP1004" s="9"/>
      <c r="DQ1004" s="9"/>
      <c r="DR1004" s="9"/>
      <c r="DS1004" s="9"/>
      <c r="DT1004" s="9"/>
      <c r="DU1004" s="9"/>
      <c r="DV1004" s="9"/>
      <c r="DW1004" s="9"/>
      <c r="DX1004" s="9"/>
      <c r="DY1004" s="9"/>
      <c r="DZ1004" s="9"/>
      <c r="EA1004" s="9"/>
    </row>
    <row r="1005" spans="2:131" ht="15">
      <c r="B1005" s="4"/>
      <c r="C1005" s="4"/>
      <c r="D1005" s="4"/>
      <c r="E1005" s="4"/>
      <c r="F1005" s="4"/>
      <c r="G1005" s="4"/>
      <c r="H1005" s="4"/>
      <c r="I1005" s="4"/>
      <c r="J1005" s="4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5"/>
      <c r="AC1005" s="9"/>
      <c r="AD1005" s="9"/>
      <c r="AE1005" s="9"/>
      <c r="AF1005" s="9"/>
      <c r="AG1005" s="9"/>
      <c r="AH1005" s="9"/>
      <c r="AI1005" s="9"/>
      <c r="AJ1005" s="9"/>
      <c r="AK1005" s="9"/>
      <c r="AL1005" s="9"/>
      <c r="AM1005" s="27"/>
      <c r="AN1005" s="27"/>
      <c r="AO1005" s="27"/>
      <c r="AP1005" s="27"/>
      <c r="AQ1005" s="27"/>
      <c r="AR1005" s="9"/>
      <c r="AS1005" s="9"/>
      <c r="AT1005" s="9"/>
      <c r="AU1005" s="9"/>
      <c r="AV1005" s="9"/>
      <c r="AW1005" s="9"/>
      <c r="AX1005" s="9"/>
      <c r="AY1005" s="15"/>
      <c r="AZ1005" s="15"/>
      <c r="BA1005" s="9"/>
      <c r="BB1005" s="9"/>
      <c r="BC1005" s="9"/>
      <c r="BD1005" s="9"/>
      <c r="BE1005" s="9"/>
      <c r="BF1005" s="9"/>
      <c r="BG1005" s="9"/>
      <c r="BH1005" s="9"/>
      <c r="BI1005" s="9"/>
      <c r="BJ1005" s="9"/>
      <c r="BK1005" s="9"/>
      <c r="BL1005" s="9"/>
      <c r="BM1005" s="9"/>
      <c r="BN1005" s="9"/>
      <c r="BO1005" s="9"/>
      <c r="BP1005" s="9"/>
      <c r="BQ1005" s="9"/>
      <c r="BR1005" s="9"/>
      <c r="BS1005" s="9"/>
      <c r="BT1005" s="9"/>
      <c r="BU1005" s="9"/>
      <c r="BV1005" s="9"/>
      <c r="BW1005" s="9"/>
      <c r="BX1005" s="9"/>
      <c r="BY1005" s="9"/>
      <c r="BZ1005" s="9"/>
      <c r="CA1005" s="9"/>
      <c r="CB1005" s="9"/>
      <c r="CC1005" s="9"/>
      <c r="CD1005" s="9"/>
      <c r="CE1005" s="9"/>
      <c r="CF1005" s="9"/>
      <c r="CG1005" s="9"/>
      <c r="CH1005" s="9"/>
      <c r="CI1005" s="9"/>
      <c r="CJ1005" s="9"/>
      <c r="CK1005" s="9"/>
      <c r="CL1005" s="9"/>
      <c r="CM1005" s="9"/>
      <c r="CN1005" s="9"/>
      <c r="CO1005" s="9"/>
      <c r="CP1005" s="9"/>
      <c r="CQ1005" s="9"/>
      <c r="CR1005" s="9"/>
      <c r="CS1005" s="9"/>
      <c r="CT1005" s="9"/>
      <c r="CU1005" s="9"/>
      <c r="CV1005" s="9"/>
      <c r="CW1005" s="9"/>
      <c r="CX1005" s="9"/>
      <c r="CY1005" s="9"/>
      <c r="CZ1005" s="9"/>
      <c r="DA1005" s="9"/>
      <c r="DB1005" s="9"/>
      <c r="DC1005" s="9"/>
      <c r="DD1005" s="9"/>
      <c r="DE1005" s="9"/>
      <c r="DF1005" s="9"/>
      <c r="DG1005" s="9"/>
      <c r="DH1005" s="9"/>
      <c r="DI1005" s="9"/>
      <c r="DJ1005" s="9"/>
      <c r="DK1005" s="9"/>
      <c r="DL1005" s="9"/>
      <c r="DM1005" s="9"/>
      <c r="DN1005" s="9"/>
      <c r="DO1005" s="9"/>
      <c r="DP1005" s="9"/>
      <c r="DQ1005" s="9"/>
      <c r="DR1005" s="9"/>
      <c r="DS1005" s="9"/>
      <c r="DT1005" s="9"/>
      <c r="DU1005" s="9"/>
      <c r="DV1005" s="9"/>
      <c r="DW1005" s="9"/>
      <c r="DX1005" s="9"/>
      <c r="DY1005" s="9"/>
      <c r="DZ1005" s="9"/>
      <c r="EA1005" s="9"/>
    </row>
    <row r="1006" spans="2:131" ht="15">
      <c r="B1006" s="4"/>
      <c r="C1006" s="4"/>
      <c r="D1006" s="4"/>
      <c r="E1006" s="4"/>
      <c r="F1006" s="4"/>
      <c r="G1006" s="4"/>
      <c r="H1006" s="4"/>
      <c r="I1006" s="4"/>
      <c r="J1006" s="4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5"/>
      <c r="AC1006" s="9"/>
      <c r="AD1006" s="9"/>
      <c r="AE1006" s="9"/>
      <c r="AF1006" s="9"/>
      <c r="AG1006" s="9"/>
      <c r="AH1006" s="9"/>
      <c r="AI1006" s="9"/>
      <c r="AJ1006" s="9"/>
      <c r="AK1006" s="9"/>
      <c r="AL1006" s="9"/>
      <c r="AM1006" s="27"/>
      <c r="AN1006" s="27"/>
      <c r="AO1006" s="27"/>
      <c r="AP1006" s="27"/>
      <c r="AQ1006" s="27"/>
      <c r="AR1006" s="9"/>
      <c r="AS1006" s="9"/>
      <c r="AT1006" s="9"/>
      <c r="AU1006" s="9"/>
      <c r="AV1006" s="9"/>
      <c r="AW1006" s="9"/>
      <c r="AX1006" s="9"/>
      <c r="AY1006" s="15"/>
      <c r="AZ1006" s="15"/>
      <c r="BA1006" s="9"/>
      <c r="BB1006" s="9"/>
      <c r="BC1006" s="9"/>
      <c r="BD1006" s="9"/>
      <c r="BE1006" s="9"/>
      <c r="BF1006" s="9"/>
      <c r="BG1006" s="9"/>
      <c r="BH1006" s="9"/>
      <c r="BI1006" s="9"/>
      <c r="BJ1006" s="9"/>
      <c r="BK1006" s="9"/>
      <c r="BL1006" s="9"/>
      <c r="BM1006" s="9"/>
      <c r="BN1006" s="9"/>
      <c r="BO1006" s="9"/>
      <c r="BP1006" s="9"/>
      <c r="BQ1006" s="9"/>
      <c r="BR1006" s="9"/>
      <c r="BS1006" s="9"/>
      <c r="BT1006" s="9"/>
      <c r="BU1006" s="9"/>
      <c r="BV1006" s="9"/>
      <c r="BW1006" s="9"/>
      <c r="BX1006" s="9"/>
      <c r="BY1006" s="9"/>
      <c r="BZ1006" s="9"/>
      <c r="CA1006" s="9"/>
      <c r="CB1006" s="9"/>
      <c r="CC1006" s="9"/>
      <c r="CD1006" s="9"/>
      <c r="CE1006" s="9"/>
      <c r="CF1006" s="9"/>
      <c r="CG1006" s="9"/>
      <c r="CH1006" s="9"/>
      <c r="CI1006" s="9"/>
      <c r="CJ1006" s="9"/>
      <c r="CK1006" s="9"/>
      <c r="CL1006" s="9"/>
      <c r="CM1006" s="9"/>
      <c r="CN1006" s="9"/>
      <c r="CO1006" s="9"/>
      <c r="CP1006" s="9"/>
      <c r="CQ1006" s="9"/>
      <c r="CR1006" s="9"/>
      <c r="CS1006" s="9"/>
      <c r="CT1006" s="9"/>
      <c r="CU1006" s="9"/>
      <c r="CV1006" s="9"/>
      <c r="CW1006" s="9"/>
      <c r="CX1006" s="9"/>
      <c r="CY1006" s="9"/>
      <c r="CZ1006" s="9"/>
      <c r="DA1006" s="9"/>
      <c r="DB1006" s="9"/>
      <c r="DC1006" s="9"/>
      <c r="DD1006" s="9"/>
      <c r="DE1006" s="9"/>
      <c r="DF1006" s="9"/>
      <c r="DG1006" s="9"/>
      <c r="DH1006" s="9"/>
      <c r="DI1006" s="9"/>
      <c r="DJ1006" s="9"/>
      <c r="DK1006" s="9"/>
      <c r="DL1006" s="9"/>
      <c r="DM1006" s="9"/>
      <c r="DN1006" s="9"/>
      <c r="DO1006" s="9"/>
      <c r="DP1006" s="9"/>
      <c r="DQ1006" s="9"/>
      <c r="DR1006" s="9"/>
      <c r="DS1006" s="9"/>
      <c r="DT1006" s="9"/>
      <c r="DU1006" s="9"/>
      <c r="DV1006" s="9"/>
      <c r="DW1006" s="9"/>
      <c r="DX1006" s="9"/>
      <c r="DY1006" s="9"/>
      <c r="DZ1006" s="9"/>
      <c r="EA1006" s="9"/>
    </row>
    <row r="1007" spans="2:131" ht="15">
      <c r="B1007" s="4"/>
      <c r="C1007" s="4"/>
      <c r="D1007" s="4"/>
      <c r="E1007" s="4"/>
      <c r="F1007" s="4"/>
      <c r="G1007" s="4"/>
      <c r="H1007" s="4"/>
      <c r="I1007" s="4"/>
      <c r="J1007" s="4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5"/>
      <c r="AC1007" s="9"/>
      <c r="AD1007" s="9"/>
      <c r="AE1007" s="9"/>
      <c r="AF1007" s="9"/>
      <c r="AG1007" s="9"/>
      <c r="AH1007" s="9"/>
      <c r="AI1007" s="9"/>
      <c r="AJ1007" s="9"/>
      <c r="AK1007" s="9"/>
      <c r="AL1007" s="9"/>
      <c r="AM1007" s="27"/>
      <c r="AN1007" s="27"/>
      <c r="AO1007" s="27"/>
      <c r="AP1007" s="27"/>
      <c r="AQ1007" s="27"/>
      <c r="AR1007" s="9"/>
      <c r="AS1007" s="9"/>
      <c r="AT1007" s="9"/>
      <c r="AU1007" s="9"/>
      <c r="AV1007" s="9"/>
      <c r="AW1007" s="9"/>
      <c r="AX1007" s="9"/>
      <c r="AY1007" s="15"/>
      <c r="AZ1007" s="15"/>
      <c r="BA1007" s="9"/>
      <c r="BB1007" s="9"/>
      <c r="BC1007" s="9"/>
      <c r="BD1007" s="9"/>
      <c r="BE1007" s="9"/>
      <c r="BF1007" s="9"/>
      <c r="BG1007" s="9"/>
      <c r="BH1007" s="9"/>
      <c r="BI1007" s="9"/>
      <c r="BJ1007" s="9"/>
      <c r="BK1007" s="9"/>
      <c r="BL1007" s="9"/>
      <c r="BM1007" s="9"/>
      <c r="BN1007" s="9"/>
      <c r="BO1007" s="9"/>
      <c r="BP1007" s="9"/>
      <c r="BQ1007" s="9"/>
      <c r="BR1007" s="9"/>
      <c r="BS1007" s="9"/>
      <c r="BT1007" s="9"/>
      <c r="BU1007" s="9"/>
      <c r="BV1007" s="9"/>
      <c r="BW1007" s="9"/>
      <c r="BX1007" s="9"/>
      <c r="BY1007" s="9"/>
      <c r="BZ1007" s="9"/>
      <c r="CA1007" s="9"/>
      <c r="CB1007" s="9"/>
      <c r="CC1007" s="9"/>
      <c r="CD1007" s="9"/>
      <c r="CE1007" s="9"/>
      <c r="CF1007" s="9"/>
      <c r="CG1007" s="9"/>
      <c r="CH1007" s="9"/>
      <c r="CI1007" s="9"/>
      <c r="CJ1007" s="9"/>
      <c r="CK1007" s="9"/>
      <c r="CL1007" s="9"/>
      <c r="CM1007" s="9"/>
      <c r="CN1007" s="9"/>
      <c r="CO1007" s="9"/>
      <c r="CP1007" s="9"/>
      <c r="CQ1007" s="9"/>
      <c r="CR1007" s="9"/>
      <c r="CS1007" s="9"/>
      <c r="CT1007" s="9"/>
      <c r="CU1007" s="9"/>
      <c r="CV1007" s="9"/>
      <c r="CW1007" s="9"/>
      <c r="CX1007" s="9"/>
      <c r="CY1007" s="9"/>
      <c r="CZ1007" s="9"/>
      <c r="DA1007" s="9"/>
      <c r="DB1007" s="9"/>
      <c r="DC1007" s="9"/>
      <c r="DD1007" s="9"/>
      <c r="DE1007" s="9"/>
      <c r="DF1007" s="9"/>
      <c r="DG1007" s="9"/>
      <c r="DH1007" s="9"/>
      <c r="DI1007" s="9"/>
      <c r="DJ1007" s="9"/>
      <c r="DK1007" s="9"/>
      <c r="DL1007" s="9"/>
      <c r="DM1007" s="9"/>
      <c r="DN1007" s="9"/>
      <c r="DO1007" s="9"/>
      <c r="DP1007" s="9"/>
      <c r="DQ1007" s="9"/>
      <c r="DR1007" s="9"/>
      <c r="DS1007" s="9"/>
      <c r="DT1007" s="9"/>
      <c r="DU1007" s="9"/>
      <c r="DV1007" s="9"/>
      <c r="DW1007" s="9"/>
      <c r="DX1007" s="9"/>
      <c r="DY1007" s="9"/>
      <c r="DZ1007" s="9"/>
      <c r="EA1007" s="9"/>
    </row>
    <row r="1008" spans="2:131" ht="15">
      <c r="B1008" s="4"/>
      <c r="C1008" s="4"/>
      <c r="D1008" s="4"/>
      <c r="E1008" s="4"/>
      <c r="F1008" s="4"/>
      <c r="G1008" s="4"/>
      <c r="H1008" s="4"/>
      <c r="I1008" s="4"/>
      <c r="J1008" s="4"/>
      <c r="K1008" s="10"/>
      <c r="L1008" s="10"/>
      <c r="M1008" s="10"/>
      <c r="N1008" s="10"/>
      <c r="O1008" s="10"/>
      <c r="P1008" s="10"/>
      <c r="Q1008" s="10"/>
      <c r="R1008" s="10"/>
      <c r="S1008" s="10"/>
      <c r="T1008" s="10"/>
      <c r="U1008" s="10"/>
      <c r="V1008" s="10"/>
      <c r="W1008" s="10"/>
      <c r="X1008" s="10"/>
      <c r="Y1008" s="10"/>
      <c r="Z1008" s="10"/>
      <c r="AA1008" s="10"/>
      <c r="AB1008" s="15"/>
      <c r="AC1008" s="9"/>
      <c r="AD1008" s="9"/>
      <c r="AE1008" s="9"/>
      <c r="AF1008" s="9"/>
      <c r="AG1008" s="9"/>
      <c r="AH1008" s="9"/>
      <c r="AI1008" s="9"/>
      <c r="AJ1008" s="9"/>
      <c r="AK1008" s="9"/>
      <c r="AL1008" s="9"/>
      <c r="AM1008" s="27"/>
      <c r="AN1008" s="27"/>
      <c r="AO1008" s="27"/>
      <c r="AP1008" s="27"/>
      <c r="AQ1008" s="27"/>
      <c r="AR1008" s="9"/>
      <c r="AS1008" s="9"/>
      <c r="AT1008" s="9"/>
      <c r="AU1008" s="9"/>
      <c r="AV1008" s="9"/>
      <c r="AW1008" s="9"/>
      <c r="AX1008" s="9"/>
      <c r="AY1008" s="15"/>
      <c r="AZ1008" s="15"/>
      <c r="BA1008" s="9"/>
      <c r="BB1008" s="9"/>
      <c r="BC1008" s="9"/>
      <c r="BD1008" s="9"/>
      <c r="BE1008" s="9"/>
      <c r="BF1008" s="9"/>
      <c r="BG1008" s="9"/>
      <c r="BH1008" s="9"/>
      <c r="BI1008" s="9"/>
      <c r="BJ1008" s="9"/>
      <c r="BK1008" s="9"/>
      <c r="BL1008" s="9"/>
      <c r="BM1008" s="9"/>
      <c r="BN1008" s="9"/>
      <c r="BO1008" s="9"/>
      <c r="BP1008" s="9"/>
      <c r="BQ1008" s="9"/>
      <c r="BR1008" s="9"/>
      <c r="BS1008" s="9"/>
      <c r="BT1008" s="9"/>
      <c r="BU1008" s="9"/>
      <c r="BV1008" s="9"/>
      <c r="BW1008" s="9"/>
      <c r="BX1008" s="9"/>
      <c r="BY1008" s="9"/>
      <c r="BZ1008" s="9"/>
      <c r="CA1008" s="9"/>
      <c r="CB1008" s="9"/>
      <c r="CC1008" s="9"/>
      <c r="CD1008" s="9"/>
      <c r="CE1008" s="9"/>
      <c r="CF1008" s="9"/>
      <c r="CG1008" s="9"/>
      <c r="CH1008" s="9"/>
      <c r="CI1008" s="9"/>
      <c r="CJ1008" s="9"/>
      <c r="CK1008" s="9"/>
      <c r="CL1008" s="9"/>
      <c r="CM1008" s="9"/>
      <c r="CN1008" s="9"/>
      <c r="CO1008" s="9"/>
      <c r="CP1008" s="9"/>
      <c r="CQ1008" s="9"/>
      <c r="CR1008" s="9"/>
      <c r="CS1008" s="9"/>
      <c r="CT1008" s="9"/>
      <c r="CU1008" s="9"/>
      <c r="CV1008" s="9"/>
      <c r="CW1008" s="9"/>
      <c r="CX1008" s="9"/>
      <c r="CY1008" s="9"/>
      <c r="CZ1008" s="9"/>
      <c r="DA1008" s="9"/>
      <c r="DB1008" s="9"/>
      <c r="DC1008" s="9"/>
      <c r="DD1008" s="9"/>
      <c r="DE1008" s="9"/>
      <c r="DF1008" s="9"/>
      <c r="DG1008" s="9"/>
      <c r="DH1008" s="9"/>
      <c r="DI1008" s="9"/>
      <c r="DJ1008" s="9"/>
      <c r="DK1008" s="9"/>
      <c r="DL1008" s="9"/>
      <c r="DM1008" s="9"/>
      <c r="DN1008" s="9"/>
      <c r="DO1008" s="9"/>
      <c r="DP1008" s="9"/>
      <c r="DQ1008" s="9"/>
      <c r="DR1008" s="9"/>
      <c r="DS1008" s="9"/>
      <c r="DT1008" s="9"/>
      <c r="DU1008" s="9"/>
      <c r="DV1008" s="9"/>
      <c r="DW1008" s="9"/>
      <c r="DX1008" s="9"/>
      <c r="DY1008" s="9"/>
      <c r="DZ1008" s="9"/>
      <c r="EA1008" s="9"/>
    </row>
    <row r="1009" spans="2:131" ht="15">
      <c r="B1009" s="4"/>
      <c r="C1009" s="4"/>
      <c r="D1009" s="4"/>
      <c r="E1009" s="4"/>
      <c r="F1009" s="4"/>
      <c r="G1009" s="4"/>
      <c r="H1009" s="4"/>
      <c r="I1009" s="4"/>
      <c r="J1009" s="4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5"/>
      <c r="AC1009" s="9"/>
      <c r="AD1009" s="9"/>
      <c r="AE1009" s="9"/>
      <c r="AF1009" s="9"/>
      <c r="AG1009" s="9"/>
      <c r="AH1009" s="9"/>
      <c r="AI1009" s="9"/>
      <c r="AJ1009" s="9"/>
      <c r="AK1009" s="9"/>
      <c r="AL1009" s="9"/>
      <c r="AM1009" s="27"/>
      <c r="AN1009" s="27"/>
      <c r="AO1009" s="27"/>
      <c r="AP1009" s="27"/>
      <c r="AQ1009" s="27"/>
      <c r="AR1009" s="9"/>
      <c r="AS1009" s="9"/>
      <c r="AT1009" s="9"/>
      <c r="AU1009" s="9"/>
      <c r="AV1009" s="9"/>
      <c r="AW1009" s="9"/>
      <c r="AX1009" s="9"/>
      <c r="AY1009" s="15"/>
      <c r="AZ1009" s="15"/>
      <c r="BA1009" s="9"/>
      <c r="BB1009" s="9"/>
      <c r="BC1009" s="9"/>
      <c r="BD1009" s="9"/>
      <c r="BE1009" s="9"/>
      <c r="BF1009" s="9"/>
      <c r="BG1009" s="9"/>
      <c r="BH1009" s="9"/>
      <c r="BI1009" s="9"/>
      <c r="BJ1009" s="9"/>
      <c r="BK1009" s="9"/>
      <c r="BL1009" s="9"/>
      <c r="BM1009" s="9"/>
      <c r="BN1009" s="9"/>
      <c r="BO1009" s="9"/>
      <c r="BP1009" s="9"/>
      <c r="BQ1009" s="9"/>
      <c r="BR1009" s="9"/>
      <c r="BS1009" s="9"/>
      <c r="BT1009" s="9"/>
      <c r="BU1009" s="9"/>
      <c r="BV1009" s="9"/>
      <c r="BW1009" s="9"/>
      <c r="BX1009" s="9"/>
      <c r="BY1009" s="9"/>
      <c r="BZ1009" s="9"/>
      <c r="CA1009" s="9"/>
      <c r="CB1009" s="9"/>
      <c r="CC1009" s="9"/>
      <c r="CD1009" s="9"/>
      <c r="CE1009" s="9"/>
      <c r="CF1009" s="9"/>
      <c r="CG1009" s="9"/>
      <c r="CH1009" s="9"/>
      <c r="CI1009" s="9"/>
      <c r="CJ1009" s="9"/>
      <c r="CK1009" s="9"/>
      <c r="CL1009" s="9"/>
      <c r="CM1009" s="9"/>
      <c r="CN1009" s="9"/>
      <c r="CO1009" s="9"/>
      <c r="CP1009" s="9"/>
      <c r="CQ1009" s="9"/>
      <c r="CR1009" s="9"/>
      <c r="CS1009" s="9"/>
      <c r="CT1009" s="9"/>
      <c r="CU1009" s="9"/>
      <c r="CV1009" s="9"/>
      <c r="CW1009" s="9"/>
      <c r="CX1009" s="9"/>
      <c r="CY1009" s="9"/>
      <c r="CZ1009" s="9"/>
      <c r="DA1009" s="9"/>
      <c r="DB1009" s="9"/>
      <c r="DC1009" s="9"/>
      <c r="DD1009" s="9"/>
      <c r="DE1009" s="9"/>
      <c r="DF1009" s="9"/>
      <c r="DG1009" s="9"/>
      <c r="DH1009" s="9"/>
      <c r="DI1009" s="9"/>
      <c r="DJ1009" s="9"/>
      <c r="DK1009" s="9"/>
      <c r="DL1009" s="9"/>
      <c r="DM1009" s="9"/>
      <c r="DN1009" s="9"/>
      <c r="DO1009" s="9"/>
      <c r="DP1009" s="9"/>
      <c r="DQ1009" s="9"/>
      <c r="DR1009" s="9"/>
      <c r="DS1009" s="9"/>
      <c r="DT1009" s="9"/>
      <c r="DU1009" s="9"/>
      <c r="DV1009" s="9"/>
      <c r="DW1009" s="9"/>
      <c r="DX1009" s="9"/>
      <c r="DY1009" s="9"/>
      <c r="DZ1009" s="9"/>
      <c r="EA1009" s="9"/>
    </row>
    <row r="1010" spans="2:131" ht="15">
      <c r="B1010" s="4"/>
      <c r="C1010" s="4"/>
      <c r="D1010" s="4"/>
      <c r="E1010" s="4"/>
      <c r="F1010" s="4"/>
      <c r="G1010" s="4"/>
      <c r="H1010" s="4"/>
      <c r="I1010" s="4"/>
      <c r="J1010" s="4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5"/>
      <c r="AC1010" s="9"/>
      <c r="AD1010" s="9"/>
      <c r="AE1010" s="9"/>
      <c r="AF1010" s="9"/>
      <c r="AG1010" s="9"/>
      <c r="AH1010" s="9"/>
      <c r="AI1010" s="9"/>
      <c r="AJ1010" s="9"/>
      <c r="AK1010" s="9"/>
      <c r="AL1010" s="9"/>
      <c r="AM1010" s="27"/>
      <c r="AN1010" s="27"/>
      <c r="AO1010" s="27"/>
      <c r="AP1010" s="27"/>
      <c r="AQ1010" s="27"/>
      <c r="AR1010" s="9"/>
      <c r="AS1010" s="9"/>
      <c r="AT1010" s="9"/>
      <c r="AU1010" s="9"/>
      <c r="AV1010" s="9"/>
      <c r="AW1010" s="9"/>
      <c r="AX1010" s="9"/>
      <c r="AY1010" s="15"/>
      <c r="AZ1010" s="15"/>
      <c r="BA1010" s="9"/>
      <c r="BB1010" s="9"/>
      <c r="BC1010" s="9"/>
      <c r="BD1010" s="9"/>
      <c r="BE1010" s="9"/>
      <c r="BF1010" s="9"/>
      <c r="BG1010" s="9"/>
      <c r="BH1010" s="9"/>
      <c r="BI1010" s="9"/>
      <c r="BJ1010" s="9"/>
      <c r="BK1010" s="9"/>
      <c r="BL1010" s="9"/>
      <c r="BM1010" s="9"/>
      <c r="BN1010" s="9"/>
      <c r="BO1010" s="9"/>
      <c r="BP1010" s="9"/>
      <c r="BQ1010" s="9"/>
      <c r="BR1010" s="9"/>
      <c r="BS1010" s="9"/>
      <c r="BT1010" s="9"/>
      <c r="BU1010" s="9"/>
      <c r="BV1010" s="9"/>
      <c r="BW1010" s="9"/>
      <c r="BX1010" s="9"/>
      <c r="BY1010" s="9"/>
      <c r="BZ1010" s="9"/>
      <c r="CA1010" s="9"/>
      <c r="CB1010" s="9"/>
      <c r="CC1010" s="9"/>
      <c r="CD1010" s="9"/>
      <c r="CE1010" s="9"/>
      <c r="CF1010" s="9"/>
      <c r="CG1010" s="9"/>
      <c r="CH1010" s="9"/>
      <c r="CI1010" s="9"/>
      <c r="CJ1010" s="9"/>
      <c r="CK1010" s="9"/>
      <c r="CL1010" s="9"/>
      <c r="CM1010" s="9"/>
      <c r="CN1010" s="9"/>
      <c r="CO1010" s="9"/>
      <c r="CP1010" s="9"/>
      <c r="CQ1010" s="9"/>
      <c r="CR1010" s="9"/>
      <c r="CS1010" s="9"/>
      <c r="CT1010" s="9"/>
      <c r="CU1010" s="9"/>
      <c r="CV1010" s="9"/>
      <c r="CW1010" s="9"/>
      <c r="CX1010" s="9"/>
      <c r="CY1010" s="9"/>
      <c r="CZ1010" s="9"/>
      <c r="DA1010" s="9"/>
      <c r="DB1010" s="9"/>
      <c r="DC1010" s="9"/>
      <c r="DD1010" s="9"/>
      <c r="DE1010" s="9"/>
      <c r="DF1010" s="9"/>
      <c r="DG1010" s="9"/>
      <c r="DH1010" s="9"/>
      <c r="DI1010" s="9"/>
      <c r="DJ1010" s="9"/>
      <c r="DK1010" s="9"/>
      <c r="DL1010" s="9"/>
      <c r="DM1010" s="9"/>
      <c r="DN1010" s="9"/>
      <c r="DO1010" s="9"/>
      <c r="DP1010" s="9"/>
      <c r="DQ1010" s="9"/>
      <c r="DR1010" s="9"/>
      <c r="DS1010" s="9"/>
      <c r="DT1010" s="9"/>
      <c r="DU1010" s="9"/>
      <c r="DV1010" s="9"/>
      <c r="DW1010" s="9"/>
      <c r="DX1010" s="9"/>
      <c r="DY1010" s="9"/>
      <c r="DZ1010" s="9"/>
      <c r="EA1010" s="9"/>
    </row>
    <row r="1011" spans="2:131" ht="15">
      <c r="B1011" s="4"/>
      <c r="C1011" s="4"/>
      <c r="D1011" s="4"/>
      <c r="E1011" s="4"/>
      <c r="F1011" s="4"/>
      <c r="G1011" s="4"/>
      <c r="H1011" s="4"/>
      <c r="I1011" s="4"/>
      <c r="J1011" s="4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5"/>
      <c r="AC1011" s="9"/>
      <c r="AD1011" s="9"/>
      <c r="AE1011" s="9"/>
      <c r="AF1011" s="9"/>
      <c r="AG1011" s="9"/>
      <c r="AH1011" s="9"/>
      <c r="AI1011" s="9"/>
      <c r="AJ1011" s="9"/>
      <c r="AK1011" s="9"/>
      <c r="AL1011" s="9"/>
      <c r="AM1011" s="27"/>
      <c r="AN1011" s="27"/>
      <c r="AO1011" s="27"/>
      <c r="AP1011" s="27"/>
      <c r="AQ1011" s="27"/>
      <c r="AR1011" s="9"/>
      <c r="AS1011" s="9"/>
      <c r="AT1011" s="9"/>
      <c r="AU1011" s="9"/>
      <c r="AV1011" s="9"/>
      <c r="AW1011" s="9"/>
      <c r="AX1011" s="9"/>
      <c r="AY1011" s="15"/>
      <c r="AZ1011" s="15"/>
      <c r="BA1011" s="9"/>
      <c r="BB1011" s="9"/>
      <c r="BC1011" s="9"/>
      <c r="BD1011" s="9"/>
      <c r="BE1011" s="9"/>
      <c r="BF1011" s="9"/>
      <c r="BG1011" s="9"/>
      <c r="BH1011" s="9"/>
      <c r="BI1011" s="9"/>
      <c r="BJ1011" s="9"/>
      <c r="BK1011" s="9"/>
      <c r="BL1011" s="9"/>
      <c r="BM1011" s="9"/>
      <c r="BN1011" s="9"/>
      <c r="BO1011" s="9"/>
      <c r="BP1011" s="9"/>
      <c r="BQ1011" s="9"/>
      <c r="BR1011" s="9"/>
      <c r="BS1011" s="9"/>
      <c r="BT1011" s="9"/>
      <c r="BU1011" s="9"/>
      <c r="BV1011" s="9"/>
      <c r="BW1011" s="9"/>
      <c r="BX1011" s="9"/>
      <c r="BY1011" s="9"/>
      <c r="BZ1011" s="9"/>
      <c r="CA1011" s="9"/>
      <c r="CB1011" s="9"/>
      <c r="CC1011" s="9"/>
      <c r="CD1011" s="9"/>
      <c r="CE1011" s="9"/>
      <c r="CF1011" s="9"/>
      <c r="CG1011" s="9"/>
      <c r="CH1011" s="9"/>
      <c r="CI1011" s="9"/>
      <c r="CJ1011" s="9"/>
      <c r="CK1011" s="9"/>
      <c r="CL1011" s="9"/>
      <c r="CM1011" s="9"/>
      <c r="CN1011" s="9"/>
      <c r="CO1011" s="9"/>
      <c r="CP1011" s="9"/>
      <c r="CQ1011" s="9"/>
      <c r="CR1011" s="9"/>
      <c r="CS1011" s="9"/>
      <c r="CT1011" s="9"/>
      <c r="CU1011" s="9"/>
      <c r="CV1011" s="9"/>
      <c r="CW1011" s="9"/>
      <c r="CX1011" s="9"/>
      <c r="CY1011" s="9"/>
      <c r="CZ1011" s="9"/>
      <c r="DA1011" s="9"/>
      <c r="DB1011" s="9"/>
      <c r="DC1011" s="9"/>
      <c r="DD1011" s="9"/>
      <c r="DE1011" s="9"/>
      <c r="DF1011" s="9"/>
      <c r="DG1011" s="9"/>
      <c r="DH1011" s="9"/>
      <c r="DI1011" s="9"/>
      <c r="DJ1011" s="9"/>
      <c r="DK1011" s="9"/>
      <c r="DL1011" s="9"/>
      <c r="DM1011" s="9"/>
      <c r="DN1011" s="9"/>
      <c r="DO1011" s="9"/>
      <c r="DP1011" s="9"/>
      <c r="DQ1011" s="9"/>
      <c r="DR1011" s="9"/>
      <c r="DS1011" s="9"/>
      <c r="DT1011" s="9"/>
      <c r="DU1011" s="9"/>
      <c r="DV1011" s="9"/>
      <c r="DW1011" s="9"/>
      <c r="DX1011" s="9"/>
      <c r="DY1011" s="9"/>
      <c r="DZ1011" s="9"/>
      <c r="EA1011" s="9"/>
    </row>
    <row r="1012" spans="2:131" ht="15">
      <c r="B1012" s="4"/>
      <c r="C1012" s="4"/>
      <c r="D1012" s="4"/>
      <c r="E1012" s="4"/>
      <c r="F1012" s="4"/>
      <c r="G1012" s="4"/>
      <c r="H1012" s="4"/>
      <c r="I1012" s="4"/>
      <c r="J1012" s="4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5"/>
      <c r="AC1012" s="9"/>
      <c r="AD1012" s="9"/>
      <c r="AE1012" s="9"/>
      <c r="AF1012" s="9"/>
      <c r="AG1012" s="9"/>
      <c r="AH1012" s="9"/>
      <c r="AI1012" s="9"/>
      <c r="AJ1012" s="9"/>
      <c r="AK1012" s="9"/>
      <c r="AL1012" s="9"/>
      <c r="AM1012" s="27"/>
      <c r="AN1012" s="27"/>
      <c r="AO1012" s="27"/>
      <c r="AP1012" s="27"/>
      <c r="AQ1012" s="27"/>
      <c r="AR1012" s="9"/>
      <c r="AS1012" s="9"/>
      <c r="AT1012" s="9"/>
      <c r="AU1012" s="9"/>
      <c r="AV1012" s="9"/>
      <c r="AW1012" s="9"/>
      <c r="AX1012" s="9"/>
      <c r="AY1012" s="15"/>
      <c r="AZ1012" s="15"/>
      <c r="BA1012" s="9"/>
      <c r="BB1012" s="9"/>
      <c r="BC1012" s="9"/>
      <c r="BD1012" s="9"/>
      <c r="BE1012" s="9"/>
      <c r="BF1012" s="9"/>
      <c r="BG1012" s="9"/>
      <c r="BH1012" s="9"/>
      <c r="BI1012" s="9"/>
      <c r="BJ1012" s="9"/>
      <c r="BK1012" s="9"/>
      <c r="BL1012" s="9"/>
      <c r="BM1012" s="9"/>
      <c r="BN1012" s="9"/>
      <c r="BO1012" s="9"/>
      <c r="BP1012" s="9"/>
      <c r="BQ1012" s="9"/>
      <c r="BR1012" s="9"/>
      <c r="BS1012" s="9"/>
      <c r="BT1012" s="9"/>
      <c r="BU1012" s="9"/>
      <c r="BV1012" s="9"/>
      <c r="BW1012" s="9"/>
      <c r="BX1012" s="9"/>
      <c r="BY1012" s="9"/>
      <c r="BZ1012" s="9"/>
      <c r="CA1012" s="9"/>
      <c r="CB1012" s="9"/>
      <c r="CC1012" s="9"/>
      <c r="CD1012" s="9"/>
      <c r="CE1012" s="9"/>
      <c r="CF1012" s="9"/>
      <c r="CG1012" s="9"/>
      <c r="CH1012" s="9"/>
      <c r="CI1012" s="9"/>
      <c r="CJ1012" s="9"/>
      <c r="CK1012" s="9"/>
      <c r="CL1012" s="9"/>
      <c r="CM1012" s="9"/>
      <c r="CN1012" s="9"/>
      <c r="CO1012" s="9"/>
      <c r="CP1012" s="9"/>
      <c r="CQ1012" s="9"/>
      <c r="CR1012" s="9"/>
      <c r="CS1012" s="9"/>
      <c r="CT1012" s="9"/>
      <c r="CU1012" s="9"/>
      <c r="CV1012" s="9"/>
      <c r="CW1012" s="9"/>
      <c r="CX1012" s="9"/>
      <c r="CY1012" s="9"/>
      <c r="CZ1012" s="9"/>
      <c r="DA1012" s="9"/>
      <c r="DB1012" s="9"/>
      <c r="DC1012" s="9"/>
      <c r="DD1012" s="9"/>
      <c r="DE1012" s="9"/>
      <c r="DF1012" s="9"/>
      <c r="DG1012" s="9"/>
      <c r="DH1012" s="9"/>
      <c r="DI1012" s="9"/>
      <c r="DJ1012" s="9"/>
      <c r="DK1012" s="9"/>
      <c r="DL1012" s="9"/>
      <c r="DM1012" s="9"/>
      <c r="DN1012" s="9"/>
      <c r="DO1012" s="9"/>
      <c r="DP1012" s="9"/>
      <c r="DQ1012" s="9"/>
      <c r="DR1012" s="9"/>
      <c r="DS1012" s="9"/>
      <c r="DT1012" s="9"/>
      <c r="DU1012" s="9"/>
      <c r="DV1012" s="9"/>
      <c r="DW1012" s="9"/>
      <c r="DX1012" s="9"/>
      <c r="DY1012" s="9"/>
      <c r="DZ1012" s="9"/>
      <c r="EA1012" s="9"/>
    </row>
    <row r="1013" spans="2:131" ht="15">
      <c r="B1013" s="4"/>
      <c r="C1013" s="4"/>
      <c r="D1013" s="4"/>
      <c r="E1013" s="4"/>
      <c r="F1013" s="4"/>
      <c r="G1013" s="4"/>
      <c r="H1013" s="4"/>
      <c r="I1013" s="4"/>
      <c r="J1013" s="4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5"/>
      <c r="AC1013" s="9"/>
      <c r="AD1013" s="9"/>
      <c r="AE1013" s="9"/>
      <c r="AF1013" s="9"/>
      <c r="AG1013" s="9"/>
      <c r="AH1013" s="9"/>
      <c r="AI1013" s="9"/>
      <c r="AJ1013" s="9"/>
      <c r="AK1013" s="9"/>
      <c r="AL1013" s="9"/>
      <c r="AM1013" s="27"/>
      <c r="AN1013" s="27"/>
      <c r="AO1013" s="27"/>
      <c r="AP1013" s="27"/>
      <c r="AQ1013" s="27"/>
      <c r="AR1013" s="9"/>
      <c r="AS1013" s="9"/>
      <c r="AT1013" s="9"/>
      <c r="AU1013" s="9"/>
      <c r="AV1013" s="9"/>
      <c r="AW1013" s="9"/>
      <c r="AX1013" s="9"/>
      <c r="AY1013" s="15"/>
      <c r="AZ1013" s="15"/>
      <c r="BA1013" s="9"/>
      <c r="BB1013" s="9"/>
      <c r="BC1013" s="9"/>
      <c r="BD1013" s="9"/>
      <c r="BE1013" s="9"/>
      <c r="BF1013" s="9"/>
      <c r="BG1013" s="9"/>
      <c r="BH1013" s="9"/>
      <c r="BI1013" s="9"/>
      <c r="BJ1013" s="9"/>
      <c r="BK1013" s="9"/>
      <c r="BL1013" s="9"/>
      <c r="BM1013" s="9"/>
      <c r="BN1013" s="9"/>
      <c r="BO1013" s="9"/>
      <c r="BP1013" s="9"/>
      <c r="BQ1013" s="9"/>
      <c r="BR1013" s="9"/>
      <c r="BS1013" s="9"/>
      <c r="BT1013" s="9"/>
      <c r="BU1013" s="9"/>
      <c r="BV1013" s="9"/>
      <c r="BW1013" s="9"/>
      <c r="BX1013" s="9"/>
      <c r="BY1013" s="9"/>
      <c r="BZ1013" s="9"/>
      <c r="CA1013" s="9"/>
      <c r="CB1013" s="9"/>
      <c r="CC1013" s="9"/>
      <c r="CD1013" s="9"/>
      <c r="CE1013" s="9"/>
      <c r="CF1013" s="9"/>
      <c r="CG1013" s="9"/>
      <c r="CH1013" s="9"/>
      <c r="CI1013" s="9"/>
      <c r="CJ1013" s="9"/>
      <c r="CK1013" s="9"/>
      <c r="CL1013" s="9"/>
      <c r="CM1013" s="9"/>
      <c r="CN1013" s="9"/>
      <c r="CO1013" s="9"/>
      <c r="CP1013" s="9"/>
      <c r="CQ1013" s="9"/>
      <c r="CR1013" s="9"/>
      <c r="CS1013" s="9"/>
      <c r="CT1013" s="9"/>
      <c r="CU1013" s="9"/>
      <c r="CV1013" s="9"/>
      <c r="CW1013" s="9"/>
      <c r="CX1013" s="9"/>
      <c r="CY1013" s="9"/>
      <c r="CZ1013" s="9"/>
      <c r="DA1013" s="9"/>
      <c r="DB1013" s="9"/>
      <c r="DC1013" s="9"/>
      <c r="DD1013" s="9"/>
      <c r="DE1013" s="9"/>
      <c r="DF1013" s="9"/>
      <c r="DG1013" s="9"/>
      <c r="DH1013" s="9"/>
      <c r="DI1013" s="9"/>
      <c r="DJ1013" s="9"/>
      <c r="DK1013" s="9"/>
      <c r="DL1013" s="9"/>
      <c r="DM1013" s="9"/>
      <c r="DN1013" s="9"/>
      <c r="DO1013" s="9"/>
      <c r="DP1013" s="9"/>
      <c r="DQ1013" s="9"/>
      <c r="DR1013" s="9"/>
      <c r="DS1013" s="9"/>
      <c r="DT1013" s="9"/>
      <c r="DU1013" s="9"/>
      <c r="DV1013" s="9"/>
      <c r="DW1013" s="9"/>
      <c r="DX1013" s="9"/>
      <c r="DY1013" s="9"/>
      <c r="DZ1013" s="9"/>
      <c r="EA1013" s="9"/>
    </row>
    <row r="1014" spans="2:131" ht="15">
      <c r="B1014" s="4"/>
      <c r="C1014" s="4"/>
      <c r="D1014" s="4"/>
      <c r="E1014" s="4"/>
      <c r="F1014" s="4"/>
      <c r="G1014" s="4"/>
      <c r="H1014" s="4"/>
      <c r="I1014" s="4"/>
      <c r="J1014" s="4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5"/>
      <c r="AC1014" s="9"/>
      <c r="AD1014" s="9"/>
      <c r="AE1014" s="9"/>
      <c r="AF1014" s="9"/>
      <c r="AG1014" s="9"/>
      <c r="AH1014" s="9"/>
      <c r="AI1014" s="9"/>
      <c r="AJ1014" s="9"/>
      <c r="AK1014" s="9"/>
      <c r="AL1014" s="9"/>
      <c r="AM1014" s="27"/>
      <c r="AN1014" s="27"/>
      <c r="AO1014" s="27"/>
      <c r="AP1014" s="27"/>
      <c r="AQ1014" s="27"/>
      <c r="AR1014" s="9"/>
      <c r="AS1014" s="9"/>
      <c r="AT1014" s="9"/>
      <c r="AU1014" s="9"/>
      <c r="AV1014" s="9"/>
      <c r="AW1014" s="9"/>
      <c r="AX1014" s="9"/>
      <c r="AY1014" s="15"/>
      <c r="AZ1014" s="15"/>
      <c r="BA1014" s="9"/>
      <c r="BB1014" s="9"/>
      <c r="BC1014" s="9"/>
      <c r="BD1014" s="9"/>
      <c r="BE1014" s="9"/>
      <c r="BF1014" s="9"/>
      <c r="BG1014" s="9"/>
      <c r="BH1014" s="9"/>
      <c r="BI1014" s="9"/>
      <c r="BJ1014" s="9"/>
      <c r="BK1014" s="9"/>
      <c r="BL1014" s="9"/>
      <c r="BM1014" s="9"/>
      <c r="BN1014" s="9"/>
      <c r="BO1014" s="9"/>
      <c r="BP1014" s="9"/>
      <c r="BQ1014" s="9"/>
      <c r="BR1014" s="9"/>
      <c r="BS1014" s="9"/>
      <c r="BT1014" s="9"/>
      <c r="BU1014" s="9"/>
      <c r="BV1014" s="9"/>
      <c r="BW1014" s="9"/>
      <c r="BX1014" s="9"/>
      <c r="BY1014" s="9"/>
      <c r="BZ1014" s="9"/>
      <c r="CA1014" s="9"/>
      <c r="CB1014" s="9"/>
      <c r="CC1014" s="9"/>
      <c r="CD1014" s="9"/>
      <c r="CE1014" s="9"/>
      <c r="CF1014" s="9"/>
      <c r="CG1014" s="9"/>
      <c r="CH1014" s="9"/>
      <c r="CI1014" s="9"/>
      <c r="CJ1014" s="9"/>
      <c r="CK1014" s="9"/>
      <c r="CL1014" s="9"/>
      <c r="CM1014" s="9"/>
      <c r="CN1014" s="9"/>
      <c r="CO1014" s="9"/>
      <c r="CP1014" s="9"/>
      <c r="CQ1014" s="9"/>
      <c r="CR1014" s="9"/>
      <c r="CS1014" s="9"/>
      <c r="CT1014" s="9"/>
      <c r="CU1014" s="9"/>
      <c r="CV1014" s="9"/>
      <c r="CW1014" s="9"/>
      <c r="CX1014" s="9"/>
      <c r="CY1014" s="9"/>
      <c r="CZ1014" s="9"/>
      <c r="DA1014" s="9"/>
      <c r="DB1014" s="9"/>
      <c r="DC1014" s="9"/>
      <c r="DD1014" s="9"/>
      <c r="DE1014" s="9"/>
      <c r="DF1014" s="9"/>
      <c r="DG1014" s="9"/>
      <c r="DH1014" s="9"/>
      <c r="DI1014" s="9"/>
      <c r="DJ1014" s="9"/>
      <c r="DK1014" s="9"/>
      <c r="DL1014" s="9"/>
      <c r="DM1014" s="9"/>
      <c r="DN1014" s="9"/>
      <c r="DO1014" s="9"/>
      <c r="DP1014" s="9"/>
      <c r="DQ1014" s="9"/>
      <c r="DR1014" s="9"/>
      <c r="DS1014" s="9"/>
      <c r="DT1014" s="9"/>
      <c r="DU1014" s="9"/>
      <c r="DV1014" s="9"/>
      <c r="DW1014" s="9"/>
      <c r="DX1014" s="9"/>
      <c r="DY1014" s="9"/>
      <c r="DZ1014" s="9"/>
      <c r="EA1014" s="9"/>
    </row>
    <row r="1015" spans="2:131" ht="15">
      <c r="B1015" s="4"/>
      <c r="C1015" s="4"/>
      <c r="D1015" s="4"/>
      <c r="E1015" s="4"/>
      <c r="F1015" s="4"/>
      <c r="G1015" s="4"/>
      <c r="H1015" s="4"/>
      <c r="I1015" s="4"/>
      <c r="J1015" s="4"/>
      <c r="K1015" s="10"/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/>
      <c r="X1015" s="10"/>
      <c r="Y1015" s="10"/>
      <c r="Z1015" s="10"/>
      <c r="AA1015" s="10"/>
      <c r="AB1015" s="15"/>
      <c r="AC1015" s="9"/>
      <c r="AD1015" s="9"/>
      <c r="AE1015" s="9"/>
      <c r="AF1015" s="9"/>
      <c r="AG1015" s="9"/>
      <c r="AH1015" s="9"/>
      <c r="AI1015" s="9"/>
      <c r="AJ1015" s="9"/>
      <c r="AK1015" s="9"/>
      <c r="AL1015" s="9"/>
      <c r="AM1015" s="27"/>
      <c r="AN1015" s="27"/>
      <c r="AO1015" s="27"/>
      <c r="AP1015" s="27"/>
      <c r="AQ1015" s="27"/>
      <c r="AR1015" s="9"/>
      <c r="AS1015" s="9"/>
      <c r="AT1015" s="9"/>
      <c r="AU1015" s="9"/>
      <c r="AV1015" s="9"/>
      <c r="AW1015" s="9"/>
      <c r="AX1015" s="9"/>
      <c r="AY1015" s="15"/>
      <c r="AZ1015" s="15"/>
      <c r="BA1015" s="9"/>
      <c r="BB1015" s="9"/>
      <c r="BC1015" s="9"/>
      <c r="BD1015" s="9"/>
      <c r="BE1015" s="9"/>
      <c r="BF1015" s="9"/>
      <c r="BG1015" s="9"/>
      <c r="BH1015" s="9"/>
      <c r="BI1015" s="9"/>
      <c r="BJ1015" s="9"/>
      <c r="BK1015" s="9"/>
      <c r="BL1015" s="9"/>
      <c r="BM1015" s="9"/>
      <c r="BN1015" s="9"/>
      <c r="BO1015" s="9"/>
      <c r="BP1015" s="9"/>
      <c r="BQ1015" s="9"/>
      <c r="BR1015" s="9"/>
      <c r="BS1015" s="9"/>
      <c r="BT1015" s="9"/>
      <c r="BU1015" s="9"/>
      <c r="BV1015" s="9"/>
      <c r="BW1015" s="9"/>
      <c r="BX1015" s="9"/>
      <c r="BY1015" s="9"/>
      <c r="BZ1015" s="9"/>
      <c r="CA1015" s="9"/>
      <c r="CB1015" s="9"/>
      <c r="CC1015" s="9"/>
      <c r="CD1015" s="9"/>
      <c r="CE1015" s="9"/>
      <c r="CF1015" s="9"/>
      <c r="CG1015" s="9"/>
      <c r="CH1015" s="9"/>
      <c r="CI1015" s="9"/>
      <c r="CJ1015" s="9"/>
      <c r="CK1015" s="9"/>
      <c r="CL1015" s="9"/>
      <c r="CM1015" s="9"/>
      <c r="CN1015" s="9"/>
      <c r="CO1015" s="9"/>
      <c r="CP1015" s="9"/>
      <c r="CQ1015" s="9"/>
      <c r="CR1015" s="9"/>
      <c r="CS1015" s="9"/>
      <c r="CT1015" s="9"/>
      <c r="CU1015" s="9"/>
      <c r="CV1015" s="9"/>
      <c r="CW1015" s="9"/>
      <c r="CX1015" s="9"/>
      <c r="CY1015" s="9"/>
      <c r="CZ1015" s="9"/>
      <c r="DA1015" s="9"/>
      <c r="DB1015" s="9"/>
      <c r="DC1015" s="9"/>
      <c r="DD1015" s="9"/>
      <c r="DE1015" s="9"/>
      <c r="DF1015" s="9"/>
      <c r="DG1015" s="9"/>
      <c r="DH1015" s="9"/>
      <c r="DI1015" s="9"/>
      <c r="DJ1015" s="9"/>
      <c r="DK1015" s="9"/>
      <c r="DL1015" s="9"/>
      <c r="DM1015" s="9"/>
      <c r="DN1015" s="9"/>
      <c r="DO1015" s="9"/>
      <c r="DP1015" s="9"/>
      <c r="DQ1015" s="9"/>
      <c r="DR1015" s="9"/>
      <c r="DS1015" s="9"/>
      <c r="DT1015" s="9"/>
      <c r="DU1015" s="9"/>
      <c r="DV1015" s="9"/>
      <c r="DW1015" s="9"/>
      <c r="DX1015" s="9"/>
      <c r="DY1015" s="9"/>
      <c r="DZ1015" s="9"/>
      <c r="EA1015" s="9"/>
    </row>
    <row r="1016" spans="2:131" ht="15">
      <c r="B1016" s="4"/>
      <c r="C1016" s="4"/>
      <c r="D1016" s="4"/>
      <c r="E1016" s="4"/>
      <c r="F1016" s="4"/>
      <c r="G1016" s="4"/>
      <c r="H1016" s="4"/>
      <c r="I1016" s="4"/>
      <c r="J1016" s="4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5"/>
      <c r="AC1016" s="9"/>
      <c r="AD1016" s="9"/>
      <c r="AE1016" s="9"/>
      <c r="AF1016" s="9"/>
      <c r="AG1016" s="9"/>
      <c r="AH1016" s="9"/>
      <c r="AI1016" s="9"/>
      <c r="AJ1016" s="9"/>
      <c r="AK1016" s="9"/>
      <c r="AL1016" s="9"/>
      <c r="AM1016" s="27"/>
      <c r="AN1016" s="27"/>
      <c r="AO1016" s="27"/>
      <c r="AP1016" s="27"/>
      <c r="AQ1016" s="27"/>
      <c r="AR1016" s="9"/>
      <c r="AS1016" s="9"/>
      <c r="AT1016" s="9"/>
      <c r="AU1016" s="9"/>
      <c r="AV1016" s="9"/>
      <c r="AW1016" s="9"/>
      <c r="AX1016" s="9"/>
      <c r="AY1016" s="15"/>
      <c r="AZ1016" s="15"/>
      <c r="BA1016" s="9"/>
      <c r="BB1016" s="9"/>
      <c r="BC1016" s="9"/>
      <c r="BD1016" s="9"/>
      <c r="BE1016" s="9"/>
      <c r="BF1016" s="9"/>
      <c r="BG1016" s="9"/>
      <c r="BH1016" s="9"/>
      <c r="BI1016" s="9"/>
      <c r="BJ1016" s="9"/>
      <c r="BK1016" s="9"/>
      <c r="BL1016" s="9"/>
      <c r="BM1016" s="9"/>
      <c r="BN1016" s="9"/>
      <c r="BO1016" s="9"/>
      <c r="BP1016" s="9"/>
      <c r="BQ1016" s="9"/>
      <c r="BR1016" s="9"/>
      <c r="BS1016" s="9"/>
      <c r="BT1016" s="9"/>
      <c r="BU1016" s="9"/>
      <c r="BV1016" s="9"/>
      <c r="BW1016" s="9"/>
      <c r="BX1016" s="9"/>
      <c r="BY1016" s="9"/>
      <c r="BZ1016" s="9"/>
      <c r="CA1016" s="9"/>
      <c r="CB1016" s="9"/>
      <c r="CC1016" s="9"/>
      <c r="CD1016" s="9"/>
      <c r="CE1016" s="9"/>
      <c r="CF1016" s="9"/>
      <c r="CG1016" s="9"/>
      <c r="CH1016" s="9"/>
      <c r="CI1016" s="9"/>
      <c r="CJ1016" s="9"/>
      <c r="CK1016" s="9"/>
      <c r="CL1016" s="9"/>
      <c r="CM1016" s="9"/>
      <c r="CN1016" s="9"/>
      <c r="CO1016" s="9"/>
      <c r="CP1016" s="9"/>
      <c r="CQ1016" s="9"/>
      <c r="CR1016" s="9"/>
      <c r="CS1016" s="9"/>
      <c r="CT1016" s="9"/>
      <c r="CU1016" s="9"/>
      <c r="CV1016" s="9"/>
      <c r="CW1016" s="9"/>
      <c r="CX1016" s="9"/>
      <c r="CY1016" s="9"/>
      <c r="CZ1016" s="9"/>
      <c r="DA1016" s="9"/>
      <c r="DB1016" s="9"/>
      <c r="DC1016" s="9"/>
      <c r="DD1016" s="9"/>
      <c r="DE1016" s="9"/>
      <c r="DF1016" s="9"/>
      <c r="DG1016" s="9"/>
      <c r="DH1016" s="9"/>
      <c r="DI1016" s="9"/>
      <c r="DJ1016" s="9"/>
      <c r="DK1016" s="9"/>
      <c r="DL1016" s="9"/>
      <c r="DM1016" s="9"/>
      <c r="DN1016" s="9"/>
      <c r="DO1016" s="9"/>
      <c r="DP1016" s="9"/>
      <c r="DQ1016" s="9"/>
      <c r="DR1016" s="9"/>
      <c r="DS1016" s="9"/>
      <c r="DT1016" s="9"/>
      <c r="DU1016" s="9"/>
      <c r="DV1016" s="9"/>
      <c r="DW1016" s="9"/>
      <c r="DX1016" s="9"/>
      <c r="DY1016" s="9"/>
      <c r="DZ1016" s="9"/>
      <c r="EA1016" s="9"/>
    </row>
    <row r="1017" spans="2:131" ht="15">
      <c r="B1017" s="4"/>
      <c r="C1017" s="4"/>
      <c r="D1017" s="4"/>
      <c r="E1017" s="4"/>
      <c r="F1017" s="4"/>
      <c r="G1017" s="4"/>
      <c r="H1017" s="4"/>
      <c r="I1017" s="4"/>
      <c r="J1017" s="4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5"/>
      <c r="AC1017" s="9"/>
      <c r="AD1017" s="9"/>
      <c r="AE1017" s="9"/>
      <c r="AF1017" s="9"/>
      <c r="AG1017" s="9"/>
      <c r="AH1017" s="9"/>
      <c r="AI1017" s="9"/>
      <c r="AJ1017" s="9"/>
      <c r="AK1017" s="9"/>
      <c r="AL1017" s="9"/>
      <c r="AM1017" s="27"/>
      <c r="AN1017" s="27"/>
      <c r="AO1017" s="27"/>
      <c r="AP1017" s="27"/>
      <c r="AQ1017" s="27"/>
      <c r="AR1017" s="9"/>
      <c r="AS1017" s="9"/>
      <c r="AT1017" s="9"/>
      <c r="AU1017" s="9"/>
      <c r="AV1017" s="9"/>
      <c r="AW1017" s="9"/>
      <c r="AX1017" s="9"/>
      <c r="AY1017" s="15"/>
      <c r="AZ1017" s="15"/>
      <c r="BA1017" s="9"/>
      <c r="BB1017" s="9"/>
      <c r="BC1017" s="9"/>
      <c r="BD1017" s="9"/>
      <c r="BE1017" s="9"/>
      <c r="BF1017" s="9"/>
      <c r="BG1017" s="9"/>
      <c r="BH1017" s="9"/>
      <c r="BI1017" s="9"/>
      <c r="BJ1017" s="9"/>
      <c r="BK1017" s="9"/>
      <c r="BL1017" s="9"/>
      <c r="BM1017" s="9"/>
      <c r="BN1017" s="9"/>
      <c r="BO1017" s="9"/>
      <c r="BP1017" s="9"/>
      <c r="BQ1017" s="9"/>
      <c r="BR1017" s="9"/>
      <c r="BS1017" s="9"/>
      <c r="BT1017" s="9"/>
      <c r="BU1017" s="9"/>
      <c r="BV1017" s="9"/>
      <c r="BW1017" s="9"/>
      <c r="BX1017" s="9"/>
      <c r="BY1017" s="9"/>
      <c r="BZ1017" s="9"/>
      <c r="CA1017" s="9"/>
      <c r="CB1017" s="9"/>
      <c r="CC1017" s="9"/>
      <c r="CD1017" s="9"/>
      <c r="CE1017" s="9"/>
      <c r="CF1017" s="9"/>
      <c r="CG1017" s="9"/>
      <c r="CH1017" s="9"/>
      <c r="CI1017" s="9"/>
      <c r="CJ1017" s="9"/>
      <c r="CK1017" s="9"/>
      <c r="CL1017" s="9"/>
      <c r="CM1017" s="9"/>
      <c r="CN1017" s="9"/>
      <c r="CO1017" s="9"/>
      <c r="CP1017" s="9"/>
      <c r="CQ1017" s="9"/>
      <c r="CR1017" s="9"/>
      <c r="CS1017" s="9"/>
      <c r="CT1017" s="9"/>
      <c r="CU1017" s="9"/>
      <c r="CV1017" s="9"/>
      <c r="CW1017" s="9"/>
      <c r="CX1017" s="9"/>
      <c r="CY1017" s="9"/>
      <c r="CZ1017" s="9"/>
      <c r="DA1017" s="9"/>
      <c r="DB1017" s="9"/>
      <c r="DC1017" s="9"/>
      <c r="DD1017" s="9"/>
      <c r="DE1017" s="9"/>
      <c r="DF1017" s="9"/>
      <c r="DG1017" s="9"/>
      <c r="DH1017" s="9"/>
      <c r="DI1017" s="9"/>
      <c r="DJ1017" s="9"/>
      <c r="DK1017" s="9"/>
      <c r="DL1017" s="9"/>
      <c r="DM1017" s="9"/>
      <c r="DN1017" s="9"/>
      <c r="DO1017" s="9"/>
      <c r="DP1017" s="9"/>
      <c r="DQ1017" s="9"/>
      <c r="DR1017" s="9"/>
      <c r="DS1017" s="9"/>
      <c r="DT1017" s="9"/>
      <c r="DU1017" s="9"/>
      <c r="DV1017" s="9"/>
      <c r="DW1017" s="9"/>
      <c r="DX1017" s="9"/>
      <c r="DY1017" s="9"/>
      <c r="DZ1017" s="9"/>
      <c r="EA1017" s="9"/>
    </row>
    <row r="1018" spans="2:131" ht="15">
      <c r="B1018" s="4"/>
      <c r="C1018" s="4"/>
      <c r="D1018" s="4"/>
      <c r="E1018" s="4"/>
      <c r="F1018" s="4"/>
      <c r="G1018" s="4"/>
      <c r="H1018" s="4"/>
      <c r="I1018" s="4"/>
      <c r="J1018" s="4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5"/>
      <c r="AC1018" s="9"/>
      <c r="AD1018" s="9"/>
      <c r="AE1018" s="9"/>
      <c r="AF1018" s="9"/>
      <c r="AG1018" s="9"/>
      <c r="AH1018" s="9"/>
      <c r="AI1018" s="9"/>
      <c r="AJ1018" s="9"/>
      <c r="AK1018" s="9"/>
      <c r="AL1018" s="9"/>
      <c r="AM1018" s="27"/>
      <c r="AN1018" s="27"/>
      <c r="AO1018" s="27"/>
      <c r="AP1018" s="27"/>
      <c r="AQ1018" s="27"/>
      <c r="AR1018" s="9"/>
      <c r="AS1018" s="9"/>
      <c r="AT1018" s="9"/>
      <c r="AU1018" s="9"/>
      <c r="AV1018" s="9"/>
      <c r="AW1018" s="9"/>
      <c r="AX1018" s="9"/>
      <c r="AY1018" s="15"/>
      <c r="AZ1018" s="15"/>
      <c r="BA1018" s="9"/>
      <c r="BB1018" s="9"/>
      <c r="BC1018" s="9"/>
      <c r="BD1018" s="9"/>
      <c r="BE1018" s="9"/>
      <c r="BF1018" s="9"/>
      <c r="BG1018" s="9"/>
      <c r="BH1018" s="9"/>
      <c r="BI1018" s="9"/>
      <c r="BJ1018" s="9"/>
      <c r="BK1018" s="9"/>
      <c r="BL1018" s="9"/>
      <c r="BM1018" s="9"/>
      <c r="BN1018" s="9"/>
      <c r="BO1018" s="9"/>
      <c r="BP1018" s="9"/>
      <c r="BQ1018" s="9"/>
      <c r="BR1018" s="9"/>
      <c r="BS1018" s="9"/>
      <c r="BT1018" s="9"/>
      <c r="BU1018" s="9"/>
      <c r="BV1018" s="9"/>
      <c r="BW1018" s="9"/>
      <c r="BX1018" s="9"/>
      <c r="BY1018" s="9"/>
      <c r="BZ1018" s="9"/>
      <c r="CA1018" s="9"/>
      <c r="CB1018" s="9"/>
      <c r="CC1018" s="9"/>
      <c r="CD1018" s="9"/>
      <c r="CE1018" s="9"/>
      <c r="CF1018" s="9"/>
      <c r="CG1018" s="9"/>
      <c r="CH1018" s="9"/>
      <c r="CI1018" s="9"/>
      <c r="CJ1018" s="9"/>
      <c r="CK1018" s="9"/>
      <c r="CL1018" s="9"/>
      <c r="CM1018" s="9"/>
      <c r="CN1018" s="9"/>
      <c r="CO1018" s="9"/>
      <c r="CP1018" s="9"/>
      <c r="CQ1018" s="9"/>
      <c r="CR1018" s="9"/>
      <c r="CS1018" s="9"/>
      <c r="CT1018" s="9"/>
      <c r="CU1018" s="9"/>
      <c r="CV1018" s="9"/>
      <c r="CW1018" s="9"/>
      <c r="CX1018" s="9"/>
      <c r="CY1018" s="9"/>
      <c r="CZ1018" s="9"/>
      <c r="DA1018" s="9"/>
      <c r="DB1018" s="9"/>
      <c r="DC1018" s="9"/>
      <c r="DD1018" s="9"/>
      <c r="DE1018" s="9"/>
      <c r="DF1018" s="9"/>
      <c r="DG1018" s="9"/>
      <c r="DH1018" s="9"/>
      <c r="DI1018" s="9"/>
      <c r="DJ1018" s="9"/>
      <c r="DK1018" s="9"/>
      <c r="DL1018" s="9"/>
      <c r="DM1018" s="9"/>
      <c r="DN1018" s="9"/>
      <c r="DO1018" s="9"/>
      <c r="DP1018" s="9"/>
      <c r="DQ1018" s="9"/>
      <c r="DR1018" s="9"/>
      <c r="DS1018" s="9"/>
      <c r="DT1018" s="9"/>
      <c r="DU1018" s="9"/>
      <c r="DV1018" s="9"/>
      <c r="DW1018" s="9"/>
      <c r="DX1018" s="9"/>
      <c r="DY1018" s="9"/>
      <c r="DZ1018" s="9"/>
      <c r="EA1018" s="9"/>
    </row>
    <row r="1019" spans="2:131" ht="15">
      <c r="B1019" s="4"/>
      <c r="C1019" s="4"/>
      <c r="D1019" s="4"/>
      <c r="E1019" s="4"/>
      <c r="F1019" s="4"/>
      <c r="G1019" s="4"/>
      <c r="H1019" s="4"/>
      <c r="I1019" s="4"/>
      <c r="J1019" s="4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5"/>
      <c r="AC1019" s="9"/>
      <c r="AD1019" s="9"/>
      <c r="AE1019" s="9"/>
      <c r="AF1019" s="9"/>
      <c r="AG1019" s="9"/>
      <c r="AH1019" s="9"/>
      <c r="AI1019" s="9"/>
      <c r="AJ1019" s="9"/>
      <c r="AK1019" s="9"/>
      <c r="AL1019" s="9"/>
      <c r="AM1019" s="27"/>
      <c r="AN1019" s="27"/>
      <c r="AO1019" s="27"/>
      <c r="AP1019" s="27"/>
      <c r="AQ1019" s="27"/>
      <c r="AR1019" s="9"/>
      <c r="AS1019" s="9"/>
      <c r="AT1019" s="9"/>
      <c r="AU1019" s="9"/>
      <c r="AV1019" s="9"/>
      <c r="AW1019" s="9"/>
      <c r="AX1019" s="9"/>
      <c r="AY1019" s="15"/>
      <c r="AZ1019" s="15"/>
      <c r="BA1019" s="9"/>
      <c r="BB1019" s="9"/>
      <c r="BC1019" s="9"/>
      <c r="BD1019" s="9"/>
      <c r="BE1019" s="9"/>
      <c r="BF1019" s="9"/>
      <c r="BG1019" s="9"/>
      <c r="BH1019" s="9"/>
      <c r="BI1019" s="9"/>
      <c r="BJ1019" s="9"/>
      <c r="BK1019" s="9"/>
      <c r="BL1019" s="9"/>
      <c r="BM1019" s="9"/>
      <c r="BN1019" s="9"/>
      <c r="BO1019" s="9"/>
      <c r="BP1019" s="9"/>
      <c r="BQ1019" s="9"/>
      <c r="BR1019" s="9"/>
      <c r="BS1019" s="9"/>
      <c r="BT1019" s="9"/>
      <c r="BU1019" s="9"/>
      <c r="BV1019" s="9"/>
      <c r="BW1019" s="9"/>
      <c r="BX1019" s="9"/>
      <c r="BY1019" s="9"/>
      <c r="BZ1019" s="9"/>
      <c r="CA1019" s="9"/>
      <c r="CB1019" s="9"/>
      <c r="CC1019" s="9"/>
      <c r="CD1019" s="9"/>
      <c r="CE1019" s="9"/>
      <c r="CF1019" s="9"/>
      <c r="CG1019" s="9"/>
      <c r="CH1019" s="9"/>
      <c r="CI1019" s="9"/>
      <c r="CJ1019" s="9"/>
      <c r="CK1019" s="9"/>
      <c r="CL1019" s="9"/>
      <c r="CM1019" s="9"/>
      <c r="CN1019" s="9"/>
      <c r="CO1019" s="9"/>
      <c r="CP1019" s="9"/>
      <c r="CQ1019" s="9"/>
      <c r="CR1019" s="9"/>
      <c r="CS1019" s="9"/>
      <c r="CT1019" s="9"/>
      <c r="CU1019" s="9"/>
      <c r="CV1019" s="9"/>
      <c r="CW1019" s="9"/>
      <c r="CX1019" s="9"/>
      <c r="CY1019" s="9"/>
      <c r="CZ1019" s="9"/>
      <c r="DA1019" s="9"/>
      <c r="DB1019" s="9"/>
      <c r="DC1019" s="9"/>
      <c r="DD1019" s="9"/>
      <c r="DE1019" s="9"/>
      <c r="DF1019" s="9"/>
      <c r="DG1019" s="9"/>
      <c r="DH1019" s="9"/>
      <c r="DI1019" s="9"/>
      <c r="DJ1019" s="9"/>
      <c r="DK1019" s="9"/>
      <c r="DL1019" s="9"/>
      <c r="DM1019" s="9"/>
      <c r="DN1019" s="9"/>
      <c r="DO1019" s="9"/>
      <c r="DP1019" s="9"/>
      <c r="DQ1019" s="9"/>
      <c r="DR1019" s="9"/>
      <c r="DS1019" s="9"/>
      <c r="DT1019" s="9"/>
      <c r="DU1019" s="9"/>
      <c r="DV1019" s="9"/>
      <c r="DW1019" s="9"/>
      <c r="DX1019" s="9"/>
      <c r="DY1019" s="9"/>
      <c r="DZ1019" s="9"/>
      <c r="EA1019" s="9"/>
    </row>
    <row r="1020" spans="2:131" ht="15">
      <c r="B1020" s="4"/>
      <c r="C1020" s="4"/>
      <c r="D1020" s="4"/>
      <c r="E1020" s="4"/>
      <c r="F1020" s="4"/>
      <c r="G1020" s="4"/>
      <c r="H1020" s="4"/>
      <c r="I1020" s="4"/>
      <c r="J1020" s="4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5"/>
      <c r="AC1020" s="9"/>
      <c r="AD1020" s="9"/>
      <c r="AE1020" s="9"/>
      <c r="AF1020" s="9"/>
      <c r="AG1020" s="9"/>
      <c r="AH1020" s="9"/>
      <c r="AI1020" s="9"/>
      <c r="AJ1020" s="9"/>
      <c r="AK1020" s="9"/>
      <c r="AL1020" s="9"/>
      <c r="AM1020" s="27"/>
      <c r="AN1020" s="27"/>
      <c r="AO1020" s="27"/>
      <c r="AP1020" s="27"/>
      <c r="AQ1020" s="27"/>
      <c r="AR1020" s="9"/>
      <c r="AS1020" s="9"/>
      <c r="AT1020" s="9"/>
      <c r="AU1020" s="9"/>
      <c r="AV1020" s="9"/>
      <c r="AW1020" s="9"/>
      <c r="AX1020" s="9"/>
      <c r="AY1020" s="15"/>
      <c r="AZ1020" s="15"/>
      <c r="BA1020" s="9"/>
      <c r="BB1020" s="9"/>
      <c r="BC1020" s="9"/>
      <c r="BD1020" s="9"/>
      <c r="BE1020" s="9"/>
      <c r="BF1020" s="9"/>
      <c r="BG1020" s="9"/>
      <c r="BH1020" s="9"/>
      <c r="BI1020" s="9"/>
      <c r="BJ1020" s="9"/>
      <c r="BK1020" s="9"/>
      <c r="BL1020" s="9"/>
      <c r="BM1020" s="9"/>
      <c r="BN1020" s="9"/>
      <c r="BO1020" s="9"/>
      <c r="BP1020" s="9"/>
      <c r="BQ1020" s="9"/>
      <c r="BR1020" s="9"/>
      <c r="BS1020" s="9"/>
      <c r="BT1020" s="9"/>
      <c r="BU1020" s="9"/>
      <c r="BV1020" s="9"/>
      <c r="BW1020" s="9"/>
      <c r="BX1020" s="9"/>
      <c r="BY1020" s="9"/>
      <c r="BZ1020" s="9"/>
      <c r="CA1020" s="9"/>
      <c r="CB1020" s="9"/>
      <c r="CC1020" s="9"/>
      <c r="CD1020" s="9"/>
      <c r="CE1020" s="9"/>
      <c r="CF1020" s="9"/>
      <c r="CG1020" s="9"/>
      <c r="CH1020" s="9"/>
      <c r="CI1020" s="9"/>
      <c r="CJ1020" s="9"/>
      <c r="CK1020" s="9"/>
      <c r="CL1020" s="9"/>
      <c r="CM1020" s="9"/>
      <c r="CN1020" s="9"/>
      <c r="CO1020" s="9"/>
      <c r="CP1020" s="9"/>
      <c r="CQ1020" s="9"/>
      <c r="CR1020" s="9"/>
      <c r="CS1020" s="9"/>
      <c r="CT1020" s="9"/>
      <c r="CU1020" s="9"/>
      <c r="CV1020" s="9"/>
      <c r="CW1020" s="9"/>
      <c r="CX1020" s="9"/>
      <c r="CY1020" s="9"/>
      <c r="CZ1020" s="9"/>
      <c r="DA1020" s="9"/>
      <c r="DB1020" s="9"/>
      <c r="DC1020" s="9"/>
      <c r="DD1020" s="9"/>
      <c r="DE1020" s="9"/>
      <c r="DF1020" s="9"/>
      <c r="DG1020" s="9"/>
      <c r="DH1020" s="9"/>
      <c r="DI1020" s="9"/>
      <c r="DJ1020" s="9"/>
      <c r="DK1020" s="9"/>
      <c r="DL1020" s="9"/>
      <c r="DM1020" s="9"/>
      <c r="DN1020" s="9"/>
      <c r="DO1020" s="9"/>
      <c r="DP1020" s="9"/>
      <c r="DQ1020" s="9"/>
      <c r="DR1020" s="9"/>
      <c r="DS1020" s="9"/>
      <c r="DT1020" s="9"/>
      <c r="DU1020" s="9"/>
      <c r="DV1020" s="9"/>
      <c r="DW1020" s="9"/>
      <c r="DX1020" s="9"/>
      <c r="DY1020" s="9"/>
      <c r="DZ1020" s="9"/>
      <c r="EA1020" s="9"/>
    </row>
    <row r="1021" spans="2:131" ht="15">
      <c r="B1021" s="4"/>
      <c r="C1021" s="4"/>
      <c r="D1021" s="4"/>
      <c r="E1021" s="4"/>
      <c r="F1021" s="4"/>
      <c r="G1021" s="4"/>
      <c r="H1021" s="4"/>
      <c r="I1021" s="4"/>
      <c r="J1021" s="4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5"/>
      <c r="AC1021" s="9"/>
      <c r="AD1021" s="9"/>
      <c r="AE1021" s="9"/>
      <c r="AF1021" s="9"/>
      <c r="AG1021" s="9"/>
      <c r="AH1021" s="9"/>
      <c r="AI1021" s="9"/>
      <c r="AJ1021" s="9"/>
      <c r="AK1021" s="9"/>
      <c r="AL1021" s="9"/>
      <c r="AM1021" s="27"/>
      <c r="AN1021" s="27"/>
      <c r="AO1021" s="27"/>
      <c r="AP1021" s="27"/>
      <c r="AQ1021" s="27"/>
      <c r="AR1021" s="9"/>
      <c r="AS1021" s="9"/>
      <c r="AT1021" s="9"/>
      <c r="AU1021" s="9"/>
      <c r="AV1021" s="9"/>
      <c r="AW1021" s="9"/>
      <c r="AX1021" s="9"/>
      <c r="AY1021" s="15"/>
      <c r="AZ1021" s="15"/>
      <c r="BA1021" s="9"/>
      <c r="BB1021" s="9"/>
      <c r="BC1021" s="9"/>
      <c r="BD1021" s="9"/>
      <c r="BE1021" s="9"/>
      <c r="BF1021" s="9"/>
      <c r="BG1021" s="9"/>
      <c r="BH1021" s="9"/>
      <c r="BI1021" s="9"/>
      <c r="BJ1021" s="9"/>
      <c r="BK1021" s="9"/>
      <c r="BL1021" s="9"/>
      <c r="BM1021" s="9"/>
      <c r="BN1021" s="9"/>
      <c r="BO1021" s="9"/>
      <c r="BP1021" s="9"/>
      <c r="BQ1021" s="9"/>
      <c r="BR1021" s="9"/>
      <c r="BS1021" s="9"/>
      <c r="BT1021" s="9"/>
      <c r="BU1021" s="9"/>
      <c r="BV1021" s="9"/>
      <c r="BW1021" s="9"/>
      <c r="BX1021" s="9"/>
      <c r="BY1021" s="9"/>
      <c r="BZ1021" s="9"/>
      <c r="CA1021" s="9"/>
      <c r="CB1021" s="9"/>
      <c r="CC1021" s="9"/>
      <c r="CD1021" s="9"/>
      <c r="CE1021" s="9"/>
      <c r="CF1021" s="9"/>
      <c r="CG1021" s="9"/>
      <c r="CH1021" s="9"/>
      <c r="CI1021" s="9"/>
      <c r="CJ1021" s="9"/>
      <c r="CK1021" s="9"/>
      <c r="CL1021" s="9"/>
      <c r="CM1021" s="9"/>
      <c r="CN1021" s="9"/>
      <c r="CO1021" s="9"/>
      <c r="CP1021" s="9"/>
      <c r="CQ1021" s="9"/>
      <c r="CR1021" s="9"/>
      <c r="CS1021" s="9"/>
      <c r="CT1021" s="9"/>
      <c r="CU1021" s="9"/>
      <c r="CV1021" s="9"/>
      <c r="CW1021" s="9"/>
      <c r="CX1021" s="9"/>
      <c r="CY1021" s="9"/>
      <c r="CZ1021" s="9"/>
      <c r="DA1021" s="9"/>
      <c r="DB1021" s="9"/>
      <c r="DC1021" s="9"/>
      <c r="DD1021" s="9"/>
      <c r="DE1021" s="9"/>
      <c r="DF1021" s="9"/>
      <c r="DG1021" s="9"/>
      <c r="DH1021" s="9"/>
      <c r="DI1021" s="9"/>
      <c r="DJ1021" s="9"/>
      <c r="DK1021" s="9"/>
      <c r="DL1021" s="9"/>
      <c r="DM1021" s="9"/>
      <c r="DN1021" s="9"/>
      <c r="DO1021" s="9"/>
      <c r="DP1021" s="9"/>
      <c r="DQ1021" s="9"/>
      <c r="DR1021" s="9"/>
      <c r="DS1021" s="9"/>
      <c r="DT1021" s="9"/>
      <c r="DU1021" s="9"/>
      <c r="DV1021" s="9"/>
      <c r="DW1021" s="9"/>
      <c r="DX1021" s="9"/>
      <c r="DY1021" s="9"/>
      <c r="DZ1021" s="9"/>
      <c r="EA1021" s="9"/>
    </row>
    <row r="1022" spans="2:131" ht="15">
      <c r="B1022" s="4"/>
      <c r="C1022" s="4"/>
      <c r="D1022" s="4"/>
      <c r="E1022" s="4"/>
      <c r="F1022" s="4"/>
      <c r="G1022" s="4"/>
      <c r="H1022" s="4"/>
      <c r="I1022" s="4"/>
      <c r="J1022" s="4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5"/>
      <c r="AC1022" s="9"/>
      <c r="AD1022" s="9"/>
      <c r="AE1022" s="9"/>
      <c r="AF1022" s="9"/>
      <c r="AG1022" s="9"/>
      <c r="AH1022" s="9"/>
      <c r="AI1022" s="9"/>
      <c r="AJ1022" s="9"/>
      <c r="AK1022" s="9"/>
      <c r="AL1022" s="9"/>
      <c r="AM1022" s="27"/>
      <c r="AN1022" s="27"/>
      <c r="AO1022" s="27"/>
      <c r="AP1022" s="27"/>
      <c r="AQ1022" s="27"/>
      <c r="AR1022" s="9"/>
      <c r="AS1022" s="9"/>
      <c r="AT1022" s="9"/>
      <c r="AU1022" s="9"/>
      <c r="AV1022" s="9"/>
      <c r="AW1022" s="9"/>
      <c r="AX1022" s="9"/>
      <c r="AY1022" s="15"/>
      <c r="AZ1022" s="15"/>
      <c r="BA1022" s="9"/>
      <c r="BB1022" s="9"/>
      <c r="BC1022" s="9"/>
      <c r="BD1022" s="9"/>
      <c r="BE1022" s="9"/>
      <c r="BF1022" s="9"/>
      <c r="BG1022" s="9"/>
      <c r="BH1022" s="9"/>
      <c r="BI1022" s="9"/>
      <c r="BJ1022" s="9"/>
      <c r="BK1022" s="9"/>
      <c r="BL1022" s="9"/>
      <c r="BM1022" s="9"/>
      <c r="BN1022" s="9"/>
      <c r="BO1022" s="9"/>
      <c r="BP1022" s="9"/>
      <c r="BQ1022" s="9"/>
      <c r="BR1022" s="9"/>
      <c r="BS1022" s="9"/>
      <c r="BT1022" s="9"/>
      <c r="BU1022" s="9"/>
      <c r="BV1022" s="9"/>
      <c r="BW1022" s="9"/>
      <c r="BX1022" s="9"/>
      <c r="BY1022" s="9"/>
      <c r="BZ1022" s="9"/>
      <c r="CA1022" s="9"/>
      <c r="CB1022" s="9"/>
      <c r="CC1022" s="9"/>
      <c r="CD1022" s="9"/>
      <c r="CE1022" s="9"/>
      <c r="CF1022" s="9"/>
      <c r="CG1022" s="9"/>
      <c r="CH1022" s="9"/>
      <c r="CI1022" s="9"/>
      <c r="CJ1022" s="9"/>
      <c r="CK1022" s="9"/>
      <c r="CL1022" s="9"/>
      <c r="CM1022" s="9"/>
      <c r="CN1022" s="9"/>
      <c r="CO1022" s="9"/>
      <c r="CP1022" s="9"/>
      <c r="CQ1022" s="9"/>
      <c r="CR1022" s="9"/>
      <c r="CS1022" s="9"/>
      <c r="CT1022" s="9"/>
      <c r="CU1022" s="9"/>
      <c r="CV1022" s="9"/>
      <c r="CW1022" s="9"/>
      <c r="CX1022" s="9"/>
      <c r="CY1022" s="9"/>
      <c r="CZ1022" s="9"/>
      <c r="DA1022" s="9"/>
      <c r="DB1022" s="9"/>
      <c r="DC1022" s="9"/>
      <c r="DD1022" s="9"/>
      <c r="DE1022" s="9"/>
      <c r="DF1022" s="9"/>
      <c r="DG1022" s="9"/>
      <c r="DH1022" s="9"/>
      <c r="DI1022" s="9"/>
      <c r="DJ1022" s="9"/>
      <c r="DK1022" s="9"/>
      <c r="DL1022" s="9"/>
      <c r="DM1022" s="9"/>
      <c r="DN1022" s="9"/>
      <c r="DO1022" s="9"/>
      <c r="DP1022" s="9"/>
      <c r="DQ1022" s="9"/>
      <c r="DR1022" s="9"/>
      <c r="DS1022" s="9"/>
      <c r="DT1022" s="9"/>
      <c r="DU1022" s="9"/>
      <c r="DV1022" s="9"/>
      <c r="DW1022" s="9"/>
      <c r="DX1022" s="9"/>
      <c r="DY1022" s="9"/>
      <c r="DZ1022" s="9"/>
      <c r="EA1022" s="9"/>
    </row>
    <row r="1023" spans="2:131" ht="15">
      <c r="B1023" s="4"/>
      <c r="C1023" s="4"/>
      <c r="D1023" s="4"/>
      <c r="E1023" s="4"/>
      <c r="F1023" s="4"/>
      <c r="G1023" s="4"/>
      <c r="H1023" s="4"/>
      <c r="I1023" s="4"/>
      <c r="J1023" s="4"/>
      <c r="K1023" s="10"/>
      <c r="L1023" s="10"/>
      <c r="M1023" s="10"/>
      <c r="N1023" s="10"/>
      <c r="O1023" s="10"/>
      <c r="P1023" s="10"/>
      <c r="Q1023" s="10"/>
      <c r="R1023" s="10"/>
      <c r="S1023" s="10"/>
      <c r="T1023" s="10"/>
      <c r="U1023" s="10"/>
      <c r="V1023" s="10"/>
      <c r="W1023" s="10"/>
      <c r="X1023" s="10"/>
      <c r="Y1023" s="10"/>
      <c r="Z1023" s="10"/>
      <c r="AA1023" s="10"/>
      <c r="AB1023" s="15"/>
      <c r="AC1023" s="9"/>
      <c r="AD1023" s="9"/>
      <c r="AE1023" s="9"/>
      <c r="AF1023" s="9"/>
      <c r="AG1023" s="9"/>
      <c r="AH1023" s="9"/>
      <c r="AI1023" s="9"/>
      <c r="AJ1023" s="9"/>
      <c r="AK1023" s="9"/>
      <c r="AL1023" s="9"/>
      <c r="AM1023" s="27"/>
      <c r="AN1023" s="27"/>
      <c r="AO1023" s="27"/>
      <c r="AP1023" s="27"/>
      <c r="AQ1023" s="27"/>
      <c r="AR1023" s="9"/>
      <c r="AS1023" s="9"/>
      <c r="AT1023" s="9"/>
      <c r="AU1023" s="9"/>
      <c r="AV1023" s="9"/>
      <c r="AW1023" s="9"/>
      <c r="AX1023" s="9"/>
      <c r="AY1023" s="15"/>
      <c r="AZ1023" s="15"/>
      <c r="BA1023" s="9"/>
      <c r="BB1023" s="9"/>
      <c r="BC1023" s="9"/>
      <c r="BD1023" s="9"/>
      <c r="BE1023" s="9"/>
      <c r="BF1023" s="9"/>
      <c r="BG1023" s="9"/>
      <c r="BH1023" s="9"/>
      <c r="BI1023" s="9"/>
      <c r="BJ1023" s="9"/>
      <c r="BK1023" s="9"/>
      <c r="BL1023" s="9"/>
      <c r="BM1023" s="9"/>
      <c r="BN1023" s="9"/>
      <c r="BO1023" s="9"/>
      <c r="BP1023" s="9"/>
      <c r="BQ1023" s="9"/>
      <c r="BR1023" s="9"/>
      <c r="BS1023" s="9"/>
      <c r="BT1023" s="9"/>
      <c r="BU1023" s="9"/>
      <c r="BV1023" s="9"/>
      <c r="BW1023" s="9"/>
      <c r="BX1023" s="9"/>
      <c r="BY1023" s="9"/>
      <c r="BZ1023" s="9"/>
      <c r="CA1023" s="9"/>
      <c r="CB1023" s="9"/>
      <c r="CC1023" s="9"/>
      <c r="CD1023" s="9"/>
      <c r="CE1023" s="9"/>
      <c r="CF1023" s="9"/>
      <c r="CG1023" s="9"/>
      <c r="CH1023" s="9"/>
      <c r="CI1023" s="9"/>
      <c r="CJ1023" s="9"/>
      <c r="CK1023" s="9"/>
      <c r="CL1023" s="9"/>
      <c r="CM1023" s="9"/>
      <c r="CN1023" s="9"/>
      <c r="CO1023" s="9"/>
      <c r="CP1023" s="9"/>
      <c r="CQ1023" s="9"/>
      <c r="CR1023" s="9"/>
      <c r="CS1023" s="9"/>
      <c r="CT1023" s="9"/>
      <c r="CU1023" s="9"/>
      <c r="CV1023" s="9"/>
      <c r="CW1023" s="9"/>
      <c r="CX1023" s="9"/>
      <c r="CY1023" s="9"/>
      <c r="CZ1023" s="9"/>
      <c r="DA1023" s="9"/>
      <c r="DB1023" s="9"/>
      <c r="DC1023" s="9"/>
      <c r="DD1023" s="9"/>
      <c r="DE1023" s="9"/>
      <c r="DF1023" s="9"/>
      <c r="DG1023" s="9"/>
      <c r="DH1023" s="9"/>
      <c r="DI1023" s="9"/>
      <c r="DJ1023" s="9"/>
      <c r="DK1023" s="9"/>
      <c r="DL1023" s="9"/>
      <c r="DM1023" s="9"/>
      <c r="DN1023" s="9"/>
      <c r="DO1023" s="9"/>
      <c r="DP1023" s="9"/>
      <c r="DQ1023" s="9"/>
      <c r="DR1023" s="9"/>
      <c r="DS1023" s="9"/>
      <c r="DT1023" s="9"/>
      <c r="DU1023" s="9"/>
      <c r="DV1023" s="9"/>
      <c r="DW1023" s="9"/>
      <c r="DX1023" s="9"/>
      <c r="DY1023" s="9"/>
      <c r="DZ1023" s="9"/>
      <c r="EA1023" s="9"/>
    </row>
    <row r="1024" spans="2:131" ht="15">
      <c r="B1024" s="4"/>
      <c r="C1024" s="4"/>
      <c r="D1024" s="4"/>
      <c r="E1024" s="4"/>
      <c r="F1024" s="4"/>
      <c r="G1024" s="4"/>
      <c r="H1024" s="4"/>
      <c r="I1024" s="4"/>
      <c r="J1024" s="4"/>
      <c r="K1024" s="10"/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5"/>
      <c r="AC1024" s="9"/>
      <c r="AD1024" s="9"/>
      <c r="AE1024" s="9"/>
      <c r="AF1024" s="9"/>
      <c r="AG1024" s="9"/>
      <c r="AH1024" s="9"/>
      <c r="AI1024" s="9"/>
      <c r="AJ1024" s="9"/>
      <c r="AK1024" s="9"/>
      <c r="AL1024" s="9"/>
      <c r="AM1024" s="27"/>
      <c r="AN1024" s="27"/>
      <c r="AO1024" s="27"/>
      <c r="AP1024" s="27"/>
      <c r="AQ1024" s="27"/>
      <c r="AR1024" s="9"/>
      <c r="AS1024" s="9"/>
      <c r="AT1024" s="9"/>
      <c r="AU1024" s="9"/>
      <c r="AV1024" s="9"/>
      <c r="AW1024" s="9"/>
      <c r="AX1024" s="9"/>
      <c r="AY1024" s="15"/>
      <c r="AZ1024" s="15"/>
      <c r="BA1024" s="9"/>
      <c r="BB1024" s="9"/>
      <c r="BC1024" s="9"/>
      <c r="BD1024" s="9"/>
      <c r="BE1024" s="9"/>
      <c r="BF1024" s="9"/>
      <c r="BG1024" s="9"/>
      <c r="BH1024" s="9"/>
      <c r="BI1024" s="9"/>
      <c r="BJ1024" s="9"/>
      <c r="BK1024" s="9"/>
      <c r="BL1024" s="9"/>
      <c r="BM1024" s="9"/>
      <c r="BN1024" s="9"/>
      <c r="BO1024" s="9"/>
      <c r="BP1024" s="9"/>
      <c r="BQ1024" s="9"/>
      <c r="BR1024" s="9"/>
      <c r="BS1024" s="9"/>
      <c r="BT1024" s="9"/>
      <c r="BU1024" s="9"/>
      <c r="BV1024" s="9"/>
      <c r="BW1024" s="9"/>
      <c r="BX1024" s="9"/>
      <c r="BY1024" s="9"/>
      <c r="BZ1024" s="9"/>
      <c r="CA1024" s="9"/>
      <c r="CB1024" s="9"/>
      <c r="CC1024" s="9"/>
      <c r="CD1024" s="9"/>
      <c r="CE1024" s="9"/>
      <c r="CF1024" s="9"/>
      <c r="CG1024" s="9"/>
      <c r="CH1024" s="9"/>
      <c r="CI1024" s="9"/>
      <c r="CJ1024" s="9"/>
      <c r="CK1024" s="9"/>
      <c r="CL1024" s="9"/>
      <c r="CM1024" s="9"/>
      <c r="CN1024" s="9"/>
      <c r="CO1024" s="9"/>
      <c r="CP1024" s="9"/>
      <c r="CQ1024" s="9"/>
      <c r="CR1024" s="9"/>
      <c r="CS1024" s="9"/>
      <c r="CT1024" s="9"/>
      <c r="CU1024" s="9"/>
      <c r="CV1024" s="9"/>
      <c r="CW1024" s="9"/>
      <c r="CX1024" s="9"/>
      <c r="CY1024" s="9"/>
      <c r="CZ1024" s="9"/>
      <c r="DA1024" s="9"/>
      <c r="DB1024" s="9"/>
      <c r="DC1024" s="9"/>
      <c r="DD1024" s="9"/>
      <c r="DE1024" s="9"/>
      <c r="DF1024" s="9"/>
      <c r="DG1024" s="9"/>
      <c r="DH1024" s="9"/>
      <c r="DI1024" s="9"/>
      <c r="DJ1024" s="9"/>
      <c r="DK1024" s="9"/>
      <c r="DL1024" s="9"/>
      <c r="DM1024" s="9"/>
      <c r="DN1024" s="9"/>
      <c r="DO1024" s="9"/>
      <c r="DP1024" s="9"/>
      <c r="DQ1024" s="9"/>
      <c r="DR1024" s="9"/>
      <c r="DS1024" s="9"/>
      <c r="DT1024" s="9"/>
      <c r="DU1024" s="9"/>
      <c r="DV1024" s="9"/>
      <c r="DW1024" s="9"/>
      <c r="DX1024" s="9"/>
      <c r="DY1024" s="9"/>
      <c r="DZ1024" s="9"/>
      <c r="EA1024" s="9"/>
    </row>
    <row r="1025" spans="2:131" ht="15">
      <c r="B1025" s="4"/>
      <c r="C1025" s="4"/>
      <c r="D1025" s="4"/>
      <c r="E1025" s="4"/>
      <c r="F1025" s="4"/>
      <c r="G1025" s="4"/>
      <c r="H1025" s="4"/>
      <c r="I1025" s="4"/>
      <c r="J1025" s="4"/>
      <c r="K1025" s="10"/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5"/>
      <c r="AC1025" s="9"/>
      <c r="AD1025" s="9"/>
      <c r="AE1025" s="9"/>
      <c r="AF1025" s="9"/>
      <c r="AG1025" s="9"/>
      <c r="AH1025" s="9"/>
      <c r="AI1025" s="9"/>
      <c r="AJ1025" s="9"/>
      <c r="AK1025" s="9"/>
      <c r="AL1025" s="9"/>
      <c r="AM1025" s="27"/>
      <c r="AN1025" s="27"/>
      <c r="AO1025" s="27"/>
      <c r="AP1025" s="27"/>
      <c r="AQ1025" s="27"/>
      <c r="AR1025" s="9"/>
      <c r="AS1025" s="9"/>
      <c r="AT1025" s="9"/>
      <c r="AU1025" s="9"/>
      <c r="AV1025" s="9"/>
      <c r="AW1025" s="9"/>
      <c r="AX1025" s="9"/>
      <c r="AY1025" s="15"/>
      <c r="AZ1025" s="15"/>
      <c r="BA1025" s="9"/>
      <c r="BB1025" s="9"/>
      <c r="BC1025" s="9"/>
      <c r="BD1025" s="9"/>
      <c r="BE1025" s="9"/>
      <c r="BF1025" s="9"/>
      <c r="BG1025" s="9"/>
      <c r="BH1025" s="9"/>
      <c r="BI1025" s="9"/>
      <c r="BJ1025" s="9"/>
      <c r="BK1025" s="9"/>
      <c r="BL1025" s="9"/>
      <c r="BM1025" s="9"/>
      <c r="BN1025" s="9"/>
      <c r="BO1025" s="9"/>
      <c r="BP1025" s="9"/>
      <c r="BQ1025" s="9"/>
      <c r="BR1025" s="9"/>
      <c r="BS1025" s="9"/>
      <c r="BT1025" s="9"/>
      <c r="BU1025" s="9"/>
      <c r="BV1025" s="9"/>
      <c r="BW1025" s="9"/>
      <c r="BX1025" s="9"/>
      <c r="BY1025" s="9"/>
      <c r="BZ1025" s="9"/>
      <c r="CA1025" s="9"/>
      <c r="CB1025" s="9"/>
      <c r="CC1025" s="9"/>
      <c r="CD1025" s="9"/>
      <c r="CE1025" s="9"/>
      <c r="CF1025" s="9"/>
      <c r="CG1025" s="9"/>
      <c r="CH1025" s="9"/>
      <c r="CI1025" s="9"/>
      <c r="CJ1025" s="9"/>
      <c r="CK1025" s="9"/>
      <c r="CL1025" s="9"/>
      <c r="CM1025" s="9"/>
      <c r="CN1025" s="9"/>
      <c r="CO1025" s="9"/>
      <c r="CP1025" s="9"/>
      <c r="CQ1025" s="9"/>
      <c r="CR1025" s="9"/>
      <c r="CS1025" s="9"/>
      <c r="CT1025" s="9"/>
      <c r="CU1025" s="9"/>
      <c r="CV1025" s="9"/>
      <c r="CW1025" s="9"/>
      <c r="CX1025" s="9"/>
      <c r="CY1025" s="9"/>
      <c r="CZ1025" s="9"/>
      <c r="DA1025" s="9"/>
      <c r="DB1025" s="9"/>
      <c r="DC1025" s="9"/>
      <c r="DD1025" s="9"/>
      <c r="DE1025" s="9"/>
      <c r="DF1025" s="9"/>
      <c r="DG1025" s="9"/>
      <c r="DH1025" s="9"/>
      <c r="DI1025" s="9"/>
      <c r="DJ1025" s="9"/>
      <c r="DK1025" s="9"/>
      <c r="DL1025" s="9"/>
      <c r="DM1025" s="9"/>
      <c r="DN1025" s="9"/>
      <c r="DO1025" s="9"/>
      <c r="DP1025" s="9"/>
      <c r="DQ1025" s="9"/>
      <c r="DR1025" s="9"/>
      <c r="DS1025" s="9"/>
      <c r="DT1025" s="9"/>
      <c r="DU1025" s="9"/>
      <c r="DV1025" s="9"/>
      <c r="DW1025" s="9"/>
      <c r="DX1025" s="9"/>
      <c r="DY1025" s="9"/>
      <c r="DZ1025" s="9"/>
      <c r="EA1025" s="9"/>
    </row>
    <row r="1026" spans="2:131" ht="15">
      <c r="B1026" s="4"/>
      <c r="C1026" s="4"/>
      <c r="D1026" s="4"/>
      <c r="E1026" s="4"/>
      <c r="F1026" s="4"/>
      <c r="G1026" s="4"/>
      <c r="H1026" s="4"/>
      <c r="I1026" s="4"/>
      <c r="J1026" s="4"/>
      <c r="K1026" s="10"/>
      <c r="L1026" s="10"/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5"/>
      <c r="AC1026" s="9"/>
      <c r="AD1026" s="9"/>
      <c r="AE1026" s="9"/>
      <c r="AF1026" s="9"/>
      <c r="AG1026" s="9"/>
      <c r="AH1026" s="9"/>
      <c r="AI1026" s="9"/>
      <c r="AJ1026" s="9"/>
      <c r="AK1026" s="9"/>
      <c r="AL1026" s="9"/>
      <c r="AM1026" s="27"/>
      <c r="AN1026" s="27"/>
      <c r="AO1026" s="27"/>
      <c r="AP1026" s="27"/>
      <c r="AQ1026" s="27"/>
      <c r="AR1026" s="9"/>
      <c r="AS1026" s="9"/>
      <c r="AT1026" s="9"/>
      <c r="AU1026" s="9"/>
      <c r="AV1026" s="9"/>
      <c r="AW1026" s="9"/>
      <c r="AX1026" s="9"/>
      <c r="AY1026" s="15"/>
      <c r="AZ1026" s="15"/>
      <c r="BA1026" s="9"/>
      <c r="BB1026" s="9"/>
      <c r="BC1026" s="9"/>
      <c r="BD1026" s="9"/>
      <c r="BE1026" s="9"/>
      <c r="BF1026" s="9"/>
      <c r="BG1026" s="9"/>
      <c r="BH1026" s="9"/>
      <c r="BI1026" s="9"/>
      <c r="BJ1026" s="9"/>
      <c r="BK1026" s="9"/>
      <c r="BL1026" s="9"/>
      <c r="BM1026" s="9"/>
      <c r="BN1026" s="9"/>
      <c r="BO1026" s="9"/>
      <c r="BP1026" s="9"/>
      <c r="BQ1026" s="9"/>
      <c r="BR1026" s="9"/>
      <c r="BS1026" s="9"/>
      <c r="BT1026" s="9"/>
      <c r="BU1026" s="9"/>
      <c r="BV1026" s="9"/>
      <c r="BW1026" s="9"/>
      <c r="BX1026" s="9"/>
      <c r="BY1026" s="9"/>
      <c r="BZ1026" s="9"/>
      <c r="CA1026" s="9"/>
      <c r="CB1026" s="9"/>
      <c r="CC1026" s="9"/>
      <c r="CD1026" s="9"/>
      <c r="CE1026" s="9"/>
      <c r="CF1026" s="9"/>
      <c r="CG1026" s="9"/>
      <c r="CH1026" s="9"/>
      <c r="CI1026" s="9"/>
      <c r="CJ1026" s="9"/>
      <c r="CK1026" s="9"/>
      <c r="CL1026" s="9"/>
      <c r="CM1026" s="9"/>
      <c r="CN1026" s="9"/>
      <c r="CO1026" s="9"/>
      <c r="CP1026" s="9"/>
      <c r="CQ1026" s="9"/>
      <c r="CR1026" s="9"/>
      <c r="CS1026" s="9"/>
      <c r="CT1026" s="9"/>
      <c r="CU1026" s="9"/>
      <c r="CV1026" s="9"/>
      <c r="CW1026" s="9"/>
      <c r="CX1026" s="9"/>
      <c r="CY1026" s="9"/>
      <c r="CZ1026" s="9"/>
      <c r="DA1026" s="9"/>
      <c r="DB1026" s="9"/>
      <c r="DC1026" s="9"/>
      <c r="DD1026" s="9"/>
      <c r="DE1026" s="9"/>
      <c r="DF1026" s="9"/>
      <c r="DG1026" s="9"/>
      <c r="DH1026" s="9"/>
      <c r="DI1026" s="9"/>
      <c r="DJ1026" s="9"/>
      <c r="DK1026" s="9"/>
      <c r="DL1026" s="9"/>
      <c r="DM1026" s="9"/>
      <c r="DN1026" s="9"/>
      <c r="DO1026" s="9"/>
      <c r="DP1026" s="9"/>
      <c r="DQ1026" s="9"/>
      <c r="DR1026" s="9"/>
      <c r="DS1026" s="9"/>
      <c r="DT1026" s="9"/>
      <c r="DU1026" s="9"/>
      <c r="DV1026" s="9"/>
      <c r="DW1026" s="9"/>
      <c r="DX1026" s="9"/>
      <c r="DY1026" s="9"/>
      <c r="DZ1026" s="9"/>
      <c r="EA1026" s="9"/>
    </row>
    <row r="1027" spans="2:131" ht="15">
      <c r="B1027" s="4"/>
      <c r="C1027" s="4"/>
      <c r="D1027" s="4"/>
      <c r="E1027" s="4"/>
      <c r="F1027" s="4"/>
      <c r="G1027" s="4"/>
      <c r="H1027" s="4"/>
      <c r="I1027" s="4"/>
      <c r="J1027" s="4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5"/>
      <c r="AC1027" s="9"/>
      <c r="AD1027" s="9"/>
      <c r="AE1027" s="9"/>
      <c r="AF1027" s="9"/>
      <c r="AG1027" s="9"/>
      <c r="AH1027" s="9"/>
      <c r="AI1027" s="9"/>
      <c r="AJ1027" s="9"/>
      <c r="AK1027" s="9"/>
      <c r="AL1027" s="9"/>
      <c r="AM1027" s="27"/>
      <c r="AN1027" s="27"/>
      <c r="AO1027" s="27"/>
      <c r="AP1027" s="27"/>
      <c r="AQ1027" s="27"/>
      <c r="AR1027" s="9"/>
      <c r="AS1027" s="9"/>
      <c r="AT1027" s="9"/>
      <c r="AU1027" s="9"/>
      <c r="AV1027" s="9"/>
      <c r="AW1027" s="9"/>
      <c r="AX1027" s="9"/>
      <c r="AY1027" s="15"/>
      <c r="AZ1027" s="15"/>
      <c r="BA1027" s="9"/>
      <c r="BB1027" s="9"/>
      <c r="BC1027" s="9"/>
      <c r="BD1027" s="9"/>
      <c r="BE1027" s="9"/>
      <c r="BF1027" s="9"/>
      <c r="BG1027" s="9"/>
      <c r="BH1027" s="9"/>
      <c r="BI1027" s="9"/>
      <c r="BJ1027" s="9"/>
      <c r="BK1027" s="9"/>
      <c r="BL1027" s="9"/>
      <c r="BM1027" s="9"/>
      <c r="BN1027" s="9"/>
      <c r="BO1027" s="9"/>
      <c r="BP1027" s="9"/>
      <c r="BQ1027" s="9"/>
      <c r="BR1027" s="9"/>
      <c r="BS1027" s="9"/>
      <c r="BT1027" s="9"/>
      <c r="BU1027" s="9"/>
      <c r="BV1027" s="9"/>
      <c r="BW1027" s="9"/>
      <c r="BX1027" s="9"/>
      <c r="BY1027" s="9"/>
      <c r="BZ1027" s="9"/>
      <c r="CA1027" s="9"/>
      <c r="CB1027" s="9"/>
      <c r="CC1027" s="9"/>
      <c r="CD1027" s="9"/>
      <c r="CE1027" s="9"/>
      <c r="CF1027" s="9"/>
      <c r="CG1027" s="9"/>
      <c r="CH1027" s="9"/>
      <c r="CI1027" s="9"/>
      <c r="CJ1027" s="9"/>
      <c r="CK1027" s="9"/>
      <c r="CL1027" s="9"/>
      <c r="CM1027" s="9"/>
      <c r="CN1027" s="9"/>
      <c r="CO1027" s="9"/>
      <c r="CP1027" s="9"/>
      <c r="CQ1027" s="9"/>
      <c r="CR1027" s="9"/>
      <c r="CS1027" s="9"/>
      <c r="CT1027" s="9"/>
      <c r="CU1027" s="9"/>
      <c r="CV1027" s="9"/>
      <c r="CW1027" s="9"/>
      <c r="CX1027" s="9"/>
      <c r="CY1027" s="9"/>
      <c r="CZ1027" s="9"/>
      <c r="DA1027" s="9"/>
      <c r="DB1027" s="9"/>
      <c r="DC1027" s="9"/>
      <c r="DD1027" s="9"/>
      <c r="DE1027" s="9"/>
      <c r="DF1027" s="9"/>
      <c r="DG1027" s="9"/>
      <c r="DH1027" s="9"/>
      <c r="DI1027" s="9"/>
      <c r="DJ1027" s="9"/>
      <c r="DK1027" s="9"/>
      <c r="DL1027" s="9"/>
      <c r="DM1027" s="9"/>
      <c r="DN1027" s="9"/>
      <c r="DO1027" s="9"/>
      <c r="DP1027" s="9"/>
      <c r="DQ1027" s="9"/>
      <c r="DR1027" s="9"/>
      <c r="DS1027" s="9"/>
      <c r="DT1027" s="9"/>
      <c r="DU1027" s="9"/>
      <c r="DV1027" s="9"/>
      <c r="DW1027" s="9"/>
      <c r="DX1027" s="9"/>
      <c r="DY1027" s="9"/>
      <c r="DZ1027" s="9"/>
      <c r="EA1027" s="9"/>
    </row>
    <row r="1028" spans="2:131" ht="15">
      <c r="B1028" s="4"/>
      <c r="C1028" s="4"/>
      <c r="D1028" s="4"/>
      <c r="E1028" s="4"/>
      <c r="F1028" s="4"/>
      <c r="G1028" s="4"/>
      <c r="H1028" s="4"/>
      <c r="I1028" s="4"/>
      <c r="J1028" s="4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5"/>
      <c r="AC1028" s="9"/>
      <c r="AD1028" s="9"/>
      <c r="AE1028" s="9"/>
      <c r="AF1028" s="9"/>
      <c r="AG1028" s="9"/>
      <c r="AH1028" s="9"/>
      <c r="AI1028" s="9"/>
      <c r="AJ1028" s="9"/>
      <c r="AK1028" s="9"/>
      <c r="AL1028" s="9"/>
      <c r="AM1028" s="27"/>
      <c r="AN1028" s="27"/>
      <c r="AO1028" s="27"/>
      <c r="AP1028" s="27"/>
      <c r="AQ1028" s="27"/>
      <c r="AR1028" s="9"/>
      <c r="AS1028" s="9"/>
      <c r="AT1028" s="9"/>
      <c r="AU1028" s="9"/>
      <c r="AV1028" s="9"/>
      <c r="AW1028" s="9"/>
      <c r="AX1028" s="9"/>
      <c r="AY1028" s="15"/>
      <c r="AZ1028" s="15"/>
      <c r="BA1028" s="9"/>
      <c r="BB1028" s="9"/>
      <c r="BC1028" s="9"/>
      <c r="BD1028" s="9"/>
      <c r="BE1028" s="9"/>
      <c r="BF1028" s="9"/>
      <c r="BG1028" s="9"/>
      <c r="BH1028" s="9"/>
      <c r="BI1028" s="9"/>
      <c r="BJ1028" s="9"/>
      <c r="BK1028" s="9"/>
      <c r="BL1028" s="9"/>
      <c r="BM1028" s="9"/>
      <c r="BN1028" s="9"/>
      <c r="BO1028" s="9"/>
      <c r="BP1028" s="9"/>
      <c r="BQ1028" s="9"/>
      <c r="BR1028" s="9"/>
      <c r="BS1028" s="9"/>
      <c r="BT1028" s="9"/>
      <c r="BU1028" s="9"/>
      <c r="BV1028" s="9"/>
      <c r="BW1028" s="9"/>
      <c r="BX1028" s="9"/>
      <c r="BY1028" s="9"/>
      <c r="BZ1028" s="9"/>
      <c r="CA1028" s="9"/>
      <c r="CB1028" s="9"/>
      <c r="CC1028" s="9"/>
      <c r="CD1028" s="9"/>
      <c r="CE1028" s="9"/>
      <c r="CF1028" s="9"/>
      <c r="CG1028" s="9"/>
      <c r="CH1028" s="9"/>
      <c r="CI1028" s="9"/>
      <c r="CJ1028" s="9"/>
      <c r="CK1028" s="9"/>
      <c r="CL1028" s="9"/>
      <c r="CM1028" s="9"/>
      <c r="CN1028" s="9"/>
      <c r="CO1028" s="9"/>
      <c r="CP1028" s="9"/>
      <c r="CQ1028" s="9"/>
      <c r="CR1028" s="9"/>
      <c r="CS1028" s="9"/>
      <c r="CT1028" s="9"/>
      <c r="CU1028" s="9"/>
      <c r="CV1028" s="9"/>
      <c r="CW1028" s="9"/>
      <c r="CX1028" s="9"/>
      <c r="CY1028" s="9"/>
      <c r="CZ1028" s="9"/>
      <c r="DA1028" s="9"/>
      <c r="DB1028" s="9"/>
      <c r="DC1028" s="9"/>
      <c r="DD1028" s="9"/>
      <c r="DE1028" s="9"/>
      <c r="DF1028" s="9"/>
      <c r="DG1028" s="9"/>
      <c r="DH1028" s="9"/>
      <c r="DI1028" s="9"/>
      <c r="DJ1028" s="9"/>
      <c r="DK1028" s="9"/>
      <c r="DL1028" s="9"/>
      <c r="DM1028" s="9"/>
      <c r="DN1028" s="9"/>
      <c r="DO1028" s="9"/>
      <c r="DP1028" s="9"/>
      <c r="DQ1028" s="9"/>
      <c r="DR1028" s="9"/>
      <c r="DS1028" s="9"/>
      <c r="DT1028" s="9"/>
      <c r="DU1028" s="9"/>
      <c r="DV1028" s="9"/>
      <c r="DW1028" s="9"/>
      <c r="DX1028" s="9"/>
      <c r="DY1028" s="9"/>
      <c r="DZ1028" s="9"/>
      <c r="EA1028" s="9"/>
    </row>
    <row r="1029" spans="2:131" ht="15">
      <c r="B1029" s="4"/>
      <c r="C1029" s="4"/>
      <c r="D1029" s="4"/>
      <c r="E1029" s="4"/>
      <c r="F1029" s="4"/>
      <c r="G1029" s="4"/>
      <c r="H1029" s="4"/>
      <c r="I1029" s="4"/>
      <c r="J1029" s="4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5"/>
      <c r="AC1029" s="9"/>
      <c r="AD1029" s="9"/>
      <c r="AE1029" s="9"/>
      <c r="AF1029" s="9"/>
      <c r="AG1029" s="9"/>
      <c r="AH1029" s="9"/>
      <c r="AI1029" s="9"/>
      <c r="AJ1029" s="9"/>
      <c r="AK1029" s="9"/>
      <c r="AL1029" s="9"/>
      <c r="AM1029" s="27"/>
      <c r="AN1029" s="27"/>
      <c r="AO1029" s="27"/>
      <c r="AP1029" s="27"/>
      <c r="AQ1029" s="27"/>
      <c r="AR1029" s="9"/>
      <c r="AS1029" s="9"/>
      <c r="AT1029" s="9"/>
      <c r="AU1029" s="9"/>
      <c r="AV1029" s="9"/>
      <c r="AW1029" s="9"/>
      <c r="AX1029" s="9"/>
      <c r="AY1029" s="15"/>
      <c r="AZ1029" s="15"/>
      <c r="BA1029" s="9"/>
      <c r="BB1029" s="9"/>
      <c r="BC1029" s="9"/>
      <c r="BD1029" s="9"/>
      <c r="BE1029" s="9"/>
      <c r="BF1029" s="9"/>
      <c r="BG1029" s="9"/>
      <c r="BH1029" s="9"/>
      <c r="BI1029" s="9"/>
      <c r="BJ1029" s="9"/>
      <c r="BK1029" s="9"/>
      <c r="BL1029" s="9"/>
      <c r="BM1029" s="9"/>
      <c r="BN1029" s="9"/>
      <c r="BO1029" s="9"/>
      <c r="BP1029" s="9"/>
      <c r="BQ1029" s="9"/>
      <c r="BR1029" s="9"/>
      <c r="BS1029" s="9"/>
      <c r="BT1029" s="9"/>
      <c r="BU1029" s="9"/>
      <c r="BV1029" s="9"/>
      <c r="BW1029" s="9"/>
      <c r="BX1029" s="9"/>
      <c r="BY1029" s="9"/>
      <c r="BZ1029" s="9"/>
      <c r="CA1029" s="9"/>
      <c r="CB1029" s="9"/>
      <c r="CC1029" s="9"/>
      <c r="CD1029" s="9"/>
      <c r="CE1029" s="9"/>
      <c r="CF1029" s="9"/>
      <c r="CG1029" s="9"/>
      <c r="CH1029" s="9"/>
      <c r="CI1029" s="9"/>
      <c r="CJ1029" s="9"/>
      <c r="CK1029" s="9"/>
      <c r="CL1029" s="9"/>
      <c r="CM1029" s="9"/>
      <c r="CN1029" s="9"/>
      <c r="CO1029" s="9"/>
      <c r="CP1029" s="9"/>
      <c r="CQ1029" s="9"/>
      <c r="CR1029" s="9"/>
      <c r="CS1029" s="9"/>
      <c r="CT1029" s="9"/>
      <c r="CU1029" s="9"/>
      <c r="CV1029" s="9"/>
      <c r="CW1029" s="9"/>
      <c r="CX1029" s="9"/>
      <c r="CY1029" s="9"/>
      <c r="CZ1029" s="9"/>
      <c r="DA1029" s="9"/>
      <c r="DB1029" s="9"/>
      <c r="DC1029" s="9"/>
      <c r="DD1029" s="9"/>
      <c r="DE1029" s="9"/>
      <c r="DF1029" s="9"/>
      <c r="DG1029" s="9"/>
      <c r="DH1029" s="9"/>
      <c r="DI1029" s="9"/>
      <c r="DJ1029" s="9"/>
      <c r="DK1029" s="9"/>
      <c r="DL1029" s="9"/>
      <c r="DM1029" s="9"/>
      <c r="DN1029" s="9"/>
      <c r="DO1029" s="9"/>
      <c r="DP1029" s="9"/>
      <c r="DQ1029" s="9"/>
      <c r="DR1029" s="9"/>
      <c r="DS1029" s="9"/>
      <c r="DT1029" s="9"/>
      <c r="DU1029" s="9"/>
      <c r="DV1029" s="9"/>
      <c r="DW1029" s="9"/>
      <c r="DX1029" s="9"/>
      <c r="DY1029" s="9"/>
      <c r="DZ1029" s="9"/>
      <c r="EA1029" s="9"/>
    </row>
    <row r="1030" spans="2:131" ht="15">
      <c r="B1030" s="4"/>
      <c r="C1030" s="4"/>
      <c r="D1030" s="4"/>
      <c r="E1030" s="4"/>
      <c r="F1030" s="4"/>
      <c r="G1030" s="4"/>
      <c r="H1030" s="4"/>
      <c r="I1030" s="4"/>
      <c r="J1030" s="4"/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5"/>
      <c r="AC1030" s="9"/>
      <c r="AD1030" s="9"/>
      <c r="AE1030" s="9"/>
      <c r="AF1030" s="9"/>
      <c r="AG1030" s="9"/>
      <c r="AH1030" s="9"/>
      <c r="AI1030" s="9"/>
      <c r="AJ1030" s="9"/>
      <c r="AK1030" s="9"/>
      <c r="AL1030" s="9"/>
      <c r="AM1030" s="27"/>
      <c r="AN1030" s="27"/>
      <c r="AO1030" s="27"/>
      <c r="AP1030" s="27"/>
      <c r="AQ1030" s="27"/>
      <c r="AR1030" s="9"/>
      <c r="AS1030" s="9"/>
      <c r="AT1030" s="9"/>
      <c r="AU1030" s="9"/>
      <c r="AV1030" s="9"/>
      <c r="AW1030" s="9"/>
      <c r="AX1030" s="9"/>
      <c r="AY1030" s="15"/>
      <c r="AZ1030" s="15"/>
      <c r="BA1030" s="9"/>
      <c r="BB1030" s="9"/>
      <c r="BC1030" s="9"/>
      <c r="BD1030" s="9"/>
      <c r="BE1030" s="9"/>
      <c r="BF1030" s="9"/>
      <c r="BG1030" s="9"/>
      <c r="BH1030" s="9"/>
      <c r="BI1030" s="9"/>
      <c r="BJ1030" s="9"/>
      <c r="BK1030" s="9"/>
      <c r="BL1030" s="9"/>
      <c r="BM1030" s="9"/>
      <c r="BN1030" s="9"/>
      <c r="BO1030" s="9"/>
      <c r="BP1030" s="9"/>
      <c r="BQ1030" s="9"/>
      <c r="BR1030" s="9"/>
      <c r="BS1030" s="9"/>
      <c r="BT1030" s="9"/>
      <c r="BU1030" s="9"/>
      <c r="BV1030" s="9"/>
      <c r="BW1030" s="9"/>
      <c r="BX1030" s="9"/>
      <c r="BY1030" s="9"/>
      <c r="BZ1030" s="9"/>
      <c r="CA1030" s="9"/>
      <c r="CB1030" s="9"/>
      <c r="CC1030" s="9"/>
      <c r="CD1030" s="9"/>
      <c r="CE1030" s="9"/>
      <c r="CF1030" s="9"/>
      <c r="CG1030" s="9"/>
      <c r="CH1030" s="9"/>
      <c r="CI1030" s="9"/>
      <c r="CJ1030" s="9"/>
      <c r="CK1030" s="9"/>
      <c r="CL1030" s="9"/>
      <c r="CM1030" s="9"/>
      <c r="CN1030" s="9"/>
      <c r="CO1030" s="9"/>
      <c r="CP1030" s="9"/>
      <c r="CQ1030" s="9"/>
      <c r="CR1030" s="9"/>
      <c r="CS1030" s="9"/>
      <c r="CT1030" s="9"/>
      <c r="CU1030" s="9"/>
      <c r="CV1030" s="9"/>
      <c r="CW1030" s="9"/>
      <c r="CX1030" s="9"/>
      <c r="CY1030" s="9"/>
      <c r="CZ1030" s="9"/>
      <c r="DA1030" s="9"/>
      <c r="DB1030" s="9"/>
      <c r="DC1030" s="9"/>
      <c r="DD1030" s="9"/>
      <c r="DE1030" s="9"/>
      <c r="DF1030" s="9"/>
      <c r="DG1030" s="9"/>
      <c r="DH1030" s="9"/>
      <c r="DI1030" s="9"/>
      <c r="DJ1030" s="9"/>
      <c r="DK1030" s="9"/>
      <c r="DL1030" s="9"/>
      <c r="DM1030" s="9"/>
      <c r="DN1030" s="9"/>
      <c r="DO1030" s="9"/>
      <c r="DP1030" s="9"/>
      <c r="DQ1030" s="9"/>
      <c r="DR1030" s="9"/>
      <c r="DS1030" s="9"/>
      <c r="DT1030" s="9"/>
      <c r="DU1030" s="9"/>
      <c r="DV1030" s="9"/>
      <c r="DW1030" s="9"/>
      <c r="DX1030" s="9"/>
      <c r="DY1030" s="9"/>
      <c r="DZ1030" s="9"/>
      <c r="EA1030" s="9"/>
    </row>
    <row r="1031" spans="2:131" ht="15">
      <c r="B1031" s="4"/>
      <c r="C1031" s="4"/>
      <c r="D1031" s="4"/>
      <c r="E1031" s="4"/>
      <c r="F1031" s="4"/>
      <c r="G1031" s="4"/>
      <c r="H1031" s="4"/>
      <c r="I1031" s="4"/>
      <c r="J1031" s="4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5"/>
      <c r="AC1031" s="9"/>
      <c r="AD1031" s="9"/>
      <c r="AE1031" s="9"/>
      <c r="AF1031" s="9"/>
      <c r="AG1031" s="9"/>
      <c r="AH1031" s="9"/>
      <c r="AI1031" s="9"/>
      <c r="AJ1031" s="9"/>
      <c r="AK1031" s="9"/>
      <c r="AL1031" s="9"/>
      <c r="AM1031" s="27"/>
      <c r="AN1031" s="27"/>
      <c r="AO1031" s="27"/>
      <c r="AP1031" s="27"/>
      <c r="AQ1031" s="27"/>
      <c r="AR1031" s="9"/>
      <c r="AS1031" s="9"/>
      <c r="AT1031" s="9"/>
      <c r="AU1031" s="9"/>
      <c r="AV1031" s="9"/>
      <c r="AW1031" s="9"/>
      <c r="AX1031" s="9"/>
      <c r="AY1031" s="15"/>
      <c r="AZ1031" s="15"/>
      <c r="BA1031" s="9"/>
      <c r="BB1031" s="9"/>
      <c r="BC1031" s="9"/>
      <c r="BD1031" s="9"/>
      <c r="BE1031" s="9"/>
      <c r="BF1031" s="9"/>
      <c r="BG1031" s="9"/>
      <c r="BH1031" s="9"/>
      <c r="BI1031" s="9"/>
      <c r="BJ1031" s="9"/>
      <c r="BK1031" s="9"/>
      <c r="BL1031" s="9"/>
      <c r="BM1031" s="9"/>
      <c r="BN1031" s="9"/>
      <c r="BO1031" s="9"/>
      <c r="BP1031" s="9"/>
      <c r="BQ1031" s="9"/>
      <c r="BR1031" s="9"/>
      <c r="BS1031" s="9"/>
      <c r="BT1031" s="9"/>
      <c r="BU1031" s="9"/>
      <c r="BV1031" s="9"/>
      <c r="BW1031" s="9"/>
      <c r="BX1031" s="9"/>
      <c r="BY1031" s="9"/>
      <c r="BZ1031" s="9"/>
      <c r="CA1031" s="9"/>
      <c r="CB1031" s="9"/>
      <c r="CC1031" s="9"/>
      <c r="CD1031" s="9"/>
      <c r="CE1031" s="9"/>
      <c r="CF1031" s="9"/>
      <c r="CG1031" s="9"/>
      <c r="CH1031" s="9"/>
      <c r="CI1031" s="9"/>
      <c r="CJ1031" s="9"/>
      <c r="CK1031" s="9"/>
      <c r="CL1031" s="9"/>
      <c r="CM1031" s="9"/>
      <c r="CN1031" s="9"/>
      <c r="CO1031" s="9"/>
      <c r="CP1031" s="9"/>
      <c r="CQ1031" s="9"/>
      <c r="CR1031" s="9"/>
      <c r="CS1031" s="9"/>
      <c r="CT1031" s="9"/>
      <c r="CU1031" s="9"/>
      <c r="CV1031" s="9"/>
      <c r="CW1031" s="9"/>
      <c r="CX1031" s="9"/>
      <c r="CY1031" s="9"/>
      <c r="CZ1031" s="9"/>
      <c r="DA1031" s="9"/>
      <c r="DB1031" s="9"/>
      <c r="DC1031" s="9"/>
      <c r="DD1031" s="9"/>
      <c r="DE1031" s="9"/>
      <c r="DF1031" s="9"/>
      <c r="DG1031" s="9"/>
      <c r="DH1031" s="9"/>
      <c r="DI1031" s="9"/>
      <c r="DJ1031" s="9"/>
      <c r="DK1031" s="9"/>
      <c r="DL1031" s="9"/>
      <c r="DM1031" s="9"/>
      <c r="DN1031" s="9"/>
      <c r="DO1031" s="9"/>
      <c r="DP1031" s="9"/>
      <c r="DQ1031" s="9"/>
      <c r="DR1031" s="9"/>
      <c r="DS1031" s="9"/>
      <c r="DT1031" s="9"/>
      <c r="DU1031" s="9"/>
      <c r="DV1031" s="9"/>
      <c r="DW1031" s="9"/>
      <c r="DX1031" s="9"/>
      <c r="DY1031" s="9"/>
      <c r="DZ1031" s="9"/>
      <c r="EA1031" s="9"/>
    </row>
    <row r="1032" spans="2:131" ht="15">
      <c r="B1032" s="4"/>
      <c r="C1032" s="4"/>
      <c r="D1032" s="4"/>
      <c r="E1032" s="4"/>
      <c r="F1032" s="4"/>
      <c r="G1032" s="4"/>
      <c r="H1032" s="4"/>
      <c r="I1032" s="4"/>
      <c r="J1032" s="4"/>
      <c r="K1032" s="10"/>
      <c r="L1032" s="10"/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5"/>
      <c r="AC1032" s="9"/>
      <c r="AD1032" s="9"/>
      <c r="AE1032" s="9"/>
      <c r="AF1032" s="9"/>
      <c r="AG1032" s="9"/>
      <c r="AH1032" s="9"/>
      <c r="AI1032" s="9"/>
      <c r="AJ1032" s="9"/>
      <c r="AK1032" s="9"/>
      <c r="AL1032" s="9"/>
      <c r="AM1032" s="27"/>
      <c r="AN1032" s="27"/>
      <c r="AO1032" s="27"/>
      <c r="AP1032" s="27"/>
      <c r="AQ1032" s="27"/>
      <c r="AR1032" s="9"/>
      <c r="AS1032" s="9"/>
      <c r="AT1032" s="9"/>
      <c r="AU1032" s="9"/>
      <c r="AV1032" s="9"/>
      <c r="AW1032" s="9"/>
      <c r="AX1032" s="9"/>
      <c r="AY1032" s="15"/>
      <c r="AZ1032" s="15"/>
      <c r="BA1032" s="9"/>
      <c r="BB1032" s="9"/>
      <c r="BC1032" s="9"/>
      <c r="BD1032" s="9"/>
      <c r="BE1032" s="9"/>
      <c r="BF1032" s="9"/>
      <c r="BG1032" s="9"/>
      <c r="BH1032" s="9"/>
      <c r="BI1032" s="9"/>
      <c r="BJ1032" s="9"/>
      <c r="BK1032" s="9"/>
      <c r="BL1032" s="9"/>
      <c r="BM1032" s="9"/>
      <c r="BN1032" s="9"/>
      <c r="BO1032" s="9"/>
      <c r="BP1032" s="9"/>
      <c r="BQ1032" s="9"/>
      <c r="BR1032" s="9"/>
      <c r="BS1032" s="9"/>
      <c r="BT1032" s="9"/>
      <c r="BU1032" s="9"/>
      <c r="BV1032" s="9"/>
      <c r="BW1032" s="9"/>
      <c r="BX1032" s="9"/>
      <c r="BY1032" s="9"/>
      <c r="BZ1032" s="9"/>
      <c r="CA1032" s="9"/>
      <c r="CB1032" s="9"/>
      <c r="CC1032" s="9"/>
      <c r="CD1032" s="9"/>
      <c r="CE1032" s="9"/>
      <c r="CF1032" s="9"/>
      <c r="CG1032" s="9"/>
      <c r="CH1032" s="9"/>
      <c r="CI1032" s="9"/>
      <c r="CJ1032" s="9"/>
      <c r="CK1032" s="9"/>
      <c r="CL1032" s="9"/>
      <c r="CM1032" s="9"/>
      <c r="CN1032" s="9"/>
      <c r="CO1032" s="9"/>
      <c r="CP1032" s="9"/>
      <c r="CQ1032" s="9"/>
      <c r="CR1032" s="9"/>
      <c r="CS1032" s="9"/>
      <c r="CT1032" s="9"/>
      <c r="CU1032" s="9"/>
      <c r="CV1032" s="9"/>
      <c r="CW1032" s="9"/>
      <c r="CX1032" s="9"/>
      <c r="CY1032" s="9"/>
      <c r="CZ1032" s="9"/>
      <c r="DA1032" s="9"/>
      <c r="DB1032" s="9"/>
      <c r="DC1032" s="9"/>
      <c r="DD1032" s="9"/>
      <c r="DE1032" s="9"/>
      <c r="DF1032" s="9"/>
      <c r="DG1032" s="9"/>
      <c r="DH1032" s="9"/>
      <c r="DI1032" s="9"/>
      <c r="DJ1032" s="9"/>
      <c r="DK1032" s="9"/>
      <c r="DL1032" s="9"/>
      <c r="DM1032" s="9"/>
      <c r="DN1032" s="9"/>
      <c r="DO1032" s="9"/>
      <c r="DP1032" s="9"/>
      <c r="DQ1032" s="9"/>
      <c r="DR1032" s="9"/>
      <c r="DS1032" s="9"/>
      <c r="DT1032" s="9"/>
      <c r="DU1032" s="9"/>
      <c r="DV1032" s="9"/>
      <c r="DW1032" s="9"/>
      <c r="DX1032" s="9"/>
      <c r="DY1032" s="9"/>
      <c r="DZ1032" s="9"/>
      <c r="EA1032" s="9"/>
    </row>
    <row r="1033" spans="2:131" ht="15">
      <c r="B1033" s="4"/>
      <c r="C1033" s="4"/>
      <c r="D1033" s="4"/>
      <c r="E1033" s="4"/>
      <c r="F1033" s="4"/>
      <c r="G1033" s="4"/>
      <c r="H1033" s="4"/>
      <c r="I1033" s="4"/>
      <c r="J1033" s="4"/>
      <c r="K1033" s="10"/>
      <c r="L1033" s="10"/>
      <c r="M1033" s="10"/>
      <c r="N1033" s="10"/>
      <c r="O1033" s="10"/>
      <c r="P1033" s="10"/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5"/>
      <c r="AC1033" s="9"/>
      <c r="AD1033" s="9"/>
      <c r="AE1033" s="9"/>
      <c r="AF1033" s="9"/>
      <c r="AG1033" s="9"/>
      <c r="AH1033" s="9"/>
      <c r="AI1033" s="9"/>
      <c r="AJ1033" s="9"/>
      <c r="AK1033" s="9"/>
      <c r="AL1033" s="9"/>
      <c r="AM1033" s="27"/>
      <c r="AN1033" s="27"/>
      <c r="AO1033" s="27"/>
      <c r="AP1033" s="27"/>
      <c r="AQ1033" s="27"/>
      <c r="AR1033" s="9"/>
      <c r="AS1033" s="9"/>
      <c r="AT1033" s="9"/>
      <c r="AU1033" s="9"/>
      <c r="AV1033" s="9"/>
      <c r="AW1033" s="9"/>
      <c r="AX1033" s="9"/>
      <c r="AY1033" s="15"/>
      <c r="AZ1033" s="15"/>
      <c r="BA1033" s="9"/>
      <c r="BB1033" s="9"/>
      <c r="BC1033" s="9"/>
      <c r="BD1033" s="9"/>
      <c r="BE1033" s="9"/>
      <c r="BF1033" s="9"/>
      <c r="BG1033" s="9"/>
      <c r="BH1033" s="9"/>
      <c r="BI1033" s="9"/>
      <c r="BJ1033" s="9"/>
      <c r="BK1033" s="9"/>
      <c r="BL1033" s="9"/>
      <c r="BM1033" s="9"/>
      <c r="BN1033" s="9"/>
      <c r="BO1033" s="9"/>
      <c r="BP1033" s="9"/>
      <c r="BQ1033" s="9"/>
      <c r="BR1033" s="9"/>
      <c r="BS1033" s="9"/>
      <c r="BT1033" s="9"/>
      <c r="BU1033" s="9"/>
      <c r="BV1033" s="9"/>
      <c r="BW1033" s="9"/>
      <c r="BX1033" s="9"/>
      <c r="BY1033" s="9"/>
      <c r="BZ1033" s="9"/>
      <c r="CA1033" s="9"/>
      <c r="CB1033" s="9"/>
      <c r="CC1033" s="9"/>
      <c r="CD1033" s="9"/>
      <c r="CE1033" s="9"/>
      <c r="CF1033" s="9"/>
      <c r="CG1033" s="9"/>
      <c r="CH1033" s="9"/>
      <c r="CI1033" s="9"/>
      <c r="CJ1033" s="9"/>
      <c r="CK1033" s="9"/>
      <c r="CL1033" s="9"/>
      <c r="CM1033" s="9"/>
      <c r="CN1033" s="9"/>
      <c r="CO1033" s="9"/>
      <c r="CP1033" s="9"/>
      <c r="CQ1033" s="9"/>
      <c r="CR1033" s="9"/>
      <c r="CS1033" s="9"/>
      <c r="CT1033" s="9"/>
      <c r="CU1033" s="9"/>
      <c r="CV1033" s="9"/>
      <c r="CW1033" s="9"/>
      <c r="CX1033" s="9"/>
      <c r="CY1033" s="9"/>
      <c r="CZ1033" s="9"/>
      <c r="DA1033" s="9"/>
      <c r="DB1033" s="9"/>
      <c r="DC1033" s="9"/>
      <c r="DD1033" s="9"/>
      <c r="DE1033" s="9"/>
      <c r="DF1033" s="9"/>
      <c r="DG1033" s="9"/>
      <c r="DH1033" s="9"/>
      <c r="DI1033" s="9"/>
      <c r="DJ1033" s="9"/>
      <c r="DK1033" s="9"/>
      <c r="DL1033" s="9"/>
      <c r="DM1033" s="9"/>
      <c r="DN1033" s="9"/>
      <c r="DO1033" s="9"/>
      <c r="DP1033" s="9"/>
      <c r="DQ1033" s="9"/>
      <c r="DR1033" s="9"/>
      <c r="DS1033" s="9"/>
      <c r="DT1033" s="9"/>
      <c r="DU1033" s="9"/>
      <c r="DV1033" s="9"/>
      <c r="DW1033" s="9"/>
      <c r="DX1033" s="9"/>
      <c r="DY1033" s="9"/>
      <c r="DZ1033" s="9"/>
      <c r="EA1033" s="9"/>
    </row>
    <row r="1034" spans="2:131" ht="15">
      <c r="B1034" s="4"/>
      <c r="C1034" s="4"/>
      <c r="D1034" s="4"/>
      <c r="E1034" s="4"/>
      <c r="F1034" s="4"/>
      <c r="G1034" s="4"/>
      <c r="H1034" s="4"/>
      <c r="I1034" s="4"/>
      <c r="J1034" s="4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5"/>
      <c r="AC1034" s="9"/>
      <c r="AD1034" s="9"/>
      <c r="AE1034" s="9"/>
      <c r="AF1034" s="9"/>
      <c r="AG1034" s="9"/>
      <c r="AH1034" s="9"/>
      <c r="AI1034" s="9"/>
      <c r="AJ1034" s="9"/>
      <c r="AK1034" s="9"/>
      <c r="AL1034" s="9"/>
      <c r="AM1034" s="27"/>
      <c r="AN1034" s="27"/>
      <c r="AO1034" s="27"/>
      <c r="AP1034" s="27"/>
      <c r="AQ1034" s="27"/>
      <c r="AR1034" s="9"/>
      <c r="AS1034" s="9"/>
      <c r="AT1034" s="9"/>
      <c r="AU1034" s="9"/>
      <c r="AV1034" s="9"/>
      <c r="AW1034" s="9"/>
      <c r="AX1034" s="9"/>
      <c r="AY1034" s="15"/>
      <c r="AZ1034" s="15"/>
      <c r="BA1034" s="9"/>
      <c r="BB1034" s="9"/>
      <c r="BC1034" s="9"/>
      <c r="BD1034" s="9"/>
      <c r="BE1034" s="9"/>
      <c r="BF1034" s="9"/>
      <c r="BG1034" s="9"/>
      <c r="BH1034" s="9"/>
      <c r="BI1034" s="9"/>
      <c r="BJ1034" s="9"/>
      <c r="BK1034" s="9"/>
      <c r="BL1034" s="9"/>
      <c r="BM1034" s="9"/>
      <c r="BN1034" s="9"/>
      <c r="BO1034" s="9"/>
      <c r="BP1034" s="9"/>
      <c r="BQ1034" s="9"/>
      <c r="BR1034" s="9"/>
      <c r="BS1034" s="9"/>
      <c r="BT1034" s="9"/>
      <c r="BU1034" s="9"/>
      <c r="BV1034" s="9"/>
      <c r="BW1034" s="9"/>
      <c r="BX1034" s="9"/>
      <c r="BY1034" s="9"/>
      <c r="BZ1034" s="9"/>
      <c r="CA1034" s="9"/>
      <c r="CB1034" s="9"/>
      <c r="CC1034" s="9"/>
      <c r="CD1034" s="9"/>
      <c r="CE1034" s="9"/>
      <c r="CF1034" s="9"/>
      <c r="CG1034" s="9"/>
      <c r="CH1034" s="9"/>
      <c r="CI1034" s="9"/>
      <c r="CJ1034" s="9"/>
      <c r="CK1034" s="9"/>
      <c r="CL1034" s="9"/>
      <c r="CM1034" s="9"/>
      <c r="CN1034" s="9"/>
      <c r="CO1034" s="9"/>
      <c r="CP1034" s="9"/>
      <c r="CQ1034" s="9"/>
      <c r="CR1034" s="9"/>
      <c r="CS1034" s="9"/>
      <c r="CT1034" s="9"/>
      <c r="CU1034" s="9"/>
      <c r="CV1034" s="9"/>
      <c r="CW1034" s="9"/>
      <c r="CX1034" s="9"/>
      <c r="CY1034" s="9"/>
      <c r="CZ1034" s="9"/>
      <c r="DA1034" s="9"/>
      <c r="DB1034" s="9"/>
      <c r="DC1034" s="9"/>
      <c r="DD1034" s="9"/>
      <c r="DE1034" s="9"/>
      <c r="DF1034" s="9"/>
      <c r="DG1034" s="9"/>
      <c r="DH1034" s="9"/>
      <c r="DI1034" s="9"/>
      <c r="DJ1034" s="9"/>
      <c r="DK1034" s="9"/>
      <c r="DL1034" s="9"/>
      <c r="DM1034" s="9"/>
      <c r="DN1034" s="9"/>
      <c r="DO1034" s="9"/>
      <c r="DP1034" s="9"/>
      <c r="DQ1034" s="9"/>
      <c r="DR1034" s="9"/>
      <c r="DS1034" s="9"/>
      <c r="DT1034" s="9"/>
      <c r="DU1034" s="9"/>
      <c r="DV1034" s="9"/>
      <c r="DW1034" s="9"/>
      <c r="DX1034" s="9"/>
      <c r="DY1034" s="9"/>
      <c r="DZ1034" s="9"/>
      <c r="EA1034" s="9"/>
    </row>
    <row r="1035" spans="2:131" ht="15">
      <c r="B1035" s="4"/>
      <c r="C1035" s="4"/>
      <c r="D1035" s="4"/>
      <c r="E1035" s="4"/>
      <c r="F1035" s="4"/>
      <c r="G1035" s="4"/>
      <c r="H1035" s="4"/>
      <c r="I1035" s="4"/>
      <c r="J1035" s="4"/>
      <c r="K1035" s="10"/>
      <c r="L1035" s="10"/>
      <c r="M1035" s="10"/>
      <c r="N1035" s="10"/>
      <c r="O1035" s="10"/>
      <c r="P1035" s="10"/>
      <c r="Q1035" s="10"/>
      <c r="R1035" s="10"/>
      <c r="S1035" s="10"/>
      <c r="T1035" s="10"/>
      <c r="U1035" s="10"/>
      <c r="V1035" s="10"/>
      <c r="W1035" s="10"/>
      <c r="X1035" s="10"/>
      <c r="Y1035" s="10"/>
      <c r="Z1035" s="10"/>
      <c r="AA1035" s="10"/>
      <c r="AB1035" s="15"/>
      <c r="AC1035" s="9"/>
      <c r="AD1035" s="9"/>
      <c r="AE1035" s="9"/>
      <c r="AF1035" s="9"/>
      <c r="AG1035" s="9"/>
      <c r="AH1035" s="9"/>
      <c r="AI1035" s="9"/>
      <c r="AJ1035" s="9"/>
      <c r="AK1035" s="9"/>
      <c r="AL1035" s="9"/>
      <c r="AM1035" s="27"/>
      <c r="AN1035" s="27"/>
      <c r="AO1035" s="27"/>
      <c r="AP1035" s="27"/>
      <c r="AQ1035" s="27"/>
      <c r="AR1035" s="9"/>
      <c r="AS1035" s="9"/>
      <c r="AT1035" s="9"/>
      <c r="AU1035" s="9"/>
      <c r="AV1035" s="9"/>
      <c r="AW1035" s="9"/>
      <c r="AX1035" s="9"/>
      <c r="AY1035" s="15"/>
      <c r="AZ1035" s="15"/>
      <c r="BA1035" s="9"/>
      <c r="BB1035" s="9"/>
      <c r="BC1035" s="9"/>
      <c r="BD1035" s="9"/>
      <c r="BE1035" s="9"/>
      <c r="BF1035" s="9"/>
      <c r="BG1035" s="9"/>
      <c r="BH1035" s="9"/>
      <c r="BI1035" s="9"/>
      <c r="BJ1035" s="9"/>
      <c r="BK1035" s="9"/>
      <c r="BL1035" s="9"/>
      <c r="BM1035" s="9"/>
      <c r="BN1035" s="9"/>
      <c r="BO1035" s="9"/>
      <c r="BP1035" s="9"/>
      <c r="BQ1035" s="9"/>
      <c r="BR1035" s="9"/>
      <c r="BS1035" s="9"/>
      <c r="BT1035" s="9"/>
      <c r="BU1035" s="9"/>
      <c r="BV1035" s="9"/>
      <c r="BW1035" s="9"/>
      <c r="BX1035" s="9"/>
      <c r="BY1035" s="9"/>
      <c r="BZ1035" s="9"/>
      <c r="CA1035" s="9"/>
      <c r="CB1035" s="9"/>
      <c r="CC1035" s="9"/>
      <c r="CD1035" s="9"/>
      <c r="CE1035" s="9"/>
      <c r="CF1035" s="9"/>
      <c r="CG1035" s="9"/>
      <c r="CH1035" s="9"/>
      <c r="CI1035" s="9"/>
      <c r="CJ1035" s="9"/>
      <c r="CK1035" s="9"/>
      <c r="CL1035" s="9"/>
      <c r="CM1035" s="9"/>
      <c r="CN1035" s="9"/>
      <c r="CO1035" s="9"/>
      <c r="CP1035" s="9"/>
      <c r="CQ1035" s="9"/>
      <c r="CR1035" s="9"/>
      <c r="CS1035" s="9"/>
      <c r="CT1035" s="9"/>
      <c r="CU1035" s="9"/>
      <c r="CV1035" s="9"/>
      <c r="CW1035" s="9"/>
      <c r="CX1035" s="9"/>
      <c r="CY1035" s="9"/>
      <c r="CZ1035" s="9"/>
      <c r="DA1035" s="9"/>
      <c r="DB1035" s="9"/>
      <c r="DC1035" s="9"/>
      <c r="DD1035" s="9"/>
      <c r="DE1035" s="9"/>
      <c r="DF1035" s="9"/>
      <c r="DG1035" s="9"/>
      <c r="DH1035" s="9"/>
      <c r="DI1035" s="9"/>
      <c r="DJ1035" s="9"/>
      <c r="DK1035" s="9"/>
      <c r="DL1035" s="9"/>
      <c r="DM1035" s="9"/>
      <c r="DN1035" s="9"/>
      <c r="DO1035" s="9"/>
      <c r="DP1035" s="9"/>
      <c r="DQ1035" s="9"/>
      <c r="DR1035" s="9"/>
      <c r="DS1035" s="9"/>
      <c r="DT1035" s="9"/>
      <c r="DU1035" s="9"/>
      <c r="DV1035" s="9"/>
      <c r="DW1035" s="9"/>
      <c r="DX1035" s="9"/>
      <c r="DY1035" s="9"/>
      <c r="DZ1035" s="9"/>
      <c r="EA1035" s="9"/>
    </row>
    <row r="1036" spans="2:131" ht="15">
      <c r="B1036" s="4"/>
      <c r="C1036" s="4"/>
      <c r="D1036" s="4"/>
      <c r="E1036" s="4"/>
      <c r="F1036" s="4"/>
      <c r="G1036" s="4"/>
      <c r="H1036" s="4"/>
      <c r="I1036" s="4"/>
      <c r="J1036" s="4"/>
      <c r="K1036" s="10"/>
      <c r="L1036" s="10"/>
      <c r="M1036" s="10"/>
      <c r="N1036" s="10"/>
      <c r="O1036" s="10"/>
      <c r="P1036" s="10"/>
      <c r="Q1036" s="10"/>
      <c r="R1036" s="10"/>
      <c r="S1036" s="10"/>
      <c r="T1036" s="10"/>
      <c r="U1036" s="10"/>
      <c r="V1036" s="10"/>
      <c r="W1036" s="10"/>
      <c r="X1036" s="10"/>
      <c r="Y1036" s="10"/>
      <c r="Z1036" s="10"/>
      <c r="AA1036" s="10"/>
      <c r="AB1036" s="15"/>
      <c r="AC1036" s="9"/>
      <c r="AD1036" s="9"/>
      <c r="AE1036" s="9"/>
      <c r="AF1036" s="9"/>
      <c r="AG1036" s="9"/>
      <c r="AH1036" s="9"/>
      <c r="AI1036" s="9"/>
      <c r="AJ1036" s="9"/>
      <c r="AK1036" s="9"/>
      <c r="AL1036" s="9"/>
      <c r="AM1036" s="27"/>
      <c r="AN1036" s="27"/>
      <c r="AO1036" s="27"/>
      <c r="AP1036" s="27"/>
      <c r="AQ1036" s="27"/>
      <c r="AR1036" s="9"/>
      <c r="AS1036" s="9"/>
      <c r="AT1036" s="9"/>
      <c r="AU1036" s="9"/>
      <c r="AV1036" s="9"/>
      <c r="AW1036" s="9"/>
      <c r="AX1036" s="9"/>
      <c r="AY1036" s="15"/>
      <c r="AZ1036" s="15"/>
      <c r="BA1036" s="9"/>
      <c r="BB1036" s="9"/>
      <c r="BC1036" s="9"/>
      <c r="BD1036" s="9"/>
      <c r="BE1036" s="9"/>
      <c r="BF1036" s="9"/>
      <c r="BG1036" s="9"/>
      <c r="BH1036" s="9"/>
      <c r="BI1036" s="9"/>
      <c r="BJ1036" s="9"/>
      <c r="BK1036" s="9"/>
      <c r="BL1036" s="9"/>
      <c r="BM1036" s="9"/>
      <c r="BN1036" s="9"/>
      <c r="BO1036" s="9"/>
      <c r="BP1036" s="9"/>
      <c r="BQ1036" s="9"/>
      <c r="BR1036" s="9"/>
      <c r="BS1036" s="9"/>
      <c r="BT1036" s="9"/>
      <c r="BU1036" s="9"/>
      <c r="BV1036" s="9"/>
      <c r="BW1036" s="9"/>
      <c r="BX1036" s="9"/>
      <c r="BY1036" s="9"/>
      <c r="BZ1036" s="9"/>
      <c r="CA1036" s="9"/>
      <c r="CB1036" s="9"/>
      <c r="CC1036" s="9"/>
      <c r="CD1036" s="9"/>
      <c r="CE1036" s="9"/>
      <c r="CF1036" s="9"/>
      <c r="CG1036" s="9"/>
      <c r="CH1036" s="9"/>
      <c r="CI1036" s="9"/>
      <c r="CJ1036" s="9"/>
      <c r="CK1036" s="9"/>
      <c r="CL1036" s="9"/>
      <c r="CM1036" s="9"/>
      <c r="CN1036" s="9"/>
      <c r="CO1036" s="9"/>
      <c r="CP1036" s="9"/>
      <c r="CQ1036" s="9"/>
      <c r="CR1036" s="9"/>
      <c r="CS1036" s="9"/>
      <c r="CT1036" s="9"/>
      <c r="CU1036" s="9"/>
      <c r="CV1036" s="9"/>
      <c r="CW1036" s="9"/>
      <c r="CX1036" s="9"/>
      <c r="CY1036" s="9"/>
      <c r="CZ1036" s="9"/>
      <c r="DA1036" s="9"/>
      <c r="DB1036" s="9"/>
      <c r="DC1036" s="9"/>
      <c r="DD1036" s="9"/>
      <c r="DE1036" s="9"/>
      <c r="DF1036" s="9"/>
      <c r="DG1036" s="9"/>
      <c r="DH1036" s="9"/>
      <c r="DI1036" s="9"/>
      <c r="DJ1036" s="9"/>
      <c r="DK1036" s="9"/>
      <c r="DL1036" s="9"/>
      <c r="DM1036" s="9"/>
      <c r="DN1036" s="9"/>
      <c r="DO1036" s="9"/>
      <c r="DP1036" s="9"/>
      <c r="DQ1036" s="9"/>
      <c r="DR1036" s="9"/>
      <c r="DS1036" s="9"/>
      <c r="DT1036" s="9"/>
      <c r="DU1036" s="9"/>
      <c r="DV1036" s="9"/>
      <c r="DW1036" s="9"/>
      <c r="DX1036" s="9"/>
      <c r="DY1036" s="9"/>
      <c r="DZ1036" s="9"/>
      <c r="EA1036" s="9"/>
    </row>
    <row r="1037" spans="2:131" ht="15">
      <c r="B1037" s="4"/>
      <c r="C1037" s="4"/>
      <c r="D1037" s="4"/>
      <c r="E1037" s="4"/>
      <c r="F1037" s="4"/>
      <c r="G1037" s="4"/>
      <c r="H1037" s="4"/>
      <c r="I1037" s="4"/>
      <c r="J1037" s="4"/>
      <c r="K1037" s="10"/>
      <c r="L1037" s="10"/>
      <c r="M1037" s="10"/>
      <c r="N1037" s="10"/>
      <c r="O1037" s="10"/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5"/>
      <c r="AC1037" s="9"/>
      <c r="AD1037" s="9"/>
      <c r="AE1037" s="9"/>
      <c r="AF1037" s="9"/>
      <c r="AG1037" s="9"/>
      <c r="AH1037" s="9"/>
      <c r="AI1037" s="9"/>
      <c r="AJ1037" s="9"/>
      <c r="AK1037" s="9"/>
      <c r="AL1037" s="9"/>
      <c r="AM1037" s="27"/>
      <c r="AN1037" s="27"/>
      <c r="AO1037" s="27"/>
      <c r="AP1037" s="27"/>
      <c r="AQ1037" s="27"/>
      <c r="AR1037" s="9"/>
      <c r="AS1037" s="9"/>
      <c r="AT1037" s="9"/>
      <c r="AU1037" s="9"/>
      <c r="AV1037" s="9"/>
      <c r="AW1037" s="9"/>
      <c r="AX1037" s="9"/>
      <c r="AY1037" s="15"/>
      <c r="AZ1037" s="15"/>
      <c r="BA1037" s="9"/>
      <c r="BB1037" s="9"/>
      <c r="BC1037" s="9"/>
      <c r="BD1037" s="9"/>
      <c r="BE1037" s="9"/>
      <c r="BF1037" s="9"/>
      <c r="BG1037" s="9"/>
      <c r="BH1037" s="9"/>
      <c r="BI1037" s="9"/>
      <c r="BJ1037" s="9"/>
      <c r="BK1037" s="9"/>
      <c r="BL1037" s="9"/>
      <c r="BM1037" s="9"/>
      <c r="BN1037" s="9"/>
      <c r="BO1037" s="9"/>
      <c r="BP1037" s="9"/>
      <c r="BQ1037" s="9"/>
      <c r="BR1037" s="9"/>
      <c r="BS1037" s="9"/>
      <c r="BT1037" s="9"/>
      <c r="BU1037" s="9"/>
      <c r="BV1037" s="9"/>
      <c r="BW1037" s="9"/>
      <c r="BX1037" s="9"/>
      <c r="BY1037" s="9"/>
      <c r="BZ1037" s="9"/>
      <c r="CA1037" s="9"/>
      <c r="CB1037" s="9"/>
      <c r="CC1037" s="9"/>
      <c r="CD1037" s="9"/>
      <c r="CE1037" s="9"/>
      <c r="CF1037" s="9"/>
      <c r="CG1037" s="9"/>
      <c r="CH1037" s="9"/>
      <c r="CI1037" s="9"/>
      <c r="CJ1037" s="9"/>
      <c r="CK1037" s="9"/>
      <c r="CL1037" s="9"/>
      <c r="CM1037" s="9"/>
      <c r="CN1037" s="9"/>
      <c r="CO1037" s="9"/>
      <c r="CP1037" s="9"/>
      <c r="CQ1037" s="9"/>
      <c r="CR1037" s="9"/>
      <c r="CS1037" s="9"/>
      <c r="CT1037" s="9"/>
      <c r="CU1037" s="9"/>
      <c r="CV1037" s="9"/>
      <c r="CW1037" s="9"/>
      <c r="CX1037" s="9"/>
      <c r="CY1037" s="9"/>
      <c r="CZ1037" s="9"/>
      <c r="DA1037" s="9"/>
      <c r="DB1037" s="9"/>
      <c r="DC1037" s="9"/>
      <c r="DD1037" s="9"/>
      <c r="DE1037" s="9"/>
      <c r="DF1037" s="9"/>
      <c r="DG1037" s="9"/>
      <c r="DH1037" s="9"/>
      <c r="DI1037" s="9"/>
      <c r="DJ1037" s="9"/>
      <c r="DK1037" s="9"/>
      <c r="DL1037" s="9"/>
      <c r="DM1037" s="9"/>
      <c r="DN1037" s="9"/>
      <c r="DO1037" s="9"/>
      <c r="DP1037" s="9"/>
      <c r="DQ1037" s="9"/>
      <c r="DR1037" s="9"/>
      <c r="DS1037" s="9"/>
      <c r="DT1037" s="9"/>
      <c r="DU1037" s="9"/>
      <c r="DV1037" s="9"/>
      <c r="DW1037" s="9"/>
      <c r="DX1037" s="9"/>
      <c r="DY1037" s="9"/>
      <c r="DZ1037" s="9"/>
      <c r="EA1037" s="9"/>
    </row>
    <row r="1038" spans="2:131" ht="15">
      <c r="B1038" s="4"/>
      <c r="C1038" s="4"/>
      <c r="D1038" s="4"/>
      <c r="E1038" s="4"/>
      <c r="F1038" s="4"/>
      <c r="G1038" s="4"/>
      <c r="H1038" s="4"/>
      <c r="I1038" s="4"/>
      <c r="J1038" s="4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5"/>
      <c r="AC1038" s="9"/>
      <c r="AD1038" s="9"/>
      <c r="AE1038" s="9"/>
      <c r="AF1038" s="9"/>
      <c r="AG1038" s="9"/>
      <c r="AH1038" s="9"/>
      <c r="AI1038" s="9"/>
      <c r="AJ1038" s="9"/>
      <c r="AK1038" s="9"/>
      <c r="AL1038" s="9"/>
      <c r="AM1038" s="27"/>
      <c r="AN1038" s="27"/>
      <c r="AO1038" s="27"/>
      <c r="AP1038" s="27"/>
      <c r="AQ1038" s="27"/>
      <c r="AR1038" s="9"/>
      <c r="AS1038" s="9"/>
      <c r="AT1038" s="9"/>
      <c r="AU1038" s="9"/>
      <c r="AV1038" s="9"/>
      <c r="AW1038" s="9"/>
      <c r="AX1038" s="9"/>
      <c r="AY1038" s="15"/>
      <c r="AZ1038" s="15"/>
      <c r="BA1038" s="9"/>
      <c r="BB1038" s="9"/>
      <c r="BC1038" s="9"/>
      <c r="BD1038" s="9"/>
      <c r="BE1038" s="9"/>
      <c r="BF1038" s="9"/>
      <c r="BG1038" s="9"/>
      <c r="BH1038" s="9"/>
      <c r="BI1038" s="9"/>
      <c r="BJ1038" s="9"/>
      <c r="BK1038" s="9"/>
      <c r="BL1038" s="9"/>
      <c r="BM1038" s="9"/>
      <c r="BN1038" s="9"/>
      <c r="BO1038" s="9"/>
      <c r="BP1038" s="9"/>
      <c r="BQ1038" s="9"/>
      <c r="BR1038" s="9"/>
      <c r="BS1038" s="9"/>
      <c r="BT1038" s="9"/>
      <c r="BU1038" s="9"/>
      <c r="BV1038" s="9"/>
      <c r="BW1038" s="9"/>
      <c r="BX1038" s="9"/>
      <c r="BY1038" s="9"/>
      <c r="BZ1038" s="9"/>
      <c r="CA1038" s="9"/>
      <c r="CB1038" s="9"/>
      <c r="CC1038" s="9"/>
      <c r="CD1038" s="9"/>
      <c r="CE1038" s="9"/>
      <c r="CF1038" s="9"/>
      <c r="CG1038" s="9"/>
      <c r="CH1038" s="9"/>
      <c r="CI1038" s="9"/>
      <c r="CJ1038" s="9"/>
      <c r="CK1038" s="9"/>
      <c r="CL1038" s="9"/>
      <c r="CM1038" s="9"/>
      <c r="CN1038" s="9"/>
      <c r="CO1038" s="9"/>
      <c r="CP1038" s="9"/>
      <c r="CQ1038" s="9"/>
      <c r="CR1038" s="9"/>
      <c r="CS1038" s="9"/>
      <c r="CT1038" s="9"/>
      <c r="CU1038" s="9"/>
      <c r="CV1038" s="9"/>
      <c r="CW1038" s="9"/>
      <c r="CX1038" s="9"/>
      <c r="CY1038" s="9"/>
      <c r="CZ1038" s="9"/>
      <c r="DA1038" s="9"/>
      <c r="DB1038" s="9"/>
      <c r="DC1038" s="9"/>
      <c r="DD1038" s="9"/>
      <c r="DE1038" s="9"/>
      <c r="DF1038" s="9"/>
      <c r="DG1038" s="9"/>
      <c r="DH1038" s="9"/>
      <c r="DI1038" s="9"/>
      <c r="DJ1038" s="9"/>
      <c r="DK1038" s="9"/>
      <c r="DL1038" s="9"/>
      <c r="DM1038" s="9"/>
      <c r="DN1038" s="9"/>
      <c r="DO1038" s="9"/>
      <c r="DP1038" s="9"/>
      <c r="DQ1038" s="9"/>
      <c r="DR1038" s="9"/>
      <c r="DS1038" s="9"/>
      <c r="DT1038" s="9"/>
      <c r="DU1038" s="9"/>
      <c r="DV1038" s="9"/>
      <c r="DW1038" s="9"/>
      <c r="DX1038" s="9"/>
      <c r="DY1038" s="9"/>
      <c r="DZ1038" s="9"/>
      <c r="EA1038" s="9"/>
    </row>
    <row r="1039" spans="2:131" ht="15">
      <c r="B1039" s="4"/>
      <c r="C1039" s="4"/>
      <c r="D1039" s="4"/>
      <c r="E1039" s="4"/>
      <c r="F1039" s="4"/>
      <c r="G1039" s="4"/>
      <c r="H1039" s="4"/>
      <c r="I1039" s="4"/>
      <c r="J1039" s="4"/>
      <c r="K1039" s="10"/>
      <c r="L1039" s="10"/>
      <c r="M1039" s="10"/>
      <c r="N1039" s="10"/>
      <c r="O1039" s="10"/>
      <c r="P1039" s="10"/>
      <c r="Q1039" s="10"/>
      <c r="R1039" s="10"/>
      <c r="S1039" s="10"/>
      <c r="T1039" s="10"/>
      <c r="U1039" s="10"/>
      <c r="V1039" s="10"/>
      <c r="W1039" s="10"/>
      <c r="X1039" s="10"/>
      <c r="Y1039" s="10"/>
      <c r="Z1039" s="10"/>
      <c r="AA1039" s="10"/>
      <c r="AB1039" s="15"/>
      <c r="AC1039" s="9"/>
      <c r="AD1039" s="9"/>
      <c r="AE1039" s="9"/>
      <c r="AF1039" s="9"/>
      <c r="AG1039" s="9"/>
      <c r="AH1039" s="9"/>
      <c r="AI1039" s="9"/>
      <c r="AJ1039" s="9"/>
      <c r="AK1039" s="9"/>
      <c r="AL1039" s="9"/>
      <c r="AM1039" s="27"/>
      <c r="AN1039" s="27"/>
      <c r="AO1039" s="27"/>
      <c r="AP1039" s="27"/>
      <c r="AQ1039" s="27"/>
      <c r="AR1039" s="9"/>
      <c r="AS1039" s="9"/>
      <c r="AT1039" s="9"/>
      <c r="AU1039" s="9"/>
      <c r="AV1039" s="9"/>
      <c r="AW1039" s="9"/>
      <c r="AX1039" s="9"/>
      <c r="AY1039" s="15"/>
      <c r="AZ1039" s="15"/>
      <c r="BA1039" s="9"/>
      <c r="BB1039" s="9"/>
      <c r="BC1039" s="9"/>
      <c r="BD1039" s="9"/>
      <c r="BE1039" s="9"/>
      <c r="BF1039" s="9"/>
      <c r="BG1039" s="9"/>
      <c r="BH1039" s="9"/>
      <c r="BI1039" s="9"/>
      <c r="BJ1039" s="9"/>
      <c r="BK1039" s="9"/>
      <c r="BL1039" s="9"/>
      <c r="BM1039" s="9"/>
      <c r="BN1039" s="9"/>
      <c r="BO1039" s="9"/>
      <c r="BP1039" s="9"/>
      <c r="BQ1039" s="9"/>
      <c r="BR1039" s="9"/>
      <c r="BS1039" s="9"/>
      <c r="BT1039" s="9"/>
      <c r="BU1039" s="9"/>
      <c r="BV1039" s="9"/>
      <c r="BW1039" s="9"/>
      <c r="BX1039" s="9"/>
      <c r="BY1039" s="9"/>
      <c r="BZ1039" s="9"/>
      <c r="CA1039" s="9"/>
      <c r="CB1039" s="9"/>
      <c r="CC1039" s="9"/>
      <c r="CD1039" s="9"/>
      <c r="CE1039" s="9"/>
      <c r="CF1039" s="9"/>
      <c r="CG1039" s="9"/>
      <c r="CH1039" s="9"/>
      <c r="CI1039" s="9"/>
      <c r="CJ1039" s="9"/>
      <c r="CK1039" s="9"/>
      <c r="CL1039" s="9"/>
      <c r="CM1039" s="9"/>
      <c r="CN1039" s="9"/>
      <c r="CO1039" s="9"/>
      <c r="CP1039" s="9"/>
      <c r="CQ1039" s="9"/>
      <c r="CR1039" s="9"/>
      <c r="CS1039" s="9"/>
      <c r="CT1039" s="9"/>
      <c r="CU1039" s="9"/>
      <c r="CV1039" s="9"/>
      <c r="CW1039" s="9"/>
      <c r="CX1039" s="9"/>
      <c r="CY1039" s="9"/>
      <c r="CZ1039" s="9"/>
      <c r="DA1039" s="9"/>
      <c r="DB1039" s="9"/>
      <c r="DC1039" s="9"/>
      <c r="DD1039" s="9"/>
      <c r="DE1039" s="9"/>
      <c r="DF1039" s="9"/>
      <c r="DG1039" s="9"/>
      <c r="DH1039" s="9"/>
      <c r="DI1039" s="9"/>
      <c r="DJ1039" s="9"/>
      <c r="DK1039" s="9"/>
      <c r="DL1039" s="9"/>
      <c r="DM1039" s="9"/>
      <c r="DN1039" s="9"/>
      <c r="DO1039" s="9"/>
      <c r="DP1039" s="9"/>
      <c r="DQ1039" s="9"/>
      <c r="DR1039" s="9"/>
      <c r="DS1039" s="9"/>
      <c r="DT1039" s="9"/>
      <c r="DU1039" s="9"/>
      <c r="DV1039" s="9"/>
      <c r="DW1039" s="9"/>
      <c r="DX1039" s="9"/>
      <c r="DY1039" s="9"/>
      <c r="DZ1039" s="9"/>
      <c r="EA1039" s="9"/>
    </row>
    <row r="1040" spans="2:131" ht="15">
      <c r="B1040" s="4"/>
      <c r="C1040" s="4"/>
      <c r="D1040" s="4"/>
      <c r="E1040" s="4"/>
      <c r="F1040" s="4"/>
      <c r="G1040" s="4"/>
      <c r="H1040" s="4"/>
      <c r="I1040" s="4"/>
      <c r="J1040" s="4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5"/>
      <c r="AC1040" s="9"/>
      <c r="AD1040" s="9"/>
      <c r="AE1040" s="9"/>
      <c r="AF1040" s="9"/>
      <c r="AG1040" s="9"/>
      <c r="AH1040" s="9"/>
      <c r="AI1040" s="9"/>
      <c r="AJ1040" s="9"/>
      <c r="AK1040" s="9"/>
      <c r="AL1040" s="9"/>
      <c r="AM1040" s="27"/>
      <c r="AN1040" s="27"/>
      <c r="AO1040" s="27"/>
      <c r="AP1040" s="27"/>
      <c r="AQ1040" s="27"/>
      <c r="AR1040" s="9"/>
      <c r="AS1040" s="9"/>
      <c r="AT1040" s="9"/>
      <c r="AU1040" s="9"/>
      <c r="AV1040" s="9"/>
      <c r="AW1040" s="9"/>
      <c r="AX1040" s="9"/>
      <c r="AY1040" s="15"/>
      <c r="AZ1040" s="15"/>
      <c r="BA1040" s="9"/>
      <c r="BB1040" s="9"/>
      <c r="BC1040" s="9"/>
      <c r="BD1040" s="9"/>
      <c r="BE1040" s="9"/>
      <c r="BF1040" s="9"/>
      <c r="BG1040" s="9"/>
      <c r="BH1040" s="9"/>
      <c r="BI1040" s="9"/>
      <c r="BJ1040" s="9"/>
      <c r="BK1040" s="9"/>
      <c r="BL1040" s="9"/>
      <c r="BM1040" s="9"/>
      <c r="BN1040" s="9"/>
      <c r="BO1040" s="9"/>
      <c r="BP1040" s="9"/>
      <c r="BQ1040" s="9"/>
      <c r="BR1040" s="9"/>
      <c r="BS1040" s="9"/>
      <c r="BT1040" s="9"/>
      <c r="BU1040" s="9"/>
      <c r="BV1040" s="9"/>
      <c r="BW1040" s="9"/>
      <c r="BX1040" s="9"/>
      <c r="BY1040" s="9"/>
      <c r="BZ1040" s="9"/>
      <c r="CA1040" s="9"/>
      <c r="CB1040" s="9"/>
      <c r="CC1040" s="9"/>
      <c r="CD1040" s="9"/>
      <c r="CE1040" s="9"/>
      <c r="CF1040" s="9"/>
      <c r="CG1040" s="9"/>
      <c r="CH1040" s="9"/>
      <c r="CI1040" s="9"/>
      <c r="CJ1040" s="9"/>
      <c r="CK1040" s="9"/>
      <c r="CL1040" s="9"/>
      <c r="CM1040" s="9"/>
      <c r="CN1040" s="9"/>
      <c r="CO1040" s="9"/>
      <c r="CP1040" s="9"/>
      <c r="CQ1040" s="9"/>
      <c r="CR1040" s="9"/>
      <c r="CS1040" s="9"/>
      <c r="CT1040" s="9"/>
      <c r="CU1040" s="9"/>
      <c r="CV1040" s="9"/>
      <c r="CW1040" s="9"/>
      <c r="CX1040" s="9"/>
      <c r="CY1040" s="9"/>
      <c r="CZ1040" s="9"/>
      <c r="DA1040" s="9"/>
      <c r="DB1040" s="9"/>
      <c r="DC1040" s="9"/>
      <c r="DD1040" s="9"/>
      <c r="DE1040" s="9"/>
      <c r="DF1040" s="9"/>
      <c r="DG1040" s="9"/>
      <c r="DH1040" s="9"/>
      <c r="DI1040" s="9"/>
      <c r="DJ1040" s="9"/>
      <c r="DK1040" s="9"/>
      <c r="DL1040" s="9"/>
      <c r="DM1040" s="9"/>
      <c r="DN1040" s="9"/>
      <c r="DO1040" s="9"/>
      <c r="DP1040" s="9"/>
      <c r="DQ1040" s="9"/>
      <c r="DR1040" s="9"/>
      <c r="DS1040" s="9"/>
      <c r="DT1040" s="9"/>
      <c r="DU1040" s="9"/>
      <c r="DV1040" s="9"/>
      <c r="DW1040" s="9"/>
      <c r="DX1040" s="9"/>
      <c r="DY1040" s="9"/>
      <c r="DZ1040" s="9"/>
      <c r="EA1040" s="9"/>
    </row>
    <row r="1041" spans="2:131" ht="15">
      <c r="B1041" s="4"/>
      <c r="C1041" s="4"/>
      <c r="D1041" s="4"/>
      <c r="E1041" s="4"/>
      <c r="F1041" s="4"/>
      <c r="G1041" s="4"/>
      <c r="H1041" s="4"/>
      <c r="I1041" s="4"/>
      <c r="J1041" s="4"/>
      <c r="K1041" s="10"/>
      <c r="L1041" s="10"/>
      <c r="M1041" s="10"/>
      <c r="N1041" s="10"/>
      <c r="O1041" s="10"/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5"/>
      <c r="AC1041" s="9"/>
      <c r="AD1041" s="9"/>
      <c r="AE1041" s="9"/>
      <c r="AF1041" s="9"/>
      <c r="AG1041" s="9"/>
      <c r="AH1041" s="9"/>
      <c r="AI1041" s="9"/>
      <c r="AJ1041" s="9"/>
      <c r="AK1041" s="9"/>
      <c r="AL1041" s="9"/>
      <c r="AM1041" s="27"/>
      <c r="AN1041" s="27"/>
      <c r="AO1041" s="27"/>
      <c r="AP1041" s="27"/>
      <c r="AQ1041" s="27"/>
      <c r="AR1041" s="9"/>
      <c r="AS1041" s="9"/>
      <c r="AT1041" s="9"/>
      <c r="AU1041" s="9"/>
      <c r="AV1041" s="9"/>
      <c r="AW1041" s="9"/>
      <c r="AX1041" s="9"/>
      <c r="AY1041" s="15"/>
      <c r="AZ1041" s="15"/>
      <c r="BA1041" s="9"/>
      <c r="BB1041" s="9"/>
      <c r="BC1041" s="9"/>
      <c r="BD1041" s="9"/>
      <c r="BE1041" s="9"/>
      <c r="BF1041" s="9"/>
      <c r="BG1041" s="9"/>
      <c r="BH1041" s="9"/>
      <c r="BI1041" s="9"/>
      <c r="BJ1041" s="9"/>
      <c r="BK1041" s="9"/>
      <c r="BL1041" s="9"/>
      <c r="BM1041" s="9"/>
      <c r="BN1041" s="9"/>
      <c r="BO1041" s="9"/>
      <c r="BP1041" s="9"/>
      <c r="BQ1041" s="9"/>
      <c r="BR1041" s="9"/>
      <c r="BS1041" s="9"/>
      <c r="BT1041" s="9"/>
      <c r="BU1041" s="9"/>
      <c r="BV1041" s="9"/>
      <c r="BW1041" s="9"/>
      <c r="BX1041" s="9"/>
      <c r="BY1041" s="9"/>
      <c r="BZ1041" s="9"/>
      <c r="CA1041" s="9"/>
      <c r="CB1041" s="9"/>
      <c r="CC1041" s="9"/>
      <c r="CD1041" s="9"/>
      <c r="CE1041" s="9"/>
      <c r="CF1041" s="9"/>
      <c r="CG1041" s="9"/>
      <c r="CH1041" s="9"/>
      <c r="CI1041" s="9"/>
      <c r="CJ1041" s="9"/>
      <c r="CK1041" s="9"/>
      <c r="CL1041" s="9"/>
      <c r="CM1041" s="9"/>
      <c r="CN1041" s="9"/>
      <c r="CO1041" s="9"/>
      <c r="CP1041" s="9"/>
      <c r="CQ1041" s="9"/>
      <c r="CR1041" s="9"/>
      <c r="CS1041" s="9"/>
      <c r="CT1041" s="9"/>
      <c r="CU1041" s="9"/>
      <c r="CV1041" s="9"/>
      <c r="CW1041" s="9"/>
      <c r="CX1041" s="9"/>
      <c r="CY1041" s="9"/>
      <c r="CZ1041" s="9"/>
      <c r="DA1041" s="9"/>
      <c r="DB1041" s="9"/>
      <c r="DC1041" s="9"/>
      <c r="DD1041" s="9"/>
      <c r="DE1041" s="9"/>
      <c r="DF1041" s="9"/>
      <c r="DG1041" s="9"/>
      <c r="DH1041" s="9"/>
      <c r="DI1041" s="9"/>
      <c r="DJ1041" s="9"/>
      <c r="DK1041" s="9"/>
      <c r="DL1041" s="9"/>
      <c r="DM1041" s="9"/>
      <c r="DN1041" s="9"/>
      <c r="DO1041" s="9"/>
      <c r="DP1041" s="9"/>
      <c r="DQ1041" s="9"/>
      <c r="DR1041" s="9"/>
      <c r="DS1041" s="9"/>
      <c r="DT1041" s="9"/>
      <c r="DU1041" s="9"/>
      <c r="DV1041" s="9"/>
      <c r="DW1041" s="9"/>
      <c r="DX1041" s="9"/>
      <c r="DY1041" s="9"/>
      <c r="DZ1041" s="9"/>
      <c r="EA1041" s="9"/>
    </row>
    <row r="1042" spans="2:131" ht="15">
      <c r="B1042" s="4"/>
      <c r="C1042" s="4"/>
      <c r="D1042" s="4"/>
      <c r="E1042" s="4"/>
      <c r="F1042" s="4"/>
      <c r="G1042" s="4"/>
      <c r="H1042" s="4"/>
      <c r="I1042" s="4"/>
      <c r="J1042" s="4"/>
      <c r="K1042" s="10"/>
      <c r="L1042" s="10"/>
      <c r="M1042" s="10"/>
      <c r="N1042" s="10"/>
      <c r="O1042" s="10"/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5"/>
      <c r="AC1042" s="9"/>
      <c r="AD1042" s="9"/>
      <c r="AE1042" s="9"/>
      <c r="AF1042" s="9"/>
      <c r="AG1042" s="9"/>
      <c r="AH1042" s="9"/>
      <c r="AI1042" s="9"/>
      <c r="AJ1042" s="9"/>
      <c r="AK1042" s="9"/>
      <c r="AL1042" s="9"/>
      <c r="AM1042" s="27"/>
      <c r="AN1042" s="27"/>
      <c r="AO1042" s="27"/>
      <c r="AP1042" s="27"/>
      <c r="AQ1042" s="27"/>
      <c r="AR1042" s="9"/>
      <c r="AS1042" s="9"/>
      <c r="AT1042" s="9"/>
      <c r="AU1042" s="9"/>
      <c r="AV1042" s="9"/>
      <c r="AW1042" s="9"/>
      <c r="AX1042" s="9"/>
      <c r="AY1042" s="15"/>
      <c r="AZ1042" s="15"/>
      <c r="BA1042" s="9"/>
      <c r="BB1042" s="9"/>
      <c r="BC1042" s="9"/>
      <c r="BD1042" s="9"/>
      <c r="BE1042" s="9"/>
      <c r="BF1042" s="9"/>
      <c r="BG1042" s="9"/>
      <c r="BH1042" s="9"/>
      <c r="BI1042" s="9"/>
      <c r="BJ1042" s="9"/>
      <c r="BK1042" s="9"/>
      <c r="BL1042" s="9"/>
      <c r="BM1042" s="9"/>
      <c r="BN1042" s="9"/>
      <c r="BO1042" s="9"/>
      <c r="BP1042" s="9"/>
      <c r="BQ1042" s="9"/>
      <c r="BR1042" s="9"/>
      <c r="BS1042" s="9"/>
      <c r="BT1042" s="9"/>
      <c r="BU1042" s="9"/>
      <c r="BV1042" s="9"/>
      <c r="BW1042" s="9"/>
      <c r="BX1042" s="9"/>
      <c r="BY1042" s="9"/>
      <c r="BZ1042" s="9"/>
      <c r="CA1042" s="9"/>
      <c r="CB1042" s="9"/>
      <c r="CC1042" s="9"/>
      <c r="CD1042" s="9"/>
      <c r="CE1042" s="9"/>
      <c r="CF1042" s="9"/>
      <c r="CG1042" s="9"/>
      <c r="CH1042" s="9"/>
      <c r="CI1042" s="9"/>
      <c r="CJ1042" s="9"/>
      <c r="CK1042" s="9"/>
      <c r="CL1042" s="9"/>
      <c r="CM1042" s="9"/>
      <c r="CN1042" s="9"/>
      <c r="CO1042" s="9"/>
      <c r="CP1042" s="9"/>
      <c r="CQ1042" s="9"/>
      <c r="CR1042" s="9"/>
      <c r="CS1042" s="9"/>
      <c r="CT1042" s="9"/>
      <c r="CU1042" s="9"/>
      <c r="CV1042" s="9"/>
      <c r="CW1042" s="9"/>
      <c r="CX1042" s="9"/>
      <c r="CY1042" s="9"/>
      <c r="CZ1042" s="9"/>
      <c r="DA1042" s="9"/>
      <c r="DB1042" s="9"/>
      <c r="DC1042" s="9"/>
      <c r="DD1042" s="9"/>
      <c r="DE1042" s="9"/>
      <c r="DF1042" s="9"/>
      <c r="DG1042" s="9"/>
      <c r="DH1042" s="9"/>
      <c r="DI1042" s="9"/>
      <c r="DJ1042" s="9"/>
      <c r="DK1042" s="9"/>
      <c r="DL1042" s="9"/>
      <c r="DM1042" s="9"/>
      <c r="DN1042" s="9"/>
      <c r="DO1042" s="9"/>
      <c r="DP1042" s="9"/>
      <c r="DQ1042" s="9"/>
      <c r="DR1042" s="9"/>
      <c r="DS1042" s="9"/>
      <c r="DT1042" s="9"/>
      <c r="DU1042" s="9"/>
      <c r="DV1042" s="9"/>
      <c r="DW1042" s="9"/>
      <c r="DX1042" s="9"/>
      <c r="DY1042" s="9"/>
      <c r="DZ1042" s="9"/>
      <c r="EA1042" s="9"/>
    </row>
    <row r="1043" spans="2:131" ht="15">
      <c r="B1043" s="4"/>
      <c r="C1043" s="4"/>
      <c r="D1043" s="4"/>
      <c r="E1043" s="4"/>
      <c r="F1043" s="4"/>
      <c r="G1043" s="4"/>
      <c r="H1043" s="4"/>
      <c r="I1043" s="4"/>
      <c r="J1043" s="4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5"/>
      <c r="AC1043" s="9"/>
      <c r="AD1043" s="9"/>
      <c r="AE1043" s="9"/>
      <c r="AF1043" s="9"/>
      <c r="AG1043" s="9"/>
      <c r="AH1043" s="9"/>
      <c r="AI1043" s="9"/>
      <c r="AJ1043" s="9"/>
      <c r="AK1043" s="9"/>
      <c r="AL1043" s="9"/>
      <c r="AM1043" s="27"/>
      <c r="AN1043" s="27"/>
      <c r="AO1043" s="27"/>
      <c r="AP1043" s="27"/>
      <c r="AQ1043" s="27"/>
      <c r="AR1043" s="9"/>
      <c r="AS1043" s="9"/>
      <c r="AT1043" s="9"/>
      <c r="AU1043" s="9"/>
      <c r="AV1043" s="9"/>
      <c r="AW1043" s="9"/>
      <c r="AX1043" s="9"/>
      <c r="AY1043" s="15"/>
      <c r="AZ1043" s="15"/>
      <c r="BA1043" s="9"/>
      <c r="BB1043" s="9"/>
      <c r="BC1043" s="9"/>
      <c r="BD1043" s="9"/>
      <c r="BE1043" s="9"/>
      <c r="BF1043" s="9"/>
      <c r="BG1043" s="9"/>
      <c r="BH1043" s="9"/>
      <c r="BI1043" s="9"/>
      <c r="BJ1043" s="9"/>
      <c r="BK1043" s="9"/>
      <c r="BL1043" s="9"/>
      <c r="BM1043" s="9"/>
      <c r="BN1043" s="9"/>
      <c r="BO1043" s="9"/>
      <c r="BP1043" s="9"/>
      <c r="BQ1043" s="9"/>
      <c r="BR1043" s="9"/>
      <c r="BS1043" s="9"/>
      <c r="BT1043" s="9"/>
      <c r="BU1043" s="9"/>
      <c r="BV1043" s="9"/>
      <c r="BW1043" s="9"/>
      <c r="BX1043" s="9"/>
      <c r="BY1043" s="9"/>
      <c r="BZ1043" s="9"/>
      <c r="CA1043" s="9"/>
      <c r="CB1043" s="9"/>
      <c r="CC1043" s="9"/>
      <c r="CD1043" s="9"/>
      <c r="CE1043" s="9"/>
      <c r="CF1043" s="9"/>
      <c r="CG1043" s="9"/>
      <c r="CH1043" s="9"/>
      <c r="CI1043" s="9"/>
      <c r="CJ1043" s="9"/>
      <c r="CK1043" s="9"/>
      <c r="CL1043" s="9"/>
      <c r="CM1043" s="9"/>
      <c r="CN1043" s="9"/>
      <c r="CO1043" s="9"/>
      <c r="CP1043" s="9"/>
      <c r="CQ1043" s="9"/>
      <c r="CR1043" s="9"/>
      <c r="CS1043" s="9"/>
      <c r="CT1043" s="9"/>
      <c r="CU1043" s="9"/>
      <c r="CV1043" s="9"/>
      <c r="CW1043" s="9"/>
      <c r="CX1043" s="9"/>
      <c r="CY1043" s="9"/>
      <c r="CZ1043" s="9"/>
      <c r="DA1043" s="9"/>
      <c r="DB1043" s="9"/>
      <c r="DC1043" s="9"/>
      <c r="DD1043" s="9"/>
      <c r="DE1043" s="9"/>
      <c r="DF1043" s="9"/>
      <c r="DG1043" s="9"/>
      <c r="DH1043" s="9"/>
      <c r="DI1043" s="9"/>
      <c r="DJ1043" s="9"/>
      <c r="DK1043" s="9"/>
      <c r="DL1043" s="9"/>
      <c r="DM1043" s="9"/>
      <c r="DN1043" s="9"/>
      <c r="DO1043" s="9"/>
      <c r="DP1043" s="9"/>
      <c r="DQ1043" s="9"/>
      <c r="DR1043" s="9"/>
      <c r="DS1043" s="9"/>
      <c r="DT1043" s="9"/>
      <c r="DU1043" s="9"/>
      <c r="DV1043" s="9"/>
      <c r="DW1043" s="9"/>
      <c r="DX1043" s="9"/>
      <c r="DY1043" s="9"/>
      <c r="DZ1043" s="9"/>
      <c r="EA1043" s="9"/>
    </row>
    <row r="1044" spans="2:131" ht="15">
      <c r="B1044" s="4"/>
      <c r="C1044" s="4"/>
      <c r="D1044" s="4"/>
      <c r="E1044" s="4"/>
      <c r="F1044" s="4"/>
      <c r="G1044" s="4"/>
      <c r="H1044" s="4"/>
      <c r="I1044" s="4"/>
      <c r="J1044" s="4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5"/>
      <c r="AC1044" s="9"/>
      <c r="AD1044" s="9"/>
      <c r="AE1044" s="9"/>
      <c r="AF1044" s="9"/>
      <c r="AG1044" s="9"/>
      <c r="AH1044" s="9"/>
      <c r="AI1044" s="9"/>
      <c r="AJ1044" s="9"/>
      <c r="AK1044" s="9"/>
      <c r="AL1044" s="9"/>
      <c r="AM1044" s="27"/>
      <c r="AN1044" s="27"/>
      <c r="AO1044" s="27"/>
      <c r="AP1044" s="27"/>
      <c r="AQ1044" s="27"/>
      <c r="AR1044" s="9"/>
      <c r="AS1044" s="9"/>
      <c r="AT1044" s="9"/>
      <c r="AU1044" s="9"/>
      <c r="AV1044" s="9"/>
      <c r="AW1044" s="9"/>
      <c r="AX1044" s="9"/>
      <c r="AY1044" s="15"/>
      <c r="AZ1044" s="15"/>
      <c r="BA1044" s="9"/>
      <c r="BB1044" s="9"/>
      <c r="BC1044" s="9"/>
      <c r="BD1044" s="9"/>
      <c r="BE1044" s="9"/>
      <c r="BF1044" s="9"/>
      <c r="BG1044" s="9"/>
      <c r="BH1044" s="9"/>
      <c r="BI1044" s="9"/>
      <c r="BJ1044" s="9"/>
      <c r="BK1044" s="9"/>
      <c r="BL1044" s="9"/>
      <c r="BM1044" s="9"/>
      <c r="BN1044" s="9"/>
      <c r="BO1044" s="9"/>
      <c r="BP1044" s="9"/>
      <c r="BQ1044" s="9"/>
      <c r="BR1044" s="9"/>
      <c r="BS1044" s="9"/>
      <c r="BT1044" s="9"/>
      <c r="BU1044" s="9"/>
      <c r="BV1044" s="9"/>
      <c r="BW1044" s="9"/>
      <c r="BX1044" s="9"/>
      <c r="BY1044" s="9"/>
      <c r="BZ1044" s="9"/>
      <c r="CA1044" s="9"/>
      <c r="CB1044" s="9"/>
      <c r="CC1044" s="9"/>
      <c r="CD1044" s="9"/>
      <c r="CE1044" s="9"/>
      <c r="CF1044" s="9"/>
      <c r="CG1044" s="9"/>
      <c r="CH1044" s="9"/>
      <c r="CI1044" s="9"/>
      <c r="CJ1044" s="9"/>
      <c r="CK1044" s="9"/>
      <c r="CL1044" s="9"/>
      <c r="CM1044" s="9"/>
      <c r="CN1044" s="9"/>
      <c r="CO1044" s="9"/>
      <c r="CP1044" s="9"/>
      <c r="CQ1044" s="9"/>
      <c r="CR1044" s="9"/>
      <c r="CS1044" s="9"/>
      <c r="CT1044" s="9"/>
      <c r="CU1044" s="9"/>
      <c r="CV1044" s="9"/>
      <c r="CW1044" s="9"/>
      <c r="CX1044" s="9"/>
      <c r="CY1044" s="9"/>
      <c r="CZ1044" s="9"/>
      <c r="DA1044" s="9"/>
      <c r="DB1044" s="9"/>
      <c r="DC1044" s="9"/>
      <c r="DD1044" s="9"/>
      <c r="DE1044" s="9"/>
      <c r="DF1044" s="9"/>
      <c r="DG1044" s="9"/>
      <c r="DH1044" s="9"/>
      <c r="DI1044" s="9"/>
      <c r="DJ1044" s="9"/>
      <c r="DK1044" s="9"/>
      <c r="DL1044" s="9"/>
      <c r="DM1044" s="9"/>
      <c r="DN1044" s="9"/>
      <c r="DO1044" s="9"/>
      <c r="DP1044" s="9"/>
      <c r="DQ1044" s="9"/>
      <c r="DR1044" s="9"/>
      <c r="DS1044" s="9"/>
      <c r="DT1044" s="9"/>
      <c r="DU1044" s="9"/>
      <c r="DV1044" s="9"/>
      <c r="DW1044" s="9"/>
      <c r="DX1044" s="9"/>
      <c r="DY1044" s="9"/>
      <c r="DZ1044" s="9"/>
      <c r="EA1044" s="9"/>
    </row>
    <row r="1045" spans="2:131" ht="15">
      <c r="B1045" s="4"/>
      <c r="C1045" s="4"/>
      <c r="D1045" s="4"/>
      <c r="E1045" s="4"/>
      <c r="F1045" s="4"/>
      <c r="G1045" s="4"/>
      <c r="H1045" s="4"/>
      <c r="I1045" s="4"/>
      <c r="J1045" s="4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5"/>
      <c r="AC1045" s="9"/>
      <c r="AD1045" s="9"/>
      <c r="AE1045" s="9"/>
      <c r="AF1045" s="9"/>
      <c r="AG1045" s="9"/>
      <c r="AH1045" s="9"/>
      <c r="AI1045" s="9"/>
      <c r="AJ1045" s="9"/>
      <c r="AK1045" s="9"/>
      <c r="AL1045" s="9"/>
      <c r="AM1045" s="27"/>
      <c r="AN1045" s="27"/>
      <c r="AO1045" s="27"/>
      <c r="AP1045" s="27"/>
      <c r="AQ1045" s="27"/>
      <c r="AR1045" s="9"/>
      <c r="AS1045" s="9"/>
      <c r="AT1045" s="9"/>
      <c r="AU1045" s="9"/>
      <c r="AV1045" s="9"/>
      <c r="AW1045" s="9"/>
      <c r="AX1045" s="9"/>
      <c r="AY1045" s="15"/>
      <c r="AZ1045" s="15"/>
      <c r="BA1045" s="9"/>
      <c r="BB1045" s="9"/>
      <c r="BC1045" s="9"/>
      <c r="BD1045" s="9"/>
      <c r="BE1045" s="9"/>
      <c r="BF1045" s="9"/>
      <c r="BG1045" s="9"/>
      <c r="BH1045" s="9"/>
      <c r="BI1045" s="9"/>
      <c r="BJ1045" s="9"/>
      <c r="BK1045" s="9"/>
      <c r="BL1045" s="9"/>
      <c r="BM1045" s="9"/>
      <c r="BN1045" s="9"/>
      <c r="BO1045" s="9"/>
      <c r="BP1045" s="9"/>
      <c r="BQ1045" s="9"/>
      <c r="BR1045" s="9"/>
      <c r="BS1045" s="9"/>
      <c r="BT1045" s="9"/>
      <c r="BU1045" s="9"/>
      <c r="BV1045" s="9"/>
      <c r="BW1045" s="9"/>
      <c r="BX1045" s="9"/>
      <c r="BY1045" s="9"/>
      <c r="BZ1045" s="9"/>
      <c r="CA1045" s="9"/>
      <c r="CB1045" s="9"/>
      <c r="CC1045" s="9"/>
      <c r="CD1045" s="9"/>
      <c r="CE1045" s="9"/>
      <c r="CF1045" s="9"/>
      <c r="CG1045" s="9"/>
      <c r="CH1045" s="9"/>
      <c r="CI1045" s="9"/>
      <c r="CJ1045" s="9"/>
      <c r="CK1045" s="9"/>
      <c r="CL1045" s="9"/>
      <c r="CM1045" s="9"/>
      <c r="CN1045" s="9"/>
      <c r="CO1045" s="9"/>
      <c r="CP1045" s="9"/>
      <c r="CQ1045" s="9"/>
      <c r="CR1045" s="9"/>
      <c r="CS1045" s="9"/>
      <c r="CT1045" s="9"/>
      <c r="CU1045" s="9"/>
      <c r="CV1045" s="9"/>
      <c r="CW1045" s="9"/>
      <c r="CX1045" s="9"/>
      <c r="CY1045" s="9"/>
      <c r="CZ1045" s="9"/>
      <c r="DA1045" s="9"/>
      <c r="DB1045" s="9"/>
      <c r="DC1045" s="9"/>
      <c r="DD1045" s="9"/>
      <c r="DE1045" s="9"/>
      <c r="DF1045" s="9"/>
      <c r="DG1045" s="9"/>
      <c r="DH1045" s="9"/>
      <c r="DI1045" s="9"/>
      <c r="DJ1045" s="9"/>
      <c r="DK1045" s="9"/>
      <c r="DL1045" s="9"/>
      <c r="DM1045" s="9"/>
      <c r="DN1045" s="9"/>
      <c r="DO1045" s="9"/>
      <c r="DP1045" s="9"/>
      <c r="DQ1045" s="9"/>
      <c r="DR1045" s="9"/>
      <c r="DS1045" s="9"/>
      <c r="DT1045" s="9"/>
      <c r="DU1045" s="9"/>
      <c r="DV1045" s="9"/>
      <c r="DW1045" s="9"/>
      <c r="DX1045" s="9"/>
      <c r="DY1045" s="9"/>
      <c r="DZ1045" s="9"/>
      <c r="EA1045" s="9"/>
    </row>
    <row r="1046" spans="2:131" ht="15">
      <c r="B1046" s="4"/>
      <c r="C1046" s="4"/>
      <c r="D1046" s="4"/>
      <c r="E1046" s="4"/>
      <c r="F1046" s="4"/>
      <c r="G1046" s="4"/>
      <c r="H1046" s="4"/>
      <c r="I1046" s="4"/>
      <c r="J1046" s="4"/>
      <c r="K1046" s="10"/>
      <c r="L1046" s="10"/>
      <c r="M1046" s="10"/>
      <c r="N1046" s="10"/>
      <c r="O1046" s="10"/>
      <c r="P1046" s="10"/>
      <c r="Q1046" s="10"/>
      <c r="R1046" s="10"/>
      <c r="S1046" s="10"/>
      <c r="T1046" s="10"/>
      <c r="U1046" s="10"/>
      <c r="V1046" s="10"/>
      <c r="W1046" s="10"/>
      <c r="X1046" s="10"/>
      <c r="Y1046" s="10"/>
      <c r="Z1046" s="10"/>
      <c r="AA1046" s="10"/>
      <c r="AB1046" s="15"/>
      <c r="AC1046" s="9"/>
      <c r="AD1046" s="9"/>
      <c r="AE1046" s="9"/>
      <c r="AF1046" s="9"/>
      <c r="AG1046" s="9"/>
      <c r="AH1046" s="9"/>
      <c r="AI1046" s="9"/>
      <c r="AJ1046" s="9"/>
      <c r="AK1046" s="9"/>
      <c r="AL1046" s="9"/>
      <c r="AM1046" s="27"/>
      <c r="AN1046" s="27"/>
      <c r="AO1046" s="27"/>
      <c r="AP1046" s="27"/>
      <c r="AQ1046" s="27"/>
      <c r="AR1046" s="9"/>
      <c r="AS1046" s="9"/>
      <c r="AT1046" s="9"/>
      <c r="AU1046" s="9"/>
      <c r="AV1046" s="9"/>
      <c r="AW1046" s="9"/>
      <c r="AX1046" s="9"/>
      <c r="AY1046" s="15"/>
      <c r="AZ1046" s="15"/>
      <c r="BA1046" s="9"/>
      <c r="BB1046" s="9"/>
      <c r="BC1046" s="9"/>
      <c r="BD1046" s="9"/>
      <c r="BE1046" s="9"/>
      <c r="BF1046" s="9"/>
      <c r="BG1046" s="9"/>
      <c r="BH1046" s="9"/>
      <c r="BI1046" s="9"/>
      <c r="BJ1046" s="9"/>
      <c r="BK1046" s="9"/>
      <c r="BL1046" s="9"/>
      <c r="BM1046" s="9"/>
      <c r="BN1046" s="9"/>
      <c r="BO1046" s="9"/>
      <c r="BP1046" s="9"/>
      <c r="BQ1046" s="9"/>
      <c r="BR1046" s="9"/>
      <c r="BS1046" s="9"/>
      <c r="BT1046" s="9"/>
      <c r="BU1046" s="9"/>
      <c r="BV1046" s="9"/>
      <c r="BW1046" s="9"/>
      <c r="BX1046" s="9"/>
      <c r="BY1046" s="9"/>
      <c r="BZ1046" s="9"/>
      <c r="CA1046" s="9"/>
      <c r="CB1046" s="9"/>
      <c r="CC1046" s="9"/>
      <c r="CD1046" s="9"/>
      <c r="CE1046" s="9"/>
      <c r="CF1046" s="9"/>
      <c r="CG1046" s="9"/>
      <c r="CH1046" s="9"/>
      <c r="CI1046" s="9"/>
      <c r="CJ1046" s="9"/>
      <c r="CK1046" s="9"/>
      <c r="CL1046" s="9"/>
      <c r="CM1046" s="9"/>
      <c r="CN1046" s="9"/>
      <c r="CO1046" s="9"/>
      <c r="CP1046" s="9"/>
      <c r="CQ1046" s="9"/>
      <c r="CR1046" s="9"/>
      <c r="CS1046" s="9"/>
      <c r="CT1046" s="9"/>
      <c r="CU1046" s="9"/>
      <c r="CV1046" s="9"/>
      <c r="CW1046" s="9"/>
      <c r="CX1046" s="9"/>
      <c r="CY1046" s="9"/>
      <c r="CZ1046" s="9"/>
      <c r="DA1046" s="9"/>
      <c r="DB1046" s="9"/>
      <c r="DC1046" s="9"/>
      <c r="DD1046" s="9"/>
      <c r="DE1046" s="9"/>
      <c r="DF1046" s="9"/>
      <c r="DG1046" s="9"/>
      <c r="DH1046" s="9"/>
      <c r="DI1046" s="9"/>
      <c r="DJ1046" s="9"/>
      <c r="DK1046" s="9"/>
      <c r="DL1046" s="9"/>
      <c r="DM1046" s="9"/>
      <c r="DN1046" s="9"/>
      <c r="DO1046" s="9"/>
      <c r="DP1046" s="9"/>
      <c r="DQ1046" s="9"/>
      <c r="DR1046" s="9"/>
      <c r="DS1046" s="9"/>
      <c r="DT1046" s="9"/>
      <c r="DU1046" s="9"/>
      <c r="DV1046" s="9"/>
      <c r="DW1046" s="9"/>
      <c r="DX1046" s="9"/>
      <c r="DY1046" s="9"/>
      <c r="DZ1046" s="9"/>
      <c r="EA1046" s="9"/>
    </row>
    <row r="1047" spans="2:131" ht="15">
      <c r="B1047" s="4"/>
      <c r="C1047" s="4"/>
      <c r="D1047" s="4"/>
      <c r="E1047" s="4"/>
      <c r="F1047" s="4"/>
      <c r="G1047" s="4"/>
      <c r="H1047" s="4"/>
      <c r="I1047" s="4"/>
      <c r="J1047" s="4"/>
      <c r="K1047" s="10"/>
      <c r="L1047" s="10"/>
      <c r="M1047" s="10"/>
      <c r="N1047" s="10"/>
      <c r="O1047" s="10"/>
      <c r="P1047" s="10"/>
      <c r="Q1047" s="10"/>
      <c r="R1047" s="10"/>
      <c r="S1047" s="10"/>
      <c r="T1047" s="10"/>
      <c r="U1047" s="10"/>
      <c r="V1047" s="10"/>
      <c r="W1047" s="10"/>
      <c r="X1047" s="10"/>
      <c r="Y1047" s="10"/>
      <c r="Z1047" s="10"/>
      <c r="AA1047" s="10"/>
      <c r="AB1047" s="15"/>
      <c r="AC1047" s="9"/>
      <c r="AD1047" s="9"/>
      <c r="AE1047" s="9"/>
      <c r="AF1047" s="9"/>
      <c r="AG1047" s="9"/>
      <c r="AH1047" s="9"/>
      <c r="AI1047" s="9"/>
      <c r="AJ1047" s="9"/>
      <c r="AK1047" s="9"/>
      <c r="AL1047" s="9"/>
      <c r="AM1047" s="27"/>
      <c r="AN1047" s="27"/>
      <c r="AO1047" s="27"/>
      <c r="AP1047" s="27"/>
      <c r="AQ1047" s="27"/>
      <c r="AR1047" s="9"/>
      <c r="AS1047" s="9"/>
      <c r="AT1047" s="9"/>
      <c r="AU1047" s="9"/>
      <c r="AV1047" s="9"/>
      <c r="AW1047" s="9"/>
      <c r="AX1047" s="9"/>
      <c r="AY1047" s="15"/>
      <c r="AZ1047" s="15"/>
      <c r="BA1047" s="9"/>
      <c r="BB1047" s="9"/>
      <c r="BC1047" s="9"/>
      <c r="BD1047" s="9"/>
      <c r="BE1047" s="9"/>
      <c r="BF1047" s="9"/>
      <c r="BG1047" s="9"/>
      <c r="BH1047" s="9"/>
      <c r="BI1047" s="9"/>
      <c r="BJ1047" s="9"/>
      <c r="BK1047" s="9"/>
      <c r="BL1047" s="9"/>
      <c r="BM1047" s="9"/>
      <c r="BN1047" s="9"/>
      <c r="BO1047" s="9"/>
      <c r="BP1047" s="9"/>
      <c r="BQ1047" s="9"/>
      <c r="BR1047" s="9"/>
      <c r="BS1047" s="9"/>
      <c r="BT1047" s="9"/>
      <c r="BU1047" s="9"/>
      <c r="BV1047" s="9"/>
      <c r="BW1047" s="9"/>
      <c r="BX1047" s="9"/>
      <c r="BY1047" s="9"/>
      <c r="BZ1047" s="9"/>
      <c r="CA1047" s="9"/>
      <c r="CB1047" s="9"/>
      <c r="CC1047" s="9"/>
      <c r="CD1047" s="9"/>
      <c r="CE1047" s="9"/>
      <c r="CF1047" s="9"/>
      <c r="CG1047" s="9"/>
      <c r="CH1047" s="9"/>
      <c r="CI1047" s="9"/>
      <c r="CJ1047" s="9"/>
      <c r="CK1047" s="9"/>
      <c r="CL1047" s="9"/>
      <c r="CM1047" s="9"/>
      <c r="CN1047" s="9"/>
      <c r="CO1047" s="9"/>
      <c r="CP1047" s="9"/>
      <c r="CQ1047" s="9"/>
      <c r="CR1047" s="9"/>
      <c r="CS1047" s="9"/>
      <c r="CT1047" s="9"/>
      <c r="CU1047" s="9"/>
      <c r="CV1047" s="9"/>
      <c r="CW1047" s="9"/>
      <c r="CX1047" s="9"/>
      <c r="CY1047" s="9"/>
      <c r="CZ1047" s="9"/>
      <c r="DA1047" s="9"/>
      <c r="DB1047" s="9"/>
      <c r="DC1047" s="9"/>
      <c r="DD1047" s="9"/>
      <c r="DE1047" s="9"/>
      <c r="DF1047" s="9"/>
      <c r="DG1047" s="9"/>
      <c r="DH1047" s="9"/>
      <c r="DI1047" s="9"/>
      <c r="DJ1047" s="9"/>
      <c r="DK1047" s="9"/>
      <c r="DL1047" s="9"/>
      <c r="DM1047" s="9"/>
      <c r="DN1047" s="9"/>
      <c r="DO1047" s="9"/>
      <c r="DP1047" s="9"/>
      <c r="DQ1047" s="9"/>
      <c r="DR1047" s="9"/>
      <c r="DS1047" s="9"/>
      <c r="DT1047" s="9"/>
      <c r="DU1047" s="9"/>
      <c r="DV1047" s="9"/>
      <c r="DW1047" s="9"/>
      <c r="DX1047" s="9"/>
      <c r="DY1047" s="9"/>
      <c r="DZ1047" s="9"/>
      <c r="EA1047" s="9"/>
    </row>
    <row r="1048" spans="2:131" ht="15">
      <c r="B1048" s="4"/>
      <c r="C1048" s="4"/>
      <c r="D1048" s="4"/>
      <c r="E1048" s="4"/>
      <c r="F1048" s="4"/>
      <c r="G1048" s="4"/>
      <c r="H1048" s="4"/>
      <c r="I1048" s="4"/>
      <c r="J1048" s="4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/>
      <c r="U1048" s="10"/>
      <c r="V1048" s="10"/>
      <c r="W1048" s="10"/>
      <c r="X1048" s="10"/>
      <c r="Y1048" s="10"/>
      <c r="Z1048" s="10"/>
      <c r="AA1048" s="10"/>
      <c r="AB1048" s="15"/>
      <c r="AC1048" s="9"/>
      <c r="AD1048" s="9"/>
      <c r="AE1048" s="9"/>
      <c r="AF1048" s="9"/>
      <c r="AG1048" s="9"/>
      <c r="AH1048" s="9"/>
      <c r="AI1048" s="9"/>
      <c r="AJ1048" s="9"/>
      <c r="AK1048" s="9"/>
      <c r="AL1048" s="9"/>
      <c r="AM1048" s="27"/>
      <c r="AN1048" s="27"/>
      <c r="AO1048" s="27"/>
      <c r="AP1048" s="27"/>
      <c r="AQ1048" s="27"/>
      <c r="AR1048" s="9"/>
      <c r="AS1048" s="9"/>
      <c r="AT1048" s="9"/>
      <c r="AU1048" s="9"/>
      <c r="AV1048" s="9"/>
      <c r="AW1048" s="9"/>
      <c r="AX1048" s="9"/>
      <c r="AY1048" s="15"/>
      <c r="AZ1048" s="15"/>
      <c r="BA1048" s="9"/>
      <c r="BB1048" s="9"/>
      <c r="BC1048" s="9"/>
      <c r="BD1048" s="9"/>
      <c r="BE1048" s="9"/>
      <c r="BF1048" s="9"/>
      <c r="BG1048" s="9"/>
      <c r="BH1048" s="9"/>
      <c r="BI1048" s="9"/>
      <c r="BJ1048" s="9"/>
      <c r="BK1048" s="9"/>
      <c r="BL1048" s="9"/>
      <c r="BM1048" s="9"/>
      <c r="BN1048" s="9"/>
      <c r="BO1048" s="9"/>
      <c r="BP1048" s="9"/>
      <c r="BQ1048" s="9"/>
      <c r="BR1048" s="9"/>
      <c r="BS1048" s="9"/>
      <c r="BT1048" s="9"/>
      <c r="BU1048" s="9"/>
      <c r="BV1048" s="9"/>
      <c r="BW1048" s="9"/>
      <c r="BX1048" s="9"/>
      <c r="BY1048" s="9"/>
      <c r="BZ1048" s="9"/>
      <c r="CA1048" s="9"/>
      <c r="CB1048" s="9"/>
      <c r="CC1048" s="9"/>
      <c r="CD1048" s="9"/>
      <c r="CE1048" s="9"/>
      <c r="CF1048" s="9"/>
      <c r="CG1048" s="9"/>
      <c r="CH1048" s="9"/>
      <c r="CI1048" s="9"/>
      <c r="CJ1048" s="9"/>
      <c r="CK1048" s="9"/>
      <c r="CL1048" s="9"/>
      <c r="CM1048" s="9"/>
      <c r="CN1048" s="9"/>
      <c r="CO1048" s="9"/>
      <c r="CP1048" s="9"/>
      <c r="CQ1048" s="9"/>
      <c r="CR1048" s="9"/>
      <c r="CS1048" s="9"/>
      <c r="CT1048" s="9"/>
      <c r="CU1048" s="9"/>
      <c r="CV1048" s="9"/>
      <c r="CW1048" s="9"/>
      <c r="CX1048" s="9"/>
      <c r="CY1048" s="9"/>
      <c r="CZ1048" s="9"/>
      <c r="DA1048" s="9"/>
      <c r="DB1048" s="9"/>
      <c r="DC1048" s="9"/>
      <c r="DD1048" s="9"/>
      <c r="DE1048" s="9"/>
      <c r="DF1048" s="9"/>
      <c r="DG1048" s="9"/>
      <c r="DH1048" s="9"/>
      <c r="DI1048" s="9"/>
      <c r="DJ1048" s="9"/>
      <c r="DK1048" s="9"/>
      <c r="DL1048" s="9"/>
      <c r="DM1048" s="9"/>
      <c r="DN1048" s="9"/>
      <c r="DO1048" s="9"/>
      <c r="DP1048" s="9"/>
      <c r="DQ1048" s="9"/>
      <c r="DR1048" s="9"/>
      <c r="DS1048" s="9"/>
      <c r="DT1048" s="9"/>
      <c r="DU1048" s="9"/>
      <c r="DV1048" s="9"/>
      <c r="DW1048" s="9"/>
      <c r="DX1048" s="9"/>
      <c r="DY1048" s="9"/>
      <c r="DZ1048" s="9"/>
      <c r="EA1048" s="9"/>
    </row>
    <row r="1049" spans="2:131" ht="15">
      <c r="B1049" s="4"/>
      <c r="C1049" s="4"/>
      <c r="D1049" s="4"/>
      <c r="E1049" s="4"/>
      <c r="F1049" s="4"/>
      <c r="G1049" s="4"/>
      <c r="H1049" s="4"/>
      <c r="I1049" s="4"/>
      <c r="J1049" s="4"/>
      <c r="K1049" s="10"/>
      <c r="L1049" s="10"/>
      <c r="M1049" s="10"/>
      <c r="N1049" s="10"/>
      <c r="O1049" s="10"/>
      <c r="P1049" s="10"/>
      <c r="Q1049" s="10"/>
      <c r="R1049" s="10"/>
      <c r="S1049" s="10"/>
      <c r="T1049" s="10"/>
      <c r="U1049" s="10"/>
      <c r="V1049" s="10"/>
      <c r="W1049" s="10"/>
      <c r="X1049" s="10"/>
      <c r="Y1049" s="10"/>
      <c r="Z1049" s="10"/>
      <c r="AA1049" s="10"/>
      <c r="AB1049" s="15"/>
      <c r="AC1049" s="9"/>
      <c r="AD1049" s="9"/>
      <c r="AE1049" s="9"/>
      <c r="AF1049" s="9"/>
      <c r="AG1049" s="9"/>
      <c r="AH1049" s="9"/>
      <c r="AI1049" s="9"/>
      <c r="AJ1049" s="9"/>
      <c r="AK1049" s="9"/>
      <c r="AL1049" s="9"/>
      <c r="AM1049" s="27"/>
      <c r="AN1049" s="27"/>
      <c r="AO1049" s="27"/>
      <c r="AP1049" s="27"/>
      <c r="AQ1049" s="27"/>
      <c r="AR1049" s="9"/>
      <c r="AS1049" s="9"/>
      <c r="AT1049" s="9"/>
      <c r="AU1049" s="9"/>
      <c r="AV1049" s="9"/>
      <c r="AW1049" s="9"/>
      <c r="AX1049" s="9"/>
      <c r="AY1049" s="15"/>
      <c r="AZ1049" s="15"/>
      <c r="BA1049" s="9"/>
      <c r="BB1049" s="9"/>
      <c r="BC1049" s="9"/>
      <c r="BD1049" s="9"/>
      <c r="BE1049" s="9"/>
      <c r="BF1049" s="9"/>
      <c r="BG1049" s="9"/>
      <c r="BH1049" s="9"/>
      <c r="BI1049" s="9"/>
      <c r="BJ1049" s="9"/>
      <c r="BK1049" s="9"/>
      <c r="BL1049" s="9"/>
      <c r="BM1049" s="9"/>
      <c r="BN1049" s="9"/>
      <c r="BO1049" s="9"/>
      <c r="BP1049" s="9"/>
      <c r="BQ1049" s="9"/>
      <c r="BR1049" s="9"/>
      <c r="BS1049" s="9"/>
      <c r="BT1049" s="9"/>
      <c r="BU1049" s="9"/>
      <c r="BV1049" s="9"/>
      <c r="BW1049" s="9"/>
      <c r="BX1049" s="9"/>
      <c r="BY1049" s="9"/>
      <c r="BZ1049" s="9"/>
      <c r="CA1049" s="9"/>
      <c r="CB1049" s="9"/>
      <c r="CC1049" s="9"/>
      <c r="CD1049" s="9"/>
      <c r="CE1049" s="9"/>
      <c r="CF1049" s="9"/>
      <c r="CG1049" s="9"/>
      <c r="CH1049" s="9"/>
      <c r="CI1049" s="9"/>
      <c r="CJ1049" s="9"/>
      <c r="CK1049" s="9"/>
      <c r="CL1049" s="9"/>
      <c r="CM1049" s="9"/>
      <c r="CN1049" s="9"/>
      <c r="CO1049" s="9"/>
      <c r="CP1049" s="9"/>
      <c r="CQ1049" s="9"/>
      <c r="CR1049" s="9"/>
      <c r="CS1049" s="9"/>
      <c r="CT1049" s="9"/>
      <c r="CU1049" s="9"/>
      <c r="CV1049" s="9"/>
      <c r="CW1049" s="9"/>
      <c r="CX1049" s="9"/>
      <c r="CY1049" s="9"/>
      <c r="CZ1049" s="9"/>
      <c r="DA1049" s="9"/>
      <c r="DB1049" s="9"/>
      <c r="DC1049" s="9"/>
      <c r="DD1049" s="9"/>
      <c r="DE1049" s="9"/>
      <c r="DF1049" s="9"/>
      <c r="DG1049" s="9"/>
      <c r="DH1049" s="9"/>
      <c r="DI1049" s="9"/>
      <c r="DJ1049" s="9"/>
      <c r="DK1049" s="9"/>
      <c r="DL1049" s="9"/>
      <c r="DM1049" s="9"/>
      <c r="DN1049" s="9"/>
      <c r="DO1049" s="9"/>
      <c r="DP1049" s="9"/>
      <c r="DQ1049" s="9"/>
      <c r="DR1049" s="9"/>
      <c r="DS1049" s="9"/>
      <c r="DT1049" s="9"/>
      <c r="DU1049" s="9"/>
      <c r="DV1049" s="9"/>
      <c r="DW1049" s="9"/>
      <c r="DX1049" s="9"/>
      <c r="DY1049" s="9"/>
      <c r="DZ1049" s="9"/>
      <c r="EA1049" s="9"/>
    </row>
    <row r="1050" spans="2:131" ht="15">
      <c r="B1050" s="4"/>
      <c r="C1050" s="4"/>
      <c r="D1050" s="4"/>
      <c r="E1050" s="4"/>
      <c r="F1050" s="4"/>
      <c r="G1050" s="4"/>
      <c r="H1050" s="4"/>
      <c r="I1050" s="4"/>
      <c r="J1050" s="4"/>
      <c r="K1050" s="10"/>
      <c r="L1050" s="10"/>
      <c r="M1050" s="10"/>
      <c r="N1050" s="10"/>
      <c r="O1050" s="10"/>
      <c r="P1050" s="10"/>
      <c r="Q1050" s="10"/>
      <c r="R1050" s="10"/>
      <c r="S1050" s="10"/>
      <c r="T1050" s="10"/>
      <c r="U1050" s="10"/>
      <c r="V1050" s="10"/>
      <c r="W1050" s="10"/>
      <c r="X1050" s="10"/>
      <c r="Y1050" s="10"/>
      <c r="Z1050" s="10"/>
      <c r="AA1050" s="10"/>
      <c r="AB1050" s="15"/>
      <c r="AC1050" s="9"/>
      <c r="AD1050" s="9"/>
      <c r="AE1050" s="9"/>
      <c r="AF1050" s="9"/>
      <c r="AG1050" s="9"/>
      <c r="AH1050" s="9"/>
      <c r="AI1050" s="9"/>
      <c r="AJ1050" s="9"/>
      <c r="AK1050" s="9"/>
      <c r="AL1050" s="9"/>
      <c r="AM1050" s="27"/>
      <c r="AN1050" s="27"/>
      <c r="AO1050" s="27"/>
      <c r="AP1050" s="27"/>
      <c r="AQ1050" s="27"/>
      <c r="AR1050" s="9"/>
      <c r="AS1050" s="9"/>
      <c r="AT1050" s="9"/>
      <c r="AU1050" s="9"/>
      <c r="AV1050" s="9"/>
      <c r="AW1050" s="9"/>
      <c r="AX1050" s="9"/>
      <c r="AY1050" s="15"/>
      <c r="AZ1050" s="15"/>
      <c r="BA1050" s="9"/>
      <c r="BB1050" s="9"/>
      <c r="BC1050" s="9"/>
      <c r="BD1050" s="9"/>
      <c r="BE1050" s="9"/>
      <c r="BF1050" s="9"/>
      <c r="BG1050" s="9"/>
      <c r="BH1050" s="9"/>
      <c r="BI1050" s="9"/>
      <c r="BJ1050" s="9"/>
      <c r="BK1050" s="9"/>
      <c r="BL1050" s="9"/>
      <c r="BM1050" s="9"/>
      <c r="BN1050" s="9"/>
      <c r="BO1050" s="9"/>
      <c r="BP1050" s="9"/>
      <c r="BQ1050" s="9"/>
      <c r="BR1050" s="9"/>
      <c r="BS1050" s="9"/>
      <c r="BT1050" s="9"/>
      <c r="BU1050" s="9"/>
      <c r="BV1050" s="9"/>
      <c r="BW1050" s="9"/>
      <c r="BX1050" s="9"/>
      <c r="BY1050" s="9"/>
      <c r="BZ1050" s="9"/>
      <c r="CA1050" s="9"/>
      <c r="CB1050" s="9"/>
      <c r="CC1050" s="9"/>
      <c r="CD1050" s="9"/>
      <c r="CE1050" s="9"/>
      <c r="CF1050" s="9"/>
      <c r="CG1050" s="9"/>
      <c r="CH1050" s="9"/>
      <c r="CI1050" s="9"/>
      <c r="CJ1050" s="9"/>
      <c r="CK1050" s="9"/>
      <c r="CL1050" s="9"/>
      <c r="CM1050" s="9"/>
      <c r="CN1050" s="9"/>
      <c r="CO1050" s="9"/>
      <c r="CP1050" s="9"/>
      <c r="CQ1050" s="9"/>
      <c r="CR1050" s="9"/>
      <c r="CS1050" s="9"/>
      <c r="CT1050" s="9"/>
      <c r="CU1050" s="9"/>
      <c r="CV1050" s="9"/>
      <c r="CW1050" s="9"/>
      <c r="CX1050" s="9"/>
      <c r="CY1050" s="9"/>
      <c r="CZ1050" s="9"/>
      <c r="DA1050" s="9"/>
      <c r="DB1050" s="9"/>
      <c r="DC1050" s="9"/>
      <c r="DD1050" s="9"/>
      <c r="DE1050" s="9"/>
      <c r="DF1050" s="9"/>
      <c r="DG1050" s="9"/>
      <c r="DH1050" s="9"/>
      <c r="DI1050" s="9"/>
      <c r="DJ1050" s="9"/>
      <c r="DK1050" s="9"/>
      <c r="DL1050" s="9"/>
      <c r="DM1050" s="9"/>
      <c r="DN1050" s="9"/>
      <c r="DO1050" s="9"/>
      <c r="DP1050" s="9"/>
      <c r="DQ1050" s="9"/>
      <c r="DR1050" s="9"/>
      <c r="DS1050" s="9"/>
      <c r="DT1050" s="9"/>
      <c r="DU1050" s="9"/>
      <c r="DV1050" s="9"/>
      <c r="DW1050" s="9"/>
      <c r="DX1050" s="9"/>
      <c r="DY1050" s="9"/>
      <c r="DZ1050" s="9"/>
      <c r="EA1050" s="9"/>
    </row>
    <row r="1051" spans="2:131" ht="15">
      <c r="B1051" s="4"/>
      <c r="C1051" s="4"/>
      <c r="D1051" s="4"/>
      <c r="E1051" s="4"/>
      <c r="F1051" s="4"/>
      <c r="G1051" s="4"/>
      <c r="H1051" s="4"/>
      <c r="I1051" s="4"/>
      <c r="J1051" s="4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/>
      <c r="U1051" s="10"/>
      <c r="V1051" s="10"/>
      <c r="W1051" s="10"/>
      <c r="X1051" s="10"/>
      <c r="Y1051" s="10"/>
      <c r="Z1051" s="10"/>
      <c r="AA1051" s="10"/>
      <c r="AB1051" s="15"/>
      <c r="AC1051" s="9"/>
      <c r="AD1051" s="9"/>
      <c r="AE1051" s="9"/>
      <c r="AF1051" s="9"/>
      <c r="AG1051" s="9"/>
      <c r="AH1051" s="9"/>
      <c r="AI1051" s="9"/>
      <c r="AJ1051" s="9"/>
      <c r="AK1051" s="9"/>
      <c r="AL1051" s="9"/>
      <c r="AM1051" s="27"/>
      <c r="AN1051" s="27"/>
      <c r="AO1051" s="27"/>
      <c r="AP1051" s="27"/>
      <c r="AQ1051" s="27"/>
      <c r="AR1051" s="9"/>
      <c r="AS1051" s="9"/>
      <c r="AT1051" s="9"/>
      <c r="AU1051" s="9"/>
      <c r="AV1051" s="9"/>
      <c r="AW1051" s="9"/>
      <c r="AX1051" s="9"/>
      <c r="AY1051" s="15"/>
      <c r="AZ1051" s="15"/>
      <c r="BA1051" s="9"/>
      <c r="BB1051" s="9"/>
      <c r="BC1051" s="9"/>
      <c r="BD1051" s="9"/>
      <c r="BE1051" s="9"/>
      <c r="BF1051" s="9"/>
      <c r="BG1051" s="9"/>
      <c r="BH1051" s="9"/>
      <c r="BI1051" s="9"/>
      <c r="BJ1051" s="9"/>
      <c r="BK1051" s="9"/>
      <c r="BL1051" s="9"/>
      <c r="BM1051" s="9"/>
      <c r="BN1051" s="9"/>
      <c r="BO1051" s="9"/>
      <c r="BP1051" s="9"/>
      <c r="BQ1051" s="9"/>
      <c r="BR1051" s="9"/>
      <c r="BS1051" s="9"/>
      <c r="BT1051" s="9"/>
      <c r="BU1051" s="9"/>
      <c r="BV1051" s="9"/>
      <c r="BW1051" s="9"/>
      <c r="BX1051" s="9"/>
      <c r="BY1051" s="9"/>
      <c r="BZ1051" s="9"/>
      <c r="CA1051" s="9"/>
      <c r="CB1051" s="9"/>
      <c r="CC1051" s="9"/>
      <c r="CD1051" s="9"/>
      <c r="CE1051" s="9"/>
      <c r="CF1051" s="9"/>
      <c r="CG1051" s="9"/>
      <c r="CH1051" s="9"/>
      <c r="CI1051" s="9"/>
      <c r="CJ1051" s="9"/>
      <c r="CK1051" s="9"/>
      <c r="CL1051" s="9"/>
      <c r="CM1051" s="9"/>
      <c r="CN1051" s="9"/>
      <c r="CO1051" s="9"/>
      <c r="CP1051" s="9"/>
      <c r="CQ1051" s="9"/>
      <c r="CR1051" s="9"/>
      <c r="CS1051" s="9"/>
      <c r="CT1051" s="9"/>
      <c r="CU1051" s="9"/>
      <c r="CV1051" s="9"/>
      <c r="CW1051" s="9"/>
      <c r="CX1051" s="9"/>
      <c r="CY1051" s="9"/>
      <c r="CZ1051" s="9"/>
      <c r="DA1051" s="9"/>
      <c r="DB1051" s="9"/>
      <c r="DC1051" s="9"/>
      <c r="DD1051" s="9"/>
      <c r="DE1051" s="9"/>
      <c r="DF1051" s="9"/>
      <c r="DG1051" s="9"/>
      <c r="DH1051" s="9"/>
      <c r="DI1051" s="9"/>
      <c r="DJ1051" s="9"/>
      <c r="DK1051" s="9"/>
      <c r="DL1051" s="9"/>
      <c r="DM1051" s="9"/>
      <c r="DN1051" s="9"/>
      <c r="DO1051" s="9"/>
      <c r="DP1051" s="9"/>
      <c r="DQ1051" s="9"/>
      <c r="DR1051" s="9"/>
      <c r="DS1051" s="9"/>
      <c r="DT1051" s="9"/>
      <c r="DU1051" s="9"/>
      <c r="DV1051" s="9"/>
      <c r="DW1051" s="9"/>
      <c r="DX1051" s="9"/>
      <c r="DY1051" s="9"/>
      <c r="DZ1051" s="9"/>
      <c r="EA1051" s="9"/>
    </row>
    <row r="1052" spans="2:131" ht="15">
      <c r="B1052" s="4"/>
      <c r="C1052" s="4"/>
      <c r="D1052" s="4"/>
      <c r="E1052" s="4"/>
      <c r="F1052" s="4"/>
      <c r="G1052" s="4"/>
      <c r="H1052" s="4"/>
      <c r="I1052" s="4"/>
      <c r="J1052" s="4"/>
      <c r="K1052" s="10"/>
      <c r="L1052" s="10"/>
      <c r="M1052" s="10"/>
      <c r="N1052" s="10"/>
      <c r="O1052" s="10"/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5"/>
      <c r="AC1052" s="9"/>
      <c r="AD1052" s="9"/>
      <c r="AE1052" s="9"/>
      <c r="AF1052" s="9"/>
      <c r="AG1052" s="9"/>
      <c r="AH1052" s="9"/>
      <c r="AI1052" s="9"/>
      <c r="AJ1052" s="9"/>
      <c r="AK1052" s="9"/>
      <c r="AL1052" s="9"/>
      <c r="AM1052" s="27"/>
      <c r="AN1052" s="27"/>
      <c r="AO1052" s="27"/>
      <c r="AP1052" s="27"/>
      <c r="AQ1052" s="27"/>
      <c r="AR1052" s="9"/>
      <c r="AS1052" s="9"/>
      <c r="AT1052" s="9"/>
      <c r="AU1052" s="9"/>
      <c r="AV1052" s="9"/>
      <c r="AW1052" s="9"/>
      <c r="AX1052" s="9"/>
      <c r="AY1052" s="15"/>
      <c r="AZ1052" s="15"/>
      <c r="BA1052" s="9"/>
      <c r="BB1052" s="9"/>
      <c r="BC1052" s="9"/>
      <c r="BD1052" s="9"/>
      <c r="BE1052" s="9"/>
      <c r="BF1052" s="9"/>
      <c r="BG1052" s="9"/>
      <c r="BH1052" s="9"/>
      <c r="BI1052" s="9"/>
      <c r="BJ1052" s="9"/>
      <c r="BK1052" s="9"/>
      <c r="BL1052" s="9"/>
      <c r="BM1052" s="9"/>
      <c r="BN1052" s="9"/>
      <c r="BO1052" s="9"/>
      <c r="BP1052" s="9"/>
      <c r="BQ1052" s="9"/>
      <c r="BR1052" s="9"/>
      <c r="BS1052" s="9"/>
      <c r="BT1052" s="9"/>
      <c r="BU1052" s="9"/>
      <c r="BV1052" s="9"/>
      <c r="BW1052" s="9"/>
      <c r="BX1052" s="9"/>
      <c r="BY1052" s="9"/>
      <c r="BZ1052" s="9"/>
      <c r="CA1052" s="9"/>
      <c r="CB1052" s="9"/>
      <c r="CC1052" s="9"/>
      <c r="CD1052" s="9"/>
      <c r="CE1052" s="9"/>
      <c r="CF1052" s="9"/>
      <c r="CG1052" s="9"/>
      <c r="CH1052" s="9"/>
      <c r="CI1052" s="9"/>
      <c r="CJ1052" s="9"/>
      <c r="CK1052" s="9"/>
      <c r="CL1052" s="9"/>
      <c r="CM1052" s="9"/>
      <c r="CN1052" s="9"/>
      <c r="CO1052" s="9"/>
      <c r="CP1052" s="9"/>
      <c r="CQ1052" s="9"/>
      <c r="CR1052" s="9"/>
      <c r="CS1052" s="9"/>
      <c r="CT1052" s="9"/>
      <c r="CU1052" s="9"/>
      <c r="CV1052" s="9"/>
      <c r="CW1052" s="9"/>
      <c r="CX1052" s="9"/>
      <c r="CY1052" s="9"/>
      <c r="CZ1052" s="9"/>
      <c r="DA1052" s="9"/>
      <c r="DB1052" s="9"/>
      <c r="DC1052" s="9"/>
      <c r="DD1052" s="9"/>
      <c r="DE1052" s="9"/>
      <c r="DF1052" s="9"/>
      <c r="DG1052" s="9"/>
      <c r="DH1052" s="9"/>
      <c r="DI1052" s="9"/>
      <c r="DJ1052" s="9"/>
      <c r="DK1052" s="9"/>
      <c r="DL1052" s="9"/>
      <c r="DM1052" s="9"/>
      <c r="DN1052" s="9"/>
      <c r="DO1052" s="9"/>
      <c r="DP1052" s="9"/>
      <c r="DQ1052" s="9"/>
      <c r="DR1052" s="9"/>
      <c r="DS1052" s="9"/>
      <c r="DT1052" s="9"/>
      <c r="DU1052" s="9"/>
      <c r="DV1052" s="9"/>
      <c r="DW1052" s="9"/>
      <c r="DX1052" s="9"/>
      <c r="DY1052" s="9"/>
      <c r="DZ1052" s="9"/>
      <c r="EA1052" s="9"/>
    </row>
    <row r="1053" spans="2:131" ht="15">
      <c r="B1053" s="4"/>
      <c r="C1053" s="4"/>
      <c r="D1053" s="4"/>
      <c r="E1053" s="4"/>
      <c r="F1053" s="4"/>
      <c r="G1053" s="4"/>
      <c r="H1053" s="4"/>
      <c r="I1053" s="4"/>
      <c r="J1053" s="4"/>
      <c r="K1053" s="10"/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5"/>
      <c r="AC1053" s="9"/>
      <c r="AD1053" s="9"/>
      <c r="AE1053" s="9"/>
      <c r="AF1053" s="9"/>
      <c r="AG1053" s="9"/>
      <c r="AH1053" s="9"/>
      <c r="AI1053" s="9"/>
      <c r="AJ1053" s="9"/>
      <c r="AK1053" s="9"/>
      <c r="AL1053" s="9"/>
      <c r="AM1053" s="27"/>
      <c r="AN1053" s="27"/>
      <c r="AO1053" s="27"/>
      <c r="AP1053" s="27"/>
      <c r="AQ1053" s="27"/>
      <c r="AR1053" s="9"/>
      <c r="AS1053" s="9"/>
      <c r="AT1053" s="9"/>
      <c r="AU1053" s="9"/>
      <c r="AV1053" s="9"/>
      <c r="AW1053" s="9"/>
      <c r="AX1053" s="9"/>
      <c r="AY1053" s="15"/>
      <c r="AZ1053" s="15"/>
      <c r="BA1053" s="9"/>
      <c r="BB1053" s="9"/>
      <c r="BC1053" s="9"/>
      <c r="BD1053" s="9"/>
      <c r="BE1053" s="9"/>
      <c r="BF1053" s="9"/>
      <c r="BG1053" s="9"/>
      <c r="BH1053" s="9"/>
      <c r="BI1053" s="9"/>
      <c r="BJ1053" s="9"/>
      <c r="BK1053" s="9"/>
      <c r="BL1053" s="9"/>
      <c r="BM1053" s="9"/>
      <c r="BN1053" s="9"/>
      <c r="BO1053" s="9"/>
      <c r="BP1053" s="9"/>
      <c r="BQ1053" s="9"/>
      <c r="BR1053" s="9"/>
      <c r="BS1053" s="9"/>
      <c r="BT1053" s="9"/>
      <c r="BU1053" s="9"/>
      <c r="BV1053" s="9"/>
      <c r="BW1053" s="9"/>
      <c r="BX1053" s="9"/>
      <c r="BY1053" s="9"/>
      <c r="BZ1053" s="9"/>
      <c r="CA1053" s="9"/>
      <c r="CB1053" s="9"/>
      <c r="CC1053" s="9"/>
      <c r="CD1053" s="9"/>
      <c r="CE1053" s="9"/>
      <c r="CF1053" s="9"/>
      <c r="CG1053" s="9"/>
      <c r="CH1053" s="9"/>
      <c r="CI1053" s="9"/>
      <c r="CJ1053" s="9"/>
      <c r="CK1053" s="9"/>
      <c r="CL1053" s="9"/>
      <c r="CM1053" s="9"/>
      <c r="CN1053" s="9"/>
      <c r="CO1053" s="9"/>
      <c r="CP1053" s="9"/>
      <c r="CQ1053" s="9"/>
      <c r="CR1053" s="9"/>
      <c r="CS1053" s="9"/>
      <c r="CT1053" s="9"/>
      <c r="CU1053" s="9"/>
      <c r="CV1053" s="9"/>
      <c r="CW1053" s="9"/>
      <c r="CX1053" s="9"/>
      <c r="CY1053" s="9"/>
      <c r="CZ1053" s="9"/>
      <c r="DA1053" s="9"/>
      <c r="DB1053" s="9"/>
      <c r="DC1053" s="9"/>
      <c r="DD1053" s="9"/>
      <c r="DE1053" s="9"/>
      <c r="DF1053" s="9"/>
      <c r="DG1053" s="9"/>
      <c r="DH1053" s="9"/>
      <c r="DI1053" s="9"/>
      <c r="DJ1053" s="9"/>
      <c r="DK1053" s="9"/>
      <c r="DL1053" s="9"/>
      <c r="DM1053" s="9"/>
      <c r="DN1053" s="9"/>
      <c r="DO1053" s="9"/>
      <c r="DP1053" s="9"/>
      <c r="DQ1053" s="9"/>
      <c r="DR1053" s="9"/>
      <c r="DS1053" s="9"/>
      <c r="DT1053" s="9"/>
      <c r="DU1053" s="9"/>
      <c r="DV1053" s="9"/>
      <c r="DW1053" s="9"/>
      <c r="DX1053" s="9"/>
      <c r="DY1053" s="9"/>
      <c r="DZ1053" s="9"/>
      <c r="EA1053" s="9"/>
    </row>
    <row r="1054" spans="2:131" ht="15">
      <c r="B1054" s="4"/>
      <c r="C1054" s="4"/>
      <c r="D1054" s="4"/>
      <c r="E1054" s="4"/>
      <c r="F1054" s="4"/>
      <c r="G1054" s="4"/>
      <c r="H1054" s="4"/>
      <c r="I1054" s="4"/>
      <c r="J1054" s="4"/>
      <c r="K1054" s="10"/>
      <c r="L1054" s="10"/>
      <c r="M1054" s="10"/>
      <c r="N1054" s="10"/>
      <c r="O1054" s="10"/>
      <c r="P1054" s="10"/>
      <c r="Q1054" s="10"/>
      <c r="R1054" s="10"/>
      <c r="S1054" s="10"/>
      <c r="T1054" s="10"/>
      <c r="U1054" s="10"/>
      <c r="V1054" s="10"/>
      <c r="W1054" s="10"/>
      <c r="X1054" s="10"/>
      <c r="Y1054" s="10"/>
      <c r="Z1054" s="10"/>
      <c r="AA1054" s="10"/>
      <c r="AB1054" s="15"/>
      <c r="AC1054" s="9"/>
      <c r="AD1054" s="9"/>
      <c r="AE1054" s="9"/>
      <c r="AF1054" s="9"/>
      <c r="AG1054" s="9"/>
      <c r="AH1054" s="9"/>
      <c r="AI1054" s="9"/>
      <c r="AJ1054" s="9"/>
      <c r="AK1054" s="9"/>
      <c r="AL1054" s="9"/>
      <c r="AM1054" s="27"/>
      <c r="AN1054" s="27"/>
      <c r="AO1054" s="27"/>
      <c r="AP1054" s="27"/>
      <c r="AQ1054" s="27"/>
      <c r="AR1054" s="9"/>
      <c r="AS1054" s="9"/>
      <c r="AT1054" s="9"/>
      <c r="AU1054" s="9"/>
      <c r="AV1054" s="9"/>
      <c r="AW1054" s="9"/>
      <c r="AX1054" s="9"/>
      <c r="AY1054" s="15"/>
      <c r="AZ1054" s="15"/>
      <c r="BA1054" s="9"/>
      <c r="BB1054" s="9"/>
      <c r="BC1054" s="9"/>
      <c r="BD1054" s="9"/>
      <c r="BE1054" s="9"/>
      <c r="BF1054" s="9"/>
      <c r="BG1054" s="9"/>
      <c r="BH1054" s="9"/>
      <c r="BI1054" s="9"/>
      <c r="BJ1054" s="9"/>
      <c r="BK1054" s="9"/>
      <c r="BL1054" s="9"/>
      <c r="BM1054" s="9"/>
      <c r="BN1054" s="9"/>
      <c r="BO1054" s="9"/>
      <c r="BP1054" s="9"/>
      <c r="BQ1054" s="9"/>
      <c r="BR1054" s="9"/>
      <c r="BS1054" s="9"/>
      <c r="BT1054" s="9"/>
      <c r="BU1054" s="9"/>
      <c r="BV1054" s="9"/>
      <c r="BW1054" s="9"/>
      <c r="BX1054" s="9"/>
      <c r="BY1054" s="9"/>
      <c r="BZ1054" s="9"/>
      <c r="CA1054" s="9"/>
      <c r="CB1054" s="9"/>
      <c r="CC1054" s="9"/>
      <c r="CD1054" s="9"/>
      <c r="CE1054" s="9"/>
      <c r="CF1054" s="9"/>
      <c r="CG1054" s="9"/>
      <c r="CH1054" s="9"/>
      <c r="CI1054" s="9"/>
      <c r="CJ1054" s="9"/>
      <c r="CK1054" s="9"/>
      <c r="CL1054" s="9"/>
      <c r="CM1054" s="9"/>
      <c r="CN1054" s="9"/>
      <c r="CO1054" s="9"/>
      <c r="CP1054" s="9"/>
      <c r="CQ1054" s="9"/>
      <c r="CR1054" s="9"/>
      <c r="CS1054" s="9"/>
      <c r="CT1054" s="9"/>
      <c r="CU1054" s="9"/>
      <c r="CV1054" s="9"/>
      <c r="CW1054" s="9"/>
      <c r="CX1054" s="9"/>
      <c r="CY1054" s="9"/>
      <c r="CZ1054" s="9"/>
      <c r="DA1054" s="9"/>
      <c r="DB1054" s="9"/>
      <c r="DC1054" s="9"/>
      <c r="DD1054" s="9"/>
      <c r="DE1054" s="9"/>
      <c r="DF1054" s="9"/>
      <c r="DG1054" s="9"/>
      <c r="DH1054" s="9"/>
      <c r="DI1054" s="9"/>
      <c r="DJ1054" s="9"/>
      <c r="DK1054" s="9"/>
      <c r="DL1054" s="9"/>
      <c r="DM1054" s="9"/>
      <c r="DN1054" s="9"/>
      <c r="DO1054" s="9"/>
      <c r="DP1054" s="9"/>
      <c r="DQ1054" s="9"/>
      <c r="DR1054" s="9"/>
      <c r="DS1054" s="9"/>
      <c r="DT1054" s="9"/>
      <c r="DU1054" s="9"/>
      <c r="DV1054" s="9"/>
      <c r="DW1054" s="9"/>
      <c r="DX1054" s="9"/>
      <c r="DY1054" s="9"/>
      <c r="DZ1054" s="9"/>
      <c r="EA1054" s="9"/>
    </row>
    <row r="1055" spans="2:131" ht="15">
      <c r="B1055" s="4"/>
      <c r="C1055" s="4"/>
      <c r="D1055" s="4"/>
      <c r="E1055" s="4"/>
      <c r="F1055" s="4"/>
      <c r="G1055" s="4"/>
      <c r="H1055" s="4"/>
      <c r="I1055" s="4"/>
      <c r="J1055" s="4"/>
      <c r="K1055" s="10"/>
      <c r="L1055" s="10"/>
      <c r="M1055" s="10"/>
      <c r="N1055" s="10"/>
      <c r="O1055" s="10"/>
      <c r="P1055" s="10"/>
      <c r="Q1055" s="10"/>
      <c r="R1055" s="10"/>
      <c r="S1055" s="10"/>
      <c r="T1055" s="10"/>
      <c r="U1055" s="10"/>
      <c r="V1055" s="10"/>
      <c r="W1055" s="10"/>
      <c r="X1055" s="10"/>
      <c r="Y1055" s="10"/>
      <c r="Z1055" s="10"/>
      <c r="AA1055" s="10"/>
      <c r="AB1055" s="15"/>
      <c r="AC1055" s="9"/>
      <c r="AD1055" s="9"/>
      <c r="AE1055" s="9"/>
      <c r="AF1055" s="9"/>
      <c r="AG1055" s="9"/>
      <c r="AH1055" s="9"/>
      <c r="AI1055" s="9"/>
      <c r="AJ1055" s="9"/>
      <c r="AK1055" s="9"/>
      <c r="AL1055" s="9"/>
      <c r="AM1055" s="27"/>
      <c r="AN1055" s="27"/>
      <c r="AO1055" s="27"/>
      <c r="AP1055" s="27"/>
      <c r="AQ1055" s="27"/>
      <c r="AR1055" s="9"/>
      <c r="AS1055" s="9"/>
      <c r="AT1055" s="9"/>
      <c r="AU1055" s="9"/>
      <c r="AV1055" s="9"/>
      <c r="AW1055" s="9"/>
      <c r="AX1055" s="9"/>
      <c r="AY1055" s="15"/>
      <c r="AZ1055" s="15"/>
      <c r="BA1055" s="9"/>
      <c r="BB1055" s="9"/>
      <c r="BC1055" s="9"/>
      <c r="BD1055" s="9"/>
      <c r="BE1055" s="9"/>
      <c r="BF1055" s="9"/>
      <c r="BG1055" s="9"/>
      <c r="BH1055" s="9"/>
      <c r="BI1055" s="9"/>
      <c r="BJ1055" s="9"/>
      <c r="BK1055" s="9"/>
      <c r="BL1055" s="9"/>
      <c r="BM1055" s="9"/>
      <c r="BN1055" s="9"/>
      <c r="BO1055" s="9"/>
      <c r="BP1055" s="9"/>
      <c r="BQ1055" s="9"/>
      <c r="BR1055" s="9"/>
      <c r="BS1055" s="9"/>
      <c r="BT1055" s="9"/>
      <c r="BU1055" s="9"/>
      <c r="BV1055" s="9"/>
      <c r="BW1055" s="9"/>
      <c r="BX1055" s="9"/>
      <c r="BY1055" s="9"/>
      <c r="BZ1055" s="9"/>
      <c r="CA1055" s="9"/>
      <c r="CB1055" s="9"/>
      <c r="CC1055" s="9"/>
      <c r="CD1055" s="9"/>
      <c r="CE1055" s="9"/>
      <c r="CF1055" s="9"/>
      <c r="CG1055" s="9"/>
      <c r="CH1055" s="9"/>
      <c r="CI1055" s="9"/>
      <c r="CJ1055" s="9"/>
      <c r="CK1055" s="9"/>
      <c r="CL1055" s="9"/>
      <c r="CM1055" s="9"/>
      <c r="CN1055" s="9"/>
      <c r="CO1055" s="9"/>
      <c r="CP1055" s="9"/>
      <c r="CQ1055" s="9"/>
      <c r="CR1055" s="9"/>
      <c r="CS1055" s="9"/>
      <c r="CT1055" s="9"/>
      <c r="CU1055" s="9"/>
      <c r="CV1055" s="9"/>
      <c r="CW1055" s="9"/>
      <c r="CX1055" s="9"/>
      <c r="CY1055" s="9"/>
      <c r="CZ1055" s="9"/>
      <c r="DA1055" s="9"/>
      <c r="DB1055" s="9"/>
      <c r="DC1055" s="9"/>
      <c r="DD1055" s="9"/>
      <c r="DE1055" s="9"/>
      <c r="DF1055" s="9"/>
      <c r="DG1055" s="9"/>
      <c r="DH1055" s="9"/>
      <c r="DI1055" s="9"/>
      <c r="DJ1055" s="9"/>
      <c r="DK1055" s="9"/>
      <c r="DL1055" s="9"/>
      <c r="DM1055" s="9"/>
      <c r="DN1055" s="9"/>
      <c r="DO1055" s="9"/>
      <c r="DP1055" s="9"/>
      <c r="DQ1055" s="9"/>
      <c r="DR1055" s="9"/>
      <c r="DS1055" s="9"/>
      <c r="DT1055" s="9"/>
      <c r="DU1055" s="9"/>
      <c r="DV1055" s="9"/>
      <c r="DW1055" s="9"/>
      <c r="DX1055" s="9"/>
      <c r="DY1055" s="9"/>
      <c r="DZ1055" s="9"/>
      <c r="EA1055" s="9"/>
    </row>
    <row r="1056" spans="2:131" ht="15">
      <c r="B1056" s="4"/>
      <c r="C1056" s="4"/>
      <c r="D1056" s="4"/>
      <c r="E1056" s="4"/>
      <c r="F1056" s="4"/>
      <c r="G1056" s="4"/>
      <c r="H1056" s="4"/>
      <c r="I1056" s="4"/>
      <c r="J1056" s="4"/>
      <c r="K1056" s="10"/>
      <c r="L1056" s="10"/>
      <c r="M1056" s="10"/>
      <c r="N1056" s="10"/>
      <c r="O1056" s="10"/>
      <c r="P1056" s="10"/>
      <c r="Q1056" s="10"/>
      <c r="R1056" s="10"/>
      <c r="S1056" s="10"/>
      <c r="T1056" s="10"/>
      <c r="U1056" s="10"/>
      <c r="V1056" s="10"/>
      <c r="W1056" s="10"/>
      <c r="X1056" s="10"/>
      <c r="Y1056" s="10"/>
      <c r="Z1056" s="10"/>
      <c r="AA1056" s="10"/>
      <c r="AB1056" s="15"/>
      <c r="AC1056" s="9"/>
      <c r="AD1056" s="9"/>
      <c r="AE1056" s="9"/>
      <c r="AF1056" s="9"/>
      <c r="AG1056" s="9"/>
      <c r="AH1056" s="9"/>
      <c r="AI1056" s="9"/>
      <c r="AJ1056" s="9"/>
      <c r="AK1056" s="9"/>
      <c r="AL1056" s="9"/>
      <c r="AM1056" s="27"/>
      <c r="AN1056" s="27"/>
      <c r="AO1056" s="27"/>
      <c r="AP1056" s="27"/>
      <c r="AQ1056" s="27"/>
      <c r="AR1056" s="9"/>
      <c r="AS1056" s="9"/>
      <c r="AT1056" s="9"/>
      <c r="AU1056" s="9"/>
      <c r="AV1056" s="9"/>
      <c r="AW1056" s="9"/>
      <c r="AX1056" s="9"/>
      <c r="AY1056" s="15"/>
      <c r="AZ1056" s="15"/>
      <c r="BA1056" s="9"/>
      <c r="BB1056" s="9"/>
      <c r="BC1056" s="9"/>
      <c r="BD1056" s="9"/>
      <c r="BE1056" s="9"/>
      <c r="BF1056" s="9"/>
      <c r="BG1056" s="9"/>
      <c r="BH1056" s="9"/>
      <c r="BI1056" s="9"/>
      <c r="BJ1056" s="9"/>
      <c r="BK1056" s="9"/>
      <c r="BL1056" s="9"/>
      <c r="BM1056" s="9"/>
      <c r="BN1056" s="9"/>
      <c r="BO1056" s="9"/>
      <c r="BP1056" s="9"/>
      <c r="BQ1056" s="9"/>
      <c r="BR1056" s="9"/>
      <c r="BS1056" s="9"/>
      <c r="BT1056" s="9"/>
      <c r="BU1056" s="9"/>
      <c r="BV1056" s="9"/>
      <c r="BW1056" s="9"/>
      <c r="BX1056" s="9"/>
      <c r="BY1056" s="9"/>
      <c r="BZ1056" s="9"/>
      <c r="CA1056" s="9"/>
      <c r="CB1056" s="9"/>
      <c r="CC1056" s="9"/>
      <c r="CD1056" s="9"/>
      <c r="CE1056" s="9"/>
      <c r="CF1056" s="9"/>
      <c r="CG1056" s="9"/>
      <c r="CH1056" s="9"/>
      <c r="CI1056" s="9"/>
      <c r="CJ1056" s="9"/>
      <c r="CK1056" s="9"/>
      <c r="CL1056" s="9"/>
      <c r="CM1056" s="9"/>
      <c r="CN1056" s="9"/>
      <c r="CO1056" s="9"/>
      <c r="CP1056" s="9"/>
      <c r="CQ1056" s="9"/>
      <c r="CR1056" s="9"/>
      <c r="CS1056" s="9"/>
      <c r="CT1056" s="9"/>
      <c r="CU1056" s="9"/>
      <c r="CV1056" s="9"/>
      <c r="CW1056" s="9"/>
      <c r="CX1056" s="9"/>
      <c r="CY1056" s="9"/>
      <c r="CZ1056" s="9"/>
      <c r="DA1056" s="9"/>
      <c r="DB1056" s="9"/>
      <c r="DC1056" s="9"/>
      <c r="DD1056" s="9"/>
      <c r="DE1056" s="9"/>
      <c r="DF1056" s="9"/>
      <c r="DG1056" s="9"/>
      <c r="DH1056" s="9"/>
      <c r="DI1056" s="9"/>
      <c r="DJ1056" s="9"/>
      <c r="DK1056" s="9"/>
      <c r="DL1056" s="9"/>
      <c r="DM1056" s="9"/>
      <c r="DN1056" s="9"/>
      <c r="DO1056" s="9"/>
      <c r="DP1056" s="9"/>
      <c r="DQ1056" s="9"/>
      <c r="DR1056" s="9"/>
      <c r="DS1056" s="9"/>
      <c r="DT1056" s="9"/>
      <c r="DU1056" s="9"/>
      <c r="DV1056" s="9"/>
      <c r="DW1056" s="9"/>
      <c r="DX1056" s="9"/>
      <c r="DY1056" s="9"/>
      <c r="DZ1056" s="9"/>
      <c r="EA1056" s="9"/>
    </row>
    <row r="1057" spans="2:131" ht="15">
      <c r="B1057" s="4"/>
      <c r="C1057" s="4"/>
      <c r="D1057" s="4"/>
      <c r="E1057" s="4"/>
      <c r="F1057" s="4"/>
      <c r="G1057" s="4"/>
      <c r="H1057" s="4"/>
      <c r="I1057" s="4"/>
      <c r="J1057" s="4"/>
      <c r="K1057" s="10"/>
      <c r="L1057" s="10"/>
      <c r="M1057" s="10"/>
      <c r="N1057" s="10"/>
      <c r="O1057" s="10"/>
      <c r="P1057" s="10"/>
      <c r="Q1057" s="10"/>
      <c r="R1057" s="10"/>
      <c r="S1057" s="10"/>
      <c r="T1057" s="10"/>
      <c r="U1057" s="10"/>
      <c r="V1057" s="10"/>
      <c r="W1057" s="10"/>
      <c r="X1057" s="10"/>
      <c r="Y1057" s="10"/>
      <c r="Z1057" s="10"/>
      <c r="AA1057" s="10"/>
      <c r="AB1057" s="15"/>
      <c r="AC1057" s="9"/>
      <c r="AD1057" s="9"/>
      <c r="AE1057" s="9"/>
      <c r="AF1057" s="9"/>
      <c r="AG1057" s="9"/>
      <c r="AH1057" s="9"/>
      <c r="AI1057" s="9"/>
      <c r="AJ1057" s="9"/>
      <c r="AK1057" s="9"/>
      <c r="AL1057" s="9"/>
      <c r="AM1057" s="27"/>
      <c r="AN1057" s="27"/>
      <c r="AO1057" s="27"/>
      <c r="AP1057" s="27"/>
      <c r="AQ1057" s="27"/>
      <c r="AR1057" s="9"/>
      <c r="AS1057" s="9"/>
      <c r="AT1057" s="9"/>
      <c r="AU1057" s="9"/>
      <c r="AV1057" s="9"/>
      <c r="AW1057" s="9"/>
      <c r="AX1057" s="9"/>
      <c r="AY1057" s="15"/>
      <c r="AZ1057" s="15"/>
      <c r="BA1057" s="9"/>
      <c r="BB1057" s="9"/>
      <c r="BC1057" s="9"/>
      <c r="BD1057" s="9"/>
      <c r="BE1057" s="9"/>
      <c r="BF1057" s="9"/>
      <c r="BG1057" s="9"/>
      <c r="BH1057" s="9"/>
      <c r="BI1057" s="9"/>
      <c r="BJ1057" s="9"/>
      <c r="BK1057" s="9"/>
      <c r="BL1057" s="9"/>
      <c r="BM1057" s="9"/>
      <c r="BN1057" s="9"/>
      <c r="BO1057" s="9"/>
      <c r="BP1057" s="9"/>
      <c r="BQ1057" s="9"/>
      <c r="BR1057" s="9"/>
      <c r="BS1057" s="9"/>
      <c r="BT1057" s="9"/>
      <c r="BU1057" s="9"/>
      <c r="BV1057" s="9"/>
      <c r="BW1057" s="9"/>
      <c r="BX1057" s="9"/>
      <c r="BY1057" s="9"/>
      <c r="BZ1057" s="9"/>
      <c r="CA1057" s="9"/>
      <c r="CB1057" s="9"/>
      <c r="CC1057" s="9"/>
      <c r="CD1057" s="9"/>
      <c r="CE1057" s="9"/>
      <c r="CF1057" s="9"/>
      <c r="CG1057" s="9"/>
      <c r="CH1057" s="9"/>
      <c r="CI1057" s="9"/>
      <c r="CJ1057" s="9"/>
      <c r="CK1057" s="9"/>
      <c r="CL1057" s="9"/>
      <c r="CM1057" s="9"/>
      <c r="CN1057" s="9"/>
      <c r="CO1057" s="9"/>
      <c r="CP1057" s="9"/>
      <c r="CQ1057" s="9"/>
      <c r="CR1057" s="9"/>
      <c r="CS1057" s="9"/>
      <c r="CT1057" s="9"/>
      <c r="CU1057" s="9"/>
      <c r="CV1057" s="9"/>
      <c r="CW1057" s="9"/>
      <c r="CX1057" s="9"/>
      <c r="CY1057" s="9"/>
      <c r="CZ1057" s="9"/>
      <c r="DA1057" s="9"/>
      <c r="DB1057" s="9"/>
      <c r="DC1057" s="9"/>
      <c r="DD1057" s="9"/>
      <c r="DE1057" s="9"/>
      <c r="DF1057" s="9"/>
      <c r="DG1057" s="9"/>
      <c r="DH1057" s="9"/>
      <c r="DI1057" s="9"/>
      <c r="DJ1057" s="9"/>
      <c r="DK1057" s="9"/>
      <c r="DL1057" s="9"/>
      <c r="DM1057" s="9"/>
      <c r="DN1057" s="9"/>
      <c r="DO1057" s="9"/>
      <c r="DP1057" s="9"/>
      <c r="DQ1057" s="9"/>
      <c r="DR1057" s="9"/>
      <c r="DS1057" s="9"/>
      <c r="DT1057" s="9"/>
      <c r="DU1057" s="9"/>
      <c r="DV1057" s="9"/>
      <c r="DW1057" s="9"/>
      <c r="DX1057" s="9"/>
      <c r="DY1057" s="9"/>
      <c r="DZ1057" s="9"/>
      <c r="EA1057" s="9"/>
    </row>
    <row r="1058" spans="2:131" ht="15">
      <c r="B1058" s="4"/>
      <c r="C1058" s="4"/>
      <c r="D1058" s="4"/>
      <c r="E1058" s="4"/>
      <c r="F1058" s="4"/>
      <c r="G1058" s="4"/>
      <c r="H1058" s="4"/>
      <c r="I1058" s="4"/>
      <c r="J1058" s="4"/>
      <c r="K1058" s="10"/>
      <c r="L1058" s="10"/>
      <c r="M1058" s="10"/>
      <c r="N1058" s="10"/>
      <c r="O1058" s="10"/>
      <c r="P1058" s="10"/>
      <c r="Q1058" s="10"/>
      <c r="R1058" s="10"/>
      <c r="S1058" s="10"/>
      <c r="T1058" s="10"/>
      <c r="U1058" s="10"/>
      <c r="V1058" s="10"/>
      <c r="W1058" s="10"/>
      <c r="X1058" s="10"/>
      <c r="Y1058" s="10"/>
      <c r="Z1058" s="10"/>
      <c r="AA1058" s="10"/>
      <c r="AB1058" s="15"/>
      <c r="AC1058" s="9"/>
      <c r="AD1058" s="9"/>
      <c r="AE1058" s="9"/>
      <c r="AF1058" s="9"/>
      <c r="AG1058" s="9"/>
      <c r="AH1058" s="9"/>
      <c r="AI1058" s="9"/>
      <c r="AJ1058" s="9"/>
      <c r="AK1058" s="9"/>
      <c r="AL1058" s="9"/>
      <c r="AM1058" s="27"/>
      <c r="AN1058" s="27"/>
      <c r="AO1058" s="27"/>
      <c r="AP1058" s="27"/>
      <c r="AQ1058" s="27"/>
      <c r="AR1058" s="9"/>
      <c r="AS1058" s="9"/>
      <c r="AT1058" s="9"/>
      <c r="AU1058" s="9"/>
      <c r="AV1058" s="9"/>
      <c r="AW1058" s="9"/>
      <c r="AX1058" s="9"/>
      <c r="AY1058" s="15"/>
      <c r="AZ1058" s="15"/>
      <c r="BA1058" s="9"/>
      <c r="BB1058" s="9"/>
      <c r="BC1058" s="9"/>
      <c r="BD1058" s="9"/>
      <c r="BE1058" s="9"/>
      <c r="BF1058" s="9"/>
      <c r="BG1058" s="9"/>
      <c r="BH1058" s="9"/>
      <c r="BI1058" s="9"/>
      <c r="BJ1058" s="9"/>
      <c r="BK1058" s="9"/>
      <c r="BL1058" s="9"/>
      <c r="BM1058" s="9"/>
      <c r="BN1058" s="9"/>
      <c r="BO1058" s="9"/>
      <c r="BP1058" s="9"/>
      <c r="BQ1058" s="9"/>
      <c r="BR1058" s="9"/>
      <c r="BS1058" s="9"/>
      <c r="BT1058" s="9"/>
      <c r="BU1058" s="9"/>
      <c r="BV1058" s="9"/>
      <c r="BW1058" s="9"/>
      <c r="BX1058" s="9"/>
      <c r="BY1058" s="9"/>
      <c r="BZ1058" s="9"/>
      <c r="CA1058" s="9"/>
      <c r="CB1058" s="9"/>
      <c r="CC1058" s="9"/>
      <c r="CD1058" s="9"/>
      <c r="CE1058" s="9"/>
      <c r="CF1058" s="9"/>
      <c r="CG1058" s="9"/>
      <c r="CH1058" s="9"/>
      <c r="CI1058" s="9"/>
      <c r="CJ1058" s="9"/>
      <c r="CK1058" s="9"/>
      <c r="CL1058" s="9"/>
      <c r="CM1058" s="9"/>
      <c r="CN1058" s="9"/>
      <c r="CO1058" s="9"/>
      <c r="CP1058" s="9"/>
      <c r="CQ1058" s="9"/>
      <c r="CR1058" s="9"/>
      <c r="CS1058" s="9"/>
      <c r="CT1058" s="9"/>
      <c r="CU1058" s="9"/>
      <c r="CV1058" s="9"/>
      <c r="CW1058" s="9"/>
      <c r="CX1058" s="9"/>
      <c r="CY1058" s="9"/>
      <c r="CZ1058" s="9"/>
      <c r="DA1058" s="9"/>
      <c r="DB1058" s="9"/>
      <c r="DC1058" s="9"/>
      <c r="DD1058" s="9"/>
      <c r="DE1058" s="9"/>
      <c r="DF1058" s="9"/>
      <c r="DG1058" s="9"/>
      <c r="DH1058" s="9"/>
      <c r="DI1058" s="9"/>
      <c r="DJ1058" s="9"/>
      <c r="DK1058" s="9"/>
      <c r="DL1058" s="9"/>
      <c r="DM1058" s="9"/>
      <c r="DN1058" s="9"/>
      <c r="DO1058" s="9"/>
      <c r="DP1058" s="9"/>
      <c r="DQ1058" s="9"/>
      <c r="DR1058" s="9"/>
      <c r="DS1058" s="9"/>
      <c r="DT1058" s="9"/>
      <c r="DU1058" s="9"/>
      <c r="DV1058" s="9"/>
      <c r="DW1058" s="9"/>
      <c r="DX1058" s="9"/>
      <c r="DY1058" s="9"/>
      <c r="DZ1058" s="9"/>
      <c r="EA1058" s="9"/>
    </row>
    <row r="1059" spans="2:131" ht="15">
      <c r="B1059" s="4"/>
      <c r="C1059" s="4"/>
      <c r="D1059" s="4"/>
      <c r="E1059" s="4"/>
      <c r="F1059" s="4"/>
      <c r="G1059" s="4"/>
      <c r="H1059" s="4"/>
      <c r="I1059" s="4"/>
      <c r="J1059" s="4"/>
      <c r="K1059" s="10"/>
      <c r="L1059" s="10"/>
      <c r="M1059" s="10"/>
      <c r="N1059" s="10"/>
      <c r="O1059" s="10"/>
      <c r="P1059" s="10"/>
      <c r="Q1059" s="10"/>
      <c r="R1059" s="10"/>
      <c r="S1059" s="10"/>
      <c r="T1059" s="10"/>
      <c r="U1059" s="10"/>
      <c r="V1059" s="10"/>
      <c r="W1059" s="10"/>
      <c r="X1059" s="10"/>
      <c r="Y1059" s="10"/>
      <c r="Z1059" s="10"/>
      <c r="AA1059" s="10"/>
      <c r="AB1059" s="15"/>
      <c r="AC1059" s="9"/>
      <c r="AD1059" s="9"/>
      <c r="AE1059" s="9"/>
      <c r="AF1059" s="9"/>
      <c r="AG1059" s="9"/>
      <c r="AH1059" s="9"/>
      <c r="AI1059" s="9"/>
      <c r="AJ1059" s="9"/>
      <c r="AK1059" s="9"/>
      <c r="AL1059" s="9"/>
      <c r="AM1059" s="27"/>
      <c r="AN1059" s="27"/>
      <c r="AO1059" s="27"/>
      <c r="AP1059" s="27"/>
      <c r="AQ1059" s="27"/>
      <c r="AR1059" s="9"/>
      <c r="AS1059" s="9"/>
      <c r="AT1059" s="9"/>
      <c r="AU1059" s="9"/>
      <c r="AV1059" s="9"/>
      <c r="AW1059" s="9"/>
      <c r="AX1059" s="9"/>
      <c r="AY1059" s="15"/>
      <c r="AZ1059" s="15"/>
      <c r="BA1059" s="9"/>
      <c r="BB1059" s="9"/>
      <c r="BC1059" s="9"/>
      <c r="BD1059" s="9"/>
      <c r="BE1059" s="9"/>
      <c r="BF1059" s="9"/>
      <c r="BG1059" s="9"/>
      <c r="BH1059" s="9"/>
      <c r="BI1059" s="9"/>
      <c r="BJ1059" s="9"/>
      <c r="BK1059" s="9"/>
      <c r="BL1059" s="9"/>
      <c r="BM1059" s="9"/>
      <c r="BN1059" s="9"/>
      <c r="BO1059" s="9"/>
      <c r="BP1059" s="9"/>
      <c r="BQ1059" s="9"/>
      <c r="BR1059" s="9"/>
      <c r="BS1059" s="9"/>
      <c r="BT1059" s="9"/>
      <c r="BU1059" s="9"/>
      <c r="BV1059" s="9"/>
      <c r="BW1059" s="9"/>
      <c r="BX1059" s="9"/>
      <c r="BY1059" s="9"/>
      <c r="BZ1059" s="9"/>
      <c r="CA1059" s="9"/>
      <c r="CB1059" s="9"/>
      <c r="CC1059" s="9"/>
      <c r="CD1059" s="9"/>
      <c r="CE1059" s="9"/>
      <c r="CF1059" s="9"/>
      <c r="CG1059" s="9"/>
      <c r="CH1059" s="9"/>
      <c r="CI1059" s="9"/>
      <c r="CJ1059" s="9"/>
      <c r="CK1059" s="9"/>
      <c r="CL1059" s="9"/>
      <c r="CM1059" s="9"/>
      <c r="CN1059" s="9"/>
      <c r="CO1059" s="9"/>
      <c r="CP1059" s="9"/>
      <c r="CQ1059" s="9"/>
      <c r="CR1059" s="9"/>
      <c r="CS1059" s="9"/>
      <c r="CT1059" s="9"/>
      <c r="CU1059" s="9"/>
      <c r="CV1059" s="9"/>
      <c r="CW1059" s="9"/>
      <c r="CX1059" s="9"/>
      <c r="CY1059" s="9"/>
      <c r="CZ1059" s="9"/>
      <c r="DA1059" s="9"/>
      <c r="DB1059" s="9"/>
      <c r="DC1059" s="9"/>
      <c r="DD1059" s="9"/>
      <c r="DE1059" s="9"/>
      <c r="DF1059" s="9"/>
      <c r="DG1059" s="9"/>
      <c r="DH1059" s="9"/>
      <c r="DI1059" s="9"/>
      <c r="DJ1059" s="9"/>
      <c r="DK1059" s="9"/>
      <c r="DL1059" s="9"/>
      <c r="DM1059" s="9"/>
      <c r="DN1059" s="9"/>
      <c r="DO1059" s="9"/>
      <c r="DP1059" s="9"/>
      <c r="DQ1059" s="9"/>
      <c r="DR1059" s="9"/>
      <c r="DS1059" s="9"/>
      <c r="DT1059" s="9"/>
      <c r="DU1059" s="9"/>
      <c r="DV1059" s="9"/>
      <c r="DW1059" s="9"/>
      <c r="DX1059" s="9"/>
      <c r="DY1059" s="9"/>
      <c r="DZ1059" s="9"/>
      <c r="EA1059" s="9"/>
    </row>
    <row r="1060" spans="2:131" ht="15">
      <c r="B1060" s="4"/>
      <c r="C1060" s="4"/>
      <c r="D1060" s="4"/>
      <c r="E1060" s="4"/>
      <c r="F1060" s="4"/>
      <c r="G1060" s="4"/>
      <c r="H1060" s="4"/>
      <c r="I1060" s="4"/>
      <c r="J1060" s="4"/>
      <c r="K1060" s="10"/>
      <c r="L1060" s="10"/>
      <c r="M1060" s="10"/>
      <c r="N1060" s="10"/>
      <c r="O1060" s="10"/>
      <c r="P1060" s="10"/>
      <c r="Q1060" s="10"/>
      <c r="R1060" s="10"/>
      <c r="S1060" s="10"/>
      <c r="T1060" s="10"/>
      <c r="U1060" s="10"/>
      <c r="V1060" s="10"/>
      <c r="W1060" s="10"/>
      <c r="X1060" s="10"/>
      <c r="Y1060" s="10"/>
      <c r="Z1060" s="10"/>
      <c r="AA1060" s="10"/>
      <c r="AB1060" s="15"/>
      <c r="AC1060" s="9"/>
      <c r="AD1060" s="9"/>
      <c r="AE1060" s="9"/>
      <c r="AF1060" s="9"/>
      <c r="AG1060" s="9"/>
      <c r="AH1060" s="9"/>
      <c r="AI1060" s="9"/>
      <c r="AJ1060" s="9"/>
      <c r="AK1060" s="9"/>
      <c r="AL1060" s="9"/>
      <c r="AM1060" s="27"/>
      <c r="AN1060" s="27"/>
      <c r="AO1060" s="27"/>
      <c r="AP1060" s="27"/>
      <c r="AQ1060" s="27"/>
      <c r="AR1060" s="9"/>
      <c r="AS1060" s="9"/>
      <c r="AT1060" s="9"/>
      <c r="AU1060" s="9"/>
      <c r="AV1060" s="9"/>
      <c r="AW1060" s="9"/>
      <c r="AX1060" s="9"/>
      <c r="AY1060" s="15"/>
      <c r="AZ1060" s="15"/>
      <c r="BA1060" s="9"/>
      <c r="BB1060" s="9"/>
      <c r="BC1060" s="9"/>
      <c r="BD1060" s="9"/>
      <c r="BE1060" s="9"/>
      <c r="BF1060" s="9"/>
      <c r="BG1060" s="9"/>
      <c r="BH1060" s="9"/>
      <c r="BI1060" s="9"/>
      <c r="BJ1060" s="9"/>
      <c r="BK1060" s="9"/>
      <c r="BL1060" s="9"/>
      <c r="BM1060" s="9"/>
      <c r="BN1060" s="9"/>
      <c r="BO1060" s="9"/>
      <c r="BP1060" s="9"/>
      <c r="BQ1060" s="9"/>
      <c r="BR1060" s="9"/>
      <c r="BS1060" s="9"/>
      <c r="BT1060" s="9"/>
      <c r="BU1060" s="9"/>
      <c r="BV1060" s="9"/>
      <c r="BW1060" s="9"/>
      <c r="BX1060" s="9"/>
      <c r="BY1060" s="9"/>
      <c r="BZ1060" s="9"/>
      <c r="CA1060" s="9"/>
      <c r="CB1060" s="9"/>
      <c r="CC1060" s="9"/>
      <c r="CD1060" s="9"/>
      <c r="CE1060" s="9"/>
      <c r="CF1060" s="9"/>
      <c r="CG1060" s="9"/>
      <c r="CH1060" s="9"/>
      <c r="CI1060" s="9"/>
      <c r="CJ1060" s="9"/>
      <c r="CK1060" s="9"/>
      <c r="CL1060" s="9"/>
      <c r="CM1060" s="9"/>
      <c r="CN1060" s="9"/>
      <c r="CO1060" s="9"/>
      <c r="CP1060" s="9"/>
      <c r="CQ1060" s="9"/>
      <c r="CR1060" s="9"/>
      <c r="CS1060" s="9"/>
      <c r="CT1060" s="9"/>
      <c r="CU1060" s="9"/>
      <c r="CV1060" s="9"/>
      <c r="CW1060" s="9"/>
      <c r="CX1060" s="9"/>
      <c r="CY1060" s="9"/>
      <c r="CZ1060" s="9"/>
      <c r="DA1060" s="9"/>
      <c r="DB1060" s="9"/>
      <c r="DC1060" s="9"/>
      <c r="DD1060" s="9"/>
      <c r="DE1060" s="9"/>
      <c r="DF1060" s="9"/>
      <c r="DG1060" s="9"/>
      <c r="DH1060" s="9"/>
      <c r="DI1060" s="9"/>
      <c r="DJ1060" s="9"/>
      <c r="DK1060" s="9"/>
      <c r="DL1060" s="9"/>
      <c r="DM1060" s="9"/>
      <c r="DN1060" s="9"/>
      <c r="DO1060" s="9"/>
      <c r="DP1060" s="9"/>
      <c r="DQ1060" s="9"/>
      <c r="DR1060" s="9"/>
      <c r="DS1060" s="9"/>
      <c r="DT1060" s="9"/>
      <c r="DU1060" s="9"/>
      <c r="DV1060" s="9"/>
      <c r="DW1060" s="9"/>
      <c r="DX1060" s="9"/>
      <c r="DY1060" s="9"/>
      <c r="DZ1060" s="9"/>
      <c r="EA1060" s="9"/>
    </row>
    <row r="1061" spans="2:131" ht="15">
      <c r="B1061" s="4"/>
      <c r="C1061" s="4"/>
      <c r="D1061" s="4"/>
      <c r="E1061" s="4"/>
      <c r="F1061" s="4"/>
      <c r="G1061" s="4"/>
      <c r="H1061" s="4"/>
      <c r="I1061" s="4"/>
      <c r="J1061" s="4"/>
      <c r="K1061" s="10"/>
      <c r="L1061" s="10"/>
      <c r="M1061" s="10"/>
      <c r="N1061" s="10"/>
      <c r="O1061" s="10"/>
      <c r="P1061" s="10"/>
      <c r="Q1061" s="10"/>
      <c r="R1061" s="10"/>
      <c r="S1061" s="10"/>
      <c r="T1061" s="10"/>
      <c r="U1061" s="10"/>
      <c r="V1061" s="10"/>
      <c r="W1061" s="10"/>
      <c r="X1061" s="10"/>
      <c r="Y1061" s="10"/>
      <c r="Z1061" s="10"/>
      <c r="AA1061" s="10"/>
      <c r="AB1061" s="15"/>
      <c r="AC1061" s="9"/>
      <c r="AD1061" s="9"/>
      <c r="AE1061" s="9"/>
      <c r="AF1061" s="9"/>
      <c r="AG1061" s="9"/>
      <c r="AH1061" s="9"/>
      <c r="AI1061" s="9"/>
      <c r="AJ1061" s="9"/>
      <c r="AK1061" s="9"/>
      <c r="AL1061" s="9"/>
      <c r="AM1061" s="27"/>
      <c r="AN1061" s="27"/>
      <c r="AO1061" s="27"/>
      <c r="AP1061" s="27"/>
      <c r="AQ1061" s="27"/>
      <c r="AR1061" s="9"/>
      <c r="AS1061" s="9"/>
      <c r="AT1061" s="9"/>
      <c r="AU1061" s="9"/>
      <c r="AV1061" s="9"/>
      <c r="AW1061" s="9"/>
      <c r="AX1061" s="9"/>
      <c r="AY1061" s="15"/>
      <c r="AZ1061" s="15"/>
      <c r="BA1061" s="9"/>
      <c r="BB1061" s="9"/>
      <c r="BC1061" s="9"/>
      <c r="BD1061" s="9"/>
      <c r="BE1061" s="9"/>
      <c r="BF1061" s="9"/>
      <c r="BG1061" s="9"/>
      <c r="BH1061" s="9"/>
      <c r="BI1061" s="9"/>
      <c r="BJ1061" s="9"/>
      <c r="BK1061" s="9"/>
      <c r="BL1061" s="9"/>
      <c r="BM1061" s="9"/>
      <c r="BN1061" s="9"/>
      <c r="BO1061" s="9"/>
      <c r="BP1061" s="9"/>
      <c r="BQ1061" s="9"/>
      <c r="BR1061" s="9"/>
      <c r="BS1061" s="9"/>
      <c r="BT1061" s="9"/>
      <c r="BU1061" s="9"/>
      <c r="BV1061" s="9"/>
      <c r="BW1061" s="9"/>
      <c r="BX1061" s="9"/>
      <c r="BY1061" s="9"/>
      <c r="BZ1061" s="9"/>
      <c r="CA1061" s="9"/>
      <c r="CB1061" s="9"/>
      <c r="CC1061" s="9"/>
      <c r="CD1061" s="9"/>
      <c r="CE1061" s="9"/>
      <c r="CF1061" s="9"/>
      <c r="CG1061" s="9"/>
      <c r="CH1061" s="9"/>
      <c r="CI1061" s="9"/>
      <c r="CJ1061" s="9"/>
      <c r="CK1061" s="9"/>
      <c r="CL1061" s="9"/>
      <c r="CM1061" s="9"/>
      <c r="CN1061" s="9"/>
      <c r="CO1061" s="9"/>
      <c r="CP1061" s="9"/>
      <c r="CQ1061" s="9"/>
      <c r="CR1061" s="9"/>
      <c r="CS1061" s="9"/>
      <c r="CT1061" s="9"/>
      <c r="CU1061" s="9"/>
      <c r="CV1061" s="9"/>
      <c r="CW1061" s="9"/>
      <c r="CX1061" s="9"/>
      <c r="CY1061" s="9"/>
      <c r="CZ1061" s="9"/>
      <c r="DA1061" s="9"/>
      <c r="DB1061" s="9"/>
      <c r="DC1061" s="9"/>
      <c r="DD1061" s="9"/>
      <c r="DE1061" s="9"/>
      <c r="DF1061" s="9"/>
      <c r="DG1061" s="9"/>
      <c r="DH1061" s="9"/>
      <c r="DI1061" s="9"/>
      <c r="DJ1061" s="9"/>
      <c r="DK1061" s="9"/>
      <c r="DL1061" s="9"/>
      <c r="DM1061" s="9"/>
      <c r="DN1061" s="9"/>
      <c r="DO1061" s="9"/>
      <c r="DP1061" s="9"/>
      <c r="DQ1061" s="9"/>
      <c r="DR1061" s="9"/>
      <c r="DS1061" s="9"/>
      <c r="DT1061" s="9"/>
      <c r="DU1061" s="9"/>
      <c r="DV1061" s="9"/>
      <c r="DW1061" s="9"/>
      <c r="DX1061" s="9"/>
      <c r="DY1061" s="9"/>
      <c r="DZ1061" s="9"/>
      <c r="EA1061" s="9"/>
    </row>
    <row r="1062" spans="2:131" ht="15">
      <c r="B1062" s="4"/>
      <c r="C1062" s="4"/>
      <c r="D1062" s="4"/>
      <c r="E1062" s="4"/>
      <c r="F1062" s="4"/>
      <c r="G1062" s="4"/>
      <c r="H1062" s="4"/>
      <c r="I1062" s="4"/>
      <c r="J1062" s="4"/>
      <c r="K1062" s="10"/>
      <c r="L1062" s="10"/>
      <c r="M1062" s="10"/>
      <c r="N1062" s="10"/>
      <c r="O1062" s="10"/>
      <c r="P1062" s="10"/>
      <c r="Q1062" s="10"/>
      <c r="R1062" s="10"/>
      <c r="S1062" s="10"/>
      <c r="T1062" s="10"/>
      <c r="U1062" s="10"/>
      <c r="V1062" s="10"/>
      <c r="W1062" s="10"/>
      <c r="X1062" s="10"/>
      <c r="Y1062" s="10"/>
      <c r="Z1062" s="10"/>
      <c r="AA1062" s="10"/>
      <c r="AB1062" s="15"/>
      <c r="AC1062" s="9"/>
      <c r="AD1062" s="9"/>
      <c r="AE1062" s="9"/>
      <c r="AF1062" s="9"/>
      <c r="AG1062" s="9"/>
      <c r="AH1062" s="9"/>
      <c r="AI1062" s="9"/>
      <c r="AJ1062" s="9"/>
      <c r="AK1062" s="9"/>
      <c r="AL1062" s="9"/>
      <c r="AM1062" s="27"/>
      <c r="AN1062" s="27"/>
      <c r="AO1062" s="27"/>
      <c r="AP1062" s="27"/>
      <c r="AQ1062" s="27"/>
      <c r="AR1062" s="9"/>
      <c r="AS1062" s="9"/>
      <c r="AT1062" s="9"/>
      <c r="AU1062" s="9"/>
      <c r="AV1062" s="9"/>
      <c r="AW1062" s="9"/>
      <c r="AX1062" s="9"/>
      <c r="AY1062" s="15"/>
      <c r="AZ1062" s="15"/>
      <c r="BA1062" s="9"/>
      <c r="BB1062" s="9"/>
      <c r="BC1062" s="9"/>
      <c r="BD1062" s="9"/>
      <c r="BE1062" s="9"/>
      <c r="BF1062" s="9"/>
      <c r="BG1062" s="9"/>
      <c r="BH1062" s="9"/>
      <c r="BI1062" s="9"/>
      <c r="BJ1062" s="9"/>
      <c r="BK1062" s="9"/>
      <c r="BL1062" s="9"/>
      <c r="BM1062" s="9"/>
      <c r="BN1062" s="9"/>
      <c r="BO1062" s="9"/>
      <c r="BP1062" s="9"/>
      <c r="BQ1062" s="9"/>
      <c r="BR1062" s="9"/>
      <c r="BS1062" s="9"/>
      <c r="BT1062" s="9"/>
      <c r="BU1062" s="9"/>
      <c r="BV1062" s="9"/>
      <c r="BW1062" s="9"/>
      <c r="BX1062" s="9"/>
      <c r="BY1062" s="9"/>
      <c r="BZ1062" s="9"/>
      <c r="CA1062" s="9"/>
      <c r="CB1062" s="9"/>
      <c r="CC1062" s="9"/>
      <c r="CD1062" s="9"/>
      <c r="CE1062" s="9"/>
      <c r="CF1062" s="9"/>
      <c r="CG1062" s="9"/>
      <c r="CH1062" s="9"/>
      <c r="CI1062" s="9"/>
      <c r="CJ1062" s="9"/>
      <c r="CK1062" s="9"/>
      <c r="CL1062" s="9"/>
      <c r="CM1062" s="9"/>
      <c r="CN1062" s="9"/>
      <c r="CO1062" s="9"/>
      <c r="CP1062" s="9"/>
      <c r="CQ1062" s="9"/>
      <c r="CR1062" s="9"/>
      <c r="CS1062" s="9"/>
      <c r="CT1062" s="9"/>
      <c r="CU1062" s="9"/>
      <c r="CV1062" s="9"/>
      <c r="CW1062" s="9"/>
      <c r="CX1062" s="9"/>
      <c r="CY1062" s="9"/>
      <c r="CZ1062" s="9"/>
      <c r="DA1062" s="9"/>
      <c r="DB1062" s="9"/>
      <c r="DC1062" s="9"/>
      <c r="DD1062" s="9"/>
      <c r="DE1062" s="9"/>
      <c r="DF1062" s="9"/>
      <c r="DG1062" s="9"/>
      <c r="DH1062" s="9"/>
      <c r="DI1062" s="9"/>
      <c r="DJ1062" s="9"/>
      <c r="DK1062" s="9"/>
      <c r="DL1062" s="9"/>
      <c r="DM1062" s="9"/>
      <c r="DN1062" s="9"/>
      <c r="DO1062" s="9"/>
      <c r="DP1062" s="9"/>
      <c r="DQ1062" s="9"/>
      <c r="DR1062" s="9"/>
      <c r="DS1062" s="9"/>
      <c r="DT1062" s="9"/>
      <c r="DU1062" s="9"/>
      <c r="DV1062" s="9"/>
      <c r="DW1062" s="9"/>
      <c r="DX1062" s="9"/>
      <c r="DY1062" s="9"/>
      <c r="DZ1062" s="9"/>
      <c r="EA1062" s="9"/>
    </row>
    <row r="1063" spans="2:131" ht="15">
      <c r="B1063" s="4"/>
      <c r="C1063" s="4"/>
      <c r="D1063" s="4"/>
      <c r="E1063" s="4"/>
      <c r="F1063" s="4"/>
      <c r="G1063" s="4"/>
      <c r="H1063" s="4"/>
      <c r="I1063" s="4"/>
      <c r="J1063" s="4"/>
      <c r="K1063" s="10"/>
      <c r="L1063" s="10"/>
      <c r="M1063" s="10"/>
      <c r="N1063" s="10"/>
      <c r="O1063" s="10"/>
      <c r="P1063" s="10"/>
      <c r="Q1063" s="10"/>
      <c r="R1063" s="10"/>
      <c r="S1063" s="10"/>
      <c r="T1063" s="10"/>
      <c r="U1063" s="10"/>
      <c r="V1063" s="10"/>
      <c r="W1063" s="10"/>
      <c r="X1063" s="10"/>
      <c r="Y1063" s="10"/>
      <c r="Z1063" s="10"/>
      <c r="AA1063" s="10"/>
      <c r="AB1063" s="15"/>
      <c r="AC1063" s="9"/>
      <c r="AD1063" s="9"/>
      <c r="AE1063" s="9"/>
      <c r="AF1063" s="9"/>
      <c r="AG1063" s="9"/>
      <c r="AH1063" s="9"/>
      <c r="AI1063" s="9"/>
      <c r="AJ1063" s="9"/>
      <c r="AK1063" s="9"/>
      <c r="AL1063" s="9"/>
      <c r="AM1063" s="27"/>
      <c r="AN1063" s="27"/>
      <c r="AO1063" s="27"/>
      <c r="AP1063" s="27"/>
      <c r="AQ1063" s="27"/>
      <c r="AR1063" s="9"/>
      <c r="AS1063" s="9"/>
      <c r="AT1063" s="9"/>
      <c r="AU1063" s="9"/>
      <c r="AV1063" s="9"/>
      <c r="AW1063" s="9"/>
      <c r="AX1063" s="9"/>
      <c r="AY1063" s="15"/>
      <c r="AZ1063" s="15"/>
      <c r="BA1063" s="9"/>
      <c r="BB1063" s="9"/>
      <c r="BC1063" s="9"/>
      <c r="BD1063" s="9"/>
      <c r="BE1063" s="9"/>
      <c r="BF1063" s="9"/>
      <c r="BG1063" s="9"/>
      <c r="BH1063" s="9"/>
      <c r="BI1063" s="9"/>
      <c r="BJ1063" s="9"/>
      <c r="BK1063" s="9"/>
      <c r="BL1063" s="9"/>
      <c r="BM1063" s="9"/>
      <c r="BN1063" s="9"/>
      <c r="BO1063" s="9"/>
      <c r="BP1063" s="9"/>
      <c r="BQ1063" s="9"/>
      <c r="BR1063" s="9"/>
      <c r="BS1063" s="9"/>
      <c r="BT1063" s="9"/>
      <c r="BU1063" s="9"/>
      <c r="BV1063" s="9"/>
      <c r="BW1063" s="9"/>
      <c r="BX1063" s="9"/>
      <c r="BY1063" s="9"/>
      <c r="BZ1063" s="9"/>
      <c r="CA1063" s="9"/>
      <c r="CB1063" s="9"/>
      <c r="CC1063" s="9"/>
      <c r="CD1063" s="9"/>
      <c r="CE1063" s="9"/>
      <c r="CF1063" s="9"/>
      <c r="CG1063" s="9"/>
      <c r="CH1063" s="9"/>
      <c r="CI1063" s="9"/>
      <c r="CJ1063" s="9"/>
      <c r="CK1063" s="9"/>
      <c r="CL1063" s="9"/>
      <c r="CM1063" s="9"/>
      <c r="CN1063" s="9"/>
      <c r="CO1063" s="9"/>
      <c r="CP1063" s="9"/>
      <c r="CQ1063" s="9"/>
      <c r="CR1063" s="9"/>
      <c r="CS1063" s="9"/>
      <c r="CT1063" s="9"/>
      <c r="CU1063" s="9"/>
      <c r="CV1063" s="9"/>
      <c r="CW1063" s="9"/>
      <c r="CX1063" s="9"/>
      <c r="CY1063" s="9"/>
      <c r="CZ1063" s="9"/>
      <c r="DA1063" s="9"/>
      <c r="DB1063" s="9"/>
      <c r="DC1063" s="9"/>
      <c r="DD1063" s="9"/>
      <c r="DE1063" s="9"/>
      <c r="DF1063" s="9"/>
      <c r="DG1063" s="9"/>
      <c r="DH1063" s="9"/>
      <c r="DI1063" s="9"/>
      <c r="DJ1063" s="9"/>
      <c r="DK1063" s="9"/>
      <c r="DL1063" s="9"/>
      <c r="DM1063" s="9"/>
      <c r="DN1063" s="9"/>
      <c r="DO1063" s="9"/>
      <c r="DP1063" s="9"/>
      <c r="DQ1063" s="9"/>
      <c r="DR1063" s="9"/>
      <c r="DS1063" s="9"/>
      <c r="DT1063" s="9"/>
      <c r="DU1063" s="9"/>
      <c r="DV1063" s="9"/>
      <c r="DW1063" s="9"/>
      <c r="DX1063" s="9"/>
      <c r="DY1063" s="9"/>
      <c r="DZ1063" s="9"/>
      <c r="EA1063" s="9"/>
    </row>
    <row r="1064" spans="2:131" ht="15">
      <c r="B1064" s="4"/>
      <c r="C1064" s="4"/>
      <c r="D1064" s="4"/>
      <c r="E1064" s="4"/>
      <c r="F1064" s="4"/>
      <c r="G1064" s="4"/>
      <c r="H1064" s="4"/>
      <c r="I1064" s="4"/>
      <c r="J1064" s="4"/>
      <c r="K1064" s="10"/>
      <c r="L1064" s="10"/>
      <c r="M1064" s="10"/>
      <c r="N1064" s="10"/>
      <c r="O1064" s="10"/>
      <c r="P1064" s="10"/>
      <c r="Q1064" s="10"/>
      <c r="R1064" s="10"/>
      <c r="S1064" s="10"/>
      <c r="T1064" s="10"/>
      <c r="U1064" s="10"/>
      <c r="V1064" s="10"/>
      <c r="W1064" s="10"/>
      <c r="X1064" s="10"/>
      <c r="Y1064" s="10"/>
      <c r="Z1064" s="10"/>
      <c r="AA1064" s="10"/>
      <c r="AB1064" s="15"/>
      <c r="AC1064" s="9"/>
      <c r="AD1064" s="9"/>
      <c r="AE1064" s="9"/>
      <c r="AF1064" s="9"/>
      <c r="AG1064" s="9"/>
      <c r="AH1064" s="9"/>
      <c r="AI1064" s="9"/>
      <c r="AJ1064" s="9"/>
      <c r="AK1064" s="9"/>
      <c r="AL1064" s="9"/>
      <c r="AM1064" s="27"/>
      <c r="AN1064" s="27"/>
      <c r="AO1064" s="27"/>
      <c r="AP1064" s="27"/>
      <c r="AQ1064" s="27"/>
      <c r="AR1064" s="9"/>
      <c r="AS1064" s="9"/>
      <c r="AT1064" s="9"/>
      <c r="AU1064" s="9"/>
      <c r="AV1064" s="9"/>
      <c r="AW1064" s="9"/>
      <c r="AX1064" s="9"/>
      <c r="AY1064" s="15"/>
      <c r="AZ1064" s="15"/>
      <c r="BA1064" s="9"/>
      <c r="BB1064" s="9"/>
      <c r="BC1064" s="9"/>
      <c r="BD1064" s="9"/>
      <c r="BE1064" s="9"/>
      <c r="BF1064" s="9"/>
      <c r="BG1064" s="9"/>
      <c r="BH1064" s="9"/>
      <c r="BI1064" s="9"/>
      <c r="BJ1064" s="9"/>
      <c r="BK1064" s="9"/>
      <c r="BL1064" s="9"/>
      <c r="BM1064" s="9"/>
      <c r="BN1064" s="9"/>
      <c r="BO1064" s="9"/>
      <c r="BP1064" s="9"/>
      <c r="BQ1064" s="9"/>
      <c r="BR1064" s="9"/>
      <c r="BS1064" s="9"/>
      <c r="BT1064" s="9"/>
      <c r="BU1064" s="9"/>
      <c r="BV1064" s="9"/>
      <c r="BW1064" s="9"/>
      <c r="BX1064" s="9"/>
      <c r="BY1064" s="9"/>
      <c r="BZ1064" s="9"/>
      <c r="CA1064" s="9"/>
      <c r="CB1064" s="9"/>
      <c r="CC1064" s="9"/>
      <c r="CD1064" s="9"/>
      <c r="CE1064" s="9"/>
      <c r="CF1064" s="9"/>
      <c r="CG1064" s="9"/>
      <c r="CH1064" s="9"/>
      <c r="CI1064" s="9"/>
      <c r="CJ1064" s="9"/>
      <c r="CK1064" s="9"/>
      <c r="CL1064" s="9"/>
      <c r="CM1064" s="9"/>
      <c r="CN1064" s="9"/>
      <c r="CO1064" s="9"/>
      <c r="CP1064" s="9"/>
      <c r="CQ1064" s="9"/>
      <c r="CR1064" s="9"/>
      <c r="CS1064" s="9"/>
      <c r="CT1064" s="9"/>
      <c r="CU1064" s="9"/>
      <c r="CV1064" s="9"/>
      <c r="CW1064" s="9"/>
      <c r="CX1064" s="9"/>
      <c r="CY1064" s="9"/>
      <c r="CZ1064" s="9"/>
      <c r="DA1064" s="9"/>
      <c r="DB1064" s="9"/>
      <c r="DC1064" s="9"/>
      <c r="DD1064" s="9"/>
      <c r="DE1064" s="9"/>
      <c r="DF1064" s="9"/>
      <c r="DG1064" s="9"/>
      <c r="DH1064" s="9"/>
      <c r="DI1064" s="9"/>
      <c r="DJ1064" s="9"/>
      <c r="DK1064" s="9"/>
      <c r="DL1064" s="9"/>
      <c r="DM1064" s="9"/>
      <c r="DN1064" s="9"/>
      <c r="DO1064" s="9"/>
      <c r="DP1064" s="9"/>
      <c r="DQ1064" s="9"/>
      <c r="DR1064" s="9"/>
      <c r="DS1064" s="9"/>
      <c r="DT1064" s="9"/>
      <c r="DU1064" s="9"/>
      <c r="DV1064" s="9"/>
      <c r="DW1064" s="9"/>
      <c r="DX1064" s="9"/>
      <c r="DY1064" s="9"/>
      <c r="DZ1064" s="9"/>
      <c r="EA1064" s="9"/>
    </row>
    <row r="1065" spans="2:131" ht="15">
      <c r="B1065" s="4"/>
      <c r="C1065" s="4"/>
      <c r="D1065" s="4"/>
      <c r="E1065" s="4"/>
      <c r="F1065" s="4"/>
      <c r="G1065" s="4"/>
      <c r="H1065" s="4"/>
      <c r="I1065" s="4"/>
      <c r="J1065" s="4"/>
      <c r="K1065" s="10"/>
      <c r="L1065" s="10"/>
      <c r="M1065" s="10"/>
      <c r="N1065" s="10"/>
      <c r="O1065" s="10"/>
      <c r="P1065" s="10"/>
      <c r="Q1065" s="10"/>
      <c r="R1065" s="10"/>
      <c r="S1065" s="10"/>
      <c r="T1065" s="10"/>
      <c r="U1065" s="10"/>
      <c r="V1065" s="10"/>
      <c r="W1065" s="10"/>
      <c r="X1065" s="10"/>
      <c r="Y1065" s="10"/>
      <c r="Z1065" s="10"/>
      <c r="AA1065" s="10"/>
      <c r="AB1065" s="15"/>
      <c r="AC1065" s="9"/>
      <c r="AD1065" s="9"/>
      <c r="AE1065" s="9"/>
      <c r="AF1065" s="9"/>
      <c r="AG1065" s="9"/>
      <c r="AH1065" s="9"/>
      <c r="AI1065" s="9"/>
      <c r="AJ1065" s="9"/>
      <c r="AK1065" s="9"/>
      <c r="AL1065" s="9"/>
      <c r="AM1065" s="27"/>
      <c r="AN1065" s="27"/>
      <c r="AO1065" s="27"/>
      <c r="AP1065" s="27"/>
      <c r="AQ1065" s="27"/>
      <c r="AR1065" s="9"/>
      <c r="AS1065" s="9"/>
      <c r="AT1065" s="9"/>
      <c r="AU1065" s="9"/>
      <c r="AV1065" s="9"/>
      <c r="AW1065" s="9"/>
      <c r="AX1065" s="9"/>
      <c r="AY1065" s="15"/>
      <c r="AZ1065" s="15"/>
      <c r="BA1065" s="9"/>
      <c r="BB1065" s="9"/>
      <c r="BC1065" s="9"/>
      <c r="BD1065" s="9"/>
      <c r="BE1065" s="9"/>
      <c r="BF1065" s="9"/>
      <c r="BG1065" s="9"/>
      <c r="BH1065" s="9"/>
      <c r="BI1065" s="9"/>
      <c r="BJ1065" s="9"/>
      <c r="BK1065" s="9"/>
      <c r="BL1065" s="9"/>
      <c r="BM1065" s="9"/>
      <c r="BN1065" s="9"/>
      <c r="BO1065" s="9"/>
      <c r="BP1065" s="9"/>
      <c r="BQ1065" s="9"/>
      <c r="BR1065" s="9"/>
      <c r="BS1065" s="9"/>
      <c r="BT1065" s="9"/>
      <c r="BU1065" s="9"/>
      <c r="BV1065" s="9"/>
      <c r="BW1065" s="9"/>
      <c r="BX1065" s="9"/>
      <c r="BY1065" s="9"/>
      <c r="BZ1065" s="9"/>
      <c r="CA1065" s="9"/>
      <c r="CB1065" s="9"/>
      <c r="CC1065" s="9"/>
      <c r="CD1065" s="9"/>
      <c r="CE1065" s="9"/>
      <c r="CF1065" s="9"/>
      <c r="CG1065" s="9"/>
      <c r="CH1065" s="9"/>
      <c r="CI1065" s="9"/>
      <c r="CJ1065" s="9"/>
      <c r="CK1065" s="9"/>
      <c r="CL1065" s="9"/>
      <c r="CM1065" s="9"/>
      <c r="CN1065" s="9"/>
      <c r="CO1065" s="9"/>
      <c r="CP1065" s="9"/>
      <c r="CQ1065" s="9"/>
      <c r="CR1065" s="9"/>
      <c r="CS1065" s="9"/>
      <c r="CT1065" s="9"/>
      <c r="CU1065" s="9"/>
      <c r="CV1065" s="9"/>
      <c r="CW1065" s="9"/>
      <c r="CX1065" s="9"/>
      <c r="CY1065" s="9"/>
      <c r="CZ1065" s="9"/>
      <c r="DA1065" s="9"/>
      <c r="DB1065" s="9"/>
      <c r="DC1065" s="9"/>
      <c r="DD1065" s="9"/>
      <c r="DE1065" s="9"/>
      <c r="DF1065" s="9"/>
      <c r="DG1065" s="9"/>
      <c r="DH1065" s="9"/>
      <c r="DI1065" s="9"/>
      <c r="DJ1065" s="9"/>
      <c r="DK1065" s="9"/>
      <c r="DL1065" s="9"/>
      <c r="DM1065" s="9"/>
      <c r="DN1065" s="9"/>
      <c r="DO1065" s="9"/>
      <c r="DP1065" s="9"/>
      <c r="DQ1065" s="9"/>
      <c r="DR1065" s="9"/>
      <c r="DS1065" s="9"/>
      <c r="DT1065" s="9"/>
      <c r="DU1065" s="9"/>
      <c r="DV1065" s="9"/>
      <c r="DW1065" s="9"/>
      <c r="DX1065" s="9"/>
      <c r="DY1065" s="9"/>
      <c r="DZ1065" s="9"/>
      <c r="EA1065" s="9"/>
    </row>
    <row r="1066" spans="2:131" ht="15">
      <c r="B1066" s="4"/>
      <c r="C1066" s="4"/>
      <c r="D1066" s="4"/>
      <c r="E1066" s="4"/>
      <c r="F1066" s="4"/>
      <c r="G1066" s="4"/>
      <c r="H1066" s="4"/>
      <c r="I1066" s="4"/>
      <c r="J1066" s="4"/>
      <c r="K1066" s="10"/>
      <c r="L1066" s="10"/>
      <c r="M1066" s="10"/>
      <c r="N1066" s="10"/>
      <c r="O1066" s="10"/>
      <c r="P1066" s="10"/>
      <c r="Q1066" s="10"/>
      <c r="R1066" s="10"/>
      <c r="S1066" s="10"/>
      <c r="T1066" s="10"/>
      <c r="U1066" s="10"/>
      <c r="V1066" s="10"/>
      <c r="W1066" s="10"/>
      <c r="X1066" s="10"/>
      <c r="Y1066" s="10"/>
      <c r="Z1066" s="10"/>
      <c r="AA1066" s="10"/>
      <c r="AB1066" s="15"/>
      <c r="AC1066" s="9"/>
      <c r="AD1066" s="9"/>
      <c r="AE1066" s="9"/>
      <c r="AF1066" s="9"/>
      <c r="AG1066" s="9"/>
      <c r="AH1066" s="9"/>
      <c r="AI1066" s="9"/>
      <c r="AJ1066" s="9"/>
      <c r="AK1066" s="9"/>
      <c r="AL1066" s="9"/>
      <c r="AM1066" s="27"/>
      <c r="AN1066" s="27"/>
      <c r="AO1066" s="27"/>
      <c r="AP1066" s="27"/>
      <c r="AQ1066" s="27"/>
      <c r="AR1066" s="9"/>
      <c r="AS1066" s="9"/>
      <c r="AT1066" s="9"/>
      <c r="AU1066" s="9"/>
      <c r="AV1066" s="9"/>
      <c r="AW1066" s="9"/>
      <c r="AX1066" s="9"/>
      <c r="AY1066" s="15"/>
      <c r="AZ1066" s="15"/>
      <c r="BA1066" s="9"/>
      <c r="BB1066" s="9"/>
      <c r="BC1066" s="9"/>
      <c r="BD1066" s="9"/>
      <c r="BE1066" s="9"/>
      <c r="BF1066" s="9"/>
      <c r="BG1066" s="9"/>
      <c r="BH1066" s="9"/>
      <c r="BI1066" s="9"/>
      <c r="BJ1066" s="9"/>
      <c r="BK1066" s="9"/>
      <c r="BL1066" s="9"/>
      <c r="BM1066" s="9"/>
      <c r="BN1066" s="9"/>
      <c r="BO1066" s="9"/>
      <c r="BP1066" s="9"/>
      <c r="BQ1066" s="9"/>
      <c r="BR1066" s="9"/>
      <c r="BS1066" s="9"/>
      <c r="BT1066" s="9"/>
      <c r="BU1066" s="9"/>
      <c r="BV1066" s="9"/>
      <c r="BW1066" s="9"/>
      <c r="BX1066" s="9"/>
      <c r="BY1066" s="9"/>
      <c r="BZ1066" s="9"/>
      <c r="CA1066" s="9"/>
      <c r="CB1066" s="9"/>
      <c r="CC1066" s="9"/>
      <c r="CD1066" s="9"/>
      <c r="CE1066" s="9"/>
      <c r="CF1066" s="9"/>
      <c r="CG1066" s="9"/>
      <c r="CH1066" s="9"/>
      <c r="CI1066" s="9"/>
      <c r="CJ1066" s="9"/>
      <c r="CK1066" s="9"/>
      <c r="CL1066" s="9"/>
      <c r="CM1066" s="9"/>
      <c r="CN1066" s="9"/>
      <c r="CO1066" s="9"/>
      <c r="CP1066" s="9"/>
      <c r="CQ1066" s="9"/>
      <c r="CR1066" s="9"/>
      <c r="CS1066" s="9"/>
      <c r="CT1066" s="9"/>
      <c r="CU1066" s="9"/>
      <c r="CV1066" s="9"/>
      <c r="CW1066" s="9"/>
      <c r="CX1066" s="9"/>
      <c r="CY1066" s="9"/>
      <c r="CZ1066" s="9"/>
      <c r="DA1066" s="9"/>
      <c r="DB1066" s="9"/>
      <c r="DC1066" s="9"/>
      <c r="DD1066" s="9"/>
      <c r="DE1066" s="9"/>
      <c r="DF1066" s="9"/>
      <c r="DG1066" s="9"/>
      <c r="DH1066" s="9"/>
      <c r="DI1066" s="9"/>
      <c r="DJ1066" s="9"/>
      <c r="DK1066" s="9"/>
      <c r="DL1066" s="9"/>
      <c r="DM1066" s="9"/>
      <c r="DN1066" s="9"/>
      <c r="DO1066" s="9"/>
      <c r="DP1066" s="9"/>
      <c r="DQ1066" s="9"/>
      <c r="DR1066" s="9"/>
      <c r="DS1066" s="9"/>
      <c r="DT1066" s="9"/>
      <c r="DU1066" s="9"/>
      <c r="DV1066" s="9"/>
      <c r="DW1066" s="9"/>
      <c r="DX1066" s="9"/>
      <c r="DY1066" s="9"/>
      <c r="DZ1066" s="9"/>
      <c r="EA1066" s="9"/>
    </row>
    <row r="1067" spans="2:131" ht="15">
      <c r="B1067" s="4"/>
      <c r="C1067" s="4"/>
      <c r="D1067" s="4"/>
      <c r="E1067" s="4"/>
      <c r="F1067" s="4"/>
      <c r="G1067" s="4"/>
      <c r="H1067" s="4"/>
      <c r="I1067" s="4"/>
      <c r="J1067" s="4"/>
      <c r="K1067" s="10"/>
      <c r="L1067" s="10"/>
      <c r="M1067" s="10"/>
      <c r="N1067" s="10"/>
      <c r="O1067" s="10"/>
      <c r="P1067" s="10"/>
      <c r="Q1067" s="10"/>
      <c r="R1067" s="10"/>
      <c r="S1067" s="10"/>
      <c r="T1067" s="10"/>
      <c r="U1067" s="10"/>
      <c r="V1067" s="10"/>
      <c r="W1067" s="10"/>
      <c r="X1067" s="10"/>
      <c r="Y1067" s="10"/>
      <c r="Z1067" s="10"/>
      <c r="AA1067" s="10"/>
      <c r="AB1067" s="15"/>
      <c r="AC1067" s="9"/>
      <c r="AD1067" s="9"/>
      <c r="AE1067" s="9"/>
      <c r="AF1067" s="9"/>
      <c r="AG1067" s="9"/>
      <c r="AH1067" s="9"/>
      <c r="AI1067" s="9"/>
      <c r="AJ1067" s="9"/>
      <c r="AK1067" s="9"/>
      <c r="AL1067" s="9"/>
      <c r="AM1067" s="27"/>
      <c r="AN1067" s="27"/>
      <c r="AO1067" s="27"/>
      <c r="AP1067" s="27"/>
      <c r="AQ1067" s="27"/>
      <c r="AR1067" s="9"/>
      <c r="AS1067" s="9"/>
      <c r="AT1067" s="9"/>
      <c r="AU1067" s="9"/>
      <c r="AV1067" s="9"/>
      <c r="AW1067" s="9"/>
      <c r="AX1067" s="9"/>
      <c r="AY1067" s="15"/>
      <c r="AZ1067" s="15"/>
      <c r="BA1067" s="9"/>
      <c r="BB1067" s="9"/>
      <c r="BC1067" s="9"/>
      <c r="BD1067" s="9"/>
      <c r="BE1067" s="9"/>
      <c r="BF1067" s="9"/>
      <c r="BG1067" s="9"/>
      <c r="BH1067" s="9"/>
      <c r="BI1067" s="9"/>
      <c r="BJ1067" s="9"/>
      <c r="BK1067" s="9"/>
      <c r="BL1067" s="9"/>
      <c r="BM1067" s="9"/>
      <c r="BN1067" s="9"/>
      <c r="BO1067" s="9"/>
      <c r="BP1067" s="9"/>
      <c r="BQ1067" s="9"/>
      <c r="BR1067" s="9"/>
      <c r="BS1067" s="9"/>
      <c r="BT1067" s="9"/>
      <c r="BU1067" s="9"/>
      <c r="BV1067" s="9"/>
      <c r="BW1067" s="9"/>
      <c r="BX1067" s="9"/>
      <c r="BY1067" s="9"/>
      <c r="BZ1067" s="9"/>
      <c r="CA1067" s="9"/>
      <c r="CB1067" s="9"/>
      <c r="CC1067" s="9"/>
      <c r="CD1067" s="9"/>
      <c r="CE1067" s="9"/>
      <c r="CF1067" s="9"/>
      <c r="CG1067" s="9"/>
      <c r="CH1067" s="9"/>
      <c r="CI1067" s="9"/>
      <c r="CJ1067" s="9"/>
      <c r="CK1067" s="9"/>
      <c r="CL1067" s="9"/>
      <c r="CM1067" s="9"/>
      <c r="CN1067" s="9"/>
      <c r="CO1067" s="9"/>
      <c r="CP1067" s="9"/>
      <c r="CQ1067" s="9"/>
      <c r="CR1067" s="9"/>
      <c r="CS1067" s="9"/>
      <c r="CT1067" s="9"/>
      <c r="CU1067" s="9"/>
      <c r="CV1067" s="9"/>
      <c r="CW1067" s="9"/>
      <c r="CX1067" s="9"/>
      <c r="CY1067" s="9"/>
      <c r="CZ1067" s="9"/>
      <c r="DA1067" s="9"/>
      <c r="DB1067" s="9"/>
      <c r="DC1067" s="9"/>
      <c r="DD1067" s="9"/>
      <c r="DE1067" s="9"/>
      <c r="DF1067" s="9"/>
      <c r="DG1067" s="9"/>
      <c r="DH1067" s="9"/>
      <c r="DI1067" s="9"/>
      <c r="DJ1067" s="9"/>
      <c r="DK1067" s="9"/>
      <c r="DL1067" s="9"/>
      <c r="DM1067" s="9"/>
      <c r="DN1067" s="9"/>
      <c r="DO1067" s="9"/>
      <c r="DP1067" s="9"/>
      <c r="DQ1067" s="9"/>
      <c r="DR1067" s="9"/>
      <c r="DS1067" s="9"/>
      <c r="DT1067" s="9"/>
      <c r="DU1067" s="9"/>
      <c r="DV1067" s="9"/>
      <c r="DW1067" s="9"/>
      <c r="DX1067" s="9"/>
      <c r="DY1067" s="9"/>
      <c r="DZ1067" s="9"/>
      <c r="EA1067" s="9"/>
    </row>
    <row r="1068" spans="2:131" ht="15">
      <c r="B1068" s="4"/>
      <c r="C1068" s="4"/>
      <c r="D1068" s="4"/>
      <c r="E1068" s="4"/>
      <c r="F1068" s="4"/>
      <c r="G1068" s="4"/>
      <c r="H1068" s="4"/>
      <c r="I1068" s="4"/>
      <c r="J1068" s="4"/>
      <c r="K1068" s="10"/>
      <c r="L1068" s="10"/>
      <c r="M1068" s="10"/>
      <c r="N1068" s="10"/>
      <c r="O1068" s="10"/>
      <c r="P1068" s="10"/>
      <c r="Q1068" s="10"/>
      <c r="R1068" s="10"/>
      <c r="S1068" s="10"/>
      <c r="T1068" s="10"/>
      <c r="U1068" s="10"/>
      <c r="V1068" s="10"/>
      <c r="W1068" s="10"/>
      <c r="X1068" s="10"/>
      <c r="Y1068" s="10"/>
      <c r="Z1068" s="10"/>
      <c r="AA1068" s="10"/>
      <c r="AB1068" s="15"/>
      <c r="AC1068" s="9"/>
      <c r="AD1068" s="9"/>
      <c r="AE1068" s="9"/>
      <c r="AF1068" s="9"/>
      <c r="AG1068" s="9"/>
      <c r="AH1068" s="9"/>
      <c r="AI1068" s="9"/>
      <c r="AJ1068" s="9"/>
      <c r="AK1068" s="9"/>
      <c r="AL1068" s="9"/>
      <c r="AM1068" s="27"/>
      <c r="AN1068" s="27"/>
      <c r="AO1068" s="27"/>
      <c r="AP1068" s="27"/>
      <c r="AQ1068" s="27"/>
      <c r="AR1068" s="9"/>
      <c r="AS1068" s="9"/>
      <c r="AT1068" s="9"/>
      <c r="AU1068" s="9"/>
      <c r="AV1068" s="9"/>
      <c r="AW1068" s="9"/>
      <c r="AX1068" s="9"/>
      <c r="AY1068" s="15"/>
      <c r="AZ1068" s="15"/>
      <c r="BA1068" s="9"/>
      <c r="BB1068" s="9"/>
      <c r="BC1068" s="9"/>
      <c r="BD1068" s="9"/>
      <c r="BE1068" s="9"/>
      <c r="BF1068" s="9"/>
      <c r="BG1068" s="9"/>
      <c r="BH1068" s="9"/>
      <c r="BI1068" s="9"/>
      <c r="BJ1068" s="9"/>
      <c r="BK1068" s="9"/>
      <c r="BL1068" s="9"/>
      <c r="BM1068" s="9"/>
      <c r="BN1068" s="9"/>
      <c r="BO1068" s="9"/>
      <c r="BP1068" s="9"/>
      <c r="BQ1068" s="9"/>
      <c r="BR1068" s="9"/>
      <c r="BS1068" s="9"/>
      <c r="BT1068" s="9"/>
      <c r="BU1068" s="9"/>
      <c r="BV1068" s="9"/>
      <c r="BW1068" s="9"/>
      <c r="BX1068" s="9"/>
      <c r="BY1068" s="9"/>
      <c r="BZ1068" s="9"/>
      <c r="CA1068" s="9"/>
      <c r="CB1068" s="9"/>
      <c r="CC1068" s="9"/>
      <c r="CD1068" s="9"/>
      <c r="CE1068" s="9"/>
      <c r="CF1068" s="9"/>
      <c r="CG1068" s="9"/>
      <c r="CH1068" s="9"/>
      <c r="CI1068" s="9"/>
      <c r="CJ1068" s="9"/>
      <c r="CK1068" s="9"/>
      <c r="CL1068" s="9"/>
      <c r="CM1068" s="9"/>
      <c r="CN1068" s="9"/>
      <c r="CO1068" s="9"/>
      <c r="CP1068" s="9"/>
      <c r="CQ1068" s="9"/>
      <c r="CR1068" s="9"/>
      <c r="CS1068" s="9"/>
      <c r="CT1068" s="9"/>
      <c r="CU1068" s="9"/>
      <c r="CV1068" s="9"/>
      <c r="CW1068" s="9"/>
      <c r="CX1068" s="9"/>
      <c r="CY1068" s="9"/>
      <c r="CZ1068" s="9"/>
      <c r="DA1068" s="9"/>
      <c r="DB1068" s="9"/>
      <c r="DC1068" s="9"/>
      <c r="DD1068" s="9"/>
      <c r="DE1068" s="9"/>
      <c r="DF1068" s="9"/>
      <c r="DG1068" s="9"/>
      <c r="DH1068" s="9"/>
      <c r="DI1068" s="9"/>
      <c r="DJ1068" s="9"/>
      <c r="DK1068" s="9"/>
      <c r="DL1068" s="9"/>
      <c r="DM1068" s="9"/>
      <c r="DN1068" s="9"/>
      <c r="DO1068" s="9"/>
      <c r="DP1068" s="9"/>
      <c r="DQ1068" s="9"/>
      <c r="DR1068" s="9"/>
      <c r="DS1068" s="9"/>
      <c r="DT1068" s="9"/>
      <c r="DU1068" s="9"/>
      <c r="DV1068" s="9"/>
      <c r="DW1068" s="9"/>
      <c r="DX1068" s="9"/>
      <c r="DY1068" s="9"/>
      <c r="DZ1068" s="9"/>
      <c r="EA1068" s="9"/>
    </row>
    <row r="1069" spans="2:131" ht="15">
      <c r="B1069" s="4"/>
      <c r="C1069" s="4"/>
      <c r="D1069" s="4"/>
      <c r="E1069" s="4"/>
      <c r="F1069" s="4"/>
      <c r="G1069" s="4"/>
      <c r="H1069" s="4"/>
      <c r="I1069" s="4"/>
      <c r="J1069" s="4"/>
      <c r="K1069" s="10"/>
      <c r="L1069" s="10"/>
      <c r="M1069" s="10"/>
      <c r="N1069" s="10"/>
      <c r="O1069" s="10"/>
      <c r="P1069" s="10"/>
      <c r="Q1069" s="10"/>
      <c r="R1069" s="10"/>
      <c r="S1069" s="10"/>
      <c r="T1069" s="10"/>
      <c r="U1069" s="10"/>
      <c r="V1069" s="10"/>
      <c r="W1069" s="10"/>
      <c r="X1069" s="10"/>
      <c r="Y1069" s="10"/>
      <c r="Z1069" s="10"/>
      <c r="AA1069" s="10"/>
      <c r="AB1069" s="15"/>
      <c r="AC1069" s="9"/>
      <c r="AD1069" s="9"/>
      <c r="AE1069" s="9"/>
      <c r="AF1069" s="9"/>
      <c r="AG1069" s="9"/>
      <c r="AH1069" s="9"/>
      <c r="AI1069" s="9"/>
      <c r="AJ1069" s="9"/>
      <c r="AK1069" s="9"/>
      <c r="AL1069" s="9"/>
      <c r="AM1069" s="27"/>
      <c r="AN1069" s="27"/>
      <c r="AO1069" s="27"/>
      <c r="AP1069" s="27"/>
      <c r="AQ1069" s="27"/>
      <c r="AR1069" s="9"/>
      <c r="AS1069" s="9"/>
      <c r="AT1069" s="9"/>
      <c r="AU1069" s="9"/>
      <c r="AV1069" s="9"/>
      <c r="AW1069" s="9"/>
      <c r="AX1069" s="9"/>
      <c r="AY1069" s="15"/>
      <c r="AZ1069" s="15"/>
      <c r="BA1069" s="9"/>
      <c r="BB1069" s="9"/>
      <c r="BC1069" s="9"/>
      <c r="BD1069" s="9"/>
      <c r="BE1069" s="9"/>
      <c r="BF1069" s="9"/>
      <c r="BG1069" s="9"/>
      <c r="BH1069" s="9"/>
      <c r="BI1069" s="9"/>
      <c r="BJ1069" s="9"/>
      <c r="BK1069" s="9"/>
      <c r="BL1069" s="9"/>
      <c r="BM1069" s="9"/>
      <c r="BN1069" s="9"/>
      <c r="BO1069" s="9"/>
      <c r="BP1069" s="9"/>
      <c r="BQ1069" s="9"/>
      <c r="BR1069" s="9"/>
      <c r="BS1069" s="9"/>
      <c r="BT1069" s="9"/>
      <c r="BU1069" s="9"/>
      <c r="BV1069" s="9"/>
      <c r="BW1069" s="9"/>
      <c r="BX1069" s="9"/>
      <c r="BY1069" s="9"/>
      <c r="BZ1069" s="9"/>
      <c r="CA1069" s="9"/>
      <c r="CB1069" s="9"/>
      <c r="CC1069" s="9"/>
      <c r="CD1069" s="9"/>
      <c r="CE1069" s="9"/>
      <c r="CF1069" s="9"/>
      <c r="CG1069" s="9"/>
      <c r="CH1069" s="9"/>
      <c r="CI1069" s="9"/>
      <c r="CJ1069" s="9"/>
      <c r="CK1069" s="9"/>
      <c r="CL1069" s="9"/>
      <c r="CM1069" s="9"/>
      <c r="CN1069" s="9"/>
      <c r="CO1069" s="9"/>
      <c r="CP1069" s="9"/>
      <c r="CQ1069" s="9"/>
      <c r="CR1069" s="9"/>
      <c r="CS1069" s="9"/>
      <c r="CT1069" s="9"/>
      <c r="CU1069" s="9"/>
      <c r="CV1069" s="9"/>
      <c r="CW1069" s="9"/>
      <c r="CX1069" s="9"/>
      <c r="CY1069" s="9"/>
      <c r="CZ1069" s="9"/>
      <c r="DA1069" s="9"/>
      <c r="DB1069" s="9"/>
      <c r="DC1069" s="9"/>
      <c r="DD1069" s="9"/>
      <c r="DE1069" s="9"/>
      <c r="DF1069" s="9"/>
      <c r="DG1069" s="9"/>
      <c r="DH1069" s="9"/>
      <c r="DI1069" s="9"/>
      <c r="DJ1069" s="9"/>
      <c r="DK1069" s="9"/>
      <c r="DL1069" s="9"/>
      <c r="DM1069" s="9"/>
      <c r="DN1069" s="9"/>
      <c r="DO1069" s="9"/>
      <c r="DP1069" s="9"/>
      <c r="DQ1069" s="9"/>
      <c r="DR1069" s="9"/>
      <c r="DS1069" s="9"/>
      <c r="DT1069" s="9"/>
      <c r="DU1069" s="9"/>
      <c r="DV1069" s="9"/>
      <c r="DW1069" s="9"/>
      <c r="DX1069" s="9"/>
      <c r="DY1069" s="9"/>
      <c r="DZ1069" s="9"/>
      <c r="EA1069" s="9"/>
    </row>
    <row r="1070" spans="2:131" ht="15">
      <c r="B1070" s="4"/>
      <c r="C1070" s="4"/>
      <c r="D1070" s="4"/>
      <c r="E1070" s="4"/>
      <c r="F1070" s="4"/>
      <c r="G1070" s="4"/>
      <c r="H1070" s="4"/>
      <c r="I1070" s="4"/>
      <c r="J1070" s="4"/>
      <c r="K1070" s="10"/>
      <c r="L1070" s="10"/>
      <c r="M1070" s="10"/>
      <c r="N1070" s="10"/>
      <c r="O1070" s="10"/>
      <c r="P1070" s="10"/>
      <c r="Q1070" s="10"/>
      <c r="R1070" s="10"/>
      <c r="S1070" s="10"/>
      <c r="T1070" s="10"/>
      <c r="U1070" s="10"/>
      <c r="V1070" s="10"/>
      <c r="W1070" s="10"/>
      <c r="X1070" s="10"/>
      <c r="Y1070" s="10"/>
      <c r="Z1070" s="10"/>
      <c r="AA1070" s="10"/>
      <c r="AB1070" s="15"/>
      <c r="AC1070" s="9"/>
      <c r="AD1070" s="9"/>
      <c r="AE1070" s="9"/>
      <c r="AF1070" s="9"/>
      <c r="AG1070" s="9"/>
      <c r="AH1070" s="9"/>
      <c r="AI1070" s="9"/>
      <c r="AJ1070" s="9"/>
      <c r="AK1070" s="9"/>
      <c r="AL1070" s="9"/>
      <c r="AM1070" s="27"/>
      <c r="AN1070" s="27"/>
      <c r="AO1070" s="27"/>
      <c r="AP1070" s="27"/>
      <c r="AQ1070" s="27"/>
      <c r="AR1070" s="9"/>
      <c r="AS1070" s="9"/>
      <c r="AT1070" s="9"/>
      <c r="AU1070" s="9"/>
      <c r="AV1070" s="9"/>
      <c r="AW1070" s="9"/>
      <c r="AX1070" s="9"/>
      <c r="AY1070" s="15"/>
      <c r="AZ1070" s="15"/>
      <c r="BA1070" s="9"/>
      <c r="BB1070" s="9"/>
      <c r="BC1070" s="9"/>
      <c r="BD1070" s="9"/>
      <c r="BE1070" s="9"/>
      <c r="BF1070" s="9"/>
      <c r="BG1070" s="9"/>
      <c r="BH1070" s="9"/>
      <c r="BI1070" s="9"/>
      <c r="BJ1070" s="9"/>
      <c r="BK1070" s="9"/>
      <c r="BL1070" s="9"/>
      <c r="BM1070" s="9"/>
      <c r="BN1070" s="9"/>
      <c r="BO1070" s="9"/>
      <c r="BP1070" s="9"/>
      <c r="BQ1070" s="9"/>
      <c r="BR1070" s="9"/>
      <c r="BS1070" s="9"/>
      <c r="BT1070" s="9"/>
      <c r="BU1070" s="9"/>
      <c r="BV1070" s="9"/>
      <c r="BW1070" s="9"/>
      <c r="BX1070" s="9"/>
      <c r="BY1070" s="9"/>
      <c r="BZ1070" s="9"/>
      <c r="CA1070" s="9"/>
      <c r="CB1070" s="9"/>
      <c r="CC1070" s="9"/>
      <c r="CD1070" s="9"/>
      <c r="CE1070" s="9"/>
      <c r="CF1070" s="9"/>
      <c r="CG1070" s="9"/>
      <c r="CH1070" s="9"/>
      <c r="CI1070" s="9"/>
      <c r="CJ1070" s="9"/>
      <c r="CK1070" s="9"/>
      <c r="CL1070" s="9"/>
      <c r="CM1070" s="9"/>
      <c r="CN1070" s="9"/>
      <c r="CO1070" s="9"/>
      <c r="CP1070" s="9"/>
      <c r="CQ1070" s="9"/>
      <c r="CR1070" s="9"/>
      <c r="CS1070" s="9"/>
      <c r="CT1070" s="9"/>
      <c r="CU1070" s="9"/>
      <c r="CV1070" s="9"/>
      <c r="CW1070" s="9"/>
      <c r="CX1070" s="9"/>
      <c r="CY1070" s="9"/>
      <c r="CZ1070" s="9"/>
      <c r="DA1070" s="9"/>
      <c r="DB1070" s="9"/>
      <c r="DC1070" s="9"/>
      <c r="DD1070" s="9"/>
      <c r="DE1070" s="9"/>
      <c r="DF1070" s="9"/>
      <c r="DG1070" s="9"/>
      <c r="DH1070" s="9"/>
      <c r="DI1070" s="9"/>
      <c r="DJ1070" s="9"/>
      <c r="DK1070" s="9"/>
      <c r="DL1070" s="9"/>
      <c r="DM1070" s="9"/>
      <c r="DN1070" s="9"/>
      <c r="DO1070" s="9"/>
      <c r="DP1070" s="9"/>
      <c r="DQ1070" s="9"/>
      <c r="DR1070" s="9"/>
      <c r="DS1070" s="9"/>
      <c r="DT1070" s="9"/>
      <c r="DU1070" s="9"/>
      <c r="DV1070" s="9"/>
      <c r="DW1070" s="9"/>
      <c r="DX1070" s="9"/>
      <c r="DY1070" s="9"/>
      <c r="DZ1070" s="9"/>
      <c r="EA1070" s="9"/>
    </row>
    <row r="1071" spans="2:131" ht="15">
      <c r="B1071" s="4"/>
      <c r="C1071" s="4"/>
      <c r="D1071" s="4"/>
      <c r="E1071" s="4"/>
      <c r="F1071" s="4"/>
      <c r="G1071" s="4"/>
      <c r="H1071" s="4"/>
      <c r="I1071" s="4"/>
      <c r="J1071" s="4"/>
      <c r="K1071" s="10"/>
      <c r="L1071" s="10"/>
      <c r="M1071" s="10"/>
      <c r="N1071" s="10"/>
      <c r="O1071" s="10"/>
      <c r="P1071" s="10"/>
      <c r="Q1071" s="10"/>
      <c r="R1071" s="10"/>
      <c r="S1071" s="10"/>
      <c r="T1071" s="10"/>
      <c r="U1071" s="10"/>
      <c r="V1071" s="10"/>
      <c r="W1071" s="10"/>
      <c r="X1071" s="10"/>
      <c r="Y1071" s="10"/>
      <c r="Z1071" s="10"/>
      <c r="AA1071" s="10"/>
      <c r="AB1071" s="15"/>
      <c r="AC1071" s="9"/>
      <c r="AD1071" s="9"/>
      <c r="AE1071" s="9"/>
      <c r="AF1071" s="9"/>
      <c r="AG1071" s="9"/>
      <c r="AH1071" s="9"/>
      <c r="AI1071" s="9"/>
      <c r="AJ1071" s="9"/>
      <c r="AK1071" s="9"/>
      <c r="AL1071" s="9"/>
      <c r="AM1071" s="27"/>
      <c r="AN1071" s="27"/>
      <c r="AO1071" s="27"/>
      <c r="AP1071" s="27"/>
      <c r="AQ1071" s="27"/>
      <c r="AR1071" s="9"/>
      <c r="AS1071" s="9"/>
      <c r="AT1071" s="9"/>
      <c r="AU1071" s="9"/>
      <c r="AV1071" s="9"/>
      <c r="AW1071" s="9"/>
      <c r="AX1071" s="9"/>
      <c r="AY1071" s="15"/>
      <c r="AZ1071" s="15"/>
      <c r="BA1071" s="9"/>
      <c r="BB1071" s="9"/>
      <c r="BC1071" s="9"/>
      <c r="BD1071" s="9"/>
      <c r="BE1071" s="9"/>
      <c r="BF1071" s="9"/>
      <c r="BG1071" s="9"/>
      <c r="BH1071" s="9"/>
      <c r="BI1071" s="9"/>
      <c r="BJ1071" s="9"/>
      <c r="BK1071" s="9"/>
      <c r="BL1071" s="9"/>
      <c r="BM1071" s="9"/>
      <c r="BN1071" s="9"/>
      <c r="BO1071" s="9"/>
      <c r="BP1071" s="9"/>
      <c r="BQ1071" s="9"/>
      <c r="BR1071" s="9"/>
      <c r="BS1071" s="9"/>
      <c r="BT1071" s="9"/>
      <c r="BU1071" s="9"/>
      <c r="BV1071" s="9"/>
      <c r="BW1071" s="9"/>
      <c r="BX1071" s="9"/>
      <c r="BY1071" s="9"/>
      <c r="BZ1071" s="9"/>
      <c r="CA1071" s="9"/>
      <c r="CB1071" s="9"/>
      <c r="CC1071" s="9"/>
      <c r="CD1071" s="9"/>
      <c r="CE1071" s="9"/>
      <c r="CF1071" s="9"/>
      <c r="CG1071" s="9"/>
      <c r="CH1071" s="9"/>
      <c r="CI1071" s="9"/>
      <c r="CJ1071" s="9"/>
      <c r="CK1071" s="9"/>
      <c r="CL1071" s="9"/>
      <c r="CM1071" s="9"/>
      <c r="CN1071" s="9"/>
      <c r="CO1071" s="9"/>
      <c r="CP1071" s="9"/>
      <c r="CQ1071" s="9"/>
      <c r="CR1071" s="9"/>
      <c r="CS1071" s="9"/>
      <c r="CT1071" s="9"/>
      <c r="CU1071" s="9"/>
      <c r="CV1071" s="9"/>
      <c r="CW1071" s="9"/>
      <c r="CX1071" s="9"/>
      <c r="CY1071" s="9"/>
      <c r="CZ1071" s="9"/>
      <c r="DA1071" s="9"/>
      <c r="DB1071" s="9"/>
      <c r="DC1071" s="9"/>
      <c r="DD1071" s="9"/>
      <c r="DE1071" s="9"/>
      <c r="DF1071" s="9"/>
      <c r="DG1071" s="9"/>
      <c r="DH1071" s="9"/>
      <c r="DI1071" s="9"/>
      <c r="DJ1071" s="9"/>
      <c r="DK1071" s="9"/>
      <c r="DL1071" s="9"/>
      <c r="DM1071" s="9"/>
      <c r="DN1071" s="9"/>
      <c r="DO1071" s="9"/>
      <c r="DP1071" s="9"/>
      <c r="DQ1071" s="9"/>
      <c r="DR1071" s="9"/>
      <c r="DS1071" s="9"/>
      <c r="DT1071" s="9"/>
      <c r="DU1071" s="9"/>
      <c r="DV1071" s="9"/>
      <c r="DW1071" s="9"/>
      <c r="DX1071" s="9"/>
      <c r="DY1071" s="9"/>
      <c r="DZ1071" s="9"/>
      <c r="EA1071" s="9"/>
    </row>
    <row r="1072" spans="2:131" ht="15">
      <c r="B1072" s="4"/>
      <c r="C1072" s="4"/>
      <c r="D1072" s="4"/>
      <c r="E1072" s="4"/>
      <c r="F1072" s="4"/>
      <c r="G1072" s="4"/>
      <c r="H1072" s="4"/>
      <c r="I1072" s="4"/>
      <c r="J1072" s="4"/>
      <c r="K1072" s="10"/>
      <c r="L1072" s="10"/>
      <c r="M1072" s="10"/>
      <c r="N1072" s="10"/>
      <c r="O1072" s="10"/>
      <c r="P1072" s="10"/>
      <c r="Q1072" s="10"/>
      <c r="R1072" s="10"/>
      <c r="S1072" s="10"/>
      <c r="T1072" s="10"/>
      <c r="U1072" s="10"/>
      <c r="V1072" s="10"/>
      <c r="W1072" s="10"/>
      <c r="X1072" s="10"/>
      <c r="Y1072" s="10"/>
      <c r="Z1072" s="10"/>
      <c r="AA1072" s="10"/>
      <c r="AB1072" s="15"/>
      <c r="AC1072" s="9"/>
      <c r="AD1072" s="9"/>
      <c r="AE1072" s="9"/>
      <c r="AF1072" s="9"/>
      <c r="AG1072" s="9"/>
      <c r="AH1072" s="9"/>
      <c r="AI1072" s="9"/>
      <c r="AJ1072" s="9"/>
      <c r="AK1072" s="9"/>
      <c r="AL1072" s="9"/>
      <c r="AM1072" s="27"/>
      <c r="AN1072" s="27"/>
      <c r="AO1072" s="27"/>
      <c r="AP1072" s="27"/>
      <c r="AQ1072" s="27"/>
      <c r="AR1072" s="9"/>
      <c r="AS1072" s="9"/>
      <c r="AT1072" s="9"/>
      <c r="AU1072" s="9"/>
      <c r="AV1072" s="9"/>
      <c r="AW1072" s="9"/>
      <c r="AX1072" s="9"/>
      <c r="AY1072" s="15"/>
      <c r="AZ1072" s="15"/>
      <c r="BA1072" s="9"/>
      <c r="BB1072" s="9"/>
      <c r="BC1072" s="9"/>
      <c r="BD1072" s="9"/>
      <c r="BE1072" s="9"/>
      <c r="BF1072" s="9"/>
      <c r="BG1072" s="9"/>
      <c r="BH1072" s="9"/>
      <c r="BI1072" s="9"/>
      <c r="BJ1072" s="9"/>
      <c r="BK1072" s="9"/>
      <c r="BL1072" s="9"/>
      <c r="BM1072" s="9"/>
      <c r="BN1072" s="9"/>
      <c r="BO1072" s="9"/>
      <c r="BP1072" s="9"/>
      <c r="BQ1072" s="9"/>
      <c r="BR1072" s="9"/>
      <c r="BS1072" s="9"/>
      <c r="BT1072" s="9"/>
      <c r="BU1072" s="9"/>
      <c r="BV1072" s="9"/>
      <c r="BW1072" s="9"/>
      <c r="BX1072" s="9"/>
      <c r="BY1072" s="9"/>
      <c r="BZ1072" s="9"/>
      <c r="CA1072" s="9"/>
      <c r="CB1072" s="9"/>
      <c r="CC1072" s="9"/>
      <c r="CD1072" s="9"/>
      <c r="CE1072" s="9"/>
      <c r="CF1072" s="9"/>
      <c r="CG1072" s="9"/>
      <c r="CH1072" s="9"/>
      <c r="CI1072" s="9"/>
      <c r="CJ1072" s="9"/>
      <c r="CK1072" s="9"/>
      <c r="CL1072" s="9"/>
      <c r="CM1072" s="9"/>
      <c r="CN1072" s="9"/>
      <c r="CO1072" s="9"/>
      <c r="CP1072" s="9"/>
      <c r="CQ1072" s="9"/>
      <c r="CR1072" s="9"/>
      <c r="CS1072" s="9"/>
      <c r="CT1072" s="9"/>
      <c r="CU1072" s="9"/>
      <c r="CV1072" s="9"/>
      <c r="CW1072" s="9"/>
      <c r="CX1072" s="9"/>
      <c r="CY1072" s="9"/>
      <c r="CZ1072" s="9"/>
      <c r="DA1072" s="9"/>
      <c r="DB1072" s="9"/>
      <c r="DC1072" s="9"/>
      <c r="DD1072" s="9"/>
      <c r="DE1072" s="9"/>
      <c r="DF1072" s="9"/>
      <c r="DG1072" s="9"/>
      <c r="DH1072" s="9"/>
      <c r="DI1072" s="9"/>
      <c r="DJ1072" s="9"/>
      <c r="DK1072" s="9"/>
      <c r="DL1072" s="9"/>
      <c r="DM1072" s="9"/>
      <c r="DN1072" s="9"/>
      <c r="DO1072" s="9"/>
      <c r="DP1072" s="9"/>
      <c r="DQ1072" s="9"/>
      <c r="DR1072" s="9"/>
      <c r="DS1072" s="9"/>
      <c r="DT1072" s="9"/>
      <c r="DU1072" s="9"/>
      <c r="DV1072" s="9"/>
      <c r="DW1072" s="9"/>
      <c r="DX1072" s="9"/>
      <c r="DY1072" s="9"/>
      <c r="DZ1072" s="9"/>
      <c r="EA1072" s="9"/>
    </row>
    <row r="1073" spans="2:131" ht="15">
      <c r="B1073" s="4"/>
      <c r="C1073" s="4"/>
      <c r="D1073" s="4"/>
      <c r="E1073" s="4"/>
      <c r="F1073" s="4"/>
      <c r="G1073" s="4"/>
      <c r="H1073" s="4"/>
      <c r="I1073" s="4"/>
      <c r="J1073" s="4"/>
      <c r="K1073" s="10"/>
      <c r="L1073" s="10"/>
      <c r="M1073" s="10"/>
      <c r="N1073" s="10"/>
      <c r="O1073" s="10"/>
      <c r="P1073" s="10"/>
      <c r="Q1073" s="10"/>
      <c r="R1073" s="10"/>
      <c r="S1073" s="10"/>
      <c r="T1073" s="10"/>
      <c r="U1073" s="10"/>
      <c r="V1073" s="10"/>
      <c r="W1073" s="10"/>
      <c r="X1073" s="10"/>
      <c r="Y1073" s="10"/>
      <c r="Z1073" s="10"/>
      <c r="AA1073" s="10"/>
      <c r="AB1073" s="15"/>
      <c r="AC1073" s="9"/>
      <c r="AD1073" s="9"/>
      <c r="AE1073" s="9"/>
      <c r="AF1073" s="9"/>
      <c r="AG1073" s="9"/>
      <c r="AH1073" s="9"/>
      <c r="AI1073" s="9"/>
      <c r="AJ1073" s="9"/>
      <c r="AK1073" s="9"/>
      <c r="AL1073" s="9"/>
      <c r="AM1073" s="27"/>
      <c r="AN1073" s="27"/>
      <c r="AO1073" s="27"/>
      <c r="AP1073" s="27"/>
      <c r="AQ1073" s="27"/>
      <c r="AR1073" s="9"/>
      <c r="AS1073" s="9"/>
      <c r="AT1073" s="9"/>
      <c r="AU1073" s="9"/>
      <c r="AV1073" s="9"/>
      <c r="AW1073" s="9"/>
      <c r="AX1073" s="9"/>
      <c r="AY1073" s="15"/>
      <c r="AZ1073" s="15"/>
      <c r="BA1073" s="9"/>
      <c r="BB1073" s="9"/>
      <c r="BC1073" s="9"/>
      <c r="BD1073" s="9"/>
      <c r="BE1073" s="9"/>
      <c r="BF1073" s="9"/>
      <c r="BG1073" s="9"/>
      <c r="BH1073" s="9"/>
      <c r="BI1073" s="9"/>
      <c r="BJ1073" s="9"/>
      <c r="BK1073" s="9"/>
      <c r="BL1073" s="9"/>
      <c r="BM1073" s="9"/>
      <c r="BN1073" s="9"/>
      <c r="BO1073" s="9"/>
      <c r="BP1073" s="9"/>
      <c r="BQ1073" s="9"/>
      <c r="BR1073" s="9"/>
      <c r="BS1073" s="9"/>
      <c r="BT1073" s="9"/>
      <c r="BU1073" s="9"/>
      <c r="BV1073" s="9"/>
      <c r="BW1073" s="9"/>
      <c r="BX1073" s="9"/>
      <c r="BY1073" s="9"/>
      <c r="BZ1073" s="9"/>
      <c r="CA1073" s="9"/>
      <c r="CB1073" s="9"/>
      <c r="CC1073" s="9"/>
      <c r="CD1073" s="9"/>
      <c r="CE1073" s="9"/>
      <c r="CF1073" s="9"/>
      <c r="CG1073" s="9"/>
      <c r="CH1073" s="9"/>
      <c r="CI1073" s="9"/>
      <c r="CJ1073" s="9"/>
      <c r="CK1073" s="9"/>
      <c r="CL1073" s="9"/>
      <c r="CM1073" s="9"/>
      <c r="CN1073" s="9"/>
      <c r="CO1073" s="9"/>
      <c r="CP1073" s="9"/>
      <c r="CQ1073" s="9"/>
      <c r="CR1073" s="9"/>
      <c r="CS1073" s="9"/>
      <c r="CT1073" s="9"/>
      <c r="CU1073" s="9"/>
      <c r="CV1073" s="9"/>
      <c r="CW1073" s="9"/>
      <c r="CX1073" s="9"/>
      <c r="CY1073" s="9"/>
      <c r="CZ1073" s="9"/>
      <c r="DA1073" s="9"/>
      <c r="DB1073" s="9"/>
      <c r="DC1073" s="9"/>
      <c r="DD1073" s="9"/>
      <c r="DE1073" s="9"/>
      <c r="DF1073" s="9"/>
      <c r="DG1073" s="9"/>
      <c r="DH1073" s="9"/>
      <c r="DI1073" s="9"/>
      <c r="DJ1073" s="9"/>
      <c r="DK1073" s="9"/>
      <c r="DL1073" s="9"/>
      <c r="DM1073" s="9"/>
      <c r="DN1073" s="9"/>
      <c r="DO1073" s="9"/>
      <c r="DP1073" s="9"/>
      <c r="DQ1073" s="9"/>
      <c r="DR1073" s="9"/>
      <c r="DS1073" s="9"/>
      <c r="DT1073" s="9"/>
      <c r="DU1073" s="9"/>
      <c r="DV1073" s="9"/>
      <c r="DW1073" s="9"/>
      <c r="DX1073" s="9"/>
      <c r="DY1073" s="9"/>
      <c r="DZ1073" s="9"/>
      <c r="EA1073" s="9"/>
    </row>
    <row r="1074" spans="2:131" ht="15">
      <c r="B1074" s="4"/>
      <c r="C1074" s="4"/>
      <c r="D1074" s="4"/>
      <c r="E1074" s="4"/>
      <c r="F1074" s="4"/>
      <c r="G1074" s="4"/>
      <c r="H1074" s="4"/>
      <c r="I1074" s="4"/>
      <c r="J1074" s="4"/>
      <c r="K1074" s="10"/>
      <c r="L1074" s="10"/>
      <c r="M1074" s="10"/>
      <c r="N1074" s="10"/>
      <c r="O1074" s="10"/>
      <c r="P1074" s="10"/>
      <c r="Q1074" s="10"/>
      <c r="R1074" s="10"/>
      <c r="S1074" s="10"/>
      <c r="T1074" s="10"/>
      <c r="U1074" s="10"/>
      <c r="V1074" s="10"/>
      <c r="W1074" s="10"/>
      <c r="X1074" s="10"/>
      <c r="Y1074" s="10"/>
      <c r="Z1074" s="10"/>
      <c r="AA1074" s="10"/>
      <c r="AB1074" s="15"/>
      <c r="AC1074" s="9"/>
      <c r="AD1074" s="9"/>
      <c r="AE1074" s="9"/>
      <c r="AF1074" s="9"/>
      <c r="AG1074" s="9"/>
      <c r="AH1074" s="9"/>
      <c r="AI1074" s="9"/>
      <c r="AJ1074" s="9"/>
      <c r="AK1074" s="9"/>
      <c r="AL1074" s="9"/>
      <c r="AM1074" s="27"/>
      <c r="AN1074" s="27"/>
      <c r="AO1074" s="27"/>
      <c r="AP1074" s="27"/>
      <c r="AQ1074" s="27"/>
      <c r="AR1074" s="9"/>
      <c r="AS1074" s="9"/>
      <c r="AT1074" s="9"/>
      <c r="AU1074" s="9"/>
      <c r="AV1074" s="9"/>
      <c r="AW1074" s="9"/>
      <c r="AX1074" s="9"/>
      <c r="AY1074" s="15"/>
      <c r="AZ1074" s="15"/>
      <c r="BA1074" s="9"/>
      <c r="BB1074" s="9"/>
      <c r="BC1074" s="9"/>
      <c r="BD1074" s="9"/>
      <c r="BE1074" s="9"/>
      <c r="BF1074" s="9"/>
      <c r="BG1074" s="9"/>
      <c r="BH1074" s="9"/>
      <c r="BI1074" s="9"/>
      <c r="BJ1074" s="9"/>
      <c r="BK1074" s="9"/>
      <c r="BL1074" s="9"/>
      <c r="BM1074" s="9"/>
      <c r="BN1074" s="9"/>
      <c r="BO1074" s="9"/>
      <c r="BP1074" s="9"/>
      <c r="BQ1074" s="9"/>
      <c r="BR1074" s="9"/>
      <c r="BS1074" s="9"/>
      <c r="BT1074" s="9"/>
      <c r="BU1074" s="9"/>
      <c r="BV1074" s="9"/>
      <c r="BW1074" s="9"/>
      <c r="BX1074" s="9"/>
      <c r="BY1074" s="9"/>
      <c r="BZ1074" s="9"/>
      <c r="CA1074" s="9"/>
      <c r="CB1074" s="9"/>
      <c r="CC1074" s="9"/>
      <c r="CD1074" s="9"/>
      <c r="CE1074" s="9"/>
      <c r="CF1074" s="9"/>
      <c r="CG1074" s="9"/>
      <c r="CH1074" s="9"/>
      <c r="CI1074" s="9"/>
      <c r="CJ1074" s="9"/>
      <c r="CK1074" s="9"/>
      <c r="CL1074" s="9"/>
      <c r="CM1074" s="9"/>
      <c r="CN1074" s="9"/>
      <c r="CO1074" s="9"/>
      <c r="CP1074" s="9"/>
      <c r="CQ1074" s="9"/>
      <c r="CR1074" s="9"/>
      <c r="CS1074" s="9"/>
      <c r="CT1074" s="9"/>
      <c r="CU1074" s="9"/>
      <c r="CV1074" s="9"/>
      <c r="CW1074" s="9"/>
      <c r="CX1074" s="9"/>
      <c r="CY1074" s="9"/>
      <c r="CZ1074" s="9"/>
      <c r="DA1074" s="9"/>
      <c r="DB1074" s="9"/>
      <c r="DC1074" s="9"/>
      <c r="DD1074" s="9"/>
      <c r="DE1074" s="9"/>
      <c r="DF1074" s="9"/>
      <c r="DG1074" s="9"/>
      <c r="DH1074" s="9"/>
      <c r="DI1074" s="9"/>
      <c r="DJ1074" s="9"/>
      <c r="DK1074" s="9"/>
      <c r="DL1074" s="9"/>
      <c r="DM1074" s="9"/>
      <c r="DN1074" s="9"/>
      <c r="DO1074" s="9"/>
      <c r="DP1074" s="9"/>
      <c r="DQ1074" s="9"/>
      <c r="DR1074" s="9"/>
      <c r="DS1074" s="9"/>
      <c r="DT1074" s="9"/>
      <c r="DU1074" s="9"/>
      <c r="DV1074" s="9"/>
      <c r="DW1074" s="9"/>
      <c r="DX1074" s="9"/>
      <c r="DY1074" s="9"/>
      <c r="DZ1074" s="9"/>
      <c r="EA1074" s="9"/>
    </row>
    <row r="1075" spans="2:131" ht="15">
      <c r="B1075" s="4"/>
      <c r="C1075" s="4"/>
      <c r="D1075" s="4"/>
      <c r="E1075" s="4"/>
      <c r="F1075" s="4"/>
      <c r="G1075" s="4"/>
      <c r="H1075" s="4"/>
      <c r="I1075" s="4"/>
      <c r="J1075" s="4"/>
      <c r="K1075" s="10"/>
      <c r="L1075" s="10"/>
      <c r="M1075" s="10"/>
      <c r="N1075" s="10"/>
      <c r="O1075" s="10"/>
      <c r="P1075" s="10"/>
      <c r="Q1075" s="10"/>
      <c r="R1075" s="10"/>
      <c r="S1075" s="10"/>
      <c r="T1075" s="10"/>
      <c r="U1075" s="10"/>
      <c r="V1075" s="10"/>
      <c r="W1075" s="10"/>
      <c r="X1075" s="10"/>
      <c r="Y1075" s="10"/>
      <c r="Z1075" s="10"/>
      <c r="AA1075" s="10"/>
      <c r="AB1075" s="15"/>
      <c r="AC1075" s="9"/>
      <c r="AD1075" s="9"/>
      <c r="AE1075" s="9"/>
      <c r="AF1075" s="9"/>
      <c r="AG1075" s="9"/>
      <c r="AH1075" s="9"/>
      <c r="AI1075" s="9"/>
      <c r="AJ1075" s="9"/>
      <c r="AK1075" s="9"/>
      <c r="AL1075" s="9"/>
      <c r="AM1075" s="27"/>
      <c r="AN1075" s="27"/>
      <c r="AO1075" s="27"/>
      <c r="AP1075" s="27"/>
      <c r="AQ1075" s="27"/>
      <c r="AR1075" s="9"/>
      <c r="AS1075" s="9"/>
      <c r="AT1075" s="9"/>
      <c r="AU1075" s="9"/>
      <c r="AV1075" s="9"/>
      <c r="AW1075" s="9"/>
      <c r="AX1075" s="9"/>
      <c r="AY1075" s="15"/>
      <c r="AZ1075" s="15"/>
      <c r="BA1075" s="9"/>
      <c r="BB1075" s="9"/>
      <c r="BC1075" s="9"/>
      <c r="BD1075" s="9"/>
      <c r="BE1075" s="9"/>
      <c r="BF1075" s="9"/>
      <c r="BG1075" s="9"/>
      <c r="BH1075" s="9"/>
      <c r="BI1075" s="9"/>
      <c r="BJ1075" s="9"/>
      <c r="BK1075" s="9"/>
      <c r="BL1075" s="9"/>
      <c r="BM1075" s="9"/>
      <c r="BN1075" s="9"/>
      <c r="BO1075" s="9"/>
      <c r="BP1075" s="9"/>
      <c r="BQ1075" s="9"/>
      <c r="BR1075" s="9"/>
      <c r="BS1075" s="9"/>
      <c r="BT1075" s="9"/>
      <c r="BU1075" s="9"/>
      <c r="BV1075" s="9"/>
      <c r="BW1075" s="9"/>
      <c r="BX1075" s="9"/>
      <c r="BY1075" s="9"/>
      <c r="BZ1075" s="9"/>
      <c r="CA1075" s="9"/>
      <c r="CB1075" s="9"/>
      <c r="CC1075" s="9"/>
      <c r="CD1075" s="9"/>
      <c r="CE1075" s="9"/>
      <c r="CF1075" s="9"/>
      <c r="CG1075" s="9"/>
      <c r="CH1075" s="9"/>
      <c r="CI1075" s="9"/>
      <c r="CJ1075" s="9"/>
      <c r="CK1075" s="9"/>
      <c r="CL1075" s="9"/>
      <c r="CM1075" s="9"/>
      <c r="CN1075" s="9"/>
      <c r="CO1075" s="9"/>
      <c r="CP1075" s="9"/>
      <c r="CQ1075" s="9"/>
      <c r="CR1075" s="9"/>
      <c r="CS1075" s="9"/>
      <c r="CT1075" s="9"/>
      <c r="CU1075" s="9"/>
      <c r="CV1075" s="9"/>
      <c r="CW1075" s="9"/>
      <c r="CX1075" s="9"/>
      <c r="CY1075" s="9"/>
      <c r="CZ1075" s="9"/>
      <c r="DA1075" s="9"/>
      <c r="DB1075" s="9"/>
      <c r="DC1075" s="9"/>
      <c r="DD1075" s="9"/>
      <c r="DE1075" s="9"/>
      <c r="DF1075" s="9"/>
      <c r="DG1075" s="9"/>
      <c r="DH1075" s="9"/>
      <c r="DI1075" s="9"/>
      <c r="DJ1075" s="9"/>
      <c r="DK1075" s="9"/>
      <c r="DL1075" s="9"/>
      <c r="DM1075" s="9"/>
      <c r="DN1075" s="9"/>
      <c r="DO1075" s="9"/>
      <c r="DP1075" s="9"/>
      <c r="DQ1075" s="9"/>
      <c r="DR1075" s="9"/>
      <c r="DS1075" s="9"/>
      <c r="DT1075" s="9"/>
      <c r="DU1075" s="9"/>
      <c r="DV1075" s="9"/>
      <c r="DW1075" s="9"/>
      <c r="DX1075" s="9"/>
      <c r="DY1075" s="9"/>
      <c r="DZ1075" s="9"/>
      <c r="EA1075" s="9"/>
    </row>
    <row r="1076" spans="2:131" ht="15">
      <c r="B1076" s="4"/>
      <c r="C1076" s="4"/>
      <c r="D1076" s="4"/>
      <c r="E1076" s="4"/>
      <c r="F1076" s="4"/>
      <c r="G1076" s="4"/>
      <c r="H1076" s="4"/>
      <c r="I1076" s="4"/>
      <c r="J1076" s="4"/>
      <c r="K1076" s="10"/>
      <c r="L1076" s="10"/>
      <c r="M1076" s="10"/>
      <c r="N1076" s="10"/>
      <c r="O1076" s="10"/>
      <c r="P1076" s="10"/>
      <c r="Q1076" s="10"/>
      <c r="R1076" s="10"/>
      <c r="S1076" s="10"/>
      <c r="T1076" s="10"/>
      <c r="U1076" s="10"/>
      <c r="V1076" s="10"/>
      <c r="W1076" s="10"/>
      <c r="X1076" s="10"/>
      <c r="Y1076" s="10"/>
      <c r="Z1076" s="10"/>
      <c r="AA1076" s="10"/>
      <c r="AB1076" s="15"/>
      <c r="AC1076" s="9"/>
      <c r="AD1076" s="9"/>
      <c r="AE1076" s="9"/>
      <c r="AF1076" s="9"/>
      <c r="AG1076" s="9"/>
      <c r="AH1076" s="9"/>
      <c r="AI1076" s="9"/>
      <c r="AJ1076" s="9"/>
      <c r="AK1076" s="9"/>
      <c r="AL1076" s="9"/>
      <c r="AM1076" s="27"/>
      <c r="AN1076" s="27"/>
      <c r="AO1076" s="27"/>
      <c r="AP1076" s="27"/>
      <c r="AQ1076" s="27"/>
      <c r="AR1076" s="9"/>
      <c r="AS1076" s="9"/>
      <c r="AT1076" s="9"/>
      <c r="AU1076" s="9"/>
      <c r="AV1076" s="9"/>
      <c r="AW1076" s="9"/>
      <c r="AX1076" s="9"/>
      <c r="AY1076" s="15"/>
      <c r="AZ1076" s="15"/>
      <c r="BA1076" s="9"/>
      <c r="BB1076" s="9"/>
      <c r="BC1076" s="9"/>
      <c r="BD1076" s="9"/>
      <c r="BE1076" s="9"/>
      <c r="BF1076" s="9"/>
      <c r="BG1076" s="9"/>
      <c r="BH1076" s="9"/>
      <c r="BI1076" s="9"/>
      <c r="BJ1076" s="9"/>
      <c r="BK1076" s="9"/>
      <c r="BL1076" s="9"/>
      <c r="BM1076" s="9"/>
      <c r="BN1076" s="9"/>
      <c r="BO1076" s="9"/>
      <c r="BP1076" s="9"/>
      <c r="BQ1076" s="9"/>
      <c r="BR1076" s="9"/>
      <c r="BS1076" s="9"/>
      <c r="BT1076" s="9"/>
      <c r="BU1076" s="9"/>
      <c r="BV1076" s="9"/>
      <c r="BW1076" s="9"/>
      <c r="BX1076" s="9"/>
      <c r="BY1076" s="9"/>
      <c r="BZ1076" s="9"/>
      <c r="CA1076" s="9"/>
      <c r="CB1076" s="9"/>
      <c r="CC1076" s="9"/>
      <c r="CD1076" s="9"/>
      <c r="CE1076" s="9"/>
      <c r="CF1076" s="9"/>
      <c r="CG1076" s="9"/>
      <c r="CH1076" s="9"/>
      <c r="CI1076" s="9"/>
      <c r="CJ1076" s="9"/>
      <c r="CK1076" s="9"/>
      <c r="CL1076" s="9"/>
      <c r="CM1076" s="9"/>
      <c r="CN1076" s="9"/>
      <c r="CO1076" s="9"/>
      <c r="CP1076" s="9"/>
      <c r="CQ1076" s="9"/>
      <c r="CR1076" s="9"/>
      <c r="CS1076" s="9"/>
      <c r="CT1076" s="9"/>
      <c r="CU1076" s="9"/>
      <c r="CV1076" s="9"/>
      <c r="CW1076" s="9"/>
      <c r="CX1076" s="9"/>
      <c r="CY1076" s="9"/>
      <c r="CZ1076" s="9"/>
      <c r="DA1076" s="9"/>
      <c r="DB1076" s="9"/>
      <c r="DC1076" s="9"/>
      <c r="DD1076" s="9"/>
      <c r="DE1076" s="9"/>
      <c r="DF1076" s="9"/>
      <c r="DG1076" s="9"/>
      <c r="DH1076" s="9"/>
      <c r="DI1076" s="9"/>
      <c r="DJ1076" s="9"/>
      <c r="DK1076" s="9"/>
      <c r="DL1076" s="9"/>
      <c r="DM1076" s="9"/>
      <c r="DN1076" s="9"/>
      <c r="DO1076" s="9"/>
      <c r="DP1076" s="9"/>
      <c r="DQ1076" s="9"/>
      <c r="DR1076" s="9"/>
      <c r="DS1076" s="9"/>
      <c r="DT1076" s="9"/>
      <c r="DU1076" s="9"/>
      <c r="DV1076" s="9"/>
      <c r="DW1076" s="9"/>
      <c r="DX1076" s="9"/>
      <c r="DY1076" s="9"/>
      <c r="DZ1076" s="9"/>
      <c r="EA1076" s="9"/>
    </row>
    <row r="1077" spans="2:131" ht="15">
      <c r="B1077" s="4"/>
      <c r="C1077" s="4"/>
      <c r="D1077" s="4"/>
      <c r="E1077" s="4"/>
      <c r="F1077" s="4"/>
      <c r="G1077" s="4"/>
      <c r="H1077" s="4"/>
      <c r="I1077" s="4"/>
      <c r="J1077" s="4"/>
      <c r="K1077" s="10"/>
      <c r="L1077" s="10"/>
      <c r="M1077" s="10"/>
      <c r="N1077" s="10"/>
      <c r="O1077" s="10"/>
      <c r="P1077" s="10"/>
      <c r="Q1077" s="10"/>
      <c r="R1077" s="10"/>
      <c r="S1077" s="10"/>
      <c r="T1077" s="10"/>
      <c r="U1077" s="10"/>
      <c r="V1077" s="10"/>
      <c r="W1077" s="10"/>
      <c r="X1077" s="10"/>
      <c r="Y1077" s="10"/>
      <c r="Z1077" s="10"/>
      <c r="AA1077" s="10"/>
      <c r="AB1077" s="15"/>
      <c r="AC1077" s="9"/>
      <c r="AD1077" s="9"/>
      <c r="AE1077" s="9"/>
      <c r="AF1077" s="9"/>
      <c r="AG1077" s="9"/>
      <c r="AH1077" s="9"/>
      <c r="AI1077" s="9"/>
      <c r="AJ1077" s="9"/>
      <c r="AK1077" s="9"/>
      <c r="AL1077" s="9"/>
      <c r="AM1077" s="27"/>
      <c r="AN1077" s="27"/>
      <c r="AO1077" s="27"/>
      <c r="AP1077" s="27"/>
      <c r="AQ1077" s="27"/>
      <c r="AR1077" s="9"/>
      <c r="AS1077" s="9"/>
      <c r="AT1077" s="9"/>
      <c r="AU1077" s="9"/>
      <c r="AV1077" s="9"/>
      <c r="AW1077" s="9"/>
      <c r="AX1077" s="9"/>
      <c r="AY1077" s="15"/>
      <c r="AZ1077" s="15"/>
      <c r="BA1077" s="9"/>
      <c r="BB1077" s="9"/>
      <c r="BC1077" s="9"/>
      <c r="BD1077" s="9"/>
      <c r="BE1077" s="9"/>
      <c r="BF1077" s="9"/>
      <c r="BG1077" s="9"/>
      <c r="BH1077" s="9"/>
      <c r="BI1077" s="9"/>
      <c r="BJ1077" s="9"/>
      <c r="BK1077" s="9"/>
      <c r="BL1077" s="9"/>
      <c r="BM1077" s="9"/>
      <c r="BN1077" s="9"/>
      <c r="BO1077" s="9"/>
      <c r="BP1077" s="9"/>
      <c r="BQ1077" s="9"/>
      <c r="BR1077" s="9"/>
      <c r="BS1077" s="9"/>
      <c r="BT1077" s="9"/>
      <c r="BU1077" s="9"/>
      <c r="BV1077" s="9"/>
      <c r="BW1077" s="9"/>
      <c r="BX1077" s="9"/>
      <c r="BY1077" s="9"/>
      <c r="BZ1077" s="9"/>
      <c r="CA1077" s="9"/>
      <c r="CB1077" s="9"/>
      <c r="CC1077" s="9"/>
      <c r="CD1077" s="9"/>
      <c r="CE1077" s="9"/>
      <c r="CF1077" s="9"/>
      <c r="CG1077" s="9"/>
      <c r="CH1077" s="9"/>
      <c r="CI1077" s="9"/>
      <c r="CJ1077" s="9"/>
      <c r="CK1077" s="9"/>
      <c r="CL1077" s="9"/>
      <c r="CM1077" s="9"/>
      <c r="CN1077" s="9"/>
      <c r="CO1077" s="9"/>
      <c r="CP1077" s="9"/>
      <c r="CQ1077" s="9"/>
      <c r="CR1077" s="9"/>
      <c r="CS1077" s="9"/>
      <c r="CT1077" s="9"/>
      <c r="CU1077" s="9"/>
      <c r="CV1077" s="9"/>
      <c r="CW1077" s="9"/>
      <c r="CX1077" s="9"/>
      <c r="CY1077" s="9"/>
      <c r="CZ1077" s="9"/>
      <c r="DA1077" s="9"/>
      <c r="DB1077" s="9"/>
      <c r="DC1077" s="9"/>
      <c r="DD1077" s="9"/>
      <c r="DE1077" s="9"/>
      <c r="DF1077" s="9"/>
      <c r="DG1077" s="9"/>
      <c r="DH1077" s="9"/>
      <c r="DI1077" s="9"/>
      <c r="DJ1077" s="9"/>
      <c r="DK1077" s="9"/>
      <c r="DL1077" s="9"/>
      <c r="DM1077" s="9"/>
      <c r="DN1077" s="9"/>
      <c r="DO1077" s="9"/>
      <c r="DP1077" s="9"/>
      <c r="DQ1077" s="9"/>
      <c r="DR1077" s="9"/>
      <c r="DS1077" s="9"/>
      <c r="DT1077" s="9"/>
      <c r="DU1077" s="9"/>
      <c r="DV1077" s="9"/>
      <c r="DW1077" s="9"/>
      <c r="DX1077" s="9"/>
      <c r="DY1077" s="9"/>
      <c r="DZ1077" s="9"/>
      <c r="EA1077" s="9"/>
    </row>
    <row r="1078" spans="2:131" ht="15">
      <c r="B1078" s="4"/>
      <c r="C1078" s="4"/>
      <c r="D1078" s="4"/>
      <c r="E1078" s="4"/>
      <c r="F1078" s="4"/>
      <c r="G1078" s="4"/>
      <c r="H1078" s="4"/>
      <c r="I1078" s="4"/>
      <c r="J1078" s="4"/>
      <c r="K1078" s="10"/>
      <c r="L1078" s="10"/>
      <c r="M1078" s="10"/>
      <c r="N1078" s="10"/>
      <c r="O1078" s="10"/>
      <c r="P1078" s="10"/>
      <c r="Q1078" s="10"/>
      <c r="R1078" s="10"/>
      <c r="S1078" s="10"/>
      <c r="T1078" s="10"/>
      <c r="U1078" s="10"/>
      <c r="V1078" s="10"/>
      <c r="W1078" s="10"/>
      <c r="X1078" s="10"/>
      <c r="Y1078" s="10"/>
      <c r="Z1078" s="10"/>
      <c r="AA1078" s="10"/>
      <c r="AB1078" s="15"/>
      <c r="AC1078" s="9"/>
      <c r="AD1078" s="9"/>
      <c r="AE1078" s="9"/>
      <c r="AF1078" s="9"/>
      <c r="AG1078" s="9"/>
      <c r="AH1078" s="9"/>
      <c r="AI1078" s="9"/>
      <c r="AJ1078" s="9"/>
      <c r="AK1078" s="9"/>
      <c r="AL1078" s="9"/>
      <c r="AM1078" s="27"/>
      <c r="AN1078" s="27"/>
      <c r="AO1078" s="27"/>
      <c r="AP1078" s="27"/>
      <c r="AQ1078" s="27"/>
      <c r="AR1078" s="9"/>
      <c r="AS1078" s="9"/>
      <c r="AT1078" s="9"/>
      <c r="AU1078" s="9"/>
      <c r="AV1078" s="9"/>
      <c r="AW1078" s="9"/>
      <c r="AX1078" s="9"/>
      <c r="AY1078" s="15"/>
      <c r="AZ1078" s="15"/>
      <c r="BA1078" s="9"/>
      <c r="BB1078" s="9"/>
      <c r="BC1078" s="9"/>
      <c r="BD1078" s="9"/>
      <c r="BE1078" s="9"/>
      <c r="BF1078" s="9"/>
      <c r="BG1078" s="9"/>
      <c r="BH1078" s="9"/>
      <c r="BI1078" s="9"/>
      <c r="BJ1078" s="9"/>
      <c r="BK1078" s="9"/>
      <c r="BL1078" s="9"/>
      <c r="BM1078" s="9"/>
      <c r="BN1078" s="9"/>
      <c r="BO1078" s="9"/>
      <c r="BP1078" s="9"/>
      <c r="BQ1078" s="9"/>
      <c r="BR1078" s="9"/>
      <c r="BS1078" s="9"/>
      <c r="BT1078" s="9"/>
      <c r="BU1078" s="9"/>
      <c r="BV1078" s="9"/>
      <c r="BW1078" s="9"/>
      <c r="BX1078" s="9"/>
      <c r="BY1078" s="9"/>
      <c r="BZ1078" s="9"/>
      <c r="CA1078" s="9"/>
      <c r="CB1078" s="9"/>
      <c r="CC1078" s="9"/>
      <c r="CD1078" s="9"/>
      <c r="CE1078" s="9"/>
      <c r="CF1078" s="9"/>
      <c r="CG1078" s="9"/>
      <c r="CH1078" s="9"/>
      <c r="CI1078" s="9"/>
      <c r="CJ1078" s="9"/>
      <c r="CK1078" s="9"/>
      <c r="CL1078" s="9"/>
      <c r="CM1078" s="9"/>
      <c r="CN1078" s="9"/>
      <c r="CO1078" s="9"/>
      <c r="CP1078" s="9"/>
      <c r="CQ1078" s="9"/>
      <c r="CR1078" s="9"/>
      <c r="CS1078" s="9"/>
      <c r="CT1078" s="9"/>
      <c r="CU1078" s="9"/>
      <c r="CV1078" s="9"/>
      <c r="CW1078" s="9"/>
      <c r="CX1078" s="9"/>
      <c r="CY1078" s="9"/>
      <c r="CZ1078" s="9"/>
      <c r="DA1078" s="9"/>
      <c r="DB1078" s="9"/>
      <c r="DC1078" s="9"/>
      <c r="DD1078" s="9"/>
      <c r="DE1078" s="9"/>
      <c r="DF1078" s="9"/>
      <c r="DG1078" s="9"/>
      <c r="DH1078" s="9"/>
      <c r="DI1078" s="9"/>
      <c r="DJ1078" s="9"/>
      <c r="DK1078" s="9"/>
      <c r="DL1078" s="9"/>
      <c r="DM1078" s="9"/>
      <c r="DN1078" s="9"/>
      <c r="DO1078" s="9"/>
      <c r="DP1078" s="9"/>
      <c r="DQ1078" s="9"/>
      <c r="DR1078" s="9"/>
      <c r="DS1078" s="9"/>
      <c r="DT1078" s="9"/>
      <c r="DU1078" s="9"/>
      <c r="DV1078" s="9"/>
      <c r="DW1078" s="9"/>
      <c r="DX1078" s="9"/>
      <c r="DY1078" s="9"/>
      <c r="DZ1078" s="9"/>
      <c r="EA1078" s="9"/>
    </row>
    <row r="1079" spans="2:131" ht="15">
      <c r="B1079" s="4"/>
      <c r="C1079" s="4"/>
      <c r="D1079" s="4"/>
      <c r="E1079" s="4"/>
      <c r="F1079" s="4"/>
      <c r="G1079" s="4"/>
      <c r="H1079" s="4"/>
      <c r="I1079" s="4"/>
      <c r="J1079" s="4"/>
      <c r="K1079" s="10"/>
      <c r="L1079" s="10"/>
      <c r="M1079" s="10"/>
      <c r="N1079" s="10"/>
      <c r="O1079" s="10"/>
      <c r="P1079" s="10"/>
      <c r="Q1079" s="10"/>
      <c r="R1079" s="10"/>
      <c r="S1079" s="10"/>
      <c r="T1079" s="10"/>
      <c r="U1079" s="10"/>
      <c r="V1079" s="10"/>
      <c r="W1079" s="10"/>
      <c r="X1079" s="10"/>
      <c r="Y1079" s="10"/>
      <c r="Z1079" s="10"/>
      <c r="AA1079" s="10"/>
      <c r="AB1079" s="15"/>
      <c r="AC1079" s="9"/>
      <c r="AD1079" s="9"/>
      <c r="AE1079" s="9"/>
      <c r="AF1079" s="9"/>
      <c r="AG1079" s="9"/>
      <c r="AH1079" s="9"/>
      <c r="AI1079" s="9"/>
      <c r="AJ1079" s="9"/>
      <c r="AK1079" s="9"/>
      <c r="AL1079" s="9"/>
      <c r="AM1079" s="27"/>
      <c r="AN1079" s="27"/>
      <c r="AO1079" s="27"/>
      <c r="AP1079" s="27"/>
      <c r="AQ1079" s="27"/>
      <c r="AR1079" s="9"/>
      <c r="AS1079" s="9"/>
      <c r="AT1079" s="9"/>
      <c r="AU1079" s="9"/>
      <c r="AV1079" s="9"/>
      <c r="AW1079" s="9"/>
      <c r="AX1079" s="9"/>
      <c r="AY1079" s="15"/>
      <c r="AZ1079" s="15"/>
      <c r="BA1079" s="9"/>
      <c r="BB1079" s="9"/>
      <c r="BC1079" s="9"/>
      <c r="BD1079" s="9"/>
      <c r="BE1079" s="9"/>
      <c r="BF1079" s="9"/>
      <c r="BG1079" s="9"/>
      <c r="BH1079" s="9"/>
      <c r="BI1079" s="9"/>
      <c r="BJ1079" s="9"/>
      <c r="BK1079" s="9"/>
      <c r="BL1079" s="9"/>
      <c r="BM1079" s="9"/>
      <c r="BN1079" s="9"/>
      <c r="BO1079" s="9"/>
      <c r="BP1079" s="9"/>
      <c r="BQ1079" s="9"/>
      <c r="BR1079" s="9"/>
      <c r="BS1079" s="9"/>
      <c r="BT1079" s="9"/>
      <c r="BU1079" s="9"/>
      <c r="BV1079" s="9"/>
      <c r="BW1079" s="9"/>
      <c r="BX1079" s="9"/>
      <c r="BY1079" s="9"/>
      <c r="BZ1079" s="9"/>
      <c r="CA1079" s="9"/>
      <c r="CB1079" s="9"/>
      <c r="CC1079" s="9"/>
      <c r="CD1079" s="9"/>
      <c r="CE1079" s="9"/>
      <c r="CF1079" s="9"/>
      <c r="CG1079" s="9"/>
      <c r="CH1079" s="9"/>
      <c r="CI1079" s="9"/>
      <c r="CJ1079" s="9"/>
      <c r="CK1079" s="9"/>
      <c r="CL1079" s="9"/>
      <c r="CM1079" s="9"/>
      <c r="CN1079" s="9"/>
      <c r="CO1079" s="9"/>
      <c r="CP1079" s="9"/>
      <c r="CQ1079" s="9"/>
      <c r="CR1079" s="9"/>
      <c r="CS1079" s="9"/>
      <c r="CT1079" s="9"/>
      <c r="CU1079" s="9"/>
      <c r="CV1079" s="9"/>
      <c r="CW1079" s="9"/>
      <c r="CX1079" s="9"/>
      <c r="CY1079" s="9"/>
      <c r="CZ1079" s="9"/>
      <c r="DA1079" s="9"/>
      <c r="DB1079" s="9"/>
      <c r="DC1079" s="9"/>
      <c r="DD1079" s="9"/>
      <c r="DE1079" s="9"/>
      <c r="DF1079" s="9"/>
      <c r="DG1079" s="9"/>
      <c r="DH1079" s="9"/>
      <c r="DI1079" s="9"/>
      <c r="DJ1079" s="9"/>
      <c r="DK1079" s="9"/>
      <c r="DL1079" s="9"/>
      <c r="DM1079" s="9"/>
      <c r="DN1079" s="9"/>
      <c r="DO1079" s="9"/>
      <c r="DP1079" s="9"/>
      <c r="DQ1079" s="9"/>
      <c r="DR1079" s="9"/>
      <c r="DS1079" s="9"/>
      <c r="DT1079" s="9"/>
      <c r="DU1079" s="9"/>
      <c r="DV1079" s="9"/>
      <c r="DW1079" s="9"/>
      <c r="DX1079" s="9"/>
      <c r="DY1079" s="9"/>
      <c r="DZ1079" s="9"/>
      <c r="EA1079" s="9"/>
    </row>
    <row r="1080" spans="2:131" ht="15">
      <c r="B1080" s="4"/>
      <c r="C1080" s="4"/>
      <c r="D1080" s="4"/>
      <c r="E1080" s="4"/>
      <c r="F1080" s="4"/>
      <c r="G1080" s="4"/>
      <c r="H1080" s="4"/>
      <c r="I1080" s="4"/>
      <c r="J1080" s="4"/>
      <c r="K1080" s="10"/>
      <c r="L1080" s="10"/>
      <c r="M1080" s="10"/>
      <c r="N1080" s="10"/>
      <c r="O1080" s="10"/>
      <c r="P1080" s="10"/>
      <c r="Q1080" s="10"/>
      <c r="R1080" s="10"/>
      <c r="S1080" s="10"/>
      <c r="T1080" s="10"/>
      <c r="U1080" s="10"/>
      <c r="V1080" s="10"/>
      <c r="W1080" s="10"/>
      <c r="X1080" s="10"/>
      <c r="Y1080" s="10"/>
      <c r="Z1080" s="10"/>
      <c r="AA1080" s="10"/>
      <c r="AB1080" s="15"/>
      <c r="AC1080" s="9"/>
      <c r="AD1080" s="9"/>
      <c r="AE1080" s="9"/>
      <c r="AF1080" s="9"/>
      <c r="AG1080" s="9"/>
      <c r="AH1080" s="9"/>
      <c r="AI1080" s="9"/>
      <c r="AJ1080" s="9"/>
      <c r="AK1080" s="9"/>
      <c r="AL1080" s="9"/>
      <c r="AM1080" s="27"/>
      <c r="AN1080" s="27"/>
      <c r="AO1080" s="27"/>
      <c r="AP1080" s="27"/>
      <c r="AQ1080" s="27"/>
      <c r="AR1080" s="9"/>
      <c r="AS1080" s="9"/>
      <c r="AT1080" s="9"/>
      <c r="AU1080" s="9"/>
      <c r="AV1080" s="9"/>
      <c r="AW1080" s="9"/>
      <c r="AX1080" s="9"/>
      <c r="AY1080" s="15"/>
      <c r="AZ1080" s="15"/>
      <c r="BA1080" s="9"/>
      <c r="BB1080" s="9"/>
      <c r="BC1080" s="9"/>
      <c r="BD1080" s="9"/>
      <c r="BE1080" s="9"/>
      <c r="BF1080" s="9"/>
      <c r="BG1080" s="9"/>
      <c r="BH1080" s="9"/>
      <c r="BI1080" s="9"/>
      <c r="BJ1080" s="9"/>
      <c r="BK1080" s="9"/>
      <c r="BL1080" s="9"/>
      <c r="BM1080" s="9"/>
      <c r="BN1080" s="9"/>
      <c r="BO1080" s="9"/>
      <c r="BP1080" s="9"/>
      <c r="BQ1080" s="9"/>
      <c r="BR1080" s="9"/>
      <c r="BS1080" s="9"/>
      <c r="BT1080" s="9"/>
      <c r="BU1080" s="9"/>
      <c r="BV1080" s="9"/>
      <c r="BW1080" s="9"/>
      <c r="BX1080" s="9"/>
      <c r="BY1080" s="9"/>
      <c r="BZ1080" s="9"/>
      <c r="CA1080" s="9"/>
      <c r="CB1080" s="9"/>
      <c r="CC1080" s="9"/>
      <c r="CD1080" s="9"/>
      <c r="CE1080" s="9"/>
      <c r="CF1080" s="9"/>
      <c r="CG1080" s="9"/>
      <c r="CH1080" s="9"/>
      <c r="CI1080" s="9"/>
      <c r="CJ1080" s="9"/>
      <c r="CK1080" s="9"/>
      <c r="CL1080" s="9"/>
      <c r="CM1080" s="9"/>
      <c r="CN1080" s="9"/>
      <c r="CO1080" s="9"/>
      <c r="CP1080" s="9"/>
      <c r="CQ1080" s="9"/>
      <c r="CR1080" s="9"/>
      <c r="CS1080" s="9"/>
      <c r="CT1080" s="9"/>
      <c r="CU1080" s="9"/>
      <c r="CV1080" s="9"/>
      <c r="CW1080" s="9"/>
      <c r="CX1080" s="9"/>
      <c r="CY1080" s="9"/>
      <c r="CZ1080" s="9"/>
      <c r="DA1080" s="9"/>
      <c r="DB1080" s="9"/>
      <c r="DC1080" s="9"/>
      <c r="DD1080" s="9"/>
      <c r="DE1080" s="9"/>
      <c r="DF1080" s="9"/>
      <c r="DG1080" s="9"/>
      <c r="DH1080" s="9"/>
      <c r="DI1080" s="9"/>
      <c r="DJ1080" s="9"/>
      <c r="DK1080" s="9"/>
      <c r="DL1080" s="9"/>
      <c r="DM1080" s="9"/>
      <c r="DN1080" s="9"/>
      <c r="DO1080" s="9"/>
      <c r="DP1080" s="9"/>
      <c r="DQ1080" s="9"/>
      <c r="DR1080" s="9"/>
      <c r="DS1080" s="9"/>
      <c r="DT1080" s="9"/>
      <c r="DU1080" s="9"/>
      <c r="DV1080" s="9"/>
      <c r="DW1080" s="9"/>
      <c r="DX1080" s="9"/>
      <c r="DY1080" s="9"/>
      <c r="DZ1080" s="9"/>
      <c r="EA1080" s="9"/>
    </row>
    <row r="1081" spans="2:131" ht="15">
      <c r="B1081" s="4"/>
      <c r="C1081" s="4"/>
      <c r="D1081" s="4"/>
      <c r="E1081" s="4"/>
      <c r="F1081" s="4"/>
      <c r="G1081" s="4"/>
      <c r="H1081" s="4"/>
      <c r="I1081" s="4"/>
      <c r="J1081" s="4"/>
      <c r="K1081" s="10"/>
      <c r="L1081" s="10"/>
      <c r="M1081" s="10"/>
      <c r="N1081" s="10"/>
      <c r="O1081" s="10"/>
      <c r="P1081" s="10"/>
      <c r="Q1081" s="10"/>
      <c r="R1081" s="10"/>
      <c r="S1081" s="10"/>
      <c r="T1081" s="10"/>
      <c r="U1081" s="10"/>
      <c r="V1081" s="10"/>
      <c r="W1081" s="10"/>
      <c r="X1081" s="10"/>
      <c r="Y1081" s="10"/>
      <c r="Z1081" s="10"/>
      <c r="AA1081" s="10"/>
      <c r="AB1081" s="15"/>
      <c r="AC1081" s="9"/>
      <c r="AD1081" s="9"/>
      <c r="AE1081" s="9"/>
      <c r="AF1081" s="9"/>
      <c r="AG1081" s="9"/>
      <c r="AH1081" s="9"/>
      <c r="AI1081" s="9"/>
      <c r="AJ1081" s="9"/>
      <c r="AK1081" s="9"/>
      <c r="AL1081" s="9"/>
      <c r="AM1081" s="27"/>
      <c r="AN1081" s="27"/>
      <c r="AO1081" s="27"/>
      <c r="AP1081" s="27"/>
      <c r="AQ1081" s="27"/>
      <c r="AR1081" s="9"/>
      <c r="AS1081" s="9"/>
      <c r="AT1081" s="9"/>
      <c r="AU1081" s="9"/>
      <c r="AV1081" s="9"/>
      <c r="AW1081" s="9"/>
      <c r="AX1081" s="9"/>
      <c r="AY1081" s="15"/>
      <c r="AZ1081" s="15"/>
      <c r="BA1081" s="9"/>
      <c r="BB1081" s="9"/>
      <c r="BC1081" s="9"/>
      <c r="BD1081" s="9"/>
      <c r="BE1081" s="9"/>
      <c r="BF1081" s="9"/>
      <c r="BG1081" s="9"/>
      <c r="BH1081" s="9"/>
      <c r="BI1081" s="9"/>
      <c r="BJ1081" s="9"/>
      <c r="BK1081" s="9"/>
      <c r="BL1081" s="9"/>
      <c r="BM1081" s="9"/>
      <c r="BN1081" s="9"/>
      <c r="BO1081" s="9"/>
      <c r="BP1081" s="9"/>
      <c r="BQ1081" s="9"/>
      <c r="BR1081" s="9"/>
      <c r="BS1081" s="9"/>
      <c r="BT1081" s="9"/>
      <c r="BU1081" s="9"/>
      <c r="BV1081" s="9"/>
      <c r="BW1081" s="9"/>
      <c r="BX1081" s="9"/>
      <c r="BY1081" s="9"/>
      <c r="BZ1081" s="9"/>
      <c r="CA1081" s="9"/>
      <c r="CB1081" s="9"/>
      <c r="CC1081" s="9"/>
      <c r="CD1081" s="9"/>
      <c r="CE1081" s="9"/>
      <c r="CF1081" s="9"/>
      <c r="CG1081" s="9"/>
      <c r="CH1081" s="9"/>
      <c r="CI1081" s="9"/>
      <c r="CJ1081" s="9"/>
      <c r="CK1081" s="9"/>
      <c r="CL1081" s="9"/>
      <c r="CM1081" s="9"/>
      <c r="CN1081" s="9"/>
      <c r="CO1081" s="9"/>
      <c r="CP1081" s="9"/>
      <c r="CQ1081" s="9"/>
      <c r="CR1081" s="9"/>
      <c r="CS1081" s="9"/>
      <c r="CT1081" s="9"/>
      <c r="CU1081" s="9"/>
      <c r="CV1081" s="9"/>
      <c r="CW1081" s="9"/>
      <c r="CX1081" s="9"/>
      <c r="CY1081" s="9"/>
      <c r="CZ1081" s="9"/>
      <c r="DA1081" s="9"/>
      <c r="DB1081" s="9"/>
      <c r="DC1081" s="9"/>
      <c r="DD1081" s="9"/>
      <c r="DE1081" s="9"/>
      <c r="DF1081" s="9"/>
      <c r="DG1081" s="9"/>
      <c r="DH1081" s="9"/>
      <c r="DI1081" s="9"/>
      <c r="DJ1081" s="9"/>
      <c r="DK1081" s="9"/>
      <c r="DL1081" s="9"/>
      <c r="DM1081" s="9"/>
      <c r="DN1081" s="9"/>
      <c r="DO1081" s="9"/>
      <c r="DP1081" s="9"/>
      <c r="DQ1081" s="9"/>
      <c r="DR1081" s="9"/>
      <c r="DS1081" s="9"/>
      <c r="DT1081" s="9"/>
      <c r="DU1081" s="9"/>
      <c r="DV1081" s="9"/>
      <c r="DW1081" s="9"/>
      <c r="DX1081" s="9"/>
      <c r="DY1081" s="9"/>
      <c r="DZ1081" s="9"/>
      <c r="EA1081" s="9"/>
    </row>
    <row r="1082" spans="2:131" ht="15">
      <c r="B1082" s="4"/>
      <c r="C1082" s="4"/>
      <c r="D1082" s="4"/>
      <c r="E1082" s="4"/>
      <c r="F1082" s="4"/>
      <c r="G1082" s="4"/>
      <c r="H1082" s="4"/>
      <c r="I1082" s="4"/>
      <c r="J1082" s="4"/>
      <c r="K1082" s="10"/>
      <c r="L1082" s="10"/>
      <c r="M1082" s="10"/>
      <c r="N1082" s="10"/>
      <c r="O1082" s="10"/>
      <c r="P1082" s="10"/>
      <c r="Q1082" s="10"/>
      <c r="R1082" s="10"/>
      <c r="S1082" s="10"/>
      <c r="T1082" s="10"/>
      <c r="U1082" s="10"/>
      <c r="V1082" s="10"/>
      <c r="W1082" s="10"/>
      <c r="X1082" s="10"/>
      <c r="Y1082" s="10"/>
      <c r="Z1082" s="10"/>
      <c r="AA1082" s="10"/>
      <c r="AB1082" s="15"/>
      <c r="AC1082" s="9"/>
      <c r="AD1082" s="9"/>
      <c r="AE1082" s="9"/>
      <c r="AF1082" s="9"/>
      <c r="AG1082" s="9"/>
      <c r="AH1082" s="9"/>
      <c r="AI1082" s="9"/>
      <c r="AJ1082" s="9"/>
      <c r="AK1082" s="9"/>
      <c r="AL1082" s="9"/>
      <c r="AM1082" s="27"/>
      <c r="AN1082" s="27"/>
      <c r="AO1082" s="27"/>
      <c r="AP1082" s="27"/>
      <c r="AQ1082" s="27"/>
      <c r="AR1082" s="9"/>
      <c r="AS1082" s="9"/>
      <c r="AT1082" s="9"/>
      <c r="AU1082" s="9"/>
      <c r="AV1082" s="9"/>
      <c r="AW1082" s="9"/>
      <c r="AX1082" s="9"/>
      <c r="AY1082" s="15"/>
      <c r="AZ1082" s="15"/>
      <c r="BA1082" s="9"/>
      <c r="BB1082" s="9"/>
      <c r="BC1082" s="9"/>
      <c r="BD1082" s="9"/>
      <c r="BE1082" s="9"/>
      <c r="BF1082" s="9"/>
      <c r="BG1082" s="9"/>
      <c r="BH1082" s="9"/>
      <c r="BI1082" s="9"/>
      <c r="BJ1082" s="9"/>
      <c r="BK1082" s="9"/>
      <c r="BL1082" s="9"/>
      <c r="BM1082" s="9"/>
      <c r="BN1082" s="9"/>
      <c r="BO1082" s="9"/>
      <c r="BP1082" s="9"/>
      <c r="BQ1082" s="9"/>
      <c r="BR1082" s="9"/>
      <c r="BS1082" s="9"/>
      <c r="BT1082" s="9"/>
      <c r="BU1082" s="9"/>
      <c r="BV1082" s="9"/>
      <c r="BW1082" s="9"/>
      <c r="BX1082" s="9"/>
      <c r="BY1082" s="9"/>
      <c r="BZ1082" s="9"/>
      <c r="CA1082" s="9"/>
      <c r="CB1082" s="9"/>
      <c r="CC1082" s="9"/>
      <c r="CD1082" s="9"/>
      <c r="CE1082" s="9"/>
      <c r="CF1082" s="9"/>
      <c r="CG1082" s="9"/>
      <c r="CH1082" s="9"/>
      <c r="CI1082" s="9"/>
      <c r="CJ1082" s="9"/>
      <c r="CK1082" s="9"/>
      <c r="CL1082" s="9"/>
      <c r="CM1082" s="9"/>
      <c r="CN1082" s="9"/>
      <c r="CO1082" s="9"/>
      <c r="CP1082" s="9"/>
      <c r="CQ1082" s="9"/>
      <c r="CR1082" s="9"/>
      <c r="CS1082" s="9"/>
      <c r="CT1082" s="9"/>
      <c r="CU1082" s="9"/>
      <c r="CV1082" s="9"/>
      <c r="CW1082" s="9"/>
      <c r="CX1082" s="9"/>
      <c r="CY1082" s="9"/>
      <c r="CZ1082" s="9"/>
      <c r="DA1082" s="9"/>
      <c r="DB1082" s="9"/>
      <c r="DC1082" s="9"/>
      <c r="DD1082" s="9"/>
      <c r="DE1082" s="9"/>
      <c r="DF1082" s="9"/>
      <c r="DG1082" s="9"/>
      <c r="DH1082" s="9"/>
      <c r="DI1082" s="9"/>
      <c r="DJ1082" s="9"/>
      <c r="DK1082" s="9"/>
      <c r="DL1082" s="9"/>
      <c r="DM1082" s="9"/>
      <c r="DN1082" s="9"/>
      <c r="DO1082" s="9"/>
      <c r="DP1082" s="9"/>
      <c r="DQ1082" s="9"/>
      <c r="DR1082" s="9"/>
      <c r="DS1082" s="9"/>
      <c r="DT1082" s="9"/>
      <c r="DU1082" s="9"/>
      <c r="DV1082" s="9"/>
      <c r="DW1082" s="9"/>
      <c r="DX1082" s="9"/>
      <c r="DY1082" s="9"/>
      <c r="DZ1082" s="9"/>
      <c r="EA1082" s="9"/>
    </row>
    <row r="1083" spans="2:131" ht="15">
      <c r="B1083" s="4"/>
      <c r="C1083" s="4"/>
      <c r="D1083" s="4"/>
      <c r="E1083" s="4"/>
      <c r="F1083" s="4"/>
      <c r="G1083" s="4"/>
      <c r="H1083" s="4"/>
      <c r="I1083" s="4"/>
      <c r="J1083" s="4"/>
      <c r="K1083" s="10"/>
      <c r="L1083" s="10"/>
      <c r="M1083" s="10"/>
      <c r="N1083" s="10"/>
      <c r="O1083" s="10"/>
      <c r="P1083" s="10"/>
      <c r="Q1083" s="10"/>
      <c r="R1083" s="10"/>
      <c r="S1083" s="10"/>
      <c r="T1083" s="10"/>
      <c r="U1083" s="10"/>
      <c r="V1083" s="10"/>
      <c r="W1083" s="10"/>
      <c r="X1083" s="10"/>
      <c r="Y1083" s="10"/>
      <c r="Z1083" s="10"/>
      <c r="AA1083" s="10"/>
      <c r="AB1083" s="15"/>
      <c r="AC1083" s="9"/>
      <c r="AD1083" s="9"/>
      <c r="AE1083" s="9"/>
      <c r="AF1083" s="9"/>
      <c r="AG1083" s="9"/>
      <c r="AH1083" s="9"/>
      <c r="AI1083" s="9"/>
      <c r="AJ1083" s="9"/>
      <c r="AK1083" s="9"/>
      <c r="AL1083" s="9"/>
      <c r="AM1083" s="27"/>
      <c r="AN1083" s="27"/>
      <c r="AO1083" s="27"/>
      <c r="AP1083" s="27"/>
      <c r="AQ1083" s="27"/>
      <c r="AR1083" s="9"/>
      <c r="AS1083" s="9"/>
      <c r="AT1083" s="9"/>
      <c r="AU1083" s="9"/>
      <c r="AV1083" s="9"/>
      <c r="AW1083" s="9"/>
      <c r="AX1083" s="9"/>
      <c r="AY1083" s="15"/>
      <c r="AZ1083" s="15"/>
      <c r="BA1083" s="9"/>
      <c r="BB1083" s="9"/>
      <c r="BC1083" s="9"/>
      <c r="BD1083" s="9"/>
      <c r="BE1083" s="9"/>
      <c r="BF1083" s="9"/>
      <c r="BG1083" s="9"/>
      <c r="BH1083" s="9"/>
      <c r="BI1083" s="9"/>
      <c r="BJ1083" s="9"/>
      <c r="BK1083" s="9"/>
      <c r="BL1083" s="9"/>
      <c r="BM1083" s="9"/>
      <c r="BN1083" s="9"/>
      <c r="BO1083" s="9"/>
      <c r="BP1083" s="9"/>
      <c r="BQ1083" s="9"/>
      <c r="BR1083" s="9"/>
      <c r="BS1083" s="9"/>
      <c r="BT1083" s="9"/>
      <c r="BU1083" s="9"/>
      <c r="BV1083" s="9"/>
      <c r="BW1083" s="9"/>
      <c r="BX1083" s="9"/>
      <c r="BY1083" s="9"/>
      <c r="BZ1083" s="9"/>
      <c r="CA1083" s="9"/>
      <c r="CB1083" s="9"/>
      <c r="CC1083" s="9"/>
      <c r="CD1083" s="9"/>
      <c r="CE1083" s="9"/>
      <c r="CF1083" s="9"/>
      <c r="CG1083" s="9"/>
      <c r="CH1083" s="9"/>
      <c r="CI1083" s="9"/>
      <c r="CJ1083" s="9"/>
      <c r="CK1083" s="9"/>
      <c r="CL1083" s="9"/>
      <c r="CM1083" s="9"/>
      <c r="CN1083" s="9"/>
      <c r="CO1083" s="9"/>
      <c r="CP1083" s="9"/>
      <c r="CQ1083" s="9"/>
      <c r="CR1083" s="9"/>
      <c r="CS1083" s="9"/>
      <c r="CT1083" s="9"/>
      <c r="CU1083" s="9"/>
      <c r="CV1083" s="9"/>
      <c r="CW1083" s="9"/>
      <c r="CX1083" s="9"/>
      <c r="CY1083" s="9"/>
      <c r="CZ1083" s="9"/>
      <c r="DA1083" s="9"/>
      <c r="DB1083" s="9"/>
      <c r="DC1083" s="9"/>
      <c r="DD1083" s="9"/>
      <c r="DE1083" s="9"/>
      <c r="DF1083" s="9"/>
      <c r="DG1083" s="9"/>
      <c r="DH1083" s="9"/>
      <c r="DI1083" s="9"/>
      <c r="DJ1083" s="9"/>
      <c r="DK1083" s="9"/>
      <c r="DL1083" s="9"/>
      <c r="DM1083" s="9"/>
      <c r="DN1083" s="9"/>
      <c r="DO1083" s="9"/>
      <c r="DP1083" s="9"/>
      <c r="DQ1083" s="9"/>
      <c r="DR1083" s="9"/>
      <c r="DS1083" s="9"/>
      <c r="DT1083" s="9"/>
      <c r="DU1083" s="9"/>
      <c r="DV1083" s="9"/>
      <c r="DW1083" s="9"/>
      <c r="DX1083" s="9"/>
      <c r="DY1083" s="9"/>
      <c r="DZ1083" s="9"/>
      <c r="EA1083" s="9"/>
    </row>
    <row r="1084" spans="2:131" ht="15">
      <c r="B1084" s="4"/>
      <c r="C1084" s="4"/>
      <c r="D1084" s="4"/>
      <c r="E1084" s="4"/>
      <c r="F1084" s="4"/>
      <c r="G1084" s="4"/>
      <c r="H1084" s="4"/>
      <c r="I1084" s="4"/>
      <c r="J1084" s="4"/>
      <c r="K1084" s="10"/>
      <c r="L1084" s="10"/>
      <c r="M1084" s="10"/>
      <c r="N1084" s="10"/>
      <c r="O1084" s="10"/>
      <c r="P1084" s="10"/>
      <c r="Q1084" s="10"/>
      <c r="R1084" s="10"/>
      <c r="S1084" s="10"/>
      <c r="T1084" s="10"/>
      <c r="U1084" s="10"/>
      <c r="V1084" s="10"/>
      <c r="W1084" s="10"/>
      <c r="X1084" s="10"/>
      <c r="Y1084" s="10"/>
      <c r="Z1084" s="10"/>
      <c r="AA1084" s="10"/>
      <c r="AB1084" s="15"/>
      <c r="AC1084" s="9"/>
      <c r="AD1084" s="9"/>
      <c r="AE1084" s="9"/>
      <c r="AF1084" s="9"/>
      <c r="AG1084" s="9"/>
      <c r="AH1084" s="9"/>
      <c r="AI1084" s="9"/>
      <c r="AJ1084" s="9"/>
      <c r="AK1084" s="9"/>
      <c r="AL1084" s="9"/>
      <c r="AM1084" s="27"/>
      <c r="AN1084" s="27"/>
      <c r="AO1084" s="27"/>
      <c r="AP1084" s="27"/>
      <c r="AQ1084" s="27"/>
      <c r="AR1084" s="9"/>
      <c r="AS1084" s="9"/>
      <c r="AT1084" s="9"/>
      <c r="AU1084" s="9"/>
      <c r="AV1084" s="9"/>
      <c r="AW1084" s="9"/>
      <c r="AX1084" s="9"/>
      <c r="AY1084" s="15"/>
      <c r="AZ1084" s="15"/>
      <c r="BA1084" s="9"/>
      <c r="BB1084" s="9"/>
      <c r="BC1084" s="9"/>
      <c r="BD1084" s="9"/>
      <c r="BE1084" s="9"/>
      <c r="BF1084" s="9"/>
      <c r="BG1084" s="9"/>
      <c r="BH1084" s="9"/>
      <c r="BI1084" s="9"/>
      <c r="BJ1084" s="9"/>
      <c r="BK1084" s="9"/>
      <c r="BL1084" s="9"/>
      <c r="BM1084" s="9"/>
      <c r="BN1084" s="9"/>
      <c r="BO1084" s="9"/>
      <c r="BP1084" s="9"/>
      <c r="BQ1084" s="9"/>
      <c r="BR1084" s="9"/>
      <c r="BS1084" s="9"/>
      <c r="BT1084" s="9"/>
      <c r="BU1084" s="9"/>
      <c r="BV1084" s="9"/>
      <c r="BW1084" s="9"/>
      <c r="BX1084" s="9"/>
      <c r="BY1084" s="9"/>
      <c r="BZ1084" s="9"/>
      <c r="CA1084" s="9"/>
      <c r="CB1084" s="9"/>
      <c r="CC1084" s="9"/>
      <c r="CD1084" s="9"/>
      <c r="CE1084" s="9"/>
      <c r="CF1084" s="9"/>
      <c r="CG1084" s="9"/>
      <c r="CH1084" s="9"/>
      <c r="CI1084" s="9"/>
      <c r="CJ1084" s="9"/>
      <c r="CK1084" s="9"/>
      <c r="CL1084" s="9"/>
      <c r="CM1084" s="9"/>
      <c r="CN1084" s="9"/>
      <c r="CO1084" s="9"/>
      <c r="CP1084" s="9"/>
      <c r="CQ1084" s="9"/>
      <c r="CR1084" s="9"/>
      <c r="CS1084" s="9"/>
      <c r="CT1084" s="9"/>
      <c r="CU1084" s="9"/>
      <c r="CV1084" s="9"/>
      <c r="CW1084" s="9"/>
      <c r="CX1084" s="9"/>
      <c r="CY1084" s="9"/>
      <c r="CZ1084" s="9"/>
      <c r="DA1084" s="9"/>
      <c r="DB1084" s="9"/>
      <c r="DC1084" s="9"/>
      <c r="DD1084" s="9"/>
      <c r="DE1084" s="9"/>
      <c r="DF1084" s="9"/>
      <c r="DG1084" s="9"/>
      <c r="DH1084" s="9"/>
      <c r="DI1084" s="9"/>
      <c r="DJ1084" s="9"/>
      <c r="DK1084" s="9"/>
      <c r="DL1084" s="9"/>
      <c r="DM1084" s="9"/>
      <c r="DN1084" s="9"/>
      <c r="DO1084" s="9"/>
      <c r="DP1084" s="9"/>
      <c r="DQ1084" s="9"/>
      <c r="DR1084" s="9"/>
      <c r="DS1084" s="9"/>
      <c r="DT1084" s="9"/>
      <c r="DU1084" s="9"/>
      <c r="DV1084" s="9"/>
      <c r="DW1084" s="9"/>
      <c r="DX1084" s="9"/>
      <c r="DY1084" s="9"/>
      <c r="DZ1084" s="9"/>
      <c r="EA1084" s="9"/>
    </row>
    <row r="1085" spans="2:131" ht="15">
      <c r="B1085" s="4"/>
      <c r="C1085" s="4"/>
      <c r="D1085" s="4"/>
      <c r="E1085" s="4"/>
      <c r="F1085" s="4"/>
      <c r="G1085" s="4"/>
      <c r="H1085" s="4"/>
      <c r="I1085" s="4"/>
      <c r="J1085" s="4"/>
      <c r="K1085" s="10"/>
      <c r="L1085" s="10"/>
      <c r="M1085" s="10"/>
      <c r="N1085" s="10"/>
      <c r="O1085" s="10"/>
      <c r="P1085" s="10"/>
      <c r="Q1085" s="10"/>
      <c r="R1085" s="10"/>
      <c r="S1085" s="10"/>
      <c r="T1085" s="10"/>
      <c r="U1085" s="10"/>
      <c r="V1085" s="10"/>
      <c r="W1085" s="10"/>
      <c r="X1085" s="10"/>
      <c r="Y1085" s="10"/>
      <c r="Z1085" s="10"/>
      <c r="AA1085" s="10"/>
      <c r="AB1085" s="15"/>
      <c r="AC1085" s="9"/>
      <c r="AD1085" s="9"/>
      <c r="AE1085" s="9"/>
      <c r="AF1085" s="9"/>
      <c r="AG1085" s="9"/>
      <c r="AH1085" s="9"/>
      <c r="AI1085" s="9"/>
      <c r="AJ1085" s="9"/>
      <c r="AK1085" s="9"/>
      <c r="AL1085" s="9"/>
      <c r="AM1085" s="27"/>
      <c r="AN1085" s="27"/>
      <c r="AO1085" s="27"/>
      <c r="AP1085" s="27"/>
      <c r="AQ1085" s="27"/>
      <c r="AR1085" s="9"/>
      <c r="AS1085" s="9"/>
      <c r="AT1085" s="9"/>
      <c r="AU1085" s="9"/>
      <c r="AV1085" s="9"/>
      <c r="AW1085" s="9"/>
      <c r="AX1085" s="9"/>
      <c r="AY1085" s="15"/>
      <c r="AZ1085" s="15"/>
      <c r="BA1085" s="9"/>
      <c r="BB1085" s="9"/>
      <c r="BC1085" s="9"/>
      <c r="BD1085" s="9"/>
      <c r="BE1085" s="9"/>
      <c r="BF1085" s="9"/>
      <c r="BG1085" s="9"/>
      <c r="BH1085" s="9"/>
      <c r="BI1085" s="9"/>
      <c r="BJ1085" s="9"/>
      <c r="BK1085" s="9"/>
      <c r="BL1085" s="9"/>
      <c r="BM1085" s="9"/>
      <c r="BN1085" s="9"/>
      <c r="BO1085" s="9"/>
      <c r="BP1085" s="9"/>
      <c r="BQ1085" s="9"/>
      <c r="BR1085" s="9"/>
      <c r="BS1085" s="9"/>
      <c r="BT1085" s="9"/>
      <c r="BU1085" s="9"/>
      <c r="BV1085" s="9"/>
      <c r="BW1085" s="9"/>
      <c r="BX1085" s="9"/>
      <c r="BY1085" s="9"/>
      <c r="BZ1085" s="9"/>
      <c r="CA1085" s="9"/>
      <c r="CB1085" s="9"/>
      <c r="CC1085" s="9"/>
      <c r="CD1085" s="9"/>
      <c r="CE1085" s="9"/>
      <c r="CF1085" s="9"/>
      <c r="CG1085" s="9"/>
      <c r="CH1085" s="9"/>
      <c r="CI1085" s="9"/>
      <c r="CJ1085" s="9"/>
      <c r="CK1085" s="9"/>
      <c r="CL1085" s="9"/>
      <c r="CM1085" s="9"/>
      <c r="CN1085" s="9"/>
      <c r="CO1085" s="9"/>
      <c r="CP1085" s="9"/>
      <c r="CQ1085" s="9"/>
      <c r="CR1085" s="9"/>
      <c r="CS1085" s="9"/>
      <c r="CT1085" s="9"/>
      <c r="CU1085" s="9"/>
      <c r="CV1085" s="9"/>
      <c r="CW1085" s="9"/>
      <c r="CX1085" s="9"/>
      <c r="CY1085" s="9"/>
      <c r="CZ1085" s="9"/>
      <c r="DA1085" s="9"/>
      <c r="DB1085" s="9"/>
      <c r="DC1085" s="9"/>
      <c r="DD1085" s="9"/>
      <c r="DE1085" s="9"/>
      <c r="DF1085" s="9"/>
      <c r="DG1085" s="9"/>
      <c r="DH1085" s="9"/>
      <c r="DI1085" s="9"/>
      <c r="DJ1085" s="9"/>
      <c r="DK1085" s="9"/>
      <c r="DL1085" s="9"/>
      <c r="DM1085" s="9"/>
      <c r="DN1085" s="9"/>
      <c r="DO1085" s="9"/>
      <c r="DP1085" s="9"/>
      <c r="DQ1085" s="9"/>
      <c r="DR1085" s="9"/>
      <c r="DS1085" s="9"/>
      <c r="DT1085" s="9"/>
      <c r="DU1085" s="9"/>
      <c r="DV1085" s="9"/>
      <c r="DW1085" s="9"/>
      <c r="DX1085" s="9"/>
      <c r="DY1085" s="9"/>
      <c r="DZ1085" s="9"/>
      <c r="EA1085" s="9"/>
    </row>
    <row r="1086" spans="2:131" ht="15">
      <c r="B1086" s="4"/>
      <c r="C1086" s="4"/>
      <c r="D1086" s="4"/>
      <c r="E1086" s="4"/>
      <c r="F1086" s="4"/>
      <c r="G1086" s="4"/>
      <c r="H1086" s="4"/>
      <c r="I1086" s="4"/>
      <c r="J1086" s="4"/>
      <c r="K1086" s="10"/>
      <c r="L1086" s="10"/>
      <c r="M1086" s="10"/>
      <c r="N1086" s="10"/>
      <c r="O1086" s="10"/>
      <c r="P1086" s="10"/>
      <c r="Q1086" s="10"/>
      <c r="R1086" s="10"/>
      <c r="S1086" s="10"/>
      <c r="T1086" s="10"/>
      <c r="U1086" s="10"/>
      <c r="V1086" s="10"/>
      <c r="W1086" s="10"/>
      <c r="X1086" s="10"/>
      <c r="Y1086" s="10"/>
      <c r="Z1086" s="10"/>
      <c r="AA1086" s="10"/>
      <c r="AB1086" s="15"/>
      <c r="AC1086" s="9"/>
      <c r="AD1086" s="9"/>
      <c r="AE1086" s="9"/>
      <c r="AF1086" s="9"/>
      <c r="AG1086" s="9"/>
      <c r="AH1086" s="9"/>
      <c r="AI1086" s="9"/>
      <c r="AJ1086" s="9"/>
      <c r="AK1086" s="9"/>
      <c r="AL1086" s="9"/>
      <c r="AM1086" s="27"/>
      <c r="AN1086" s="27"/>
      <c r="AO1086" s="27"/>
      <c r="AP1086" s="27"/>
      <c r="AQ1086" s="27"/>
      <c r="AR1086" s="9"/>
      <c r="AS1086" s="9"/>
      <c r="AT1086" s="9"/>
      <c r="AU1086" s="9"/>
      <c r="AV1086" s="9"/>
      <c r="AW1086" s="9"/>
      <c r="AX1086" s="9"/>
      <c r="AY1086" s="15"/>
      <c r="AZ1086" s="15"/>
      <c r="BA1086" s="9"/>
      <c r="BB1086" s="9"/>
      <c r="BC1086" s="9"/>
      <c r="BD1086" s="9"/>
      <c r="BE1086" s="9"/>
      <c r="BF1086" s="9"/>
      <c r="BG1086" s="9"/>
      <c r="BH1086" s="9"/>
      <c r="BI1086" s="9"/>
      <c r="BJ1086" s="9"/>
      <c r="BK1086" s="9"/>
      <c r="BL1086" s="9"/>
      <c r="BM1086" s="9"/>
      <c r="BN1086" s="9"/>
      <c r="BO1086" s="9"/>
      <c r="BP1086" s="9"/>
      <c r="BQ1086" s="9"/>
      <c r="BR1086" s="9"/>
      <c r="BS1086" s="9"/>
      <c r="BT1086" s="9"/>
      <c r="BU1086" s="9"/>
      <c r="BV1086" s="9"/>
      <c r="BW1086" s="9"/>
      <c r="BX1086" s="9"/>
      <c r="BY1086" s="9"/>
      <c r="BZ1086" s="9"/>
      <c r="CA1086" s="9"/>
      <c r="CB1086" s="9"/>
      <c r="CC1086" s="9"/>
      <c r="CD1086" s="9"/>
      <c r="CE1086" s="9"/>
      <c r="CF1086" s="9"/>
      <c r="CG1086" s="9"/>
      <c r="CH1086" s="9"/>
      <c r="CI1086" s="9"/>
      <c r="CJ1086" s="9"/>
      <c r="CK1086" s="9"/>
      <c r="CL1086" s="9"/>
      <c r="CM1086" s="9"/>
      <c r="CN1086" s="9"/>
      <c r="CO1086" s="9"/>
      <c r="CP1086" s="9"/>
      <c r="CQ1086" s="9"/>
      <c r="CR1086" s="9"/>
      <c r="CS1086" s="9"/>
      <c r="CT1086" s="9"/>
      <c r="CU1086" s="9"/>
      <c r="CV1086" s="9"/>
      <c r="CW1086" s="9"/>
      <c r="CX1086" s="9"/>
      <c r="CY1086" s="9"/>
      <c r="CZ1086" s="9"/>
      <c r="DA1086" s="9"/>
      <c r="DB1086" s="9"/>
      <c r="DC1086" s="9"/>
      <c r="DD1086" s="9"/>
      <c r="DE1086" s="9"/>
      <c r="DF1086" s="9"/>
      <c r="DG1086" s="9"/>
      <c r="DH1086" s="9"/>
      <c r="DI1086" s="9"/>
      <c r="DJ1086" s="9"/>
      <c r="DK1086" s="9"/>
      <c r="DL1086" s="9"/>
      <c r="DM1086" s="9"/>
      <c r="DN1086" s="9"/>
      <c r="DO1086" s="9"/>
      <c r="DP1086" s="9"/>
      <c r="DQ1086" s="9"/>
      <c r="DR1086" s="9"/>
      <c r="DS1086" s="9"/>
      <c r="DT1086" s="9"/>
      <c r="DU1086" s="9"/>
      <c r="DV1086" s="9"/>
      <c r="DW1086" s="9"/>
      <c r="DX1086" s="9"/>
      <c r="DY1086" s="9"/>
      <c r="DZ1086" s="9"/>
      <c r="EA1086" s="9"/>
    </row>
    <row r="1087" spans="2:131" ht="15">
      <c r="B1087" s="4"/>
      <c r="C1087" s="4"/>
      <c r="D1087" s="4"/>
      <c r="E1087" s="4"/>
      <c r="F1087" s="4"/>
      <c r="G1087" s="4"/>
      <c r="H1087" s="4"/>
      <c r="I1087" s="4"/>
      <c r="J1087" s="4"/>
      <c r="K1087" s="10"/>
      <c r="L1087" s="10"/>
      <c r="M1087" s="10"/>
      <c r="N1087" s="10"/>
      <c r="O1087" s="10"/>
      <c r="P1087" s="10"/>
      <c r="Q1087" s="10"/>
      <c r="R1087" s="10"/>
      <c r="S1087" s="10"/>
      <c r="T1087" s="10"/>
      <c r="U1087" s="10"/>
      <c r="V1087" s="10"/>
      <c r="W1087" s="10"/>
      <c r="X1087" s="10"/>
      <c r="Y1087" s="10"/>
      <c r="Z1087" s="10"/>
      <c r="AA1087" s="10"/>
      <c r="AB1087" s="15"/>
      <c r="AC1087" s="9"/>
      <c r="AD1087" s="9"/>
      <c r="AE1087" s="9"/>
      <c r="AF1087" s="9"/>
      <c r="AG1087" s="9"/>
      <c r="AH1087" s="9"/>
      <c r="AI1087" s="9"/>
      <c r="AJ1087" s="9"/>
      <c r="AK1087" s="9"/>
      <c r="AL1087" s="9"/>
      <c r="AM1087" s="27"/>
      <c r="AN1087" s="27"/>
      <c r="AO1087" s="27"/>
      <c r="AP1087" s="27"/>
      <c r="AQ1087" s="27"/>
      <c r="AR1087" s="9"/>
      <c r="AS1087" s="9"/>
      <c r="AT1087" s="9"/>
      <c r="AU1087" s="9"/>
      <c r="AV1087" s="9"/>
      <c r="AW1087" s="9"/>
      <c r="AX1087" s="9"/>
      <c r="AY1087" s="15"/>
      <c r="AZ1087" s="15"/>
      <c r="BA1087" s="9"/>
      <c r="BB1087" s="9"/>
      <c r="BC1087" s="9"/>
      <c r="BD1087" s="9"/>
      <c r="BE1087" s="9"/>
      <c r="BF1087" s="9"/>
      <c r="BG1087" s="9"/>
      <c r="BH1087" s="9"/>
      <c r="BI1087" s="9"/>
      <c r="BJ1087" s="9"/>
      <c r="BK1087" s="9"/>
      <c r="BL1087" s="9"/>
      <c r="BM1087" s="9"/>
      <c r="BN1087" s="9"/>
      <c r="BO1087" s="9"/>
      <c r="BP1087" s="9"/>
      <c r="BQ1087" s="9"/>
      <c r="BR1087" s="9"/>
      <c r="BS1087" s="9"/>
      <c r="BT1087" s="9"/>
      <c r="BU1087" s="9"/>
      <c r="BV1087" s="9"/>
      <c r="BW1087" s="9"/>
      <c r="BX1087" s="9"/>
      <c r="BY1087" s="9"/>
      <c r="BZ1087" s="9"/>
      <c r="CA1087" s="9"/>
      <c r="CB1087" s="9"/>
      <c r="CC1087" s="9"/>
      <c r="CD1087" s="9"/>
      <c r="CE1087" s="9"/>
      <c r="CF1087" s="9"/>
      <c r="CG1087" s="9"/>
      <c r="CH1087" s="9"/>
      <c r="CI1087" s="9"/>
      <c r="CJ1087" s="9"/>
      <c r="CK1087" s="9"/>
      <c r="CL1087" s="9"/>
      <c r="CM1087" s="9"/>
      <c r="CN1087" s="9"/>
      <c r="CO1087" s="9"/>
      <c r="CP1087" s="9"/>
      <c r="CQ1087" s="9"/>
      <c r="CR1087" s="9"/>
      <c r="CS1087" s="9"/>
      <c r="CT1087" s="9"/>
      <c r="CU1087" s="9"/>
      <c r="CV1087" s="9"/>
      <c r="CW1087" s="9"/>
      <c r="CX1087" s="9"/>
      <c r="CY1087" s="9"/>
      <c r="CZ1087" s="9"/>
      <c r="DA1087" s="9"/>
      <c r="DB1087" s="9"/>
      <c r="DC1087" s="9"/>
      <c r="DD1087" s="9"/>
      <c r="DE1087" s="9"/>
      <c r="DF1087" s="9"/>
      <c r="DG1087" s="9"/>
      <c r="DH1087" s="9"/>
      <c r="DI1087" s="9"/>
      <c r="DJ1087" s="9"/>
      <c r="DK1087" s="9"/>
      <c r="DL1087" s="9"/>
      <c r="DM1087" s="9"/>
      <c r="DN1087" s="9"/>
      <c r="DO1087" s="9"/>
      <c r="DP1087" s="9"/>
      <c r="DQ1087" s="9"/>
      <c r="DR1087" s="9"/>
      <c r="DS1087" s="9"/>
      <c r="DT1087" s="9"/>
      <c r="DU1087" s="9"/>
      <c r="DV1087" s="9"/>
      <c r="DW1087" s="9"/>
      <c r="DX1087" s="9"/>
      <c r="DY1087" s="9"/>
      <c r="DZ1087" s="9"/>
      <c r="EA1087" s="9"/>
    </row>
    <row r="1088" spans="2:131" ht="15">
      <c r="B1088" s="4"/>
      <c r="C1088" s="4"/>
      <c r="D1088" s="4"/>
      <c r="E1088" s="4"/>
      <c r="F1088" s="4"/>
      <c r="G1088" s="4"/>
      <c r="H1088" s="4"/>
      <c r="I1088" s="4"/>
      <c r="J1088" s="4"/>
      <c r="K1088" s="10"/>
      <c r="L1088" s="10"/>
      <c r="M1088" s="10"/>
      <c r="N1088" s="10"/>
      <c r="O1088" s="10"/>
      <c r="P1088" s="10"/>
      <c r="Q1088" s="10"/>
      <c r="R1088" s="10"/>
      <c r="S1088" s="10"/>
      <c r="T1088" s="10"/>
      <c r="U1088" s="10"/>
      <c r="V1088" s="10"/>
      <c r="W1088" s="10"/>
      <c r="X1088" s="10"/>
      <c r="Y1088" s="10"/>
      <c r="Z1088" s="10"/>
      <c r="AA1088" s="10"/>
      <c r="AB1088" s="15"/>
      <c r="AC1088" s="9"/>
      <c r="AD1088" s="9"/>
      <c r="AE1088" s="9"/>
      <c r="AF1088" s="9"/>
      <c r="AG1088" s="9"/>
      <c r="AH1088" s="9"/>
      <c r="AI1088" s="9"/>
      <c r="AJ1088" s="9"/>
      <c r="AK1088" s="9"/>
      <c r="AL1088" s="9"/>
      <c r="AM1088" s="27"/>
      <c r="AN1088" s="27"/>
      <c r="AO1088" s="27"/>
      <c r="AP1088" s="27"/>
      <c r="AQ1088" s="27"/>
      <c r="AR1088" s="9"/>
      <c r="AS1088" s="9"/>
      <c r="AT1088" s="9"/>
      <c r="AU1088" s="9"/>
      <c r="AV1088" s="9"/>
      <c r="AW1088" s="9"/>
      <c r="AX1088" s="9"/>
      <c r="AY1088" s="15"/>
      <c r="AZ1088" s="15"/>
      <c r="BA1088" s="9"/>
      <c r="BB1088" s="9"/>
      <c r="BC1088" s="9"/>
      <c r="BD1088" s="9"/>
      <c r="BE1088" s="9"/>
      <c r="BF1088" s="9"/>
      <c r="BG1088" s="9"/>
      <c r="BH1088" s="9"/>
      <c r="BI1088" s="9"/>
      <c r="BJ1088" s="9"/>
      <c r="BK1088" s="9"/>
      <c r="BL1088" s="9"/>
      <c r="BM1088" s="9"/>
      <c r="BN1088" s="9"/>
      <c r="BO1088" s="9"/>
      <c r="BP1088" s="9"/>
      <c r="BQ1088" s="9"/>
      <c r="BR1088" s="9"/>
      <c r="BS1088" s="9"/>
      <c r="BT1088" s="9"/>
      <c r="BU1088" s="9"/>
      <c r="BV1088" s="9"/>
      <c r="BW1088" s="9"/>
      <c r="BX1088" s="9"/>
      <c r="BY1088" s="9"/>
      <c r="BZ1088" s="9"/>
      <c r="CA1088" s="9"/>
      <c r="CB1088" s="9"/>
      <c r="CC1088" s="9"/>
      <c r="CD1088" s="9"/>
      <c r="CE1088" s="9"/>
      <c r="CF1088" s="9"/>
      <c r="CG1088" s="9"/>
      <c r="CH1088" s="9"/>
      <c r="CI1088" s="9"/>
      <c r="CJ1088" s="9"/>
      <c r="CK1088" s="9"/>
      <c r="CL1088" s="9"/>
      <c r="CM1088" s="9"/>
      <c r="CN1088" s="9"/>
      <c r="CO1088" s="9"/>
      <c r="CP1088" s="9"/>
      <c r="CQ1088" s="9"/>
      <c r="CR1088" s="9"/>
      <c r="CS1088" s="9"/>
      <c r="CT1088" s="9"/>
      <c r="CU1088" s="9"/>
      <c r="CV1088" s="9"/>
      <c r="CW1088" s="9"/>
      <c r="CX1088" s="9"/>
      <c r="CY1088" s="9"/>
      <c r="CZ1088" s="9"/>
      <c r="DA1088" s="9"/>
      <c r="DB1088" s="9"/>
      <c r="DC1088" s="9"/>
      <c r="DD1088" s="9"/>
      <c r="DE1088" s="9"/>
      <c r="DF1088" s="9"/>
      <c r="DG1088" s="9"/>
      <c r="DH1088" s="9"/>
      <c r="DI1088" s="9"/>
      <c r="DJ1088" s="9"/>
      <c r="DK1088" s="9"/>
      <c r="DL1088" s="9"/>
      <c r="DM1088" s="9"/>
      <c r="DN1088" s="9"/>
      <c r="DO1088" s="9"/>
      <c r="DP1088" s="9"/>
      <c r="DQ1088" s="9"/>
      <c r="DR1088" s="9"/>
      <c r="DS1088" s="9"/>
      <c r="DT1088" s="9"/>
      <c r="DU1088" s="9"/>
      <c r="DV1088" s="9"/>
      <c r="DW1088" s="9"/>
      <c r="DX1088" s="9"/>
      <c r="DY1088" s="9"/>
      <c r="DZ1088" s="9"/>
      <c r="EA1088" s="9"/>
    </row>
    <row r="1089" spans="2:131" ht="15">
      <c r="B1089" s="4"/>
      <c r="C1089" s="4"/>
      <c r="D1089" s="4"/>
      <c r="E1089" s="4"/>
      <c r="F1089" s="4"/>
      <c r="G1089" s="4"/>
      <c r="H1089" s="4"/>
      <c r="I1089" s="4"/>
      <c r="J1089" s="4"/>
      <c r="K1089" s="10"/>
      <c r="L1089" s="10"/>
      <c r="M1089" s="10"/>
      <c r="N1089" s="10"/>
      <c r="O1089" s="10"/>
      <c r="P1089" s="10"/>
      <c r="Q1089" s="10"/>
      <c r="R1089" s="10"/>
      <c r="S1089" s="10"/>
      <c r="T1089" s="10"/>
      <c r="U1089" s="10"/>
      <c r="V1089" s="10"/>
      <c r="W1089" s="10"/>
      <c r="X1089" s="10"/>
      <c r="Y1089" s="10"/>
      <c r="Z1089" s="10"/>
      <c r="AA1089" s="10"/>
      <c r="AB1089" s="15"/>
      <c r="AC1089" s="9"/>
      <c r="AD1089" s="9"/>
      <c r="AE1089" s="9"/>
      <c r="AF1089" s="9"/>
      <c r="AG1089" s="9"/>
      <c r="AH1089" s="9"/>
      <c r="AI1089" s="9"/>
      <c r="AJ1089" s="9"/>
      <c r="AK1089" s="9"/>
      <c r="AL1089" s="9"/>
      <c r="AM1089" s="27"/>
      <c r="AN1089" s="27"/>
      <c r="AO1089" s="27"/>
      <c r="AP1089" s="27"/>
      <c r="AQ1089" s="27"/>
      <c r="AR1089" s="9"/>
      <c r="AS1089" s="9"/>
      <c r="AT1089" s="9"/>
      <c r="AU1089" s="9"/>
      <c r="AV1089" s="9"/>
      <c r="AW1089" s="9"/>
      <c r="AX1089" s="9"/>
      <c r="AY1089" s="15"/>
      <c r="AZ1089" s="15"/>
      <c r="BA1089" s="9"/>
      <c r="BB1089" s="9"/>
      <c r="BC1089" s="9"/>
      <c r="BD1089" s="9"/>
      <c r="BE1089" s="9"/>
      <c r="BF1089" s="9"/>
      <c r="BG1089" s="9"/>
      <c r="BH1089" s="9"/>
      <c r="BI1089" s="9"/>
      <c r="BJ1089" s="9"/>
      <c r="BK1089" s="9"/>
      <c r="BL1089" s="9"/>
      <c r="BM1089" s="9"/>
      <c r="BN1089" s="9"/>
      <c r="BO1089" s="9"/>
      <c r="BP1089" s="9"/>
      <c r="BQ1089" s="9"/>
      <c r="BR1089" s="9"/>
      <c r="BS1089" s="9"/>
      <c r="BT1089" s="9"/>
      <c r="BU1089" s="9"/>
      <c r="BV1089" s="9"/>
      <c r="BW1089" s="9"/>
      <c r="BX1089" s="9"/>
      <c r="BY1089" s="9"/>
      <c r="BZ1089" s="9"/>
      <c r="CA1089" s="9"/>
      <c r="CB1089" s="9"/>
      <c r="CC1089" s="9"/>
      <c r="CD1089" s="9"/>
      <c r="CE1089" s="9"/>
      <c r="CF1089" s="9"/>
      <c r="CG1089" s="9"/>
      <c r="CH1089" s="9"/>
      <c r="CI1089" s="9"/>
      <c r="CJ1089" s="9"/>
      <c r="CK1089" s="9"/>
      <c r="CL1089" s="9"/>
      <c r="CM1089" s="9"/>
      <c r="CN1089" s="9"/>
      <c r="CO1089" s="9"/>
      <c r="CP1089" s="9"/>
      <c r="CQ1089" s="9"/>
      <c r="CR1089" s="9"/>
      <c r="CS1089" s="9"/>
      <c r="CT1089" s="9"/>
      <c r="CU1089" s="9"/>
      <c r="CV1089" s="9"/>
      <c r="CW1089" s="9"/>
      <c r="CX1089" s="9"/>
      <c r="CY1089" s="9"/>
      <c r="CZ1089" s="9"/>
      <c r="DA1089" s="9"/>
      <c r="DB1089" s="9"/>
      <c r="DC1089" s="9"/>
      <c r="DD1089" s="9"/>
      <c r="DE1089" s="9"/>
      <c r="DF1089" s="9"/>
      <c r="DG1089" s="9"/>
      <c r="DH1089" s="9"/>
      <c r="DI1089" s="9"/>
      <c r="DJ1089" s="9"/>
      <c r="DK1089" s="9"/>
      <c r="DL1089" s="9"/>
      <c r="DM1089" s="9"/>
      <c r="DN1089" s="9"/>
      <c r="DO1089" s="9"/>
      <c r="DP1089" s="9"/>
      <c r="DQ1089" s="9"/>
      <c r="DR1089" s="9"/>
      <c r="DS1089" s="9"/>
      <c r="DT1089" s="9"/>
      <c r="DU1089" s="9"/>
      <c r="DV1089" s="9"/>
      <c r="DW1089" s="9"/>
      <c r="DX1089" s="9"/>
      <c r="DY1089" s="9"/>
      <c r="DZ1089" s="9"/>
      <c r="EA1089" s="9"/>
    </row>
    <row r="1090" spans="2:131" ht="15">
      <c r="B1090" s="4"/>
      <c r="C1090" s="4"/>
      <c r="D1090" s="4"/>
      <c r="E1090" s="4"/>
      <c r="F1090" s="4"/>
      <c r="G1090" s="4"/>
      <c r="H1090" s="4"/>
      <c r="I1090" s="4"/>
      <c r="J1090" s="4"/>
      <c r="K1090" s="10"/>
      <c r="L1090" s="10"/>
      <c r="M1090" s="10"/>
      <c r="N1090" s="10"/>
      <c r="O1090" s="10"/>
      <c r="P1090" s="10"/>
      <c r="Q1090" s="10"/>
      <c r="R1090" s="10"/>
      <c r="S1090" s="10"/>
      <c r="T1090" s="10"/>
      <c r="U1090" s="10"/>
      <c r="V1090" s="10"/>
      <c r="W1090" s="10"/>
      <c r="X1090" s="10"/>
      <c r="Y1090" s="10"/>
      <c r="Z1090" s="10"/>
      <c r="AA1090" s="10"/>
      <c r="AB1090" s="15"/>
      <c r="AC1090" s="9"/>
      <c r="AD1090" s="9"/>
      <c r="AE1090" s="9"/>
      <c r="AF1090" s="9"/>
      <c r="AG1090" s="9"/>
      <c r="AH1090" s="9"/>
      <c r="AI1090" s="9"/>
      <c r="AJ1090" s="9"/>
      <c r="AK1090" s="9"/>
      <c r="AL1090" s="9"/>
      <c r="AM1090" s="27"/>
      <c r="AN1090" s="27"/>
      <c r="AO1090" s="27"/>
      <c r="AP1090" s="27"/>
      <c r="AQ1090" s="27"/>
      <c r="AR1090" s="9"/>
      <c r="AS1090" s="9"/>
      <c r="AT1090" s="9"/>
      <c r="AU1090" s="9"/>
      <c r="AV1090" s="9"/>
      <c r="AW1090" s="9"/>
      <c r="AX1090" s="9"/>
      <c r="AY1090" s="15"/>
      <c r="AZ1090" s="15"/>
      <c r="BA1090" s="9"/>
      <c r="BB1090" s="9"/>
      <c r="BC1090" s="9"/>
      <c r="BD1090" s="9"/>
      <c r="BE1090" s="9"/>
      <c r="BF1090" s="9"/>
      <c r="BG1090" s="9"/>
      <c r="BH1090" s="9"/>
      <c r="BI1090" s="9"/>
      <c r="BJ1090" s="9"/>
      <c r="BK1090" s="9"/>
      <c r="BL1090" s="9"/>
      <c r="BM1090" s="9"/>
      <c r="BN1090" s="9"/>
      <c r="BO1090" s="9"/>
      <c r="BP1090" s="9"/>
      <c r="BQ1090" s="9"/>
      <c r="BR1090" s="9"/>
      <c r="BS1090" s="9"/>
      <c r="BT1090" s="9"/>
      <c r="BU1090" s="9"/>
      <c r="BV1090" s="9"/>
      <c r="BW1090" s="9"/>
      <c r="BX1090" s="9"/>
      <c r="BY1090" s="9"/>
      <c r="BZ1090" s="9"/>
      <c r="CA1090" s="9"/>
      <c r="CB1090" s="9"/>
      <c r="CC1090" s="9"/>
      <c r="CD1090" s="9"/>
      <c r="CE1090" s="9"/>
      <c r="CF1090" s="9"/>
      <c r="CG1090" s="9"/>
      <c r="CH1090" s="9"/>
      <c r="CI1090" s="9"/>
      <c r="CJ1090" s="9"/>
      <c r="CK1090" s="9"/>
      <c r="CL1090" s="9"/>
      <c r="CM1090" s="9"/>
      <c r="CN1090" s="9"/>
      <c r="CO1090" s="9"/>
      <c r="CP1090" s="9"/>
      <c r="CQ1090" s="9"/>
      <c r="CR1090" s="9"/>
      <c r="CS1090" s="9"/>
      <c r="CT1090" s="9"/>
      <c r="CU1090" s="9"/>
      <c r="CV1090" s="9"/>
      <c r="CW1090" s="9"/>
      <c r="CX1090" s="9"/>
      <c r="CY1090" s="9"/>
      <c r="CZ1090" s="9"/>
      <c r="DA1090" s="9"/>
      <c r="DB1090" s="9"/>
      <c r="DC1090" s="9"/>
      <c r="DD1090" s="9"/>
      <c r="DE1090" s="9"/>
      <c r="DF1090" s="9"/>
      <c r="DG1090" s="9"/>
      <c r="DH1090" s="9"/>
      <c r="DI1090" s="9"/>
      <c r="DJ1090" s="9"/>
      <c r="DK1090" s="9"/>
      <c r="DL1090" s="9"/>
      <c r="DM1090" s="9"/>
      <c r="DN1090" s="9"/>
      <c r="DO1090" s="9"/>
      <c r="DP1090" s="9"/>
      <c r="DQ1090" s="9"/>
      <c r="DR1090" s="9"/>
      <c r="DS1090" s="9"/>
      <c r="DT1090" s="9"/>
      <c r="DU1090" s="9"/>
      <c r="DV1090" s="9"/>
      <c r="DW1090" s="9"/>
      <c r="DX1090" s="9"/>
      <c r="DY1090" s="9"/>
      <c r="DZ1090" s="9"/>
      <c r="EA1090" s="9"/>
    </row>
    <row r="1091" spans="2:131" ht="15">
      <c r="B1091" s="4"/>
      <c r="C1091" s="4"/>
      <c r="D1091" s="4"/>
      <c r="E1091" s="4"/>
      <c r="F1091" s="4"/>
      <c r="G1091" s="4"/>
      <c r="H1091" s="4"/>
      <c r="I1091" s="4"/>
      <c r="J1091" s="4"/>
      <c r="K1091" s="10"/>
      <c r="L1091" s="10"/>
      <c r="M1091" s="10"/>
      <c r="N1091" s="10"/>
      <c r="O1091" s="10"/>
      <c r="P1091" s="10"/>
      <c r="Q1091" s="10"/>
      <c r="R1091" s="10"/>
      <c r="S1091" s="10"/>
      <c r="T1091" s="10"/>
      <c r="U1091" s="10"/>
      <c r="V1091" s="10"/>
      <c r="W1091" s="10"/>
      <c r="X1091" s="10"/>
      <c r="Y1091" s="10"/>
      <c r="Z1091" s="10"/>
      <c r="AA1091" s="10"/>
      <c r="AB1091" s="15"/>
      <c r="AC1091" s="9"/>
      <c r="AD1091" s="9"/>
      <c r="AE1091" s="9"/>
      <c r="AF1091" s="9"/>
      <c r="AG1091" s="9"/>
      <c r="AH1091" s="9"/>
      <c r="AI1091" s="9"/>
      <c r="AJ1091" s="9"/>
      <c r="AK1091" s="9"/>
      <c r="AL1091" s="9"/>
      <c r="AM1091" s="27"/>
      <c r="AN1091" s="27"/>
      <c r="AO1091" s="27"/>
      <c r="AP1091" s="27"/>
      <c r="AQ1091" s="27"/>
      <c r="AR1091" s="9"/>
      <c r="AS1091" s="9"/>
      <c r="AT1091" s="9"/>
      <c r="AU1091" s="9"/>
      <c r="AV1091" s="9"/>
      <c r="AW1091" s="9"/>
      <c r="AX1091" s="9"/>
      <c r="AY1091" s="15"/>
      <c r="AZ1091" s="15"/>
      <c r="BA1091" s="9"/>
      <c r="BB1091" s="9"/>
      <c r="BC1091" s="9"/>
      <c r="BD1091" s="9"/>
      <c r="BE1091" s="9"/>
      <c r="BF1091" s="9"/>
      <c r="BG1091" s="9"/>
      <c r="BH1091" s="9"/>
      <c r="BI1091" s="9"/>
      <c r="BJ1091" s="9"/>
      <c r="BK1091" s="9"/>
      <c r="BL1091" s="9"/>
      <c r="BM1091" s="9"/>
      <c r="BN1091" s="9"/>
      <c r="BO1091" s="9"/>
      <c r="BP1091" s="9"/>
      <c r="BQ1091" s="9"/>
      <c r="BR1091" s="9"/>
      <c r="BS1091" s="9"/>
      <c r="BT1091" s="9"/>
      <c r="BU1091" s="9"/>
      <c r="BV1091" s="9"/>
      <c r="BW1091" s="9"/>
      <c r="BX1091" s="9"/>
      <c r="BY1091" s="9"/>
      <c r="BZ1091" s="9"/>
      <c r="CA1091" s="9"/>
      <c r="CB1091" s="9"/>
      <c r="CC1091" s="9"/>
      <c r="CD1091" s="9"/>
      <c r="CE1091" s="9"/>
      <c r="CF1091" s="9"/>
      <c r="CG1091" s="9"/>
      <c r="CH1091" s="9"/>
      <c r="CI1091" s="9"/>
      <c r="CJ1091" s="9"/>
      <c r="CK1091" s="9"/>
      <c r="CL1091" s="9"/>
      <c r="CM1091" s="9"/>
      <c r="CN1091" s="9"/>
      <c r="CO1091" s="9"/>
      <c r="CP1091" s="9"/>
      <c r="CQ1091" s="9"/>
      <c r="CR1091" s="9"/>
      <c r="CS1091" s="9"/>
      <c r="CT1091" s="9"/>
      <c r="CU1091" s="9"/>
      <c r="CV1091" s="9"/>
      <c r="CW1091" s="9"/>
      <c r="CX1091" s="9"/>
      <c r="CY1091" s="9"/>
      <c r="CZ1091" s="9"/>
      <c r="DA1091" s="9"/>
      <c r="DB1091" s="9"/>
      <c r="DC1091" s="9"/>
      <c r="DD1091" s="9"/>
      <c r="DE1091" s="9"/>
      <c r="DF1091" s="9"/>
      <c r="DG1091" s="9"/>
      <c r="DH1091" s="9"/>
      <c r="DI1091" s="9"/>
      <c r="DJ1091" s="9"/>
      <c r="DK1091" s="9"/>
      <c r="DL1091" s="9"/>
      <c r="DM1091" s="9"/>
      <c r="DN1091" s="9"/>
      <c r="DO1091" s="9"/>
      <c r="DP1091" s="9"/>
      <c r="DQ1091" s="9"/>
      <c r="DR1091" s="9"/>
      <c r="DS1091" s="9"/>
      <c r="DT1091" s="9"/>
      <c r="DU1091" s="9"/>
      <c r="DV1091" s="9"/>
      <c r="DW1091" s="9"/>
      <c r="DX1091" s="9"/>
      <c r="DY1091" s="9"/>
      <c r="DZ1091" s="9"/>
      <c r="EA1091" s="9"/>
    </row>
    <row r="1092" spans="2:131" ht="15">
      <c r="B1092" s="4"/>
      <c r="C1092" s="4"/>
      <c r="D1092" s="4"/>
      <c r="E1092" s="4"/>
      <c r="F1092" s="4"/>
      <c r="G1092" s="4"/>
      <c r="H1092" s="4"/>
      <c r="I1092" s="4"/>
      <c r="J1092" s="4"/>
      <c r="K1092" s="10"/>
      <c r="L1092" s="10"/>
      <c r="M1092" s="10"/>
      <c r="N1092" s="10"/>
      <c r="O1092" s="10"/>
      <c r="P1092" s="10"/>
      <c r="Q1092" s="10"/>
      <c r="R1092" s="10"/>
      <c r="S1092" s="10"/>
      <c r="T1092" s="10"/>
      <c r="U1092" s="10"/>
      <c r="V1092" s="10"/>
      <c r="W1092" s="10"/>
      <c r="X1092" s="10"/>
      <c r="Y1092" s="10"/>
      <c r="Z1092" s="10"/>
      <c r="AA1092" s="10"/>
      <c r="AB1092" s="15"/>
      <c r="AC1092" s="9"/>
      <c r="AD1092" s="9"/>
      <c r="AE1092" s="9"/>
      <c r="AF1092" s="9"/>
      <c r="AG1092" s="9"/>
      <c r="AH1092" s="9"/>
      <c r="AI1092" s="9"/>
      <c r="AJ1092" s="9"/>
      <c r="AK1092" s="9"/>
      <c r="AL1092" s="9"/>
      <c r="AM1092" s="27"/>
      <c r="AN1092" s="27"/>
      <c r="AO1092" s="27"/>
      <c r="AP1092" s="27"/>
      <c r="AQ1092" s="27"/>
      <c r="AR1092" s="9"/>
      <c r="AS1092" s="9"/>
      <c r="AT1092" s="9"/>
      <c r="AU1092" s="9"/>
      <c r="AV1092" s="9"/>
      <c r="AW1092" s="9"/>
      <c r="AX1092" s="9"/>
      <c r="AY1092" s="15"/>
      <c r="AZ1092" s="15"/>
      <c r="BA1092" s="9"/>
      <c r="BB1092" s="9"/>
      <c r="BC1092" s="9"/>
      <c r="BD1092" s="9"/>
      <c r="BE1092" s="9"/>
      <c r="BF1092" s="9"/>
      <c r="BG1092" s="9"/>
      <c r="BH1092" s="9"/>
      <c r="BI1092" s="9"/>
      <c r="BJ1092" s="9"/>
      <c r="BK1092" s="9"/>
      <c r="BL1092" s="9"/>
      <c r="BM1092" s="9"/>
      <c r="BN1092" s="9"/>
      <c r="BO1092" s="9"/>
      <c r="BP1092" s="9"/>
      <c r="BQ1092" s="9"/>
      <c r="BR1092" s="9"/>
      <c r="BS1092" s="9"/>
      <c r="BT1092" s="9"/>
      <c r="BU1092" s="9"/>
      <c r="BV1092" s="9"/>
      <c r="BW1092" s="9"/>
      <c r="BX1092" s="9"/>
      <c r="BY1092" s="9"/>
      <c r="BZ1092" s="9"/>
      <c r="CA1092" s="9"/>
      <c r="CB1092" s="9"/>
      <c r="CC1092" s="9"/>
      <c r="CD1092" s="9"/>
      <c r="CE1092" s="9"/>
      <c r="CF1092" s="9"/>
      <c r="CG1092" s="9"/>
      <c r="CH1092" s="9"/>
      <c r="CI1092" s="9"/>
      <c r="CJ1092" s="9"/>
      <c r="CK1092" s="9"/>
      <c r="CL1092" s="9"/>
      <c r="CM1092" s="9"/>
      <c r="CN1092" s="9"/>
      <c r="CO1092" s="9"/>
      <c r="CP1092" s="9"/>
      <c r="CQ1092" s="9"/>
      <c r="CR1092" s="9"/>
      <c r="CS1092" s="9"/>
      <c r="CT1092" s="9"/>
      <c r="CU1092" s="9"/>
      <c r="CV1092" s="9"/>
      <c r="CW1092" s="9"/>
      <c r="CX1092" s="9"/>
      <c r="CY1092" s="9"/>
      <c r="CZ1092" s="9"/>
      <c r="DA1092" s="9"/>
      <c r="DB1092" s="9"/>
      <c r="DC1092" s="9"/>
      <c r="DD1092" s="9"/>
      <c r="DE1092" s="9"/>
      <c r="DF1092" s="9"/>
      <c r="DG1092" s="9"/>
      <c r="DH1092" s="9"/>
      <c r="DI1092" s="9"/>
      <c r="DJ1092" s="9"/>
      <c r="DK1092" s="9"/>
      <c r="DL1092" s="9"/>
      <c r="DM1092" s="9"/>
      <c r="DN1092" s="9"/>
      <c r="DO1092" s="9"/>
      <c r="DP1092" s="9"/>
      <c r="DQ1092" s="9"/>
      <c r="DR1092" s="9"/>
      <c r="DS1092" s="9"/>
      <c r="DT1092" s="9"/>
      <c r="DU1092" s="9"/>
      <c r="DV1092" s="9"/>
      <c r="DW1092" s="9"/>
      <c r="DX1092" s="9"/>
      <c r="DY1092" s="9"/>
      <c r="DZ1092" s="9"/>
      <c r="EA1092" s="9"/>
    </row>
    <row r="1093" spans="2:131" ht="15">
      <c r="B1093" s="4"/>
      <c r="C1093" s="4"/>
      <c r="D1093" s="4"/>
      <c r="E1093" s="4"/>
      <c r="F1093" s="4"/>
      <c r="G1093" s="4"/>
      <c r="H1093" s="4"/>
      <c r="I1093" s="4"/>
      <c r="J1093" s="4"/>
      <c r="K1093" s="10"/>
      <c r="L1093" s="10"/>
      <c r="M1093" s="10"/>
      <c r="N1093" s="10"/>
      <c r="O1093" s="10"/>
      <c r="P1093" s="10"/>
      <c r="Q1093" s="10"/>
      <c r="R1093" s="10"/>
      <c r="S1093" s="10"/>
      <c r="T1093" s="10"/>
      <c r="U1093" s="10"/>
      <c r="V1093" s="10"/>
      <c r="W1093" s="10"/>
      <c r="X1093" s="10"/>
      <c r="Y1093" s="10"/>
      <c r="Z1093" s="10"/>
      <c r="AA1093" s="10"/>
      <c r="AB1093" s="15"/>
      <c r="AC1093" s="9"/>
      <c r="AD1093" s="9"/>
      <c r="AE1093" s="9"/>
      <c r="AF1093" s="9"/>
      <c r="AG1093" s="9"/>
      <c r="AH1093" s="9"/>
      <c r="AI1093" s="9"/>
      <c r="AJ1093" s="9"/>
      <c r="AK1093" s="9"/>
      <c r="AL1093" s="9"/>
      <c r="AM1093" s="27"/>
      <c r="AN1093" s="27"/>
      <c r="AO1093" s="27"/>
      <c r="AP1093" s="27"/>
      <c r="AQ1093" s="27"/>
      <c r="AR1093" s="9"/>
      <c r="AS1093" s="9"/>
      <c r="AT1093" s="9"/>
      <c r="AU1093" s="9"/>
      <c r="AV1093" s="9"/>
      <c r="AW1093" s="9"/>
      <c r="AX1093" s="9"/>
      <c r="AY1093" s="15"/>
      <c r="AZ1093" s="15"/>
      <c r="BA1093" s="9"/>
      <c r="BB1093" s="9"/>
      <c r="BC1093" s="9"/>
      <c r="BD1093" s="9"/>
      <c r="BE1093" s="9"/>
      <c r="BF1093" s="9"/>
      <c r="BG1093" s="9"/>
      <c r="BH1093" s="9"/>
      <c r="BI1093" s="9"/>
      <c r="BJ1093" s="9"/>
      <c r="BK1093" s="9"/>
      <c r="BL1093" s="9"/>
      <c r="BM1093" s="9"/>
      <c r="BN1093" s="9"/>
      <c r="BO1093" s="9"/>
      <c r="BP1093" s="9"/>
      <c r="BQ1093" s="9"/>
      <c r="BR1093" s="9"/>
      <c r="BS1093" s="9"/>
      <c r="BT1093" s="9"/>
      <c r="BU1093" s="9"/>
      <c r="BV1093" s="9"/>
      <c r="BW1093" s="9"/>
      <c r="BX1093" s="9"/>
      <c r="BY1093" s="9"/>
      <c r="BZ1093" s="9"/>
      <c r="CA1093" s="9"/>
      <c r="CB1093" s="9"/>
      <c r="CC1093" s="9"/>
      <c r="CD1093" s="9"/>
      <c r="CE1093" s="9"/>
      <c r="CF1093" s="9"/>
      <c r="CG1093" s="9"/>
      <c r="CH1093" s="9"/>
      <c r="CI1093" s="9"/>
      <c r="CJ1093" s="9"/>
      <c r="CK1093" s="9"/>
      <c r="CL1093" s="9"/>
      <c r="CM1093" s="9"/>
      <c r="CN1093" s="9"/>
      <c r="CO1093" s="9"/>
      <c r="CP1093" s="9"/>
      <c r="CQ1093" s="9"/>
      <c r="CR1093" s="9"/>
      <c r="CS1093" s="9"/>
      <c r="CT1093" s="9"/>
      <c r="CU1093" s="9"/>
      <c r="CV1093" s="9"/>
      <c r="CW1093" s="9"/>
      <c r="CX1093" s="9"/>
      <c r="CY1093" s="9"/>
      <c r="CZ1093" s="9"/>
      <c r="DA1093" s="9"/>
      <c r="DB1093" s="9"/>
      <c r="DC1093" s="9"/>
      <c r="DD1093" s="9"/>
      <c r="DE1093" s="9"/>
      <c r="DF1093" s="9"/>
      <c r="DG1093" s="9"/>
      <c r="DH1093" s="9"/>
      <c r="DI1093" s="9"/>
      <c r="DJ1093" s="9"/>
      <c r="DK1093" s="9"/>
      <c r="DL1093" s="9"/>
      <c r="DM1093" s="9"/>
      <c r="DN1093" s="9"/>
      <c r="DO1093" s="9"/>
      <c r="DP1093" s="9"/>
      <c r="DQ1093" s="9"/>
      <c r="DR1093" s="9"/>
      <c r="DS1093" s="9"/>
      <c r="DT1093" s="9"/>
      <c r="DU1093" s="9"/>
      <c r="DV1093" s="9"/>
      <c r="DW1093" s="9"/>
      <c r="DX1093" s="9"/>
      <c r="DY1093" s="9"/>
      <c r="DZ1093" s="9"/>
      <c r="EA1093" s="9"/>
    </row>
    <row r="1094" spans="2:131" ht="15">
      <c r="B1094" s="4"/>
      <c r="C1094" s="4"/>
      <c r="D1094" s="4"/>
      <c r="E1094" s="4"/>
      <c r="F1094" s="4"/>
      <c r="G1094" s="4"/>
      <c r="H1094" s="4"/>
      <c r="I1094" s="4"/>
      <c r="J1094" s="4"/>
      <c r="K1094" s="10"/>
      <c r="L1094" s="10"/>
      <c r="M1094" s="10"/>
      <c r="N1094" s="10"/>
      <c r="O1094" s="10"/>
      <c r="P1094" s="10"/>
      <c r="Q1094" s="10"/>
      <c r="R1094" s="10"/>
      <c r="S1094" s="10"/>
      <c r="T1094" s="10"/>
      <c r="U1094" s="10"/>
      <c r="V1094" s="10"/>
      <c r="W1094" s="10"/>
      <c r="X1094" s="10"/>
      <c r="Y1094" s="10"/>
      <c r="Z1094" s="10"/>
      <c r="AA1094" s="10"/>
      <c r="AB1094" s="15"/>
      <c r="AC1094" s="9"/>
      <c r="AD1094" s="9"/>
      <c r="AE1094" s="9"/>
      <c r="AF1094" s="9"/>
      <c r="AG1094" s="9"/>
      <c r="AH1094" s="9"/>
      <c r="AI1094" s="9"/>
      <c r="AJ1094" s="9"/>
      <c r="AK1094" s="9"/>
      <c r="AL1094" s="9"/>
      <c r="AM1094" s="27"/>
      <c r="AN1094" s="27"/>
      <c r="AO1094" s="27"/>
      <c r="AP1094" s="27"/>
      <c r="AQ1094" s="27"/>
      <c r="AR1094" s="9"/>
      <c r="AS1094" s="9"/>
      <c r="AT1094" s="9"/>
      <c r="AU1094" s="9"/>
      <c r="AV1094" s="9"/>
      <c r="AW1094" s="9"/>
      <c r="AX1094" s="9"/>
      <c r="AY1094" s="15"/>
      <c r="AZ1094" s="15"/>
      <c r="BA1094" s="9"/>
      <c r="BB1094" s="9"/>
      <c r="BC1094" s="9"/>
      <c r="BD1094" s="9"/>
      <c r="BE1094" s="9"/>
      <c r="BF1094" s="9"/>
      <c r="BG1094" s="9"/>
      <c r="BH1094" s="9"/>
      <c r="BI1094" s="9"/>
      <c r="BJ1094" s="9"/>
      <c r="BK1094" s="9"/>
      <c r="BL1094" s="9"/>
      <c r="BM1094" s="9"/>
      <c r="BN1094" s="9"/>
      <c r="BO1094" s="9"/>
      <c r="BP1094" s="9"/>
      <c r="BQ1094" s="9"/>
      <c r="BR1094" s="9"/>
      <c r="BS1094" s="9"/>
      <c r="BT1094" s="9"/>
      <c r="BU1094" s="9"/>
      <c r="BV1094" s="9"/>
      <c r="BW1094" s="9"/>
      <c r="BX1094" s="9"/>
      <c r="BY1094" s="9"/>
      <c r="BZ1094" s="9"/>
      <c r="CA1094" s="9"/>
      <c r="CB1094" s="9"/>
      <c r="CC1094" s="9"/>
      <c r="CD1094" s="9"/>
      <c r="CE1094" s="9"/>
      <c r="CF1094" s="9"/>
      <c r="CG1094" s="9"/>
      <c r="CH1094" s="9"/>
      <c r="CI1094" s="9"/>
      <c r="CJ1094" s="9"/>
      <c r="CK1094" s="9"/>
      <c r="CL1094" s="9"/>
      <c r="CM1094" s="9"/>
      <c r="CN1094" s="9"/>
      <c r="CO1094" s="9"/>
      <c r="CP1094" s="9"/>
      <c r="CQ1094" s="9"/>
      <c r="CR1094" s="9"/>
      <c r="CS1094" s="9"/>
      <c r="CT1094" s="9"/>
      <c r="CU1094" s="9"/>
      <c r="CV1094" s="9"/>
      <c r="CW1094" s="9"/>
      <c r="CX1094" s="9"/>
      <c r="CY1094" s="9"/>
      <c r="CZ1094" s="9"/>
      <c r="DA1094" s="9"/>
      <c r="DB1094" s="9"/>
      <c r="DC1094" s="9"/>
      <c r="DD1094" s="9"/>
      <c r="DE1094" s="9"/>
      <c r="DF1094" s="9"/>
      <c r="DG1094" s="9"/>
      <c r="DH1094" s="9"/>
      <c r="DI1094" s="9"/>
      <c r="DJ1094" s="9"/>
      <c r="DK1094" s="9"/>
      <c r="DL1094" s="9"/>
      <c r="DM1094" s="9"/>
      <c r="DN1094" s="9"/>
      <c r="DO1094" s="9"/>
      <c r="DP1094" s="9"/>
      <c r="DQ1094" s="9"/>
      <c r="DR1094" s="9"/>
      <c r="DS1094" s="9"/>
      <c r="DT1094" s="9"/>
      <c r="DU1094" s="9"/>
      <c r="DV1094" s="9"/>
      <c r="DW1094" s="9"/>
      <c r="DX1094" s="9"/>
      <c r="DY1094" s="9"/>
      <c r="DZ1094" s="9"/>
      <c r="EA1094" s="9"/>
    </row>
    <row r="1095" spans="2:131" ht="15">
      <c r="B1095" s="4"/>
      <c r="C1095" s="4"/>
      <c r="D1095" s="4"/>
      <c r="E1095" s="4"/>
      <c r="F1095" s="4"/>
      <c r="G1095" s="4"/>
      <c r="H1095" s="4"/>
      <c r="I1095" s="4"/>
      <c r="J1095" s="4"/>
      <c r="K1095" s="10"/>
      <c r="L1095" s="10"/>
      <c r="M1095" s="10"/>
      <c r="N1095" s="10"/>
      <c r="O1095" s="10"/>
      <c r="P1095" s="10"/>
      <c r="Q1095" s="10"/>
      <c r="R1095" s="10"/>
      <c r="S1095" s="10"/>
      <c r="T1095" s="10"/>
      <c r="U1095" s="10"/>
      <c r="V1095" s="10"/>
      <c r="W1095" s="10"/>
      <c r="X1095" s="10"/>
      <c r="Y1095" s="10"/>
      <c r="Z1095" s="10"/>
      <c r="AA1095" s="10"/>
      <c r="AB1095" s="15"/>
      <c r="AC1095" s="9"/>
      <c r="AD1095" s="9"/>
      <c r="AE1095" s="9"/>
      <c r="AF1095" s="9"/>
      <c r="AG1095" s="9"/>
      <c r="AH1095" s="9"/>
      <c r="AI1095" s="9"/>
      <c r="AJ1095" s="9"/>
      <c r="AK1095" s="9"/>
      <c r="AL1095" s="9"/>
      <c r="AM1095" s="27"/>
      <c r="AN1095" s="27"/>
      <c r="AO1095" s="27"/>
      <c r="AP1095" s="27"/>
      <c r="AQ1095" s="27"/>
      <c r="AR1095" s="9"/>
      <c r="AS1095" s="9"/>
      <c r="AT1095" s="9"/>
      <c r="AU1095" s="9"/>
      <c r="AV1095" s="9"/>
      <c r="AW1095" s="9"/>
      <c r="AX1095" s="9"/>
      <c r="AY1095" s="15"/>
      <c r="AZ1095" s="15"/>
      <c r="BA1095" s="9"/>
      <c r="BB1095" s="9"/>
      <c r="BC1095" s="9"/>
      <c r="BD1095" s="9"/>
      <c r="BE1095" s="9"/>
      <c r="BF1095" s="9"/>
      <c r="BG1095" s="9"/>
      <c r="BH1095" s="9"/>
      <c r="BI1095" s="9"/>
      <c r="BJ1095" s="9"/>
      <c r="BK1095" s="9"/>
      <c r="BL1095" s="9"/>
      <c r="BM1095" s="9"/>
      <c r="BN1095" s="9"/>
      <c r="BO1095" s="9"/>
      <c r="BP1095" s="9"/>
      <c r="BQ1095" s="9"/>
      <c r="BR1095" s="9"/>
      <c r="BS1095" s="9"/>
      <c r="BT1095" s="9"/>
      <c r="BU1095" s="9"/>
      <c r="BV1095" s="9"/>
      <c r="BW1095" s="9"/>
      <c r="BX1095" s="9"/>
      <c r="BY1095" s="9"/>
      <c r="BZ1095" s="9"/>
      <c r="CA1095" s="9"/>
      <c r="CB1095" s="9"/>
      <c r="CC1095" s="9"/>
      <c r="CD1095" s="9"/>
      <c r="CE1095" s="9"/>
      <c r="CF1095" s="9"/>
      <c r="CG1095" s="9"/>
      <c r="CH1095" s="9"/>
      <c r="CI1095" s="9"/>
      <c r="CJ1095" s="9"/>
      <c r="CK1095" s="9"/>
      <c r="CL1095" s="9"/>
      <c r="CM1095" s="9"/>
      <c r="CN1095" s="9"/>
      <c r="CO1095" s="9"/>
      <c r="CP1095" s="9"/>
      <c r="CQ1095" s="9"/>
      <c r="CR1095" s="9"/>
      <c r="CS1095" s="9"/>
      <c r="CT1095" s="9"/>
      <c r="CU1095" s="9"/>
      <c r="CV1095" s="9"/>
      <c r="CW1095" s="9"/>
      <c r="CX1095" s="9"/>
      <c r="CY1095" s="9"/>
      <c r="CZ1095" s="9"/>
      <c r="DA1095" s="9"/>
      <c r="DB1095" s="9"/>
      <c r="DC1095" s="9"/>
      <c r="DD1095" s="9"/>
      <c r="DE1095" s="9"/>
      <c r="DF1095" s="9"/>
      <c r="DG1095" s="9"/>
      <c r="DH1095" s="9"/>
      <c r="DI1095" s="9"/>
      <c r="DJ1095" s="9"/>
      <c r="DK1095" s="9"/>
      <c r="DL1095" s="9"/>
      <c r="DM1095" s="9"/>
      <c r="DN1095" s="9"/>
      <c r="DO1095" s="9"/>
      <c r="DP1095" s="9"/>
      <c r="DQ1095" s="9"/>
      <c r="DR1095" s="9"/>
      <c r="DS1095" s="9"/>
      <c r="DT1095" s="9"/>
      <c r="DU1095" s="9"/>
      <c r="DV1095" s="9"/>
      <c r="DW1095" s="9"/>
      <c r="DX1095" s="9"/>
      <c r="DY1095" s="9"/>
      <c r="DZ1095" s="9"/>
      <c r="EA1095" s="9"/>
    </row>
    <row r="1096" spans="2:131" ht="15">
      <c r="B1096" s="4"/>
      <c r="C1096" s="4"/>
      <c r="D1096" s="4"/>
      <c r="E1096" s="4"/>
      <c r="F1096" s="4"/>
      <c r="G1096" s="4"/>
      <c r="H1096" s="4"/>
      <c r="I1096" s="4"/>
      <c r="J1096" s="4"/>
      <c r="K1096" s="10"/>
      <c r="L1096" s="10"/>
      <c r="M1096" s="10"/>
      <c r="N1096" s="10"/>
      <c r="O1096" s="10"/>
      <c r="P1096" s="10"/>
      <c r="Q1096" s="10"/>
      <c r="R1096" s="10"/>
      <c r="S1096" s="10"/>
      <c r="T1096" s="10"/>
      <c r="U1096" s="10"/>
      <c r="V1096" s="10"/>
      <c r="W1096" s="10"/>
      <c r="X1096" s="10"/>
      <c r="Y1096" s="10"/>
      <c r="Z1096" s="10"/>
      <c r="AA1096" s="10"/>
      <c r="AB1096" s="15"/>
      <c r="AC1096" s="9"/>
      <c r="AD1096" s="9"/>
      <c r="AE1096" s="9"/>
      <c r="AF1096" s="9"/>
      <c r="AG1096" s="9"/>
      <c r="AH1096" s="9"/>
      <c r="AI1096" s="9"/>
      <c r="AJ1096" s="9"/>
      <c r="AK1096" s="9"/>
      <c r="AL1096" s="9"/>
      <c r="AM1096" s="27"/>
      <c r="AN1096" s="27"/>
      <c r="AO1096" s="27"/>
      <c r="AP1096" s="27"/>
      <c r="AQ1096" s="27"/>
      <c r="AR1096" s="9"/>
      <c r="AS1096" s="9"/>
      <c r="AT1096" s="9"/>
      <c r="AU1096" s="9"/>
      <c r="AV1096" s="9"/>
      <c r="AW1096" s="9"/>
      <c r="AX1096" s="9"/>
      <c r="AY1096" s="15"/>
      <c r="AZ1096" s="15"/>
      <c r="BA1096" s="9"/>
      <c r="BB1096" s="9"/>
      <c r="BC1096" s="9"/>
      <c r="BD1096" s="9"/>
      <c r="BE1096" s="9"/>
      <c r="BF1096" s="9"/>
      <c r="BG1096" s="9"/>
      <c r="BH1096" s="9"/>
      <c r="BI1096" s="9"/>
      <c r="BJ1096" s="9"/>
      <c r="BK1096" s="9"/>
      <c r="BL1096" s="9"/>
      <c r="BM1096" s="9"/>
      <c r="BN1096" s="9"/>
      <c r="BO1096" s="9"/>
      <c r="BP1096" s="9"/>
      <c r="BQ1096" s="9"/>
      <c r="BR1096" s="9"/>
      <c r="BS1096" s="9"/>
      <c r="BT1096" s="9"/>
      <c r="BU1096" s="9"/>
      <c r="BV1096" s="9"/>
      <c r="BW1096" s="9"/>
      <c r="BX1096" s="9"/>
      <c r="BY1096" s="9"/>
      <c r="BZ1096" s="9"/>
      <c r="CA1096" s="9"/>
      <c r="CB1096" s="9"/>
      <c r="CC1096" s="9"/>
      <c r="CD1096" s="9"/>
      <c r="CE1096" s="9"/>
      <c r="CF1096" s="9"/>
      <c r="CG1096" s="9"/>
      <c r="CH1096" s="9"/>
      <c r="CI1096" s="9"/>
      <c r="CJ1096" s="9"/>
      <c r="CK1096" s="9"/>
      <c r="CL1096" s="9"/>
      <c r="CM1096" s="9"/>
      <c r="CN1096" s="9"/>
      <c r="CO1096" s="9"/>
      <c r="CP1096" s="9"/>
      <c r="CQ1096" s="9"/>
      <c r="CR1096" s="9"/>
      <c r="CS1096" s="9"/>
      <c r="CT1096" s="9"/>
      <c r="CU1096" s="9"/>
      <c r="CV1096" s="9"/>
      <c r="CW1096" s="9"/>
      <c r="CX1096" s="9"/>
      <c r="CY1096" s="9"/>
      <c r="CZ1096" s="9"/>
      <c r="DA1096" s="9"/>
      <c r="DB1096" s="9"/>
      <c r="DC1096" s="9"/>
      <c r="DD1096" s="9"/>
      <c r="DE1096" s="9"/>
      <c r="DF1096" s="9"/>
      <c r="DG1096" s="9"/>
      <c r="DH1096" s="9"/>
      <c r="DI1096" s="9"/>
      <c r="DJ1096" s="9"/>
      <c r="DK1096" s="9"/>
      <c r="DL1096" s="9"/>
      <c r="DM1096" s="9"/>
      <c r="DN1096" s="9"/>
      <c r="DO1096" s="9"/>
      <c r="DP1096" s="9"/>
      <c r="DQ1096" s="9"/>
      <c r="DR1096" s="9"/>
      <c r="DS1096" s="9"/>
      <c r="DT1096" s="9"/>
      <c r="DU1096" s="9"/>
      <c r="DV1096" s="9"/>
      <c r="DW1096" s="9"/>
      <c r="DX1096" s="9"/>
      <c r="DY1096" s="9"/>
      <c r="DZ1096" s="9"/>
      <c r="EA1096" s="9"/>
    </row>
    <row r="1097" spans="2:131" ht="15">
      <c r="B1097" s="4"/>
      <c r="C1097" s="4"/>
      <c r="D1097" s="4"/>
      <c r="E1097" s="4"/>
      <c r="F1097" s="4"/>
      <c r="G1097" s="4"/>
      <c r="H1097" s="4"/>
      <c r="I1097" s="4"/>
      <c r="J1097" s="4"/>
      <c r="K1097" s="10"/>
      <c r="L1097" s="10"/>
      <c r="M1097" s="10"/>
      <c r="N1097" s="10"/>
      <c r="O1097" s="10"/>
      <c r="P1097" s="10"/>
      <c r="Q1097" s="10"/>
      <c r="R1097" s="10"/>
      <c r="S1097" s="10"/>
      <c r="T1097" s="10"/>
      <c r="U1097" s="10"/>
      <c r="V1097" s="10"/>
      <c r="W1097" s="10"/>
      <c r="X1097" s="10"/>
      <c r="Y1097" s="10"/>
      <c r="Z1097" s="10"/>
      <c r="AA1097" s="10"/>
      <c r="AB1097" s="15"/>
      <c r="AC1097" s="9"/>
      <c r="AD1097" s="9"/>
      <c r="AE1097" s="9"/>
      <c r="AF1097" s="9"/>
      <c r="AG1097" s="9"/>
      <c r="AH1097" s="9"/>
      <c r="AI1097" s="9"/>
      <c r="AJ1097" s="9"/>
      <c r="AK1097" s="9"/>
      <c r="AL1097" s="9"/>
      <c r="AM1097" s="27"/>
      <c r="AN1097" s="27"/>
      <c r="AO1097" s="27"/>
      <c r="AP1097" s="27"/>
      <c r="AQ1097" s="27"/>
      <c r="AR1097" s="9"/>
      <c r="AS1097" s="9"/>
      <c r="AT1097" s="9"/>
      <c r="AU1097" s="9"/>
      <c r="AV1097" s="9"/>
      <c r="AW1097" s="9"/>
      <c r="AX1097" s="9"/>
      <c r="AY1097" s="15"/>
      <c r="AZ1097" s="15"/>
      <c r="BA1097" s="9"/>
      <c r="BB1097" s="9"/>
      <c r="BC1097" s="9"/>
      <c r="BD1097" s="9"/>
      <c r="BE1097" s="9"/>
      <c r="BF1097" s="9"/>
      <c r="BG1097" s="9"/>
      <c r="BH1097" s="9"/>
      <c r="BI1097" s="9"/>
      <c r="BJ1097" s="9"/>
      <c r="BK1097" s="9"/>
      <c r="BL1097" s="9"/>
      <c r="BM1097" s="9"/>
      <c r="BN1097" s="9"/>
      <c r="BO1097" s="9"/>
      <c r="BP1097" s="9"/>
      <c r="BQ1097" s="9"/>
      <c r="BR1097" s="9"/>
      <c r="BS1097" s="9"/>
      <c r="BT1097" s="9"/>
      <c r="BU1097" s="9"/>
      <c r="BV1097" s="9"/>
      <c r="BW1097" s="9"/>
      <c r="BX1097" s="9"/>
      <c r="BY1097" s="9"/>
      <c r="BZ1097" s="9"/>
      <c r="CA1097" s="9"/>
      <c r="CB1097" s="9"/>
      <c r="CC1097" s="9"/>
      <c r="CD1097" s="9"/>
      <c r="CE1097" s="9"/>
      <c r="CF1097" s="9"/>
      <c r="CG1097" s="9"/>
      <c r="CH1097" s="9"/>
      <c r="CI1097" s="9"/>
      <c r="CJ1097" s="9"/>
      <c r="CK1097" s="9"/>
      <c r="CL1097" s="9"/>
      <c r="CM1097" s="9"/>
      <c r="CN1097" s="9"/>
      <c r="CO1097" s="9"/>
      <c r="CP1097" s="9"/>
      <c r="CQ1097" s="9"/>
      <c r="CR1097" s="9"/>
      <c r="CS1097" s="9"/>
      <c r="CT1097" s="9"/>
      <c r="CU1097" s="9"/>
      <c r="CV1097" s="9"/>
      <c r="CW1097" s="9"/>
      <c r="CX1097" s="9"/>
      <c r="CY1097" s="9"/>
      <c r="CZ1097" s="9"/>
      <c r="DA1097" s="9"/>
      <c r="DB1097" s="9"/>
      <c r="DC1097" s="9"/>
      <c r="DD1097" s="9"/>
      <c r="DE1097" s="9"/>
      <c r="DF1097" s="9"/>
      <c r="DG1097" s="9"/>
      <c r="DH1097" s="9"/>
      <c r="DI1097" s="9"/>
      <c r="DJ1097" s="9"/>
      <c r="DK1097" s="9"/>
      <c r="DL1097" s="9"/>
      <c r="DM1097" s="9"/>
      <c r="DN1097" s="9"/>
      <c r="DO1097" s="9"/>
      <c r="DP1097" s="9"/>
      <c r="DQ1097" s="9"/>
      <c r="DR1097" s="9"/>
      <c r="DS1097" s="9"/>
      <c r="DT1097" s="9"/>
      <c r="DU1097" s="9"/>
      <c r="DV1097" s="9"/>
      <c r="DW1097" s="9"/>
      <c r="DX1097" s="9"/>
      <c r="DY1097" s="9"/>
      <c r="DZ1097" s="9"/>
      <c r="EA1097" s="9"/>
    </row>
    <row r="1098" spans="2:131" ht="15">
      <c r="B1098" s="4"/>
      <c r="C1098" s="4"/>
      <c r="D1098" s="4"/>
      <c r="E1098" s="4"/>
      <c r="F1098" s="4"/>
      <c r="G1098" s="4"/>
      <c r="H1098" s="4"/>
      <c r="I1098" s="4"/>
      <c r="J1098" s="4"/>
      <c r="K1098" s="10"/>
      <c r="L1098" s="10"/>
      <c r="M1098" s="10"/>
      <c r="N1098" s="10"/>
      <c r="O1098" s="10"/>
      <c r="P1098" s="10"/>
      <c r="Q1098" s="10"/>
      <c r="R1098" s="10"/>
      <c r="S1098" s="10"/>
      <c r="T1098" s="10"/>
      <c r="U1098" s="10"/>
      <c r="V1098" s="10"/>
      <c r="W1098" s="10"/>
      <c r="X1098" s="10"/>
      <c r="Y1098" s="10"/>
      <c r="Z1098" s="10"/>
      <c r="AA1098" s="10"/>
      <c r="AB1098" s="15"/>
      <c r="AC1098" s="9"/>
      <c r="AD1098" s="9"/>
      <c r="AE1098" s="9"/>
      <c r="AF1098" s="9"/>
      <c r="AG1098" s="9"/>
      <c r="AH1098" s="9"/>
      <c r="AI1098" s="9"/>
      <c r="AJ1098" s="9"/>
      <c r="AK1098" s="9"/>
      <c r="AL1098" s="9"/>
      <c r="AM1098" s="27"/>
      <c r="AN1098" s="27"/>
      <c r="AO1098" s="27"/>
      <c r="AP1098" s="27"/>
      <c r="AQ1098" s="27"/>
      <c r="AR1098" s="9"/>
      <c r="AS1098" s="9"/>
      <c r="AT1098" s="9"/>
      <c r="AU1098" s="9"/>
      <c r="AV1098" s="9"/>
      <c r="AW1098" s="9"/>
      <c r="AX1098" s="9"/>
      <c r="AY1098" s="15"/>
      <c r="AZ1098" s="15"/>
      <c r="BA1098" s="9"/>
      <c r="BB1098" s="9"/>
      <c r="BC1098" s="9"/>
      <c r="BD1098" s="9"/>
      <c r="BE1098" s="9"/>
      <c r="BF1098" s="9"/>
      <c r="BG1098" s="9"/>
      <c r="BH1098" s="9"/>
      <c r="BI1098" s="9"/>
      <c r="BJ1098" s="9"/>
      <c r="BK1098" s="9"/>
      <c r="BL1098" s="9"/>
      <c r="BM1098" s="9"/>
      <c r="BN1098" s="9"/>
      <c r="BO1098" s="9"/>
      <c r="BP1098" s="9"/>
      <c r="BQ1098" s="9"/>
      <c r="BR1098" s="9"/>
      <c r="BS1098" s="9"/>
      <c r="BT1098" s="9"/>
      <c r="BU1098" s="9"/>
      <c r="BV1098" s="9"/>
      <c r="BW1098" s="9"/>
      <c r="BX1098" s="9"/>
      <c r="BY1098" s="9"/>
      <c r="BZ1098" s="9"/>
      <c r="CA1098" s="9"/>
      <c r="CB1098" s="9"/>
      <c r="CC1098" s="9"/>
      <c r="CD1098" s="9"/>
      <c r="CE1098" s="9"/>
      <c r="CF1098" s="9"/>
      <c r="CG1098" s="9"/>
      <c r="CH1098" s="9"/>
      <c r="CI1098" s="9"/>
      <c r="CJ1098" s="9"/>
      <c r="CK1098" s="9"/>
      <c r="CL1098" s="9"/>
      <c r="CM1098" s="9"/>
      <c r="CN1098" s="9"/>
      <c r="CO1098" s="9"/>
      <c r="CP1098" s="9"/>
      <c r="CQ1098" s="9"/>
      <c r="CR1098" s="9"/>
      <c r="CS1098" s="9"/>
      <c r="CT1098" s="9"/>
      <c r="CU1098" s="9"/>
      <c r="CV1098" s="9"/>
      <c r="CW1098" s="9"/>
      <c r="CX1098" s="9"/>
      <c r="CY1098" s="9"/>
      <c r="CZ1098" s="9"/>
      <c r="DA1098" s="9"/>
      <c r="DB1098" s="9"/>
      <c r="DC1098" s="9"/>
      <c r="DD1098" s="9"/>
      <c r="DE1098" s="9"/>
      <c r="DF1098" s="9"/>
      <c r="DG1098" s="9"/>
      <c r="DH1098" s="9"/>
      <c r="DI1098" s="9"/>
      <c r="DJ1098" s="9"/>
      <c r="DK1098" s="9"/>
      <c r="DL1098" s="9"/>
      <c r="DM1098" s="9"/>
      <c r="DN1098" s="9"/>
      <c r="DO1098" s="9"/>
      <c r="DP1098" s="9"/>
      <c r="DQ1098" s="9"/>
      <c r="DR1098" s="9"/>
      <c r="DS1098" s="9"/>
      <c r="DT1098" s="9"/>
      <c r="DU1098" s="9"/>
      <c r="DV1098" s="9"/>
      <c r="DW1098" s="9"/>
      <c r="DX1098" s="9"/>
      <c r="DY1098" s="9"/>
      <c r="DZ1098" s="9"/>
      <c r="EA1098" s="9"/>
    </row>
    <row r="1099" spans="2:131" ht="15">
      <c r="B1099" s="4"/>
      <c r="C1099" s="4"/>
      <c r="D1099" s="4"/>
      <c r="E1099" s="4"/>
      <c r="F1099" s="4"/>
      <c r="G1099" s="4"/>
      <c r="H1099" s="4"/>
      <c r="I1099" s="4"/>
      <c r="J1099" s="4"/>
      <c r="K1099" s="10"/>
      <c r="L1099" s="10"/>
      <c r="M1099" s="10"/>
      <c r="N1099" s="10"/>
      <c r="O1099" s="10"/>
      <c r="P1099" s="10"/>
      <c r="Q1099" s="10"/>
      <c r="R1099" s="10"/>
      <c r="S1099" s="10"/>
      <c r="T1099" s="10"/>
      <c r="U1099" s="10"/>
      <c r="V1099" s="10"/>
      <c r="W1099" s="10"/>
      <c r="X1099" s="10"/>
      <c r="Y1099" s="10"/>
      <c r="Z1099" s="10"/>
      <c r="AA1099" s="10"/>
      <c r="AB1099" s="15"/>
      <c r="AC1099" s="9"/>
      <c r="AD1099" s="9"/>
      <c r="AE1099" s="9"/>
      <c r="AF1099" s="9"/>
      <c r="AG1099" s="9"/>
      <c r="AH1099" s="9"/>
      <c r="AI1099" s="9"/>
      <c r="AJ1099" s="9"/>
      <c r="AK1099" s="9"/>
      <c r="AL1099" s="9"/>
      <c r="AM1099" s="27"/>
      <c r="AN1099" s="27"/>
      <c r="AO1099" s="27"/>
      <c r="AP1099" s="27"/>
      <c r="AQ1099" s="27"/>
      <c r="AR1099" s="9"/>
      <c r="AS1099" s="9"/>
      <c r="AT1099" s="9"/>
      <c r="AU1099" s="9"/>
      <c r="AV1099" s="9"/>
      <c r="AW1099" s="9"/>
      <c r="AX1099" s="9"/>
      <c r="AY1099" s="15"/>
      <c r="AZ1099" s="15"/>
      <c r="BA1099" s="9"/>
      <c r="BB1099" s="9"/>
      <c r="BC1099" s="9"/>
      <c r="BD1099" s="9"/>
      <c r="BE1099" s="9"/>
      <c r="BF1099" s="9"/>
      <c r="BG1099" s="9"/>
      <c r="BH1099" s="9"/>
      <c r="BI1099" s="9"/>
      <c r="BJ1099" s="9"/>
      <c r="BK1099" s="9"/>
      <c r="BL1099" s="9"/>
      <c r="BM1099" s="9"/>
      <c r="BN1099" s="9"/>
      <c r="BO1099" s="9"/>
      <c r="BP1099" s="9"/>
      <c r="BQ1099" s="9"/>
      <c r="BR1099" s="9"/>
      <c r="BS1099" s="9"/>
      <c r="BT1099" s="9"/>
      <c r="BU1099" s="9"/>
      <c r="BV1099" s="9"/>
      <c r="BW1099" s="9"/>
      <c r="BX1099" s="9"/>
      <c r="BY1099" s="9"/>
      <c r="BZ1099" s="9"/>
      <c r="CA1099" s="9"/>
      <c r="CB1099" s="9"/>
      <c r="CC1099" s="9"/>
      <c r="CD1099" s="9"/>
      <c r="CE1099" s="9"/>
      <c r="CF1099" s="9"/>
      <c r="CG1099" s="9"/>
      <c r="CH1099" s="9"/>
      <c r="CI1099" s="9"/>
      <c r="CJ1099" s="9"/>
      <c r="CK1099" s="9"/>
      <c r="CL1099" s="9"/>
      <c r="CM1099" s="9"/>
      <c r="CN1099" s="9"/>
      <c r="CO1099" s="9"/>
      <c r="CP1099" s="9"/>
      <c r="CQ1099" s="9"/>
      <c r="CR1099" s="9"/>
      <c r="CS1099" s="9"/>
      <c r="CT1099" s="9"/>
      <c r="CU1099" s="9"/>
      <c r="CV1099" s="9"/>
      <c r="CW1099" s="9"/>
      <c r="CX1099" s="9"/>
      <c r="CY1099" s="9"/>
      <c r="CZ1099" s="9"/>
      <c r="DA1099" s="9"/>
      <c r="DB1099" s="9"/>
      <c r="DC1099" s="9"/>
      <c r="DD1099" s="9"/>
      <c r="DE1099" s="9"/>
      <c r="DF1099" s="9"/>
      <c r="DG1099" s="9"/>
      <c r="DH1099" s="9"/>
      <c r="DI1099" s="9"/>
      <c r="DJ1099" s="9"/>
      <c r="DK1099" s="9"/>
      <c r="DL1099" s="9"/>
      <c r="DM1099" s="9"/>
      <c r="DN1099" s="9"/>
      <c r="DO1099" s="9"/>
      <c r="DP1099" s="9"/>
      <c r="DQ1099" s="9"/>
      <c r="DR1099" s="9"/>
      <c r="DS1099" s="9"/>
      <c r="DT1099" s="9"/>
      <c r="DU1099" s="9"/>
      <c r="DV1099" s="9"/>
      <c r="DW1099" s="9"/>
      <c r="DX1099" s="9"/>
      <c r="DY1099" s="9"/>
      <c r="DZ1099" s="9"/>
      <c r="EA1099" s="9"/>
    </row>
    <row r="1100" spans="2:131" ht="15">
      <c r="B1100" s="4"/>
      <c r="C1100" s="4"/>
      <c r="D1100" s="4"/>
      <c r="E1100" s="4"/>
      <c r="F1100" s="4"/>
      <c r="G1100" s="4"/>
      <c r="H1100" s="4"/>
      <c r="I1100" s="4"/>
      <c r="J1100" s="4"/>
      <c r="K1100" s="10"/>
      <c r="L1100" s="10"/>
      <c r="M1100" s="10"/>
      <c r="N1100" s="10"/>
      <c r="O1100" s="10"/>
      <c r="P1100" s="10"/>
      <c r="Q1100" s="10"/>
      <c r="R1100" s="10"/>
      <c r="S1100" s="10"/>
      <c r="T1100" s="10"/>
      <c r="U1100" s="10"/>
      <c r="V1100" s="10"/>
      <c r="W1100" s="10"/>
      <c r="X1100" s="10"/>
      <c r="Y1100" s="10"/>
      <c r="Z1100" s="10"/>
      <c r="AA1100" s="10"/>
      <c r="AB1100" s="15"/>
      <c r="AC1100" s="9"/>
      <c r="AD1100" s="9"/>
      <c r="AE1100" s="9"/>
      <c r="AF1100" s="9"/>
      <c r="AG1100" s="9"/>
      <c r="AH1100" s="9"/>
      <c r="AI1100" s="9"/>
      <c r="AJ1100" s="9"/>
      <c r="AK1100" s="9"/>
      <c r="AL1100" s="9"/>
      <c r="AM1100" s="27"/>
      <c r="AN1100" s="27"/>
      <c r="AO1100" s="27"/>
      <c r="AP1100" s="27"/>
      <c r="AQ1100" s="27"/>
      <c r="AR1100" s="9"/>
      <c r="AS1100" s="9"/>
      <c r="AT1100" s="9"/>
      <c r="AU1100" s="9"/>
      <c r="AV1100" s="9"/>
      <c r="AW1100" s="9"/>
      <c r="AX1100" s="9"/>
      <c r="AY1100" s="15"/>
      <c r="AZ1100" s="15"/>
      <c r="BA1100" s="9"/>
      <c r="BB1100" s="9"/>
      <c r="BC1100" s="9"/>
      <c r="BD1100" s="9"/>
      <c r="BE1100" s="9"/>
      <c r="BF1100" s="9"/>
      <c r="BG1100" s="9"/>
      <c r="BH1100" s="9"/>
      <c r="BI1100" s="9"/>
      <c r="BJ1100" s="9"/>
      <c r="BK1100" s="9"/>
      <c r="BL1100" s="9"/>
      <c r="BM1100" s="9"/>
      <c r="BN1100" s="9"/>
      <c r="BO1100" s="9"/>
      <c r="BP1100" s="9"/>
      <c r="BQ1100" s="9"/>
      <c r="BR1100" s="9"/>
      <c r="BS1100" s="9"/>
      <c r="BT1100" s="9"/>
      <c r="BU1100" s="9"/>
      <c r="BV1100" s="9"/>
      <c r="BW1100" s="9"/>
      <c r="BX1100" s="9"/>
      <c r="BY1100" s="9"/>
      <c r="BZ1100" s="9"/>
      <c r="CA1100" s="9"/>
      <c r="CB1100" s="9"/>
      <c r="CC1100" s="9"/>
      <c r="CD1100" s="9"/>
      <c r="CE1100" s="9"/>
      <c r="CF1100" s="9"/>
      <c r="CG1100" s="9"/>
      <c r="CH1100" s="9"/>
      <c r="CI1100" s="9"/>
      <c r="CJ1100" s="9"/>
      <c r="CK1100" s="9"/>
      <c r="CL1100" s="9"/>
      <c r="CM1100" s="9"/>
      <c r="CN1100" s="9"/>
      <c r="CO1100" s="9"/>
      <c r="CP1100" s="9"/>
      <c r="CQ1100" s="9"/>
      <c r="CR1100" s="9"/>
      <c r="CS1100" s="9"/>
      <c r="CT1100" s="9"/>
      <c r="CU1100" s="9"/>
      <c r="CV1100" s="9"/>
      <c r="CW1100" s="9"/>
      <c r="CX1100" s="9"/>
      <c r="CY1100" s="9"/>
      <c r="CZ1100" s="9"/>
      <c r="DA1100" s="9"/>
      <c r="DB1100" s="9"/>
      <c r="DC1100" s="9"/>
      <c r="DD1100" s="9"/>
      <c r="DE1100" s="9"/>
      <c r="DF1100" s="9"/>
      <c r="DG1100" s="9"/>
      <c r="DH1100" s="9"/>
      <c r="DI1100" s="9"/>
      <c r="DJ1100" s="9"/>
      <c r="DK1100" s="9"/>
      <c r="DL1100" s="9"/>
      <c r="DM1100" s="9"/>
      <c r="DN1100" s="9"/>
      <c r="DO1100" s="9"/>
      <c r="DP1100" s="9"/>
      <c r="DQ1100" s="9"/>
      <c r="DR1100" s="9"/>
      <c r="DS1100" s="9"/>
      <c r="DT1100" s="9"/>
      <c r="DU1100" s="9"/>
      <c r="DV1100" s="9"/>
      <c r="DW1100" s="9"/>
      <c r="DX1100" s="9"/>
      <c r="DY1100" s="9"/>
      <c r="DZ1100" s="9"/>
      <c r="EA1100" s="9"/>
    </row>
    <row r="1101" spans="2:131" ht="15">
      <c r="B1101" s="4"/>
      <c r="C1101" s="4"/>
      <c r="D1101" s="4"/>
      <c r="E1101" s="4"/>
      <c r="F1101" s="4"/>
      <c r="G1101" s="4"/>
      <c r="H1101" s="4"/>
      <c r="I1101" s="4"/>
      <c r="J1101" s="4"/>
      <c r="K1101" s="10"/>
      <c r="L1101" s="10"/>
      <c r="M1101" s="10"/>
      <c r="N1101" s="10"/>
      <c r="O1101" s="10"/>
      <c r="P1101" s="10"/>
      <c r="Q1101" s="10"/>
      <c r="R1101" s="10"/>
      <c r="S1101" s="10"/>
      <c r="T1101" s="10"/>
      <c r="U1101" s="10"/>
      <c r="V1101" s="10"/>
      <c r="W1101" s="10"/>
      <c r="X1101" s="10"/>
      <c r="Y1101" s="10"/>
      <c r="Z1101" s="10"/>
      <c r="AA1101" s="10"/>
      <c r="AB1101" s="15"/>
      <c r="AC1101" s="9"/>
      <c r="AD1101" s="9"/>
      <c r="AE1101" s="9"/>
      <c r="AF1101" s="9"/>
      <c r="AG1101" s="9"/>
      <c r="AH1101" s="9"/>
      <c r="AI1101" s="9"/>
      <c r="AJ1101" s="9"/>
      <c r="AK1101" s="9"/>
      <c r="AL1101" s="9"/>
      <c r="AM1101" s="27"/>
      <c r="AN1101" s="27"/>
      <c r="AO1101" s="27"/>
      <c r="AP1101" s="27"/>
      <c r="AQ1101" s="27"/>
      <c r="AR1101" s="9"/>
      <c r="AS1101" s="9"/>
      <c r="AT1101" s="9"/>
      <c r="AU1101" s="9"/>
      <c r="AV1101" s="9"/>
      <c r="AW1101" s="9"/>
      <c r="AX1101" s="9"/>
      <c r="AY1101" s="15"/>
      <c r="AZ1101" s="15"/>
      <c r="BA1101" s="9"/>
      <c r="BB1101" s="9"/>
      <c r="BC1101" s="9"/>
      <c r="BD1101" s="9"/>
      <c r="BE1101" s="9"/>
      <c r="BF1101" s="9"/>
      <c r="BG1101" s="9"/>
      <c r="BH1101" s="9"/>
      <c r="BI1101" s="9"/>
      <c r="BJ1101" s="9"/>
      <c r="BK1101" s="9"/>
      <c r="BL1101" s="9"/>
      <c r="BM1101" s="9"/>
      <c r="BN1101" s="9"/>
      <c r="BO1101" s="9"/>
      <c r="BP1101" s="9"/>
      <c r="BQ1101" s="9"/>
      <c r="BR1101" s="9"/>
      <c r="BS1101" s="9"/>
      <c r="BT1101" s="9"/>
      <c r="BU1101" s="9"/>
      <c r="BV1101" s="9"/>
      <c r="BW1101" s="9"/>
      <c r="BX1101" s="9"/>
      <c r="BY1101" s="9"/>
      <c r="BZ1101" s="9"/>
      <c r="CA1101" s="9"/>
      <c r="CB1101" s="9"/>
      <c r="CC1101" s="9"/>
      <c r="CD1101" s="9"/>
      <c r="CE1101" s="9"/>
      <c r="CF1101" s="9"/>
      <c r="CG1101" s="9"/>
      <c r="CH1101" s="9"/>
      <c r="CI1101" s="9"/>
      <c r="CJ1101" s="9"/>
      <c r="CK1101" s="9"/>
      <c r="CL1101" s="9"/>
      <c r="CM1101" s="9"/>
      <c r="CN1101" s="9"/>
      <c r="CO1101" s="9"/>
      <c r="CP1101" s="9"/>
      <c r="CQ1101" s="9"/>
      <c r="CR1101" s="9"/>
      <c r="CS1101" s="9"/>
      <c r="CT1101" s="9"/>
      <c r="CU1101" s="9"/>
      <c r="CV1101" s="9"/>
      <c r="CW1101" s="9"/>
      <c r="CX1101" s="9"/>
      <c r="CY1101" s="9"/>
      <c r="CZ1101" s="9"/>
      <c r="DA1101" s="9"/>
      <c r="DB1101" s="9"/>
      <c r="DC1101" s="9"/>
      <c r="DD1101" s="9"/>
      <c r="DE1101" s="9"/>
      <c r="DF1101" s="9"/>
      <c r="DG1101" s="9"/>
      <c r="DH1101" s="9"/>
      <c r="DI1101" s="9"/>
      <c r="DJ1101" s="9"/>
      <c r="DK1101" s="9"/>
      <c r="DL1101" s="9"/>
      <c r="DM1101" s="9"/>
      <c r="DN1101" s="9"/>
      <c r="DO1101" s="9"/>
      <c r="DP1101" s="9"/>
      <c r="DQ1101" s="9"/>
      <c r="DR1101" s="9"/>
      <c r="DS1101" s="9"/>
      <c r="DT1101" s="9"/>
      <c r="DU1101" s="9"/>
      <c r="DV1101" s="9"/>
      <c r="DW1101" s="9"/>
      <c r="DX1101" s="9"/>
      <c r="DY1101" s="9"/>
      <c r="DZ1101" s="9"/>
      <c r="EA1101" s="9"/>
    </row>
    <row r="1102" spans="2:131" ht="15">
      <c r="B1102" s="4"/>
      <c r="C1102" s="4"/>
      <c r="D1102" s="4"/>
      <c r="E1102" s="4"/>
      <c r="F1102" s="4"/>
      <c r="G1102" s="4"/>
      <c r="H1102" s="4"/>
      <c r="I1102" s="4"/>
      <c r="J1102" s="4"/>
      <c r="K1102" s="10"/>
      <c r="L1102" s="10"/>
      <c r="M1102" s="10"/>
      <c r="N1102" s="10"/>
      <c r="O1102" s="10"/>
      <c r="P1102" s="10"/>
      <c r="Q1102" s="10"/>
      <c r="R1102" s="10"/>
      <c r="S1102" s="10"/>
      <c r="T1102" s="10"/>
      <c r="U1102" s="10"/>
      <c r="V1102" s="10"/>
      <c r="W1102" s="10"/>
      <c r="X1102" s="10"/>
      <c r="Y1102" s="10"/>
      <c r="Z1102" s="10"/>
      <c r="AA1102" s="10"/>
      <c r="AB1102" s="15"/>
      <c r="AC1102" s="9"/>
      <c r="AD1102" s="9"/>
      <c r="AE1102" s="9"/>
      <c r="AF1102" s="9"/>
      <c r="AG1102" s="9"/>
      <c r="AH1102" s="9"/>
      <c r="AI1102" s="9"/>
      <c r="AJ1102" s="9"/>
      <c r="AK1102" s="9"/>
      <c r="AL1102" s="9"/>
      <c r="AM1102" s="27"/>
      <c r="AN1102" s="27"/>
      <c r="AO1102" s="27"/>
      <c r="AP1102" s="27"/>
      <c r="AQ1102" s="27"/>
      <c r="AR1102" s="9"/>
      <c r="AS1102" s="9"/>
      <c r="AT1102" s="9"/>
      <c r="AU1102" s="9"/>
      <c r="AV1102" s="9"/>
      <c r="AW1102" s="9"/>
      <c r="AX1102" s="9"/>
      <c r="AY1102" s="15"/>
      <c r="AZ1102" s="15"/>
      <c r="BA1102" s="9"/>
      <c r="BB1102" s="9"/>
      <c r="BC1102" s="9"/>
      <c r="BD1102" s="9"/>
      <c r="BE1102" s="9"/>
      <c r="BF1102" s="9"/>
      <c r="BG1102" s="9"/>
      <c r="BH1102" s="9"/>
      <c r="BI1102" s="9"/>
      <c r="BJ1102" s="9"/>
      <c r="BK1102" s="9"/>
      <c r="BL1102" s="9"/>
      <c r="BM1102" s="9"/>
      <c r="BN1102" s="9"/>
      <c r="BO1102" s="9"/>
      <c r="BP1102" s="9"/>
      <c r="BQ1102" s="9"/>
      <c r="BR1102" s="9"/>
      <c r="BS1102" s="9"/>
      <c r="BT1102" s="9"/>
      <c r="BU1102" s="9"/>
      <c r="BV1102" s="9"/>
      <c r="BW1102" s="9"/>
      <c r="BX1102" s="9"/>
      <c r="BY1102" s="9"/>
      <c r="BZ1102" s="9"/>
      <c r="CA1102" s="9"/>
      <c r="CB1102" s="9"/>
      <c r="CC1102" s="9"/>
      <c r="CD1102" s="9"/>
      <c r="CE1102" s="9"/>
      <c r="CF1102" s="9"/>
      <c r="CG1102" s="9"/>
      <c r="CH1102" s="9"/>
      <c r="CI1102" s="9"/>
      <c r="CJ1102" s="9"/>
      <c r="CK1102" s="9"/>
      <c r="CL1102" s="9"/>
      <c r="CM1102" s="9"/>
      <c r="CN1102" s="9"/>
      <c r="CO1102" s="9"/>
      <c r="CP1102" s="9"/>
      <c r="CQ1102" s="9"/>
      <c r="CR1102" s="9"/>
      <c r="CS1102" s="9"/>
      <c r="CT1102" s="9"/>
      <c r="CU1102" s="9"/>
      <c r="CV1102" s="9"/>
      <c r="CW1102" s="9"/>
      <c r="CX1102" s="9"/>
      <c r="CY1102" s="9"/>
      <c r="CZ1102" s="9"/>
      <c r="DA1102" s="9"/>
      <c r="DB1102" s="9"/>
      <c r="DC1102" s="9"/>
      <c r="DD1102" s="9"/>
      <c r="DE1102" s="9"/>
      <c r="DF1102" s="9"/>
      <c r="DG1102" s="9"/>
      <c r="DH1102" s="9"/>
      <c r="DI1102" s="9"/>
      <c r="DJ1102" s="9"/>
      <c r="DK1102" s="9"/>
      <c r="DL1102" s="9"/>
      <c r="DM1102" s="9"/>
      <c r="DN1102" s="9"/>
      <c r="DO1102" s="9"/>
      <c r="DP1102" s="9"/>
      <c r="DQ1102" s="9"/>
      <c r="DR1102" s="9"/>
      <c r="DS1102" s="9"/>
      <c r="DT1102" s="9"/>
      <c r="DU1102" s="9"/>
      <c r="DV1102" s="9"/>
      <c r="DW1102" s="9"/>
      <c r="DX1102" s="9"/>
      <c r="DY1102" s="9"/>
      <c r="DZ1102" s="9"/>
      <c r="EA1102" s="9"/>
    </row>
    <row r="1103" spans="2:131" ht="15">
      <c r="B1103" s="4"/>
      <c r="C1103" s="4"/>
      <c r="D1103" s="4"/>
      <c r="E1103" s="4"/>
      <c r="F1103" s="4"/>
      <c r="G1103" s="4"/>
      <c r="H1103" s="4"/>
      <c r="I1103" s="4"/>
      <c r="J1103" s="4"/>
      <c r="K1103" s="10"/>
      <c r="L1103" s="10"/>
      <c r="M1103" s="10"/>
      <c r="N1103" s="10"/>
      <c r="O1103" s="10"/>
      <c r="P1103" s="10"/>
      <c r="Q1103" s="10"/>
      <c r="R1103" s="10"/>
      <c r="S1103" s="10"/>
      <c r="T1103" s="10"/>
      <c r="U1103" s="10"/>
      <c r="V1103" s="10"/>
      <c r="W1103" s="10"/>
      <c r="X1103" s="10"/>
      <c r="Y1103" s="10"/>
      <c r="Z1103" s="10"/>
      <c r="AA1103" s="10"/>
      <c r="AB1103" s="15"/>
      <c r="AC1103" s="9"/>
      <c r="AD1103" s="9"/>
      <c r="AE1103" s="9"/>
      <c r="AF1103" s="9"/>
      <c r="AG1103" s="9"/>
      <c r="AH1103" s="9"/>
      <c r="AI1103" s="9"/>
      <c r="AJ1103" s="9"/>
      <c r="AK1103" s="9"/>
      <c r="AL1103" s="9"/>
      <c r="AM1103" s="27"/>
      <c r="AN1103" s="27"/>
      <c r="AO1103" s="27"/>
      <c r="AP1103" s="27"/>
      <c r="AQ1103" s="27"/>
      <c r="AR1103" s="9"/>
      <c r="AS1103" s="9"/>
      <c r="AT1103" s="9"/>
      <c r="AU1103" s="9"/>
      <c r="AV1103" s="9"/>
      <c r="AW1103" s="9"/>
      <c r="AX1103" s="9"/>
      <c r="AY1103" s="15"/>
      <c r="AZ1103" s="15"/>
      <c r="BA1103" s="9"/>
      <c r="BB1103" s="9"/>
      <c r="BC1103" s="9"/>
      <c r="BD1103" s="9"/>
      <c r="BE1103" s="9"/>
      <c r="BF1103" s="9"/>
      <c r="BG1103" s="9"/>
      <c r="BH1103" s="9"/>
      <c r="BI1103" s="9"/>
      <c r="BJ1103" s="9"/>
      <c r="BK1103" s="9"/>
      <c r="BL1103" s="9"/>
      <c r="BM1103" s="9"/>
      <c r="BN1103" s="9"/>
      <c r="BO1103" s="9"/>
      <c r="BP1103" s="9"/>
      <c r="BQ1103" s="9"/>
      <c r="BR1103" s="9"/>
      <c r="BS1103" s="9"/>
      <c r="BT1103" s="9"/>
      <c r="BU1103" s="9"/>
      <c r="BV1103" s="9"/>
      <c r="BW1103" s="9"/>
      <c r="BX1103" s="9"/>
      <c r="BY1103" s="9"/>
      <c r="BZ1103" s="9"/>
      <c r="CA1103" s="9"/>
      <c r="CB1103" s="9"/>
      <c r="CC1103" s="9"/>
      <c r="CD1103" s="9"/>
      <c r="CE1103" s="9"/>
      <c r="CF1103" s="9"/>
      <c r="CG1103" s="9"/>
      <c r="CH1103" s="9"/>
      <c r="CI1103" s="9"/>
      <c r="CJ1103" s="9"/>
      <c r="CK1103" s="9"/>
      <c r="CL1103" s="9"/>
      <c r="CM1103" s="9"/>
      <c r="CN1103" s="9"/>
      <c r="CO1103" s="9"/>
      <c r="CP1103" s="9"/>
      <c r="CQ1103" s="9"/>
      <c r="CR1103" s="9"/>
      <c r="CS1103" s="9"/>
      <c r="CT1103" s="9"/>
      <c r="CU1103" s="9"/>
      <c r="CV1103" s="9"/>
      <c r="CW1103" s="9"/>
      <c r="CX1103" s="9"/>
      <c r="CY1103" s="9"/>
      <c r="CZ1103" s="9"/>
      <c r="DA1103" s="9"/>
      <c r="DB1103" s="9"/>
      <c r="DC1103" s="9"/>
      <c r="DD1103" s="9"/>
      <c r="DE1103" s="9"/>
      <c r="DF1103" s="9"/>
      <c r="DG1103" s="9"/>
      <c r="DH1103" s="9"/>
      <c r="DI1103" s="9"/>
      <c r="DJ1103" s="9"/>
      <c r="DK1103" s="9"/>
      <c r="DL1103" s="9"/>
      <c r="DM1103" s="9"/>
      <c r="DN1103" s="9"/>
      <c r="DO1103" s="9"/>
      <c r="DP1103" s="9"/>
      <c r="DQ1103" s="9"/>
      <c r="DR1103" s="9"/>
      <c r="DS1103" s="9"/>
      <c r="DT1103" s="9"/>
      <c r="DU1103" s="9"/>
      <c r="DV1103" s="9"/>
      <c r="DW1103" s="9"/>
      <c r="DX1103" s="9"/>
      <c r="DY1103" s="9"/>
      <c r="DZ1103" s="9"/>
      <c r="EA1103" s="9"/>
    </row>
    <row r="1104" spans="2:131" ht="15">
      <c r="B1104" s="4"/>
      <c r="C1104" s="4"/>
      <c r="D1104" s="4"/>
      <c r="E1104" s="4"/>
      <c r="F1104" s="4"/>
      <c r="G1104" s="4"/>
      <c r="H1104" s="4"/>
      <c r="I1104" s="4"/>
      <c r="J1104" s="4"/>
      <c r="K1104" s="10"/>
      <c r="L1104" s="10"/>
      <c r="M1104" s="10"/>
      <c r="N1104" s="10"/>
      <c r="O1104" s="10"/>
      <c r="P1104" s="10"/>
      <c r="Q1104" s="10"/>
      <c r="R1104" s="10"/>
      <c r="S1104" s="10"/>
      <c r="T1104" s="10"/>
      <c r="U1104" s="10"/>
      <c r="V1104" s="10"/>
      <c r="W1104" s="10"/>
      <c r="X1104" s="10"/>
      <c r="Y1104" s="10"/>
      <c r="Z1104" s="10"/>
      <c r="AA1104" s="10"/>
      <c r="AB1104" s="15"/>
      <c r="AC1104" s="9"/>
      <c r="AD1104" s="9"/>
      <c r="AE1104" s="9"/>
      <c r="AF1104" s="9"/>
      <c r="AG1104" s="9"/>
      <c r="AH1104" s="9"/>
      <c r="AI1104" s="9"/>
      <c r="AJ1104" s="9"/>
      <c r="AK1104" s="9"/>
      <c r="AL1104" s="9"/>
      <c r="AM1104" s="27"/>
      <c r="AN1104" s="27"/>
      <c r="AO1104" s="27"/>
      <c r="AP1104" s="27"/>
      <c r="AQ1104" s="27"/>
      <c r="AR1104" s="9"/>
      <c r="AS1104" s="9"/>
      <c r="AT1104" s="9"/>
      <c r="AU1104" s="9"/>
      <c r="AV1104" s="9"/>
      <c r="AW1104" s="9"/>
      <c r="AX1104" s="9"/>
      <c r="AY1104" s="15"/>
      <c r="AZ1104" s="15"/>
      <c r="BA1104" s="9"/>
      <c r="BB1104" s="9"/>
      <c r="BC1104" s="9"/>
      <c r="BD1104" s="9"/>
      <c r="BE1104" s="9"/>
      <c r="BF1104" s="9"/>
      <c r="BG1104" s="9"/>
      <c r="BH1104" s="9"/>
      <c r="BI1104" s="9"/>
      <c r="BJ1104" s="9"/>
      <c r="BK1104" s="9"/>
      <c r="BL1104" s="9"/>
      <c r="BM1104" s="9"/>
      <c r="BN1104" s="9"/>
      <c r="BO1104" s="9"/>
      <c r="BP1104" s="9"/>
      <c r="BQ1104" s="9"/>
      <c r="BR1104" s="9"/>
      <c r="BS1104" s="9"/>
      <c r="BT1104" s="9"/>
      <c r="BU1104" s="9"/>
      <c r="BV1104" s="9"/>
      <c r="BW1104" s="9"/>
      <c r="BX1104" s="9"/>
      <c r="BY1104" s="9"/>
      <c r="BZ1104" s="9"/>
      <c r="CA1104" s="9"/>
      <c r="CB1104" s="9"/>
      <c r="CC1104" s="9"/>
      <c r="CD1104" s="9"/>
      <c r="CE1104" s="9"/>
      <c r="CF1104" s="9"/>
      <c r="CG1104" s="9"/>
      <c r="CH1104" s="9"/>
      <c r="CI1104" s="9"/>
      <c r="CJ1104" s="9"/>
      <c r="CK1104" s="9"/>
      <c r="CL1104" s="9"/>
      <c r="CM1104" s="9"/>
      <c r="CN1104" s="9"/>
      <c r="CO1104" s="9"/>
      <c r="CP1104" s="9"/>
      <c r="CQ1104" s="9"/>
      <c r="CR1104" s="9"/>
      <c r="CS1104" s="9"/>
      <c r="CT1104" s="9"/>
      <c r="CU1104" s="9"/>
      <c r="CV1104" s="9"/>
      <c r="CW1104" s="9"/>
      <c r="CX1104" s="9"/>
      <c r="CY1104" s="9"/>
      <c r="CZ1104" s="9"/>
      <c r="DA1104" s="9"/>
      <c r="DB1104" s="9"/>
      <c r="DC1104" s="9"/>
      <c r="DD1104" s="9"/>
      <c r="DE1104" s="9"/>
      <c r="DF1104" s="9"/>
      <c r="DG1104" s="9"/>
      <c r="DH1104" s="9"/>
      <c r="DI1104" s="9"/>
      <c r="DJ1104" s="9"/>
      <c r="DK1104" s="9"/>
      <c r="DL1104" s="9"/>
      <c r="DM1104" s="9"/>
      <c r="DN1104" s="9"/>
      <c r="DO1104" s="9"/>
      <c r="DP1104" s="9"/>
      <c r="DQ1104" s="9"/>
      <c r="DR1104" s="9"/>
      <c r="DS1104" s="9"/>
      <c r="DT1104" s="9"/>
      <c r="DU1104" s="9"/>
      <c r="DV1104" s="9"/>
      <c r="DW1104" s="9"/>
      <c r="DX1104" s="9"/>
      <c r="DY1104" s="9"/>
      <c r="DZ1104" s="9"/>
      <c r="EA1104" s="9"/>
    </row>
    <row r="1105" spans="2:131" ht="15">
      <c r="B1105" s="4"/>
      <c r="C1105" s="4"/>
      <c r="D1105" s="4"/>
      <c r="E1105" s="4"/>
      <c r="F1105" s="4"/>
      <c r="G1105" s="4"/>
      <c r="H1105" s="4"/>
      <c r="I1105" s="4"/>
      <c r="J1105" s="4"/>
      <c r="K1105" s="10"/>
      <c r="L1105" s="10"/>
      <c r="M1105" s="10"/>
      <c r="N1105" s="10"/>
      <c r="O1105" s="10"/>
      <c r="P1105" s="10"/>
      <c r="Q1105" s="10"/>
      <c r="R1105" s="10"/>
      <c r="S1105" s="10"/>
      <c r="T1105" s="10"/>
      <c r="U1105" s="10"/>
      <c r="V1105" s="10"/>
      <c r="W1105" s="10"/>
      <c r="X1105" s="10"/>
      <c r="Y1105" s="10"/>
      <c r="Z1105" s="10"/>
      <c r="AA1105" s="10"/>
      <c r="AB1105" s="15"/>
      <c r="AC1105" s="9"/>
      <c r="AD1105" s="9"/>
      <c r="AE1105" s="9"/>
      <c r="AF1105" s="9"/>
      <c r="AG1105" s="9"/>
      <c r="AH1105" s="9"/>
      <c r="AI1105" s="9"/>
      <c r="AJ1105" s="9"/>
      <c r="AK1105" s="9"/>
      <c r="AL1105" s="9"/>
      <c r="AM1105" s="27"/>
      <c r="AN1105" s="27"/>
      <c r="AO1105" s="27"/>
      <c r="AP1105" s="27"/>
      <c r="AQ1105" s="27"/>
      <c r="AR1105" s="9"/>
      <c r="AS1105" s="9"/>
      <c r="AT1105" s="9"/>
      <c r="AU1105" s="9"/>
      <c r="AV1105" s="9"/>
      <c r="AW1105" s="9"/>
      <c r="AX1105" s="9"/>
      <c r="AY1105" s="15"/>
      <c r="AZ1105" s="15"/>
      <c r="BA1105" s="9"/>
      <c r="BB1105" s="9"/>
      <c r="BC1105" s="9"/>
      <c r="BD1105" s="9"/>
      <c r="BE1105" s="9"/>
      <c r="BF1105" s="9"/>
      <c r="BG1105" s="9"/>
      <c r="BH1105" s="9"/>
      <c r="BI1105" s="9"/>
      <c r="BJ1105" s="9"/>
      <c r="BK1105" s="9"/>
      <c r="BL1105" s="9"/>
      <c r="BM1105" s="9"/>
      <c r="BN1105" s="9"/>
      <c r="BO1105" s="9"/>
      <c r="BP1105" s="9"/>
      <c r="BQ1105" s="9"/>
      <c r="BR1105" s="9"/>
      <c r="BS1105" s="9"/>
      <c r="BT1105" s="9"/>
      <c r="BU1105" s="9"/>
      <c r="BV1105" s="9"/>
      <c r="BW1105" s="9"/>
      <c r="BX1105" s="9"/>
      <c r="BY1105" s="9"/>
      <c r="BZ1105" s="9"/>
      <c r="CA1105" s="9"/>
      <c r="CB1105" s="9"/>
      <c r="CC1105" s="9"/>
      <c r="CD1105" s="9"/>
      <c r="CE1105" s="9"/>
      <c r="CF1105" s="9"/>
      <c r="CG1105" s="9"/>
      <c r="CH1105" s="9"/>
      <c r="CI1105" s="9"/>
      <c r="CJ1105" s="9"/>
      <c r="CK1105" s="9"/>
      <c r="CL1105" s="9"/>
      <c r="CM1105" s="9"/>
      <c r="CN1105" s="9"/>
      <c r="CO1105" s="9"/>
      <c r="CP1105" s="9"/>
      <c r="CQ1105" s="9"/>
      <c r="CR1105" s="9"/>
      <c r="CS1105" s="9"/>
      <c r="CT1105" s="9"/>
      <c r="CU1105" s="9"/>
      <c r="CV1105" s="9"/>
      <c r="CW1105" s="9"/>
      <c r="CX1105" s="9"/>
      <c r="CY1105" s="9"/>
      <c r="CZ1105" s="9"/>
      <c r="DA1105" s="9"/>
      <c r="DB1105" s="9"/>
      <c r="DC1105" s="9"/>
      <c r="DD1105" s="9"/>
      <c r="DE1105" s="9"/>
      <c r="DF1105" s="9"/>
      <c r="DG1105" s="9"/>
      <c r="DH1105" s="9"/>
      <c r="DI1105" s="9"/>
      <c r="DJ1105" s="9"/>
      <c r="DK1105" s="9"/>
      <c r="DL1105" s="9"/>
      <c r="DM1105" s="9"/>
      <c r="DN1105" s="9"/>
      <c r="DO1105" s="9"/>
      <c r="DP1105" s="9"/>
      <c r="DQ1105" s="9"/>
      <c r="DR1105" s="9"/>
      <c r="DS1105" s="9"/>
      <c r="DT1105" s="9"/>
      <c r="DU1105" s="9"/>
      <c r="DV1105" s="9"/>
      <c r="DW1105" s="9"/>
      <c r="DX1105" s="9"/>
      <c r="DY1105" s="9"/>
      <c r="DZ1105" s="9"/>
      <c r="EA1105" s="9"/>
    </row>
    <row r="1106" spans="2:131" ht="15">
      <c r="B1106" s="4"/>
      <c r="C1106" s="4"/>
      <c r="D1106" s="4"/>
      <c r="E1106" s="4"/>
      <c r="F1106" s="4"/>
      <c r="G1106" s="4"/>
      <c r="H1106" s="4"/>
      <c r="I1106" s="4"/>
      <c r="J1106" s="4"/>
      <c r="K1106" s="10"/>
      <c r="L1106" s="10"/>
      <c r="M1106" s="10"/>
      <c r="N1106" s="10"/>
      <c r="O1106" s="10"/>
      <c r="P1106" s="10"/>
      <c r="Q1106" s="10"/>
      <c r="R1106" s="10"/>
      <c r="S1106" s="10"/>
      <c r="T1106" s="10"/>
      <c r="U1106" s="10"/>
      <c r="V1106" s="10"/>
      <c r="W1106" s="10"/>
      <c r="X1106" s="10"/>
      <c r="Y1106" s="10"/>
      <c r="Z1106" s="10"/>
      <c r="AA1106" s="10"/>
      <c r="AB1106" s="15"/>
      <c r="AC1106" s="9"/>
      <c r="AD1106" s="9"/>
      <c r="AE1106" s="9"/>
      <c r="AF1106" s="9"/>
      <c r="AG1106" s="9"/>
      <c r="AH1106" s="9"/>
      <c r="AI1106" s="9"/>
      <c r="AJ1106" s="9"/>
      <c r="AK1106" s="9"/>
      <c r="AL1106" s="9"/>
      <c r="AM1106" s="27"/>
      <c r="AN1106" s="27"/>
      <c r="AO1106" s="27"/>
      <c r="AP1106" s="27"/>
      <c r="AQ1106" s="27"/>
      <c r="AR1106" s="9"/>
      <c r="AS1106" s="9"/>
      <c r="AT1106" s="9"/>
      <c r="AU1106" s="9"/>
      <c r="AV1106" s="9"/>
      <c r="AW1106" s="9"/>
      <c r="AX1106" s="9"/>
      <c r="AY1106" s="15"/>
      <c r="AZ1106" s="15"/>
      <c r="BA1106" s="9"/>
      <c r="BB1106" s="9"/>
      <c r="BC1106" s="9"/>
      <c r="BD1106" s="9"/>
      <c r="BE1106" s="9"/>
      <c r="BF1106" s="9"/>
      <c r="BG1106" s="9"/>
      <c r="BH1106" s="9"/>
      <c r="BI1106" s="9"/>
      <c r="BJ1106" s="9"/>
      <c r="BK1106" s="9"/>
      <c r="BL1106" s="9"/>
      <c r="BM1106" s="9"/>
      <c r="BN1106" s="9"/>
      <c r="BO1106" s="9"/>
      <c r="BP1106" s="9"/>
      <c r="BQ1106" s="9"/>
      <c r="BR1106" s="9"/>
      <c r="BS1106" s="9"/>
      <c r="BT1106" s="9"/>
      <c r="BU1106" s="9"/>
      <c r="BV1106" s="9"/>
      <c r="BW1106" s="9"/>
      <c r="BX1106" s="9"/>
      <c r="BY1106" s="9"/>
      <c r="BZ1106" s="9"/>
      <c r="CA1106" s="9"/>
      <c r="CB1106" s="9"/>
      <c r="CC1106" s="9"/>
      <c r="CD1106" s="9"/>
      <c r="CE1106" s="9"/>
      <c r="CF1106" s="9"/>
      <c r="CG1106" s="9"/>
      <c r="CH1106" s="9"/>
      <c r="CI1106" s="9"/>
      <c r="CJ1106" s="9"/>
      <c r="CK1106" s="9"/>
      <c r="CL1106" s="9"/>
      <c r="CM1106" s="9"/>
      <c r="CN1106" s="9"/>
      <c r="CO1106" s="9"/>
      <c r="CP1106" s="9"/>
      <c r="CQ1106" s="9"/>
      <c r="CR1106" s="9"/>
      <c r="CS1106" s="9"/>
      <c r="CT1106" s="9"/>
      <c r="CU1106" s="9"/>
      <c r="CV1106" s="9"/>
      <c r="CW1106" s="9"/>
      <c r="CX1106" s="9"/>
      <c r="CY1106" s="9"/>
      <c r="CZ1106" s="9"/>
      <c r="DA1106" s="9"/>
      <c r="DB1106" s="9"/>
      <c r="DC1106" s="9"/>
      <c r="DD1106" s="9"/>
      <c r="DE1106" s="9"/>
      <c r="DF1106" s="9"/>
      <c r="DG1106" s="9"/>
      <c r="DH1106" s="9"/>
      <c r="DI1106" s="9"/>
      <c r="DJ1106" s="9"/>
      <c r="DK1106" s="9"/>
      <c r="DL1106" s="9"/>
      <c r="DM1106" s="9"/>
      <c r="DN1106" s="9"/>
      <c r="DO1106" s="9"/>
      <c r="DP1106" s="9"/>
      <c r="DQ1106" s="9"/>
      <c r="DR1106" s="9"/>
      <c r="DS1106" s="9"/>
      <c r="DT1106" s="9"/>
      <c r="DU1106" s="9"/>
      <c r="DV1106" s="9"/>
      <c r="DW1106" s="9"/>
      <c r="DX1106" s="9"/>
      <c r="DY1106" s="9"/>
      <c r="DZ1106" s="9"/>
      <c r="EA1106" s="9"/>
    </row>
    <row r="1107" spans="2:131" ht="15">
      <c r="B1107" s="4"/>
      <c r="C1107" s="4"/>
      <c r="D1107" s="4"/>
      <c r="E1107" s="4"/>
      <c r="F1107" s="4"/>
      <c r="G1107" s="4"/>
      <c r="H1107" s="4"/>
      <c r="I1107" s="4"/>
      <c r="J1107" s="4"/>
      <c r="K1107" s="10"/>
      <c r="L1107" s="10"/>
      <c r="M1107" s="10"/>
      <c r="N1107" s="10"/>
      <c r="O1107" s="10"/>
      <c r="P1107" s="10"/>
      <c r="Q1107" s="10"/>
      <c r="R1107" s="10"/>
      <c r="S1107" s="10"/>
      <c r="T1107" s="10"/>
      <c r="U1107" s="10"/>
      <c r="V1107" s="10"/>
      <c r="W1107" s="10"/>
      <c r="X1107" s="10"/>
      <c r="Y1107" s="10"/>
      <c r="Z1107" s="10"/>
      <c r="AA1107" s="10"/>
      <c r="AB1107" s="15"/>
      <c r="AC1107" s="9"/>
      <c r="AD1107" s="9"/>
      <c r="AE1107" s="9"/>
      <c r="AF1107" s="9"/>
      <c r="AG1107" s="9"/>
      <c r="AH1107" s="9"/>
      <c r="AI1107" s="9"/>
      <c r="AJ1107" s="9"/>
      <c r="AK1107" s="9"/>
      <c r="AL1107" s="9"/>
      <c r="AM1107" s="27"/>
      <c r="AN1107" s="27"/>
      <c r="AO1107" s="27"/>
      <c r="AP1107" s="27"/>
      <c r="AQ1107" s="27"/>
      <c r="AR1107" s="9"/>
      <c r="AS1107" s="9"/>
      <c r="AT1107" s="9"/>
      <c r="AU1107" s="9"/>
      <c r="AV1107" s="9"/>
      <c r="AW1107" s="9"/>
      <c r="AX1107" s="9"/>
      <c r="AY1107" s="15"/>
      <c r="AZ1107" s="15"/>
      <c r="BA1107" s="9"/>
      <c r="BB1107" s="9"/>
      <c r="BC1107" s="9"/>
      <c r="BD1107" s="9"/>
      <c r="BE1107" s="9"/>
      <c r="BF1107" s="9"/>
      <c r="BG1107" s="9"/>
      <c r="BH1107" s="9"/>
      <c r="BI1107" s="9"/>
      <c r="BJ1107" s="9"/>
      <c r="BK1107" s="9"/>
      <c r="BL1107" s="9"/>
      <c r="BM1107" s="9"/>
      <c r="BN1107" s="9"/>
      <c r="BO1107" s="9"/>
      <c r="BP1107" s="9"/>
      <c r="BQ1107" s="9"/>
      <c r="BR1107" s="9"/>
      <c r="BS1107" s="9"/>
      <c r="BT1107" s="9"/>
      <c r="BU1107" s="9"/>
      <c r="BV1107" s="9"/>
      <c r="BW1107" s="9"/>
      <c r="BX1107" s="9"/>
      <c r="BY1107" s="9"/>
      <c r="BZ1107" s="9"/>
      <c r="CA1107" s="9"/>
      <c r="CB1107" s="9"/>
      <c r="CC1107" s="9"/>
      <c r="CD1107" s="9"/>
      <c r="CE1107" s="9"/>
      <c r="CF1107" s="9"/>
      <c r="CG1107" s="9"/>
      <c r="CH1107" s="9"/>
      <c r="CI1107" s="9"/>
      <c r="CJ1107" s="9"/>
      <c r="CK1107" s="9"/>
      <c r="CL1107" s="9"/>
      <c r="CM1107" s="9"/>
      <c r="CN1107" s="9"/>
      <c r="CO1107" s="9"/>
      <c r="CP1107" s="9"/>
      <c r="CQ1107" s="9"/>
      <c r="CR1107" s="9"/>
      <c r="CS1107" s="9"/>
      <c r="CT1107" s="9"/>
      <c r="CU1107" s="9"/>
      <c r="CV1107" s="9"/>
      <c r="CW1107" s="9"/>
      <c r="CX1107" s="9"/>
      <c r="CY1107" s="9"/>
      <c r="CZ1107" s="9"/>
      <c r="DA1107" s="9"/>
      <c r="DB1107" s="9"/>
      <c r="DC1107" s="9"/>
      <c r="DD1107" s="9"/>
      <c r="DE1107" s="9"/>
      <c r="DF1107" s="9"/>
      <c r="DG1107" s="9"/>
      <c r="DH1107" s="9"/>
      <c r="DI1107" s="9"/>
      <c r="DJ1107" s="9"/>
      <c r="DK1107" s="9"/>
      <c r="DL1107" s="9"/>
      <c r="DM1107" s="9"/>
      <c r="DN1107" s="9"/>
      <c r="DO1107" s="9"/>
      <c r="DP1107" s="9"/>
      <c r="DQ1107" s="9"/>
      <c r="DR1107" s="9"/>
      <c r="DS1107" s="9"/>
      <c r="DT1107" s="9"/>
      <c r="DU1107" s="9"/>
      <c r="DV1107" s="9"/>
      <c r="DW1107" s="9"/>
      <c r="DX1107" s="9"/>
      <c r="DY1107" s="9"/>
      <c r="DZ1107" s="9"/>
      <c r="EA1107" s="9"/>
    </row>
    <row r="1108" spans="2:131" ht="15">
      <c r="B1108" s="4"/>
      <c r="C1108" s="4"/>
      <c r="D1108" s="4"/>
      <c r="E1108" s="4"/>
      <c r="F1108" s="4"/>
      <c r="G1108" s="4"/>
      <c r="H1108" s="4"/>
      <c r="I1108" s="4"/>
      <c r="J1108" s="4"/>
      <c r="K1108" s="10"/>
      <c r="L1108" s="10"/>
      <c r="M1108" s="10"/>
      <c r="N1108" s="10"/>
      <c r="O1108" s="10"/>
      <c r="P1108" s="10"/>
      <c r="Q1108" s="10"/>
      <c r="R1108" s="10"/>
      <c r="S1108" s="10"/>
      <c r="T1108" s="10"/>
      <c r="U1108" s="10"/>
      <c r="V1108" s="10"/>
      <c r="W1108" s="10"/>
      <c r="X1108" s="10"/>
      <c r="Y1108" s="10"/>
      <c r="Z1108" s="10"/>
      <c r="AA1108" s="10"/>
      <c r="AB1108" s="15"/>
      <c r="AC1108" s="9"/>
      <c r="AD1108" s="9"/>
      <c r="AE1108" s="9"/>
      <c r="AF1108" s="9"/>
      <c r="AG1108" s="9"/>
      <c r="AH1108" s="9"/>
      <c r="AI1108" s="9"/>
      <c r="AJ1108" s="9"/>
      <c r="AK1108" s="9"/>
      <c r="AL1108" s="9"/>
      <c r="AM1108" s="27"/>
      <c r="AN1108" s="27"/>
      <c r="AO1108" s="27"/>
      <c r="AP1108" s="27"/>
      <c r="AQ1108" s="27"/>
      <c r="AR1108" s="9"/>
      <c r="AS1108" s="9"/>
      <c r="AT1108" s="9"/>
      <c r="AU1108" s="9"/>
      <c r="AV1108" s="9"/>
      <c r="AW1108" s="9"/>
      <c r="AX1108" s="9"/>
      <c r="AY1108" s="15"/>
      <c r="AZ1108" s="15"/>
      <c r="BA1108" s="9"/>
      <c r="BB1108" s="9"/>
      <c r="BC1108" s="9"/>
      <c r="BD1108" s="9"/>
      <c r="BE1108" s="9"/>
      <c r="BF1108" s="9"/>
      <c r="BG1108" s="9"/>
      <c r="BH1108" s="9"/>
      <c r="BI1108" s="9"/>
      <c r="BJ1108" s="9"/>
      <c r="BK1108" s="9"/>
      <c r="BL1108" s="9"/>
      <c r="BM1108" s="9"/>
      <c r="BN1108" s="9"/>
      <c r="BO1108" s="9"/>
      <c r="BP1108" s="9"/>
      <c r="BQ1108" s="9"/>
      <c r="BR1108" s="9"/>
      <c r="BS1108" s="9"/>
      <c r="BT1108" s="9"/>
      <c r="BU1108" s="9"/>
      <c r="BV1108" s="9"/>
      <c r="BW1108" s="9"/>
      <c r="BX1108" s="9"/>
      <c r="BY1108" s="9"/>
      <c r="BZ1108" s="9"/>
      <c r="CA1108" s="9"/>
      <c r="CB1108" s="9"/>
      <c r="CC1108" s="9"/>
      <c r="CD1108" s="9"/>
      <c r="CE1108" s="9"/>
      <c r="CF1108" s="9"/>
      <c r="CG1108" s="9"/>
      <c r="CH1108" s="9"/>
      <c r="CI1108" s="9"/>
      <c r="CJ1108" s="9"/>
      <c r="CK1108" s="9"/>
      <c r="CL1108" s="9"/>
      <c r="CM1108" s="9"/>
      <c r="CN1108" s="9"/>
      <c r="CO1108" s="9"/>
      <c r="CP1108" s="9"/>
      <c r="CQ1108" s="9"/>
      <c r="CR1108" s="9"/>
      <c r="CS1108" s="9"/>
      <c r="CT1108" s="9"/>
      <c r="CU1108" s="9"/>
      <c r="CV1108" s="9"/>
      <c r="CW1108" s="9"/>
      <c r="CX1108" s="9"/>
      <c r="CY1108" s="9"/>
      <c r="CZ1108" s="9"/>
      <c r="DA1108" s="9"/>
      <c r="DB1108" s="9"/>
      <c r="DC1108" s="9"/>
      <c r="DD1108" s="9"/>
      <c r="DE1108" s="9"/>
      <c r="DF1108" s="9"/>
      <c r="DG1108" s="9"/>
      <c r="DH1108" s="9"/>
      <c r="DI1108" s="9"/>
      <c r="DJ1108" s="9"/>
      <c r="DK1108" s="9"/>
      <c r="DL1108" s="9"/>
      <c r="DM1108" s="9"/>
      <c r="DN1108" s="9"/>
      <c r="DO1108" s="9"/>
      <c r="DP1108" s="9"/>
      <c r="DQ1108" s="9"/>
      <c r="DR1108" s="9"/>
      <c r="DS1108" s="9"/>
      <c r="DT1108" s="9"/>
      <c r="DU1108" s="9"/>
      <c r="DV1108" s="9"/>
      <c r="DW1108" s="9"/>
      <c r="DX1108" s="9"/>
      <c r="DY1108" s="9"/>
      <c r="DZ1108" s="9"/>
      <c r="EA1108" s="9"/>
    </row>
    <row r="1109" spans="2:131" ht="15">
      <c r="B1109" s="4"/>
      <c r="C1109" s="4"/>
      <c r="D1109" s="4"/>
      <c r="E1109" s="4"/>
      <c r="F1109" s="4"/>
      <c r="G1109" s="4"/>
      <c r="H1109" s="4"/>
      <c r="I1109" s="4"/>
      <c r="J1109" s="4"/>
      <c r="K1109" s="10"/>
      <c r="L1109" s="10"/>
      <c r="M1109" s="10"/>
      <c r="N1109" s="10"/>
      <c r="O1109" s="10"/>
      <c r="P1109" s="10"/>
      <c r="Q1109" s="10"/>
      <c r="R1109" s="10"/>
      <c r="S1109" s="10"/>
      <c r="T1109" s="10"/>
      <c r="U1109" s="10"/>
      <c r="V1109" s="10"/>
      <c r="W1109" s="10"/>
      <c r="X1109" s="10"/>
      <c r="Y1109" s="10"/>
      <c r="Z1109" s="10"/>
      <c r="AA1109" s="10"/>
      <c r="AB1109" s="15"/>
      <c r="AC1109" s="9"/>
      <c r="AD1109" s="9"/>
      <c r="AE1109" s="9"/>
      <c r="AF1109" s="9"/>
      <c r="AG1109" s="9"/>
      <c r="AH1109" s="9"/>
      <c r="AI1109" s="9"/>
      <c r="AJ1109" s="9"/>
      <c r="AK1109" s="9"/>
      <c r="AL1109" s="9"/>
      <c r="AM1109" s="27"/>
      <c r="AN1109" s="27"/>
      <c r="AO1109" s="27"/>
      <c r="AP1109" s="27"/>
      <c r="AQ1109" s="27"/>
      <c r="AR1109" s="9"/>
      <c r="AS1109" s="9"/>
      <c r="AT1109" s="9"/>
      <c r="AU1109" s="9"/>
      <c r="AV1109" s="9"/>
      <c r="AW1109" s="9"/>
      <c r="AX1109" s="9"/>
      <c r="AY1109" s="15"/>
      <c r="AZ1109" s="15"/>
      <c r="BA1109" s="9"/>
      <c r="BB1109" s="9"/>
      <c r="BC1109" s="9"/>
      <c r="BD1109" s="9"/>
      <c r="BE1109" s="9"/>
      <c r="BF1109" s="9"/>
      <c r="BG1109" s="9"/>
      <c r="BH1109" s="9"/>
      <c r="BI1109" s="9"/>
      <c r="BJ1109" s="9"/>
      <c r="BK1109" s="9"/>
      <c r="BL1109" s="9"/>
      <c r="BM1109" s="9"/>
      <c r="BN1109" s="9"/>
      <c r="BO1109" s="9"/>
      <c r="BP1109" s="9"/>
      <c r="BQ1109" s="9"/>
      <c r="BR1109" s="9"/>
      <c r="BS1109" s="9"/>
      <c r="BT1109" s="9"/>
      <c r="BU1109" s="9"/>
      <c r="BV1109" s="9"/>
      <c r="BW1109" s="9"/>
      <c r="BX1109" s="9"/>
      <c r="BY1109" s="9"/>
      <c r="BZ1109" s="9"/>
      <c r="CA1109" s="9"/>
      <c r="CB1109" s="9"/>
      <c r="CC1109" s="9"/>
      <c r="CD1109" s="9"/>
      <c r="CE1109" s="9"/>
      <c r="CF1109" s="9"/>
      <c r="CG1109" s="9"/>
      <c r="CH1109" s="9"/>
      <c r="CI1109" s="9"/>
      <c r="CJ1109" s="9"/>
      <c r="CK1109" s="9"/>
      <c r="CL1109" s="9"/>
      <c r="CM1109" s="9"/>
      <c r="CN1109" s="9"/>
      <c r="CO1109" s="9"/>
      <c r="CP1109" s="9"/>
      <c r="CQ1109" s="9"/>
      <c r="CR1109" s="9"/>
      <c r="CS1109" s="9"/>
      <c r="CT1109" s="9"/>
      <c r="CU1109" s="9"/>
      <c r="CV1109" s="9"/>
      <c r="CW1109" s="9"/>
      <c r="CX1109" s="9"/>
      <c r="CY1109" s="9"/>
      <c r="CZ1109" s="9"/>
      <c r="DA1109" s="9"/>
      <c r="DB1109" s="9"/>
      <c r="DC1109" s="9"/>
      <c r="DD1109" s="9"/>
      <c r="DE1109" s="9"/>
      <c r="DF1109" s="9"/>
      <c r="DG1109" s="9"/>
      <c r="DH1109" s="9"/>
      <c r="DI1109" s="9"/>
      <c r="DJ1109" s="9"/>
      <c r="DK1109" s="9"/>
      <c r="DL1109" s="9"/>
      <c r="DM1109" s="9"/>
      <c r="DN1109" s="9"/>
      <c r="DO1109" s="9"/>
      <c r="DP1109" s="9"/>
      <c r="DQ1109" s="9"/>
      <c r="DR1109" s="9"/>
      <c r="DS1109" s="9"/>
      <c r="DT1109" s="9"/>
      <c r="DU1109" s="9"/>
      <c r="DV1109" s="9"/>
      <c r="DW1109" s="9"/>
      <c r="DX1109" s="9"/>
      <c r="DY1109" s="9"/>
      <c r="DZ1109" s="9"/>
      <c r="EA1109" s="9"/>
    </row>
    <row r="1110" spans="2:131" ht="15">
      <c r="B1110" s="4"/>
      <c r="C1110" s="4"/>
      <c r="D1110" s="4"/>
      <c r="E1110" s="4"/>
      <c r="F1110" s="4"/>
      <c r="G1110" s="4"/>
      <c r="H1110" s="4"/>
      <c r="I1110" s="4"/>
      <c r="J1110" s="4"/>
      <c r="K1110" s="10"/>
      <c r="L1110" s="10"/>
      <c r="M1110" s="10"/>
      <c r="N1110" s="10"/>
      <c r="O1110" s="10"/>
      <c r="P1110" s="10"/>
      <c r="Q1110" s="10"/>
      <c r="R1110" s="10"/>
      <c r="S1110" s="10"/>
      <c r="T1110" s="10"/>
      <c r="U1110" s="10"/>
      <c r="V1110" s="10"/>
      <c r="W1110" s="10"/>
      <c r="X1110" s="10"/>
      <c r="Y1110" s="10"/>
      <c r="Z1110" s="10"/>
      <c r="AA1110" s="10"/>
      <c r="AB1110" s="15"/>
      <c r="AC1110" s="9"/>
      <c r="AD1110" s="9"/>
      <c r="AE1110" s="9"/>
      <c r="AF1110" s="9"/>
      <c r="AG1110" s="9"/>
      <c r="AH1110" s="9"/>
      <c r="AI1110" s="9"/>
      <c r="AJ1110" s="9"/>
      <c r="AK1110" s="9"/>
      <c r="AL1110" s="9"/>
      <c r="AM1110" s="27"/>
      <c r="AN1110" s="27"/>
      <c r="AO1110" s="27"/>
      <c r="AP1110" s="27"/>
      <c r="AQ1110" s="27"/>
      <c r="AR1110" s="9"/>
      <c r="AS1110" s="9"/>
      <c r="AT1110" s="9"/>
      <c r="AU1110" s="9"/>
      <c r="AV1110" s="9"/>
      <c r="AW1110" s="9"/>
      <c r="AX1110" s="9"/>
      <c r="AY1110" s="15"/>
      <c r="AZ1110" s="15"/>
      <c r="BA1110" s="9"/>
      <c r="BB1110" s="9"/>
      <c r="BC1110" s="9"/>
      <c r="BD1110" s="9"/>
      <c r="BE1110" s="9"/>
      <c r="BF1110" s="9"/>
      <c r="BG1110" s="9"/>
      <c r="BH1110" s="9"/>
      <c r="BI1110" s="9"/>
      <c r="BJ1110" s="9"/>
      <c r="BK1110" s="9"/>
      <c r="BL1110" s="9"/>
      <c r="BM1110" s="9"/>
      <c r="BN1110" s="9"/>
      <c r="BO1110" s="9"/>
      <c r="BP1110" s="9"/>
      <c r="BQ1110" s="9"/>
      <c r="BR1110" s="9"/>
      <c r="BS1110" s="9"/>
      <c r="BT1110" s="9"/>
      <c r="BU1110" s="9"/>
      <c r="BV1110" s="9"/>
      <c r="BW1110" s="9"/>
      <c r="BX1110" s="9"/>
      <c r="BY1110" s="9"/>
      <c r="BZ1110" s="9"/>
      <c r="CA1110" s="9"/>
      <c r="CB1110" s="9"/>
      <c r="CC1110" s="9"/>
      <c r="CD1110" s="9"/>
      <c r="CE1110" s="9"/>
      <c r="CF1110" s="9"/>
      <c r="CG1110" s="9"/>
      <c r="CH1110" s="9"/>
      <c r="CI1110" s="9"/>
      <c r="CJ1110" s="9"/>
      <c r="CK1110" s="9"/>
      <c r="CL1110" s="9"/>
      <c r="CM1110" s="9"/>
      <c r="CN1110" s="9"/>
      <c r="CO1110" s="9"/>
      <c r="CP1110" s="9"/>
      <c r="CQ1110" s="9"/>
      <c r="CR1110" s="9"/>
      <c r="CS1110" s="9"/>
      <c r="CT1110" s="9"/>
      <c r="CU1110" s="9"/>
      <c r="CV1110" s="9"/>
      <c r="CW1110" s="9"/>
      <c r="CX1110" s="9"/>
      <c r="CY1110" s="9"/>
      <c r="CZ1110" s="9"/>
      <c r="DA1110" s="9"/>
      <c r="DB1110" s="9"/>
      <c r="DC1110" s="9"/>
      <c r="DD1110" s="9"/>
      <c r="DE1110" s="9"/>
      <c r="DF1110" s="9"/>
      <c r="DG1110" s="9"/>
      <c r="DH1110" s="9"/>
      <c r="DI1110" s="9"/>
      <c r="DJ1110" s="9"/>
      <c r="DK1110" s="9"/>
      <c r="DL1110" s="9"/>
      <c r="DM1110" s="9"/>
      <c r="DN1110" s="9"/>
      <c r="DO1110" s="9"/>
      <c r="DP1110" s="9"/>
      <c r="DQ1110" s="9"/>
      <c r="DR1110" s="9"/>
      <c r="DS1110" s="9"/>
      <c r="DT1110" s="9"/>
      <c r="DU1110" s="9"/>
      <c r="DV1110" s="9"/>
      <c r="DW1110" s="9"/>
      <c r="DX1110" s="9"/>
      <c r="DY1110" s="9"/>
      <c r="DZ1110" s="9"/>
      <c r="EA1110" s="9"/>
    </row>
    <row r="1111" spans="2:131" ht="15">
      <c r="B1111" s="4"/>
      <c r="C1111" s="4"/>
      <c r="D1111" s="4"/>
      <c r="E1111" s="4"/>
      <c r="F1111" s="4"/>
      <c r="G1111" s="4"/>
      <c r="H1111" s="4"/>
      <c r="I1111" s="4"/>
      <c r="J1111" s="4"/>
      <c r="K1111" s="10"/>
      <c r="L1111" s="10"/>
      <c r="M1111" s="10"/>
      <c r="N1111" s="10"/>
      <c r="O1111" s="10"/>
      <c r="P1111" s="10"/>
      <c r="Q1111" s="10"/>
      <c r="R1111" s="10"/>
      <c r="S1111" s="10"/>
      <c r="T1111" s="10"/>
      <c r="U1111" s="10"/>
      <c r="V1111" s="10"/>
      <c r="W1111" s="10"/>
      <c r="X1111" s="10"/>
      <c r="Y1111" s="10"/>
      <c r="Z1111" s="10"/>
      <c r="AA1111" s="10"/>
      <c r="AB1111" s="15"/>
      <c r="AC1111" s="9"/>
      <c r="AD1111" s="9"/>
      <c r="AE1111" s="9"/>
      <c r="AF1111" s="9"/>
      <c r="AG1111" s="9"/>
      <c r="AH1111" s="9"/>
      <c r="AI1111" s="9"/>
      <c r="AJ1111" s="9"/>
      <c r="AK1111" s="9"/>
      <c r="AL1111" s="9"/>
      <c r="AM1111" s="27"/>
      <c r="AN1111" s="27"/>
      <c r="AO1111" s="27"/>
      <c r="AP1111" s="27"/>
      <c r="AQ1111" s="27"/>
      <c r="AR1111" s="9"/>
      <c r="AS1111" s="9"/>
      <c r="AT1111" s="9"/>
      <c r="AU1111" s="9"/>
      <c r="AV1111" s="9"/>
      <c r="AW1111" s="9"/>
      <c r="AX1111" s="9"/>
      <c r="AY1111" s="15"/>
      <c r="AZ1111" s="15"/>
      <c r="BA1111" s="9"/>
      <c r="BB1111" s="9"/>
      <c r="BC1111" s="9"/>
      <c r="BD1111" s="9"/>
      <c r="BE1111" s="9"/>
      <c r="BF1111" s="9"/>
      <c r="BG1111" s="9"/>
      <c r="BH1111" s="9"/>
      <c r="BI1111" s="9"/>
      <c r="BJ1111" s="9"/>
      <c r="BK1111" s="9"/>
      <c r="BL1111" s="9"/>
      <c r="BM1111" s="9"/>
      <c r="BN1111" s="9"/>
      <c r="BO1111" s="9"/>
      <c r="BP1111" s="9"/>
      <c r="BQ1111" s="9"/>
      <c r="BR1111" s="9"/>
      <c r="BS1111" s="9"/>
      <c r="BT1111" s="9"/>
      <c r="BU1111" s="9"/>
      <c r="BV1111" s="9"/>
      <c r="BW1111" s="9"/>
      <c r="BX1111" s="9"/>
      <c r="BY1111" s="9"/>
      <c r="BZ1111" s="9"/>
      <c r="CA1111" s="9"/>
      <c r="CB1111" s="9"/>
      <c r="CC1111" s="9"/>
      <c r="CD1111" s="9"/>
      <c r="CE1111" s="9"/>
      <c r="CF1111" s="9"/>
      <c r="CG1111" s="9"/>
      <c r="CH1111" s="9"/>
      <c r="CI1111" s="9"/>
      <c r="CJ1111" s="9"/>
      <c r="CK1111" s="9"/>
      <c r="CL1111" s="9"/>
      <c r="CM1111" s="9"/>
      <c r="CN1111" s="9"/>
      <c r="CO1111" s="9"/>
      <c r="CP1111" s="9"/>
      <c r="CQ1111" s="9"/>
      <c r="CR1111" s="9"/>
      <c r="CS1111" s="9"/>
      <c r="CT1111" s="9"/>
      <c r="CU1111" s="9"/>
      <c r="CV1111" s="9"/>
      <c r="CW1111" s="9"/>
      <c r="CX1111" s="9"/>
      <c r="CY1111" s="9"/>
      <c r="CZ1111" s="9"/>
      <c r="DA1111" s="9"/>
      <c r="DB1111" s="9"/>
      <c r="DC1111" s="9"/>
      <c r="DD1111" s="9"/>
      <c r="DE1111" s="9"/>
      <c r="DF1111" s="9"/>
      <c r="DG1111" s="9"/>
      <c r="DH1111" s="9"/>
      <c r="DI1111" s="9"/>
      <c r="DJ1111" s="9"/>
      <c r="DK1111" s="9"/>
      <c r="DL1111" s="9"/>
      <c r="DM1111" s="9"/>
      <c r="DN1111" s="9"/>
      <c r="DO1111" s="9"/>
      <c r="DP1111" s="9"/>
      <c r="DQ1111" s="9"/>
      <c r="DR1111" s="9"/>
      <c r="DS1111" s="9"/>
      <c r="DT1111" s="9"/>
      <c r="DU1111" s="9"/>
      <c r="DV1111" s="9"/>
      <c r="DW1111" s="9"/>
      <c r="DX1111" s="9"/>
      <c r="DY1111" s="9"/>
      <c r="DZ1111" s="9"/>
      <c r="EA1111" s="9"/>
    </row>
    <row r="1112" spans="2:131" ht="15">
      <c r="B1112" s="4"/>
      <c r="C1112" s="4"/>
      <c r="D1112" s="4"/>
      <c r="E1112" s="4"/>
      <c r="F1112" s="4"/>
      <c r="G1112" s="4"/>
      <c r="H1112" s="4"/>
      <c r="I1112" s="4"/>
      <c r="J1112" s="4"/>
      <c r="K1112" s="10"/>
      <c r="L1112" s="10"/>
      <c r="M1112" s="10"/>
      <c r="N1112" s="10"/>
      <c r="O1112" s="10"/>
      <c r="P1112" s="10"/>
      <c r="Q1112" s="10"/>
      <c r="R1112" s="10"/>
      <c r="S1112" s="10"/>
      <c r="T1112" s="10"/>
      <c r="U1112" s="10"/>
      <c r="V1112" s="10"/>
      <c r="W1112" s="10"/>
      <c r="X1112" s="10"/>
      <c r="Y1112" s="10"/>
      <c r="Z1112" s="10"/>
      <c r="AA1112" s="10"/>
      <c r="AB1112" s="15"/>
      <c r="AC1112" s="9"/>
      <c r="AD1112" s="9"/>
      <c r="AE1112" s="9"/>
      <c r="AF1112" s="9"/>
      <c r="AG1112" s="9"/>
      <c r="AH1112" s="9"/>
      <c r="AI1112" s="9"/>
      <c r="AJ1112" s="9"/>
      <c r="AK1112" s="9"/>
      <c r="AL1112" s="9"/>
      <c r="AM1112" s="27"/>
      <c r="AN1112" s="27"/>
      <c r="AO1112" s="27"/>
      <c r="AP1112" s="27"/>
      <c r="AQ1112" s="27"/>
      <c r="AR1112" s="9"/>
      <c r="AS1112" s="9"/>
      <c r="AT1112" s="9"/>
      <c r="AU1112" s="9"/>
      <c r="AV1112" s="9"/>
      <c r="AW1112" s="9"/>
      <c r="AX1112" s="9"/>
      <c r="AY1112" s="15"/>
      <c r="AZ1112" s="15"/>
      <c r="BA1112" s="9"/>
      <c r="BB1112" s="9"/>
      <c r="BC1112" s="9"/>
      <c r="BD1112" s="9"/>
      <c r="BE1112" s="9"/>
      <c r="BF1112" s="9"/>
      <c r="BG1112" s="9"/>
      <c r="BH1112" s="9"/>
      <c r="BI1112" s="9"/>
      <c r="BJ1112" s="9"/>
      <c r="BK1112" s="9"/>
      <c r="BL1112" s="9"/>
      <c r="BM1112" s="9"/>
      <c r="BN1112" s="9"/>
      <c r="BO1112" s="9"/>
      <c r="BP1112" s="9"/>
      <c r="BQ1112" s="9"/>
      <c r="BR1112" s="9"/>
      <c r="BS1112" s="9"/>
      <c r="BT1112" s="9"/>
      <c r="BU1112" s="9"/>
      <c r="BV1112" s="9"/>
      <c r="BW1112" s="9"/>
      <c r="BX1112" s="9"/>
      <c r="BY1112" s="9"/>
      <c r="BZ1112" s="9"/>
      <c r="CA1112" s="9"/>
      <c r="CB1112" s="9"/>
      <c r="CC1112" s="9"/>
      <c r="CD1112" s="9"/>
      <c r="CE1112" s="9"/>
      <c r="CF1112" s="9"/>
      <c r="CG1112" s="9"/>
      <c r="CH1112" s="9"/>
      <c r="CI1112" s="9"/>
      <c r="CJ1112" s="9"/>
      <c r="CK1112" s="9"/>
      <c r="CL1112" s="9"/>
      <c r="CM1112" s="9"/>
      <c r="CN1112" s="9"/>
      <c r="CO1112" s="9"/>
      <c r="CP1112" s="9"/>
      <c r="CQ1112" s="9"/>
      <c r="CR1112" s="9"/>
      <c r="CS1112" s="9"/>
      <c r="CT1112" s="9"/>
      <c r="CU1112" s="9"/>
      <c r="CV1112" s="9"/>
      <c r="CW1112" s="9"/>
      <c r="CX1112" s="9"/>
      <c r="CY1112" s="9"/>
      <c r="CZ1112" s="9"/>
      <c r="DA1112" s="9"/>
      <c r="DB1112" s="9"/>
      <c r="DC1112" s="9"/>
      <c r="DD1112" s="9"/>
      <c r="DE1112" s="9"/>
      <c r="DF1112" s="9"/>
      <c r="DG1112" s="9"/>
      <c r="DH1112" s="9"/>
      <c r="DI1112" s="9"/>
      <c r="DJ1112" s="9"/>
      <c r="DK1112" s="9"/>
      <c r="DL1112" s="9"/>
      <c r="DM1112" s="9"/>
      <c r="DN1112" s="9"/>
      <c r="DO1112" s="9"/>
      <c r="DP1112" s="9"/>
      <c r="DQ1112" s="9"/>
      <c r="DR1112" s="9"/>
      <c r="DS1112" s="9"/>
      <c r="DT1112" s="9"/>
      <c r="DU1112" s="9"/>
      <c r="DV1112" s="9"/>
      <c r="DW1112" s="9"/>
      <c r="DX1112" s="9"/>
      <c r="DY1112" s="9"/>
      <c r="DZ1112" s="9"/>
      <c r="EA1112" s="9"/>
    </row>
    <row r="1113" spans="2:131" ht="15">
      <c r="B1113" s="4"/>
      <c r="C1113" s="4"/>
      <c r="D1113" s="4"/>
      <c r="E1113" s="4"/>
      <c r="F1113" s="4"/>
      <c r="G1113" s="4"/>
      <c r="H1113" s="4"/>
      <c r="I1113" s="4"/>
      <c r="J1113" s="4"/>
      <c r="K1113" s="10"/>
      <c r="L1113" s="10"/>
      <c r="M1113" s="10"/>
      <c r="N1113" s="10"/>
      <c r="O1113" s="10"/>
      <c r="P1113" s="10"/>
      <c r="Q1113" s="10"/>
      <c r="R1113" s="10"/>
      <c r="S1113" s="10"/>
      <c r="T1113" s="10"/>
      <c r="U1113" s="10"/>
      <c r="V1113" s="10"/>
      <c r="W1113" s="10"/>
      <c r="X1113" s="10"/>
      <c r="Y1113" s="10"/>
      <c r="Z1113" s="10"/>
      <c r="AA1113" s="10"/>
      <c r="AB1113" s="15"/>
      <c r="AC1113" s="9"/>
      <c r="AD1113" s="9"/>
      <c r="AE1113" s="9"/>
      <c r="AF1113" s="9"/>
      <c r="AG1113" s="9"/>
      <c r="AH1113" s="9"/>
      <c r="AI1113" s="9"/>
      <c r="AJ1113" s="9"/>
      <c r="AK1113" s="9"/>
      <c r="AL1113" s="9"/>
      <c r="AM1113" s="27"/>
      <c r="AN1113" s="27"/>
      <c r="AO1113" s="27"/>
      <c r="AP1113" s="27"/>
      <c r="AQ1113" s="27"/>
      <c r="AR1113" s="9"/>
      <c r="AS1113" s="9"/>
      <c r="AT1113" s="9"/>
      <c r="AU1113" s="9"/>
      <c r="AV1113" s="9"/>
      <c r="AW1113" s="9"/>
      <c r="AX1113" s="9"/>
      <c r="AY1113" s="15"/>
      <c r="AZ1113" s="15"/>
      <c r="BA1113" s="9"/>
      <c r="BB1113" s="9"/>
      <c r="BC1113" s="9"/>
      <c r="BD1113" s="9"/>
      <c r="BE1113" s="9"/>
      <c r="BF1113" s="9"/>
      <c r="BG1113" s="9"/>
      <c r="BH1113" s="9"/>
      <c r="BI1113" s="9"/>
      <c r="BJ1113" s="9"/>
      <c r="BK1113" s="9"/>
      <c r="BL1113" s="9"/>
      <c r="BM1113" s="9"/>
      <c r="BN1113" s="9"/>
      <c r="BO1113" s="9"/>
      <c r="BP1113" s="9"/>
      <c r="BQ1113" s="9"/>
      <c r="BR1113" s="9"/>
      <c r="BS1113" s="9"/>
      <c r="BT1113" s="9"/>
      <c r="BU1113" s="9"/>
      <c r="BV1113" s="9"/>
      <c r="BW1113" s="9"/>
      <c r="BX1113" s="9"/>
      <c r="BY1113" s="9"/>
      <c r="BZ1113" s="9"/>
      <c r="CA1113" s="9"/>
      <c r="CB1113" s="9"/>
      <c r="CC1113" s="9"/>
      <c r="CD1113" s="9"/>
      <c r="CE1113" s="9"/>
      <c r="CF1113" s="9"/>
      <c r="CG1113" s="9"/>
      <c r="CH1113" s="9"/>
      <c r="CI1113" s="9"/>
      <c r="CJ1113" s="9"/>
      <c r="CK1113" s="9"/>
      <c r="CL1113" s="9"/>
      <c r="CM1113" s="9"/>
      <c r="CN1113" s="9"/>
      <c r="CO1113" s="9"/>
      <c r="CP1113" s="9"/>
      <c r="CQ1113" s="9"/>
      <c r="CR1113" s="9"/>
      <c r="CS1113" s="9"/>
      <c r="CT1113" s="9"/>
      <c r="CU1113" s="9"/>
      <c r="CV1113" s="9"/>
      <c r="CW1113" s="9"/>
      <c r="CX1113" s="9"/>
      <c r="CY1113" s="9"/>
      <c r="CZ1113" s="9"/>
      <c r="DA1113" s="9"/>
      <c r="DB1113" s="9"/>
      <c r="DC1113" s="9"/>
      <c r="DD1113" s="9"/>
      <c r="DE1113" s="9"/>
      <c r="DF1113" s="9"/>
      <c r="DG1113" s="9"/>
      <c r="DH1113" s="9"/>
      <c r="DI1113" s="9"/>
      <c r="DJ1113" s="9"/>
      <c r="DK1113" s="9"/>
      <c r="DL1113" s="9"/>
      <c r="DM1113" s="9"/>
      <c r="DN1113" s="9"/>
      <c r="DO1113" s="9"/>
      <c r="DP1113" s="9"/>
      <c r="DQ1113" s="9"/>
      <c r="DR1113" s="9"/>
      <c r="DS1113" s="9"/>
      <c r="DT1113" s="9"/>
      <c r="DU1113" s="9"/>
      <c r="DV1113" s="9"/>
      <c r="DW1113" s="9"/>
      <c r="DX1113" s="9"/>
      <c r="DY1113" s="9"/>
      <c r="DZ1113" s="9"/>
      <c r="EA1113" s="9"/>
    </row>
    <row r="1114" spans="2:131" ht="15">
      <c r="B1114" s="4"/>
      <c r="C1114" s="4"/>
      <c r="D1114" s="4"/>
      <c r="E1114" s="4"/>
      <c r="F1114" s="4"/>
      <c r="G1114" s="4"/>
      <c r="H1114" s="4"/>
      <c r="I1114" s="4"/>
      <c r="J1114" s="4"/>
      <c r="K1114" s="10"/>
      <c r="L1114" s="10"/>
      <c r="M1114" s="10"/>
      <c r="N1114" s="10"/>
      <c r="O1114" s="10"/>
      <c r="P1114" s="10"/>
      <c r="Q1114" s="10"/>
      <c r="R1114" s="10"/>
      <c r="S1114" s="10"/>
      <c r="T1114" s="10"/>
      <c r="U1114" s="10"/>
      <c r="V1114" s="10"/>
      <c r="W1114" s="10"/>
      <c r="X1114" s="10"/>
      <c r="Y1114" s="10"/>
      <c r="Z1114" s="10"/>
      <c r="AA1114" s="10"/>
      <c r="AB1114" s="15"/>
      <c r="AC1114" s="9"/>
      <c r="AD1114" s="9"/>
      <c r="AE1114" s="9"/>
      <c r="AF1114" s="9"/>
      <c r="AG1114" s="9"/>
      <c r="AH1114" s="9"/>
      <c r="AI1114" s="9"/>
      <c r="AJ1114" s="9"/>
      <c r="AK1114" s="9"/>
      <c r="AL1114" s="9"/>
      <c r="AM1114" s="27"/>
      <c r="AN1114" s="27"/>
      <c r="AO1114" s="27"/>
      <c r="AP1114" s="27"/>
      <c r="AQ1114" s="27"/>
      <c r="AR1114" s="9"/>
      <c r="AS1114" s="9"/>
      <c r="AT1114" s="9"/>
      <c r="AU1114" s="9"/>
      <c r="AV1114" s="9"/>
      <c r="AW1114" s="9"/>
      <c r="AX1114" s="9"/>
      <c r="AY1114" s="15"/>
      <c r="AZ1114" s="15"/>
      <c r="BA1114" s="9"/>
      <c r="BB1114" s="9"/>
      <c r="BC1114" s="9"/>
      <c r="BD1114" s="9"/>
      <c r="BE1114" s="9"/>
      <c r="BF1114" s="9"/>
      <c r="BG1114" s="9"/>
      <c r="BH1114" s="9"/>
      <c r="BI1114" s="9"/>
      <c r="BJ1114" s="9"/>
      <c r="BK1114" s="9"/>
      <c r="BL1114" s="9"/>
      <c r="BM1114" s="9"/>
      <c r="BN1114" s="9"/>
      <c r="BO1114" s="9"/>
      <c r="BP1114" s="9"/>
      <c r="BQ1114" s="9"/>
      <c r="BR1114" s="9"/>
      <c r="BS1114" s="9"/>
      <c r="BT1114" s="9"/>
      <c r="BU1114" s="9"/>
      <c r="BV1114" s="9"/>
      <c r="BW1114" s="9"/>
      <c r="BX1114" s="9"/>
      <c r="BY1114" s="9"/>
      <c r="BZ1114" s="9"/>
      <c r="CA1114" s="9"/>
      <c r="CB1114" s="9"/>
      <c r="CC1114" s="9"/>
      <c r="CD1114" s="9"/>
      <c r="CE1114" s="9"/>
      <c r="CF1114" s="9"/>
      <c r="CG1114" s="9"/>
      <c r="CH1114" s="9"/>
      <c r="CI1114" s="9"/>
      <c r="CJ1114" s="9"/>
      <c r="CK1114" s="9"/>
      <c r="CL1114" s="9"/>
      <c r="CM1114" s="9"/>
      <c r="CN1114" s="9"/>
      <c r="CO1114" s="9"/>
      <c r="CP1114" s="9"/>
      <c r="CQ1114" s="9"/>
      <c r="CR1114" s="9"/>
      <c r="CS1114" s="9"/>
      <c r="CT1114" s="9"/>
      <c r="CU1114" s="9"/>
      <c r="CV1114" s="9"/>
      <c r="CW1114" s="9"/>
      <c r="CX1114" s="9"/>
      <c r="CY1114" s="9"/>
      <c r="CZ1114" s="9"/>
      <c r="DA1114" s="9"/>
      <c r="DB1114" s="9"/>
      <c r="DC1114" s="9"/>
      <c r="DD1114" s="9"/>
      <c r="DE1114" s="9"/>
      <c r="DF1114" s="9"/>
      <c r="DG1114" s="9"/>
      <c r="DH1114" s="9"/>
      <c r="DI1114" s="9"/>
      <c r="DJ1114" s="9"/>
      <c r="DK1114" s="9"/>
      <c r="DL1114" s="9"/>
      <c r="DM1114" s="9"/>
      <c r="DN1114" s="9"/>
      <c r="DO1114" s="9"/>
      <c r="DP1114" s="9"/>
      <c r="DQ1114" s="9"/>
      <c r="DR1114" s="9"/>
      <c r="DS1114" s="9"/>
      <c r="DT1114" s="9"/>
      <c r="DU1114" s="9"/>
      <c r="DV1114" s="9"/>
      <c r="DW1114" s="9"/>
      <c r="DX1114" s="9"/>
      <c r="DY1114" s="9"/>
      <c r="DZ1114" s="9"/>
      <c r="EA1114" s="9"/>
    </row>
    <row r="1115" spans="2:131" ht="15">
      <c r="B1115" s="4"/>
      <c r="C1115" s="4"/>
      <c r="D1115" s="4"/>
      <c r="E1115" s="4"/>
      <c r="F1115" s="4"/>
      <c r="G1115" s="4"/>
      <c r="H1115" s="4"/>
      <c r="I1115" s="4"/>
      <c r="J1115" s="4"/>
      <c r="K1115" s="10"/>
      <c r="L1115" s="10"/>
      <c r="M1115" s="10"/>
      <c r="N1115" s="10"/>
      <c r="O1115" s="10"/>
      <c r="P1115" s="10"/>
      <c r="Q1115" s="10"/>
      <c r="R1115" s="10"/>
      <c r="S1115" s="10"/>
      <c r="T1115" s="10"/>
      <c r="U1115" s="10"/>
      <c r="V1115" s="10"/>
      <c r="W1115" s="10"/>
      <c r="X1115" s="10"/>
      <c r="Y1115" s="10"/>
      <c r="Z1115" s="10"/>
      <c r="AA1115" s="10"/>
      <c r="AB1115" s="15"/>
      <c r="AC1115" s="9"/>
      <c r="AD1115" s="9"/>
      <c r="AE1115" s="9"/>
      <c r="AF1115" s="9"/>
      <c r="AG1115" s="9"/>
      <c r="AH1115" s="9"/>
      <c r="AI1115" s="9"/>
      <c r="AJ1115" s="9"/>
      <c r="AK1115" s="9"/>
      <c r="AL1115" s="9"/>
      <c r="AM1115" s="27"/>
      <c r="AN1115" s="27"/>
      <c r="AO1115" s="27"/>
      <c r="AP1115" s="27"/>
      <c r="AQ1115" s="27"/>
      <c r="AR1115" s="9"/>
      <c r="AS1115" s="9"/>
      <c r="AT1115" s="9"/>
      <c r="AU1115" s="9"/>
      <c r="AV1115" s="9"/>
      <c r="AW1115" s="9"/>
      <c r="AX1115" s="9"/>
      <c r="AY1115" s="15"/>
      <c r="AZ1115" s="15"/>
      <c r="BA1115" s="9"/>
      <c r="BB1115" s="9"/>
      <c r="BC1115" s="9"/>
      <c r="BD1115" s="9"/>
      <c r="BE1115" s="9"/>
      <c r="BF1115" s="9"/>
      <c r="BG1115" s="9"/>
      <c r="BH1115" s="9"/>
      <c r="BI1115" s="9"/>
      <c r="BJ1115" s="9"/>
      <c r="BK1115" s="9"/>
      <c r="BL1115" s="9"/>
      <c r="BM1115" s="9"/>
      <c r="BN1115" s="9"/>
      <c r="BO1115" s="9"/>
      <c r="BP1115" s="9"/>
      <c r="BQ1115" s="9"/>
      <c r="BR1115" s="9"/>
      <c r="BS1115" s="9"/>
      <c r="BT1115" s="9"/>
      <c r="BU1115" s="9"/>
      <c r="BV1115" s="9"/>
      <c r="BW1115" s="9"/>
      <c r="BX1115" s="9"/>
      <c r="BY1115" s="9"/>
      <c r="BZ1115" s="9"/>
      <c r="CA1115" s="9"/>
      <c r="CB1115" s="9"/>
      <c r="CC1115" s="9"/>
      <c r="CD1115" s="9"/>
      <c r="CE1115" s="9"/>
      <c r="CF1115" s="9"/>
      <c r="CG1115" s="9"/>
      <c r="CH1115" s="9"/>
      <c r="CI1115" s="9"/>
      <c r="CJ1115" s="9"/>
      <c r="CK1115" s="9"/>
      <c r="CL1115" s="9"/>
      <c r="CM1115" s="9"/>
      <c r="CN1115" s="9"/>
      <c r="CO1115" s="9"/>
      <c r="CP1115" s="9"/>
      <c r="CQ1115" s="9"/>
      <c r="CR1115" s="9"/>
      <c r="CS1115" s="9"/>
      <c r="CT1115" s="9"/>
      <c r="CU1115" s="9"/>
      <c r="CV1115" s="9"/>
      <c r="CW1115" s="9"/>
      <c r="CX1115" s="9"/>
      <c r="CY1115" s="9"/>
      <c r="CZ1115" s="9"/>
      <c r="DA1115" s="9"/>
      <c r="DB1115" s="9"/>
      <c r="DC1115" s="9"/>
      <c r="DD1115" s="9"/>
      <c r="DE1115" s="9"/>
      <c r="DF1115" s="9"/>
      <c r="DG1115" s="9"/>
      <c r="DH1115" s="9"/>
      <c r="DI1115" s="9"/>
      <c r="DJ1115" s="9"/>
      <c r="DK1115" s="9"/>
      <c r="DL1115" s="9"/>
      <c r="DM1115" s="9"/>
      <c r="DN1115" s="9"/>
      <c r="DO1115" s="9"/>
      <c r="DP1115" s="9"/>
      <c r="DQ1115" s="9"/>
      <c r="DR1115" s="9"/>
      <c r="DS1115" s="9"/>
      <c r="DT1115" s="9"/>
      <c r="DU1115" s="9"/>
      <c r="DV1115" s="9"/>
      <c r="DW1115" s="9"/>
      <c r="DX1115" s="9"/>
      <c r="DY1115" s="9"/>
      <c r="DZ1115" s="9"/>
      <c r="EA1115" s="9"/>
    </row>
    <row r="1116" spans="2:131" ht="15">
      <c r="B1116" s="4"/>
      <c r="C1116" s="4"/>
      <c r="D1116" s="4"/>
      <c r="E1116" s="4"/>
      <c r="F1116" s="4"/>
      <c r="G1116" s="4"/>
      <c r="H1116" s="4"/>
      <c r="I1116" s="4"/>
      <c r="J1116" s="4"/>
      <c r="K1116" s="10"/>
      <c r="L1116" s="10"/>
      <c r="M1116" s="10"/>
      <c r="N1116" s="10"/>
      <c r="O1116" s="10"/>
      <c r="P1116" s="10"/>
      <c r="Q1116" s="10"/>
      <c r="R1116" s="10"/>
      <c r="S1116" s="10"/>
      <c r="T1116" s="10"/>
      <c r="U1116" s="10"/>
      <c r="V1116" s="10"/>
      <c r="W1116" s="10"/>
      <c r="X1116" s="10"/>
      <c r="Y1116" s="10"/>
      <c r="Z1116" s="10"/>
      <c r="AA1116" s="10"/>
      <c r="AB1116" s="15"/>
      <c r="AC1116" s="9"/>
      <c r="AD1116" s="9"/>
      <c r="AE1116" s="9"/>
      <c r="AF1116" s="9"/>
      <c r="AG1116" s="9"/>
      <c r="AH1116" s="9"/>
      <c r="AI1116" s="9"/>
      <c r="AJ1116" s="9"/>
      <c r="AK1116" s="9"/>
      <c r="AL1116" s="9"/>
      <c r="AM1116" s="27"/>
      <c r="AN1116" s="27"/>
      <c r="AO1116" s="27"/>
      <c r="AP1116" s="27"/>
      <c r="AQ1116" s="27"/>
      <c r="AR1116" s="9"/>
      <c r="AS1116" s="9"/>
      <c r="AT1116" s="9"/>
      <c r="AU1116" s="9"/>
      <c r="AV1116" s="9"/>
      <c r="AW1116" s="9"/>
      <c r="AX1116" s="9"/>
      <c r="AY1116" s="15"/>
      <c r="AZ1116" s="15"/>
      <c r="BA1116" s="9"/>
      <c r="BB1116" s="9"/>
      <c r="BC1116" s="9"/>
      <c r="BD1116" s="9"/>
      <c r="BE1116" s="9"/>
      <c r="BF1116" s="9"/>
      <c r="BG1116" s="9"/>
      <c r="BH1116" s="9"/>
      <c r="BI1116" s="9"/>
      <c r="BJ1116" s="9"/>
      <c r="BK1116" s="9"/>
      <c r="BL1116" s="9"/>
      <c r="BM1116" s="9"/>
      <c r="BN1116" s="9"/>
      <c r="BO1116" s="9"/>
      <c r="BP1116" s="9"/>
      <c r="BQ1116" s="9"/>
      <c r="BR1116" s="9"/>
      <c r="BS1116" s="9"/>
      <c r="BT1116" s="9"/>
      <c r="BU1116" s="9"/>
      <c r="BV1116" s="9"/>
      <c r="BW1116" s="9"/>
      <c r="BX1116" s="9"/>
      <c r="BY1116" s="9"/>
      <c r="BZ1116" s="9"/>
      <c r="CA1116" s="9"/>
      <c r="CB1116" s="9"/>
      <c r="CC1116" s="9"/>
      <c r="CD1116" s="9"/>
      <c r="CE1116" s="9"/>
      <c r="CF1116" s="9"/>
      <c r="CG1116" s="9"/>
      <c r="CH1116" s="9"/>
      <c r="CI1116" s="9"/>
      <c r="CJ1116" s="9"/>
      <c r="CK1116" s="9"/>
      <c r="CL1116" s="9"/>
      <c r="CM1116" s="9"/>
      <c r="CN1116" s="9"/>
      <c r="CO1116" s="9"/>
      <c r="CP1116" s="9"/>
      <c r="CQ1116" s="9"/>
      <c r="CR1116" s="9"/>
      <c r="CS1116" s="9"/>
      <c r="CT1116" s="9"/>
      <c r="CU1116" s="9"/>
      <c r="CV1116" s="9"/>
      <c r="CW1116" s="9"/>
      <c r="CX1116" s="9"/>
      <c r="CY1116" s="9"/>
      <c r="CZ1116" s="9"/>
      <c r="DA1116" s="9"/>
      <c r="DB1116" s="9"/>
      <c r="DC1116" s="9"/>
      <c r="DD1116" s="9"/>
      <c r="DE1116" s="9"/>
      <c r="DF1116" s="9"/>
      <c r="DG1116" s="9"/>
      <c r="DH1116" s="9"/>
      <c r="DI1116" s="9"/>
      <c r="DJ1116" s="9"/>
      <c r="DK1116" s="9"/>
      <c r="DL1116" s="9"/>
      <c r="DM1116" s="9"/>
      <c r="DN1116" s="9"/>
      <c r="DO1116" s="9"/>
      <c r="DP1116" s="9"/>
      <c r="DQ1116" s="9"/>
      <c r="DR1116" s="9"/>
      <c r="DS1116" s="9"/>
      <c r="DT1116" s="9"/>
      <c r="DU1116" s="9"/>
      <c r="DV1116" s="9"/>
      <c r="DW1116" s="9"/>
      <c r="DX1116" s="9"/>
      <c r="DY1116" s="9"/>
      <c r="DZ1116" s="9"/>
      <c r="EA1116" s="9"/>
    </row>
    <row r="1117" spans="2:131" ht="15">
      <c r="B1117" s="4"/>
      <c r="C1117" s="4"/>
      <c r="D1117" s="4"/>
      <c r="E1117" s="4"/>
      <c r="F1117" s="4"/>
      <c r="G1117" s="4"/>
      <c r="H1117" s="4"/>
      <c r="I1117" s="4"/>
      <c r="J1117" s="4"/>
      <c r="K1117" s="10"/>
      <c r="L1117" s="10"/>
      <c r="M1117" s="10"/>
      <c r="N1117" s="10"/>
      <c r="O1117" s="10"/>
      <c r="P1117" s="10"/>
      <c r="Q1117" s="10"/>
      <c r="R1117" s="10"/>
      <c r="S1117" s="10"/>
      <c r="T1117" s="10"/>
      <c r="U1117" s="10"/>
      <c r="V1117" s="10"/>
      <c r="W1117" s="10"/>
      <c r="X1117" s="10"/>
      <c r="Y1117" s="10"/>
      <c r="Z1117" s="10"/>
      <c r="AA1117" s="10"/>
      <c r="AB1117" s="15"/>
      <c r="AC1117" s="9"/>
      <c r="AD1117" s="9"/>
      <c r="AE1117" s="9"/>
      <c r="AF1117" s="9"/>
      <c r="AG1117" s="9"/>
      <c r="AH1117" s="9"/>
      <c r="AI1117" s="9"/>
      <c r="AJ1117" s="9"/>
      <c r="AK1117" s="9"/>
      <c r="AL1117" s="9"/>
      <c r="AM1117" s="27"/>
      <c r="AN1117" s="27"/>
      <c r="AO1117" s="27"/>
      <c r="AP1117" s="27"/>
      <c r="AQ1117" s="27"/>
      <c r="AR1117" s="9"/>
      <c r="AS1117" s="9"/>
      <c r="AT1117" s="9"/>
      <c r="AU1117" s="9"/>
      <c r="AV1117" s="9"/>
      <c r="AW1117" s="9"/>
      <c r="AX1117" s="9"/>
      <c r="AY1117" s="15"/>
      <c r="AZ1117" s="15"/>
      <c r="BA1117" s="9"/>
      <c r="BB1117" s="9"/>
      <c r="BC1117" s="9"/>
      <c r="BD1117" s="9"/>
      <c r="BE1117" s="9"/>
      <c r="BF1117" s="9"/>
      <c r="BG1117" s="9"/>
      <c r="BH1117" s="9"/>
      <c r="BI1117" s="9"/>
      <c r="BJ1117" s="9"/>
      <c r="BK1117" s="9"/>
      <c r="BL1117" s="9"/>
      <c r="BM1117" s="9"/>
      <c r="BN1117" s="9"/>
      <c r="BO1117" s="9"/>
      <c r="BP1117" s="9"/>
      <c r="BQ1117" s="9"/>
      <c r="BR1117" s="9"/>
      <c r="BS1117" s="9"/>
      <c r="BT1117" s="9"/>
      <c r="BU1117" s="9"/>
      <c r="BV1117" s="9"/>
      <c r="BW1117" s="9"/>
      <c r="BX1117" s="9"/>
      <c r="BY1117" s="9"/>
      <c r="BZ1117" s="9"/>
      <c r="CA1117" s="9"/>
      <c r="CB1117" s="9"/>
      <c r="CC1117" s="9"/>
      <c r="CD1117" s="9"/>
      <c r="CE1117" s="9"/>
      <c r="CF1117" s="9"/>
      <c r="CG1117" s="9"/>
      <c r="CH1117" s="9"/>
      <c r="CI1117" s="9"/>
      <c r="CJ1117" s="9"/>
      <c r="CK1117" s="9"/>
      <c r="CL1117" s="9"/>
      <c r="CM1117" s="9"/>
      <c r="CN1117" s="9"/>
      <c r="CO1117" s="9"/>
      <c r="CP1117" s="9"/>
      <c r="CQ1117" s="9"/>
      <c r="CR1117" s="9"/>
      <c r="CS1117" s="9"/>
      <c r="CT1117" s="9"/>
      <c r="CU1117" s="9"/>
      <c r="CV1117" s="9"/>
      <c r="CW1117" s="9"/>
      <c r="CX1117" s="9"/>
      <c r="CY1117" s="9"/>
      <c r="CZ1117" s="9"/>
      <c r="DA1117" s="9"/>
      <c r="DB1117" s="9"/>
      <c r="DC1117" s="9"/>
      <c r="DD1117" s="9"/>
      <c r="DE1117" s="9"/>
      <c r="DF1117" s="9"/>
      <c r="DG1117" s="9"/>
      <c r="DH1117" s="9"/>
      <c r="DI1117" s="9"/>
      <c r="DJ1117" s="9"/>
      <c r="DK1117" s="9"/>
      <c r="DL1117" s="9"/>
      <c r="DM1117" s="9"/>
      <c r="DN1117" s="9"/>
      <c r="DO1117" s="9"/>
      <c r="DP1117" s="9"/>
      <c r="DQ1117" s="9"/>
      <c r="DR1117" s="9"/>
      <c r="DS1117" s="9"/>
      <c r="DT1117" s="9"/>
      <c r="DU1117" s="9"/>
      <c r="DV1117" s="9"/>
      <c r="DW1117" s="9"/>
      <c r="DX1117" s="9"/>
      <c r="DY1117" s="9"/>
      <c r="DZ1117" s="9"/>
      <c r="EA1117" s="9"/>
    </row>
    <row r="1118" spans="2:131" ht="15">
      <c r="B1118" s="4"/>
      <c r="C1118" s="4"/>
      <c r="D1118" s="4"/>
      <c r="E1118" s="4"/>
      <c r="F1118" s="4"/>
      <c r="G1118" s="4"/>
      <c r="H1118" s="4"/>
      <c r="I1118" s="4"/>
      <c r="J1118" s="4"/>
      <c r="K1118" s="10"/>
      <c r="L1118" s="10"/>
      <c r="M1118" s="10"/>
      <c r="N1118" s="10"/>
      <c r="O1118" s="10"/>
      <c r="P1118" s="10"/>
      <c r="Q1118" s="10"/>
      <c r="R1118" s="10"/>
      <c r="S1118" s="10"/>
      <c r="T1118" s="10"/>
      <c r="U1118" s="10"/>
      <c r="V1118" s="10"/>
      <c r="W1118" s="10"/>
      <c r="X1118" s="10"/>
      <c r="Y1118" s="10"/>
      <c r="Z1118" s="10"/>
      <c r="AA1118" s="10"/>
      <c r="AB1118" s="15"/>
      <c r="AC1118" s="9"/>
      <c r="AD1118" s="9"/>
      <c r="AE1118" s="9"/>
      <c r="AF1118" s="9"/>
      <c r="AG1118" s="9"/>
      <c r="AH1118" s="9"/>
      <c r="AI1118" s="9"/>
      <c r="AJ1118" s="9"/>
      <c r="AK1118" s="9"/>
      <c r="AL1118" s="9"/>
      <c r="AM1118" s="27"/>
      <c r="AN1118" s="27"/>
      <c r="AO1118" s="27"/>
      <c r="AP1118" s="27"/>
      <c r="AQ1118" s="27"/>
      <c r="AR1118" s="9"/>
      <c r="AS1118" s="9"/>
      <c r="AT1118" s="9"/>
      <c r="AU1118" s="9"/>
      <c r="AV1118" s="9"/>
      <c r="AW1118" s="9"/>
      <c r="AX1118" s="9"/>
      <c r="AY1118" s="15"/>
      <c r="AZ1118" s="15"/>
      <c r="BA1118" s="9"/>
      <c r="BB1118" s="9"/>
      <c r="BC1118" s="9"/>
      <c r="BD1118" s="9"/>
      <c r="BE1118" s="9"/>
      <c r="BF1118" s="9"/>
      <c r="BG1118" s="9"/>
      <c r="BH1118" s="9"/>
      <c r="BI1118" s="9"/>
      <c r="BJ1118" s="9"/>
      <c r="BK1118" s="9"/>
      <c r="BL1118" s="9"/>
      <c r="BM1118" s="9"/>
      <c r="BN1118" s="9"/>
      <c r="BO1118" s="9"/>
      <c r="BP1118" s="9"/>
      <c r="BQ1118" s="9"/>
      <c r="BR1118" s="9"/>
      <c r="BS1118" s="9"/>
      <c r="BT1118" s="9"/>
      <c r="BU1118" s="9"/>
      <c r="BV1118" s="9"/>
      <c r="BW1118" s="9"/>
      <c r="BX1118" s="9"/>
      <c r="BY1118" s="9"/>
      <c r="BZ1118" s="9"/>
      <c r="CA1118" s="9"/>
      <c r="CB1118" s="9"/>
      <c r="CC1118" s="9"/>
      <c r="CD1118" s="9"/>
      <c r="CE1118" s="9"/>
      <c r="CF1118" s="9"/>
      <c r="CG1118" s="9"/>
      <c r="CH1118" s="9"/>
      <c r="CI1118" s="9"/>
      <c r="CJ1118" s="9"/>
      <c r="CK1118" s="9"/>
      <c r="CL1118" s="9"/>
      <c r="CM1118" s="9"/>
      <c r="CN1118" s="9"/>
      <c r="CO1118" s="9"/>
      <c r="CP1118" s="9"/>
      <c r="CQ1118" s="9"/>
      <c r="CR1118" s="9"/>
      <c r="CS1118" s="9"/>
      <c r="CT1118" s="9"/>
      <c r="CU1118" s="9"/>
      <c r="CV1118" s="9"/>
      <c r="CW1118" s="9"/>
      <c r="CX1118" s="9"/>
      <c r="CY1118" s="9"/>
      <c r="CZ1118" s="9"/>
      <c r="DA1118" s="9"/>
      <c r="DB1118" s="9"/>
      <c r="DC1118" s="9"/>
      <c r="DD1118" s="9"/>
      <c r="DE1118" s="9"/>
      <c r="DF1118" s="9"/>
      <c r="DG1118" s="9"/>
      <c r="DH1118" s="9"/>
      <c r="DI1118" s="9"/>
      <c r="DJ1118" s="9"/>
      <c r="DK1118" s="9"/>
      <c r="DL1118" s="9"/>
      <c r="DM1118" s="9"/>
      <c r="DN1118" s="9"/>
      <c r="DO1118" s="9"/>
      <c r="DP1118" s="9"/>
      <c r="DQ1118" s="9"/>
      <c r="DR1118" s="9"/>
      <c r="DS1118" s="9"/>
      <c r="DT1118" s="9"/>
      <c r="DU1118" s="9"/>
      <c r="DV1118" s="9"/>
      <c r="DW1118" s="9"/>
      <c r="DX1118" s="9"/>
      <c r="DY1118" s="9"/>
      <c r="DZ1118" s="9"/>
      <c r="EA1118" s="9"/>
    </row>
    <row r="1119" spans="2:131" ht="15">
      <c r="B1119" s="4"/>
      <c r="C1119" s="4"/>
      <c r="D1119" s="4"/>
      <c r="E1119" s="4"/>
      <c r="F1119" s="4"/>
      <c r="G1119" s="4"/>
      <c r="H1119" s="4"/>
      <c r="I1119" s="4"/>
      <c r="J1119" s="4"/>
      <c r="K1119" s="10"/>
      <c r="L1119" s="10"/>
      <c r="M1119" s="10"/>
      <c r="N1119" s="10"/>
      <c r="O1119" s="10"/>
      <c r="P1119" s="10"/>
      <c r="Q1119" s="10"/>
      <c r="R1119" s="10"/>
      <c r="S1119" s="10"/>
      <c r="T1119" s="10"/>
      <c r="U1119" s="10"/>
      <c r="V1119" s="10"/>
      <c r="W1119" s="10"/>
      <c r="X1119" s="10"/>
      <c r="Y1119" s="10"/>
      <c r="Z1119" s="10"/>
      <c r="AA1119" s="10"/>
      <c r="AB1119" s="15"/>
      <c r="AC1119" s="9"/>
      <c r="AD1119" s="9"/>
      <c r="AE1119" s="9"/>
      <c r="AF1119" s="9"/>
      <c r="AG1119" s="9"/>
      <c r="AH1119" s="9"/>
      <c r="AI1119" s="9"/>
      <c r="AJ1119" s="9"/>
      <c r="AK1119" s="9"/>
      <c r="AL1119" s="9"/>
      <c r="AM1119" s="27"/>
      <c r="AN1119" s="27"/>
      <c r="AO1119" s="27"/>
      <c r="AP1119" s="27"/>
      <c r="AQ1119" s="27"/>
      <c r="AR1119" s="9"/>
      <c r="AS1119" s="9"/>
      <c r="AT1119" s="9"/>
      <c r="AU1119" s="9"/>
      <c r="AV1119" s="9"/>
      <c r="AW1119" s="9"/>
      <c r="AX1119" s="9"/>
      <c r="AY1119" s="15"/>
      <c r="AZ1119" s="15"/>
      <c r="BA1119" s="9"/>
      <c r="BB1119" s="9"/>
      <c r="BC1119" s="9"/>
      <c r="BD1119" s="9"/>
      <c r="BE1119" s="9"/>
      <c r="BF1119" s="9"/>
      <c r="BG1119" s="9"/>
      <c r="BH1119" s="9"/>
      <c r="BI1119" s="9"/>
      <c r="BJ1119" s="9"/>
      <c r="BK1119" s="9"/>
      <c r="BL1119" s="9"/>
      <c r="BM1119" s="9"/>
      <c r="BN1119" s="9"/>
      <c r="BO1119" s="9"/>
      <c r="BP1119" s="9"/>
      <c r="BQ1119" s="9"/>
      <c r="BR1119" s="9"/>
      <c r="BS1119" s="9"/>
      <c r="BT1119" s="9"/>
      <c r="BU1119" s="9"/>
      <c r="BV1119" s="9"/>
      <c r="BW1119" s="9"/>
      <c r="BX1119" s="9"/>
      <c r="BY1119" s="9"/>
      <c r="BZ1119" s="9"/>
      <c r="CA1119" s="9"/>
      <c r="CB1119" s="9"/>
      <c r="CC1119" s="9"/>
      <c r="CD1119" s="9"/>
      <c r="CE1119" s="9"/>
      <c r="CF1119" s="9"/>
      <c r="CG1119" s="9"/>
      <c r="CH1119" s="9"/>
      <c r="CI1119" s="9"/>
      <c r="CJ1119" s="9"/>
      <c r="CK1119" s="9"/>
      <c r="CL1119" s="9"/>
      <c r="CM1119" s="9"/>
      <c r="CN1119" s="9"/>
      <c r="CO1119" s="9"/>
      <c r="CP1119" s="9"/>
      <c r="CQ1119" s="9"/>
      <c r="CR1119" s="9"/>
      <c r="CS1119" s="9"/>
      <c r="CT1119" s="9"/>
      <c r="CU1119" s="9"/>
      <c r="CV1119" s="9"/>
      <c r="CW1119" s="9"/>
      <c r="CX1119" s="9"/>
      <c r="CY1119" s="9"/>
      <c r="CZ1119" s="9"/>
      <c r="DA1119" s="9"/>
      <c r="DB1119" s="9"/>
      <c r="DC1119" s="9"/>
      <c r="DD1119" s="9"/>
      <c r="DE1119" s="9"/>
      <c r="DF1119" s="9"/>
      <c r="DG1119" s="9"/>
      <c r="DH1119" s="9"/>
      <c r="DI1119" s="9"/>
      <c r="DJ1119" s="9"/>
      <c r="DK1119" s="9"/>
      <c r="DL1119" s="9"/>
      <c r="DM1119" s="9"/>
      <c r="DN1119" s="9"/>
      <c r="DO1119" s="9"/>
      <c r="DP1119" s="9"/>
      <c r="DQ1119" s="9"/>
      <c r="DR1119" s="9"/>
      <c r="DS1119" s="9"/>
      <c r="DT1119" s="9"/>
      <c r="DU1119" s="9"/>
      <c r="DV1119" s="9"/>
      <c r="DW1119" s="9"/>
      <c r="DX1119" s="9"/>
      <c r="DY1119" s="9"/>
      <c r="DZ1119" s="9"/>
      <c r="EA1119" s="9"/>
    </row>
    <row r="1120" spans="2:131" ht="15">
      <c r="B1120" s="4"/>
      <c r="C1120" s="4"/>
      <c r="D1120" s="4"/>
      <c r="E1120" s="4"/>
      <c r="F1120" s="4"/>
      <c r="G1120" s="4"/>
      <c r="H1120" s="4"/>
      <c r="I1120" s="4"/>
      <c r="J1120" s="4"/>
      <c r="K1120" s="10"/>
      <c r="L1120" s="10"/>
      <c r="M1120" s="10"/>
      <c r="N1120" s="10"/>
      <c r="O1120" s="10"/>
      <c r="P1120" s="10"/>
      <c r="Q1120" s="10"/>
      <c r="R1120" s="10"/>
      <c r="S1120" s="10"/>
      <c r="T1120" s="10"/>
      <c r="U1120" s="10"/>
      <c r="V1120" s="10"/>
      <c r="W1120" s="10"/>
      <c r="X1120" s="10"/>
      <c r="Y1120" s="10"/>
      <c r="Z1120" s="10"/>
      <c r="AA1120" s="10"/>
      <c r="AB1120" s="15"/>
      <c r="AC1120" s="9"/>
      <c r="AD1120" s="9"/>
      <c r="AE1120" s="9"/>
      <c r="AF1120" s="9"/>
      <c r="AG1120" s="9"/>
      <c r="AH1120" s="9"/>
      <c r="AI1120" s="9"/>
      <c r="AJ1120" s="9"/>
      <c r="AK1120" s="9"/>
      <c r="AL1120" s="9"/>
      <c r="AM1120" s="27"/>
      <c r="AN1120" s="27"/>
      <c r="AO1120" s="27"/>
      <c r="AP1120" s="27"/>
      <c r="AQ1120" s="27"/>
      <c r="AR1120" s="9"/>
      <c r="AS1120" s="9"/>
      <c r="AT1120" s="9"/>
      <c r="AU1120" s="9"/>
      <c r="AV1120" s="9"/>
      <c r="AW1120" s="9"/>
      <c r="AX1120" s="9"/>
      <c r="AY1120" s="15"/>
      <c r="AZ1120" s="15"/>
      <c r="BA1120" s="9"/>
      <c r="BB1120" s="9"/>
      <c r="BC1120" s="9"/>
      <c r="BD1120" s="9"/>
      <c r="BE1120" s="9"/>
      <c r="BF1120" s="9"/>
      <c r="BG1120" s="9"/>
      <c r="BH1120" s="9"/>
      <c r="BI1120" s="9"/>
      <c r="BJ1120" s="9"/>
      <c r="BK1120" s="9"/>
      <c r="BL1120" s="9"/>
      <c r="BM1120" s="9"/>
      <c r="BN1120" s="9"/>
      <c r="BO1120" s="9"/>
      <c r="BP1120" s="9"/>
      <c r="BQ1120" s="9"/>
      <c r="BR1120" s="9"/>
      <c r="BS1120" s="9"/>
      <c r="BT1120" s="9"/>
      <c r="BU1120" s="9"/>
      <c r="BV1120" s="9"/>
      <c r="BW1120" s="9"/>
      <c r="BX1120" s="9"/>
      <c r="BY1120" s="9"/>
      <c r="BZ1120" s="9"/>
      <c r="CA1120" s="9"/>
      <c r="CB1120" s="9"/>
      <c r="CC1120" s="9"/>
      <c r="CD1120" s="9"/>
      <c r="CE1120" s="9"/>
      <c r="CF1120" s="9"/>
      <c r="CG1120" s="9"/>
      <c r="CH1120" s="9"/>
      <c r="CI1120" s="9"/>
      <c r="CJ1120" s="9"/>
      <c r="CK1120" s="9"/>
      <c r="CL1120" s="9"/>
      <c r="CM1120" s="9"/>
      <c r="CN1120" s="9"/>
      <c r="CO1120" s="9"/>
      <c r="CP1120" s="9"/>
      <c r="CQ1120" s="9"/>
      <c r="CR1120" s="9"/>
      <c r="CS1120" s="9"/>
      <c r="CT1120" s="9"/>
      <c r="CU1120" s="9"/>
      <c r="CV1120" s="9"/>
      <c r="CW1120" s="9"/>
      <c r="CX1120" s="9"/>
      <c r="CY1120" s="9"/>
      <c r="CZ1120" s="9"/>
      <c r="DA1120" s="9"/>
      <c r="DB1120" s="9"/>
      <c r="DC1120" s="9"/>
      <c r="DD1120" s="9"/>
      <c r="DE1120" s="9"/>
      <c r="DF1120" s="9"/>
      <c r="DG1120" s="9"/>
      <c r="DH1120" s="9"/>
      <c r="DI1120" s="9"/>
      <c r="DJ1120" s="9"/>
      <c r="DK1120" s="9"/>
      <c r="DL1120" s="9"/>
      <c r="DM1120" s="9"/>
      <c r="DN1120" s="9"/>
      <c r="DO1120" s="9"/>
      <c r="DP1120" s="9"/>
      <c r="DQ1120" s="9"/>
      <c r="DR1120" s="9"/>
      <c r="DS1120" s="9"/>
      <c r="DT1120" s="9"/>
      <c r="DU1120" s="9"/>
      <c r="DV1120" s="9"/>
      <c r="DW1120" s="9"/>
      <c r="DX1120" s="9"/>
      <c r="DY1120" s="9"/>
      <c r="DZ1120" s="9"/>
      <c r="EA1120" s="9"/>
    </row>
    <row r="1121" spans="2:131" ht="15">
      <c r="B1121" s="4"/>
      <c r="C1121" s="4"/>
      <c r="D1121" s="4"/>
      <c r="E1121" s="4"/>
      <c r="F1121" s="4"/>
      <c r="G1121" s="4"/>
      <c r="H1121" s="4"/>
      <c r="I1121" s="4"/>
      <c r="J1121" s="4"/>
      <c r="K1121" s="10"/>
      <c r="L1121" s="10"/>
      <c r="M1121" s="10"/>
      <c r="N1121" s="10"/>
      <c r="O1121" s="10"/>
      <c r="P1121" s="10"/>
      <c r="Q1121" s="10"/>
      <c r="R1121" s="10"/>
      <c r="S1121" s="10"/>
      <c r="T1121" s="10"/>
      <c r="U1121" s="10"/>
      <c r="V1121" s="10"/>
      <c r="W1121" s="10"/>
      <c r="X1121" s="10"/>
      <c r="Y1121" s="10"/>
      <c r="Z1121" s="10"/>
      <c r="AA1121" s="10"/>
      <c r="AB1121" s="15"/>
      <c r="AC1121" s="9"/>
      <c r="AD1121" s="9"/>
      <c r="AE1121" s="9"/>
      <c r="AF1121" s="9"/>
      <c r="AG1121" s="9"/>
      <c r="AH1121" s="9"/>
      <c r="AI1121" s="9"/>
      <c r="AJ1121" s="9"/>
      <c r="AK1121" s="9"/>
      <c r="AL1121" s="9"/>
      <c r="AM1121" s="27"/>
      <c r="AN1121" s="27"/>
      <c r="AO1121" s="27"/>
      <c r="AP1121" s="27"/>
      <c r="AQ1121" s="27"/>
      <c r="AR1121" s="9"/>
      <c r="AS1121" s="9"/>
      <c r="AT1121" s="9"/>
      <c r="AU1121" s="9"/>
      <c r="AV1121" s="9"/>
      <c r="AW1121" s="9"/>
      <c r="AX1121" s="9"/>
      <c r="AY1121" s="15"/>
      <c r="AZ1121" s="15"/>
      <c r="BA1121" s="9"/>
      <c r="BB1121" s="9"/>
      <c r="BC1121" s="9"/>
      <c r="BD1121" s="9"/>
      <c r="BE1121" s="9"/>
      <c r="BF1121" s="9"/>
      <c r="BG1121" s="9"/>
      <c r="BH1121" s="9"/>
      <c r="BI1121" s="9"/>
      <c r="BJ1121" s="9"/>
      <c r="BK1121" s="9"/>
      <c r="BL1121" s="9"/>
      <c r="BM1121" s="9"/>
      <c r="BN1121" s="9"/>
      <c r="BO1121" s="9"/>
      <c r="BP1121" s="9"/>
      <c r="BQ1121" s="9"/>
      <c r="BR1121" s="9"/>
      <c r="BS1121" s="9"/>
      <c r="BT1121" s="9"/>
      <c r="BU1121" s="9"/>
      <c r="BV1121" s="9"/>
      <c r="BW1121" s="9"/>
      <c r="BX1121" s="9"/>
      <c r="BY1121" s="9"/>
      <c r="BZ1121" s="9"/>
      <c r="CA1121" s="9"/>
      <c r="CB1121" s="9"/>
      <c r="CC1121" s="9"/>
      <c r="CD1121" s="9"/>
      <c r="CE1121" s="9"/>
      <c r="CF1121" s="9"/>
      <c r="CG1121" s="9"/>
      <c r="CH1121" s="9"/>
      <c r="CI1121" s="9"/>
      <c r="CJ1121" s="9"/>
      <c r="CK1121" s="9"/>
      <c r="CL1121" s="9"/>
      <c r="CM1121" s="9"/>
      <c r="CN1121" s="9"/>
      <c r="CO1121" s="9"/>
      <c r="CP1121" s="9"/>
      <c r="CQ1121" s="9"/>
      <c r="CR1121" s="9"/>
      <c r="CS1121" s="9"/>
      <c r="CT1121" s="9"/>
      <c r="CU1121" s="9"/>
      <c r="CV1121" s="9"/>
      <c r="CW1121" s="9"/>
      <c r="CX1121" s="9"/>
      <c r="CY1121" s="9"/>
      <c r="CZ1121" s="9"/>
      <c r="DA1121" s="9"/>
      <c r="DB1121" s="9"/>
      <c r="DC1121" s="9"/>
      <c r="DD1121" s="9"/>
      <c r="DE1121" s="9"/>
      <c r="DF1121" s="9"/>
      <c r="DG1121" s="9"/>
      <c r="DH1121" s="9"/>
      <c r="DI1121" s="9"/>
      <c r="DJ1121" s="9"/>
      <c r="DK1121" s="9"/>
      <c r="DL1121" s="9"/>
      <c r="DM1121" s="9"/>
      <c r="DN1121" s="9"/>
      <c r="DO1121" s="9"/>
      <c r="DP1121" s="9"/>
      <c r="DQ1121" s="9"/>
      <c r="DR1121" s="9"/>
      <c r="DS1121" s="9"/>
      <c r="DT1121" s="9"/>
      <c r="DU1121" s="9"/>
      <c r="DV1121" s="9"/>
      <c r="DW1121" s="9"/>
      <c r="DX1121" s="9"/>
      <c r="DY1121" s="9"/>
      <c r="DZ1121" s="9"/>
      <c r="EA1121" s="9"/>
    </row>
    <row r="1122" spans="2:131" ht="15">
      <c r="B1122" s="4"/>
      <c r="C1122" s="4"/>
      <c r="D1122" s="4"/>
      <c r="E1122" s="4"/>
      <c r="F1122" s="4"/>
      <c r="G1122" s="4"/>
      <c r="H1122" s="4"/>
      <c r="I1122" s="4"/>
      <c r="J1122" s="4"/>
      <c r="K1122" s="10"/>
      <c r="L1122" s="10"/>
      <c r="M1122" s="10"/>
      <c r="N1122" s="10"/>
      <c r="O1122" s="10"/>
      <c r="P1122" s="10"/>
      <c r="Q1122" s="10"/>
      <c r="R1122" s="10"/>
      <c r="S1122" s="10"/>
      <c r="T1122" s="10"/>
      <c r="U1122" s="10"/>
      <c r="V1122" s="10"/>
      <c r="W1122" s="10"/>
      <c r="X1122" s="10"/>
      <c r="Y1122" s="10"/>
      <c r="Z1122" s="10"/>
      <c r="AA1122" s="10"/>
      <c r="AB1122" s="15"/>
      <c r="AC1122" s="9"/>
      <c r="AD1122" s="9"/>
      <c r="AE1122" s="9"/>
      <c r="AF1122" s="9"/>
      <c r="AG1122" s="9"/>
      <c r="AH1122" s="9"/>
      <c r="AI1122" s="9"/>
      <c r="AJ1122" s="9"/>
      <c r="AK1122" s="9"/>
      <c r="AL1122" s="9"/>
      <c r="AM1122" s="27"/>
      <c r="AN1122" s="27"/>
      <c r="AO1122" s="27"/>
      <c r="AP1122" s="27"/>
      <c r="AQ1122" s="27"/>
      <c r="AR1122" s="9"/>
      <c r="AS1122" s="9"/>
      <c r="AT1122" s="9"/>
      <c r="AU1122" s="9"/>
      <c r="AV1122" s="9"/>
      <c r="AW1122" s="9"/>
      <c r="AX1122" s="9"/>
      <c r="AY1122" s="15"/>
      <c r="AZ1122" s="15"/>
      <c r="BA1122" s="9"/>
      <c r="BB1122" s="9"/>
      <c r="BC1122" s="9"/>
      <c r="BD1122" s="9"/>
      <c r="BE1122" s="9"/>
      <c r="BF1122" s="9"/>
      <c r="BG1122" s="9"/>
      <c r="BH1122" s="9"/>
      <c r="BI1122" s="9"/>
      <c r="BJ1122" s="9"/>
      <c r="BK1122" s="9"/>
      <c r="BL1122" s="9"/>
      <c r="BM1122" s="9"/>
      <c r="BN1122" s="9"/>
      <c r="BO1122" s="9"/>
      <c r="BP1122" s="9"/>
      <c r="BQ1122" s="9"/>
      <c r="BR1122" s="9"/>
      <c r="BS1122" s="9"/>
      <c r="BT1122" s="9"/>
      <c r="BU1122" s="9"/>
      <c r="BV1122" s="9"/>
      <c r="BW1122" s="9"/>
      <c r="BX1122" s="9"/>
      <c r="BY1122" s="9"/>
      <c r="BZ1122" s="9"/>
      <c r="CA1122" s="9"/>
      <c r="CB1122" s="9"/>
      <c r="CC1122" s="9"/>
      <c r="CD1122" s="9"/>
      <c r="CE1122" s="9"/>
      <c r="CF1122" s="9"/>
      <c r="CG1122" s="9"/>
      <c r="CH1122" s="9"/>
      <c r="CI1122" s="9"/>
      <c r="CJ1122" s="9"/>
      <c r="CK1122" s="9"/>
      <c r="CL1122" s="9"/>
      <c r="CM1122" s="9"/>
      <c r="CN1122" s="9"/>
      <c r="CO1122" s="9"/>
      <c r="CP1122" s="9"/>
      <c r="CQ1122" s="9"/>
      <c r="CR1122" s="9"/>
      <c r="CS1122" s="9"/>
      <c r="CT1122" s="9"/>
      <c r="CU1122" s="9"/>
      <c r="CV1122" s="9"/>
      <c r="CW1122" s="9"/>
      <c r="CX1122" s="9"/>
      <c r="CY1122" s="9"/>
      <c r="CZ1122" s="9"/>
      <c r="DA1122" s="9"/>
      <c r="DB1122" s="9"/>
      <c r="DC1122" s="9"/>
      <c r="DD1122" s="9"/>
      <c r="DE1122" s="9"/>
      <c r="DF1122" s="9"/>
      <c r="DG1122" s="9"/>
      <c r="DH1122" s="9"/>
      <c r="DI1122" s="9"/>
      <c r="DJ1122" s="9"/>
      <c r="DK1122" s="9"/>
      <c r="DL1122" s="9"/>
      <c r="DM1122" s="9"/>
      <c r="DN1122" s="9"/>
      <c r="DO1122" s="9"/>
      <c r="DP1122" s="9"/>
      <c r="DQ1122" s="9"/>
      <c r="DR1122" s="9"/>
      <c r="DS1122" s="9"/>
      <c r="DT1122" s="9"/>
      <c r="DU1122" s="9"/>
      <c r="DV1122" s="9"/>
      <c r="DW1122" s="9"/>
      <c r="DX1122" s="9"/>
      <c r="DY1122" s="9"/>
      <c r="DZ1122" s="9"/>
      <c r="EA1122" s="9"/>
    </row>
    <row r="1123" spans="2:131" ht="15">
      <c r="B1123" s="4"/>
      <c r="C1123" s="4"/>
      <c r="D1123" s="4"/>
      <c r="E1123" s="4"/>
      <c r="F1123" s="4"/>
      <c r="G1123" s="4"/>
      <c r="H1123" s="4"/>
      <c r="I1123" s="4"/>
      <c r="J1123" s="4"/>
      <c r="K1123" s="10"/>
      <c r="L1123" s="10"/>
      <c r="M1123" s="10"/>
      <c r="N1123" s="10"/>
      <c r="O1123" s="10"/>
      <c r="P1123" s="10"/>
      <c r="Q1123" s="10"/>
      <c r="R1123" s="10"/>
      <c r="S1123" s="10"/>
      <c r="T1123" s="10"/>
      <c r="U1123" s="10"/>
      <c r="V1123" s="10"/>
      <c r="W1123" s="10"/>
      <c r="X1123" s="10"/>
      <c r="Y1123" s="10"/>
      <c r="Z1123" s="10"/>
      <c r="AA1123" s="10"/>
      <c r="AB1123" s="15"/>
      <c r="AC1123" s="9"/>
      <c r="AD1123" s="9"/>
      <c r="AE1123" s="9"/>
      <c r="AF1123" s="9"/>
      <c r="AG1123" s="9"/>
      <c r="AH1123" s="9"/>
      <c r="AI1123" s="9"/>
      <c r="AJ1123" s="9"/>
      <c r="AK1123" s="9"/>
      <c r="AL1123" s="9"/>
      <c r="AM1123" s="27"/>
      <c r="AN1123" s="27"/>
      <c r="AO1123" s="27"/>
      <c r="AP1123" s="27"/>
      <c r="AQ1123" s="27"/>
      <c r="AR1123" s="9"/>
      <c r="AS1123" s="9"/>
      <c r="AT1123" s="9"/>
      <c r="AU1123" s="9"/>
      <c r="AV1123" s="9"/>
      <c r="AW1123" s="9"/>
      <c r="AX1123" s="9"/>
      <c r="AY1123" s="15"/>
      <c r="AZ1123" s="15"/>
      <c r="BA1123" s="9"/>
      <c r="BB1123" s="9"/>
      <c r="BC1123" s="9"/>
      <c r="BD1123" s="9"/>
      <c r="BE1123" s="9"/>
      <c r="BF1123" s="9"/>
      <c r="BG1123" s="9"/>
      <c r="BH1123" s="9"/>
      <c r="BI1123" s="9"/>
      <c r="BJ1123" s="9"/>
      <c r="BK1123" s="9"/>
      <c r="BL1123" s="9"/>
      <c r="BM1123" s="9"/>
      <c r="BN1123" s="9"/>
      <c r="BO1123" s="9"/>
      <c r="BP1123" s="9"/>
      <c r="BQ1123" s="9"/>
      <c r="BR1123" s="9"/>
      <c r="BS1123" s="9"/>
      <c r="BT1123" s="9"/>
      <c r="BU1123" s="9"/>
      <c r="BV1123" s="9"/>
      <c r="BW1123" s="9"/>
      <c r="BX1123" s="9"/>
      <c r="BY1123" s="9"/>
      <c r="BZ1123" s="9"/>
      <c r="CA1123" s="9"/>
      <c r="CB1123" s="9"/>
      <c r="CC1123" s="9"/>
      <c r="CD1123" s="9"/>
      <c r="CE1123" s="9"/>
      <c r="CF1123" s="9"/>
      <c r="CG1123" s="9"/>
      <c r="CH1123" s="9"/>
      <c r="CI1123" s="9"/>
      <c r="CJ1123" s="9"/>
      <c r="CK1123" s="9"/>
      <c r="CL1123" s="9"/>
      <c r="CM1123" s="9"/>
      <c r="CN1123" s="9"/>
      <c r="CO1123" s="9"/>
      <c r="CP1123" s="9"/>
      <c r="CQ1123" s="9"/>
      <c r="CR1123" s="9"/>
      <c r="CS1123" s="9"/>
      <c r="CT1123" s="9"/>
      <c r="CU1123" s="9"/>
      <c r="CV1123" s="9"/>
      <c r="CW1123" s="9"/>
      <c r="CX1123" s="9"/>
      <c r="CY1123" s="9"/>
      <c r="CZ1123" s="9"/>
      <c r="DA1123" s="9"/>
      <c r="DB1123" s="9"/>
      <c r="DC1123" s="9"/>
      <c r="DD1123" s="9"/>
      <c r="DE1123" s="9"/>
      <c r="DF1123" s="9"/>
      <c r="DG1123" s="9"/>
      <c r="DH1123" s="9"/>
      <c r="DI1123" s="9"/>
      <c r="DJ1123" s="9"/>
      <c r="DK1123" s="9"/>
      <c r="DL1123" s="9"/>
      <c r="DM1123" s="9"/>
      <c r="DN1123" s="9"/>
      <c r="DO1123" s="9"/>
      <c r="DP1123" s="9"/>
      <c r="DQ1123" s="9"/>
      <c r="DR1123" s="9"/>
      <c r="DS1123" s="9"/>
      <c r="DT1123" s="9"/>
      <c r="DU1123" s="9"/>
      <c r="DV1123" s="9"/>
      <c r="DW1123" s="9"/>
      <c r="DX1123" s="9"/>
      <c r="DY1123" s="9"/>
      <c r="DZ1123" s="9"/>
      <c r="EA1123" s="9"/>
    </row>
    <row r="1124" spans="2:131" ht="15">
      <c r="B1124" s="4"/>
      <c r="C1124" s="4"/>
      <c r="D1124" s="4"/>
      <c r="E1124" s="4"/>
      <c r="F1124" s="4"/>
      <c r="G1124" s="4"/>
      <c r="H1124" s="4"/>
      <c r="I1124" s="4"/>
      <c r="J1124" s="4"/>
      <c r="K1124" s="10"/>
      <c r="L1124" s="10"/>
      <c r="M1124" s="10"/>
      <c r="N1124" s="10"/>
      <c r="O1124" s="10"/>
      <c r="P1124" s="10"/>
      <c r="Q1124" s="10"/>
      <c r="R1124" s="10"/>
      <c r="S1124" s="10"/>
      <c r="T1124" s="10"/>
      <c r="U1124" s="10"/>
      <c r="V1124" s="10"/>
      <c r="W1124" s="10"/>
      <c r="X1124" s="10"/>
      <c r="Y1124" s="10"/>
      <c r="Z1124" s="10"/>
      <c r="AA1124" s="10"/>
      <c r="AB1124" s="15"/>
      <c r="AC1124" s="9"/>
      <c r="AD1124" s="9"/>
      <c r="AE1124" s="9"/>
      <c r="AF1124" s="9"/>
      <c r="AG1124" s="9"/>
      <c r="AH1124" s="9"/>
      <c r="AI1124" s="9"/>
      <c r="AJ1124" s="9"/>
      <c r="AK1124" s="9"/>
      <c r="AL1124" s="9"/>
      <c r="AM1124" s="27"/>
      <c r="AN1124" s="27"/>
      <c r="AO1124" s="27"/>
      <c r="AP1124" s="27"/>
      <c r="AQ1124" s="27"/>
      <c r="AR1124" s="9"/>
      <c r="AS1124" s="9"/>
      <c r="AT1124" s="9"/>
      <c r="AU1124" s="9"/>
      <c r="AV1124" s="9"/>
      <c r="AW1124" s="9"/>
      <c r="AX1124" s="9"/>
      <c r="AY1124" s="15"/>
      <c r="AZ1124" s="15"/>
      <c r="BA1124" s="9"/>
      <c r="BB1124" s="9"/>
      <c r="BC1124" s="9"/>
      <c r="BD1124" s="9"/>
      <c r="BE1124" s="9"/>
      <c r="BF1124" s="9"/>
      <c r="BG1124" s="9"/>
      <c r="BH1124" s="9"/>
      <c r="BI1124" s="9"/>
      <c r="BJ1124" s="9"/>
      <c r="BK1124" s="9"/>
      <c r="BL1124" s="9"/>
      <c r="BM1124" s="9"/>
      <c r="BN1124" s="9"/>
      <c r="BO1124" s="9"/>
      <c r="BP1124" s="9"/>
      <c r="BQ1124" s="9"/>
      <c r="BR1124" s="9"/>
      <c r="BS1124" s="9"/>
      <c r="BT1124" s="9"/>
      <c r="BU1124" s="9"/>
      <c r="BV1124" s="9"/>
      <c r="BW1124" s="9"/>
      <c r="BX1124" s="9"/>
      <c r="BY1124" s="9"/>
      <c r="BZ1124" s="9"/>
      <c r="CA1124" s="9"/>
      <c r="CB1124" s="9"/>
      <c r="CC1124" s="9"/>
      <c r="CD1124" s="9"/>
      <c r="CE1124" s="9"/>
      <c r="CF1124" s="9"/>
      <c r="CG1124" s="9"/>
      <c r="CH1124" s="9"/>
      <c r="CI1124" s="9"/>
      <c r="CJ1124" s="9"/>
      <c r="CK1124" s="9"/>
      <c r="CL1124" s="9"/>
      <c r="CM1124" s="9"/>
      <c r="CN1124" s="9"/>
      <c r="CO1124" s="9"/>
      <c r="CP1124" s="9"/>
      <c r="CQ1124" s="9"/>
      <c r="CR1124" s="9"/>
      <c r="CS1124" s="9"/>
      <c r="CT1124" s="9"/>
      <c r="CU1124" s="9"/>
      <c r="CV1124" s="9"/>
      <c r="CW1124" s="9"/>
      <c r="CX1124" s="9"/>
      <c r="CY1124" s="9"/>
      <c r="CZ1124" s="9"/>
      <c r="DA1124" s="9"/>
      <c r="DB1124" s="9"/>
      <c r="DC1124" s="9"/>
      <c r="DD1124" s="9"/>
      <c r="DE1124" s="9"/>
      <c r="DF1124" s="9"/>
      <c r="DG1124" s="9"/>
      <c r="DH1124" s="9"/>
      <c r="DI1124" s="9"/>
      <c r="DJ1124" s="9"/>
      <c r="DK1124" s="9"/>
      <c r="DL1124" s="9"/>
      <c r="DM1124" s="9"/>
      <c r="DN1124" s="9"/>
      <c r="DO1124" s="9"/>
      <c r="DP1124" s="9"/>
      <c r="DQ1124" s="9"/>
      <c r="DR1124" s="9"/>
      <c r="DS1124" s="9"/>
      <c r="DT1124" s="9"/>
      <c r="DU1124" s="9"/>
      <c r="DV1124" s="9"/>
      <c r="DW1124" s="9"/>
      <c r="DX1124" s="9"/>
      <c r="DY1124" s="9"/>
      <c r="DZ1124" s="9"/>
      <c r="EA1124" s="9"/>
    </row>
    <row r="1125" spans="2:131" ht="15">
      <c r="B1125" s="4"/>
      <c r="C1125" s="4"/>
      <c r="D1125" s="4"/>
      <c r="E1125" s="4"/>
      <c r="F1125" s="4"/>
      <c r="G1125" s="4"/>
      <c r="H1125" s="4"/>
      <c r="I1125" s="4"/>
      <c r="J1125" s="4"/>
      <c r="K1125" s="10"/>
      <c r="L1125" s="10"/>
      <c r="M1125" s="10"/>
      <c r="N1125" s="10"/>
      <c r="O1125" s="10"/>
      <c r="P1125" s="10"/>
      <c r="Q1125" s="10"/>
      <c r="R1125" s="10"/>
      <c r="S1125" s="10"/>
      <c r="T1125" s="10"/>
      <c r="U1125" s="10"/>
      <c r="V1125" s="10"/>
      <c r="W1125" s="10"/>
      <c r="X1125" s="10"/>
      <c r="Y1125" s="10"/>
      <c r="Z1125" s="10"/>
      <c r="AA1125" s="10"/>
      <c r="AB1125" s="15"/>
      <c r="AC1125" s="9"/>
      <c r="AD1125" s="9"/>
      <c r="AE1125" s="9"/>
      <c r="AF1125" s="9"/>
      <c r="AG1125" s="9"/>
      <c r="AH1125" s="9"/>
      <c r="AI1125" s="9"/>
      <c r="AJ1125" s="9"/>
      <c r="AK1125" s="9"/>
      <c r="AL1125" s="9"/>
      <c r="AM1125" s="27"/>
      <c r="AN1125" s="27"/>
      <c r="AO1125" s="27"/>
      <c r="AP1125" s="27"/>
      <c r="AQ1125" s="27"/>
      <c r="AR1125" s="9"/>
      <c r="AS1125" s="9"/>
      <c r="AT1125" s="9"/>
      <c r="AU1125" s="9"/>
      <c r="AV1125" s="9"/>
      <c r="AW1125" s="9"/>
      <c r="AX1125" s="9"/>
      <c r="AY1125" s="15"/>
      <c r="AZ1125" s="15"/>
      <c r="BA1125" s="9"/>
      <c r="BB1125" s="9"/>
      <c r="BC1125" s="9"/>
      <c r="BD1125" s="9"/>
      <c r="BE1125" s="9"/>
      <c r="BF1125" s="9"/>
      <c r="BG1125" s="9"/>
      <c r="BH1125" s="9"/>
      <c r="BI1125" s="9"/>
      <c r="BJ1125" s="9"/>
      <c r="BK1125" s="9"/>
      <c r="BL1125" s="9"/>
      <c r="BM1125" s="9"/>
      <c r="BN1125" s="9"/>
      <c r="BO1125" s="9"/>
      <c r="BP1125" s="9"/>
      <c r="BQ1125" s="9"/>
      <c r="BR1125" s="9"/>
      <c r="BS1125" s="9"/>
      <c r="BT1125" s="9"/>
      <c r="BU1125" s="9"/>
      <c r="BV1125" s="9"/>
      <c r="BW1125" s="9"/>
      <c r="BX1125" s="9"/>
      <c r="BY1125" s="9"/>
      <c r="BZ1125" s="9"/>
      <c r="CA1125" s="9"/>
      <c r="CB1125" s="9"/>
      <c r="CC1125" s="9"/>
      <c r="CD1125" s="9"/>
      <c r="CE1125" s="9"/>
      <c r="CF1125" s="9"/>
      <c r="CG1125" s="9"/>
      <c r="CH1125" s="9"/>
      <c r="CI1125" s="9"/>
      <c r="CJ1125" s="9"/>
      <c r="CK1125" s="9"/>
      <c r="CL1125" s="9"/>
      <c r="CM1125" s="9"/>
      <c r="CN1125" s="9"/>
      <c r="CO1125" s="9"/>
      <c r="CP1125" s="9"/>
      <c r="CQ1125" s="9"/>
      <c r="CR1125" s="9"/>
      <c r="CS1125" s="9"/>
      <c r="CT1125" s="9"/>
      <c r="CU1125" s="9"/>
      <c r="CV1125" s="9"/>
      <c r="CW1125" s="9"/>
      <c r="CX1125" s="9"/>
      <c r="CY1125" s="9"/>
      <c r="CZ1125" s="9"/>
      <c r="DA1125" s="9"/>
      <c r="DB1125" s="9"/>
      <c r="DC1125" s="9"/>
      <c r="DD1125" s="9"/>
      <c r="DE1125" s="9"/>
      <c r="DF1125" s="9"/>
      <c r="DG1125" s="9"/>
      <c r="DH1125" s="9"/>
      <c r="DI1125" s="9"/>
      <c r="DJ1125" s="9"/>
      <c r="DK1125" s="9"/>
      <c r="DL1125" s="9"/>
      <c r="DM1125" s="9"/>
      <c r="DN1125" s="9"/>
      <c r="DO1125" s="9"/>
      <c r="DP1125" s="9"/>
      <c r="DQ1125" s="9"/>
      <c r="DR1125" s="9"/>
      <c r="DS1125" s="9"/>
      <c r="DT1125" s="9"/>
      <c r="DU1125" s="9"/>
      <c r="DV1125" s="9"/>
      <c r="DW1125" s="9"/>
      <c r="DX1125" s="9"/>
      <c r="DY1125" s="9"/>
      <c r="DZ1125" s="9"/>
      <c r="EA1125" s="9"/>
    </row>
    <row r="1126" spans="2:131" ht="15">
      <c r="B1126" s="4"/>
      <c r="C1126" s="4"/>
      <c r="D1126" s="4"/>
      <c r="E1126" s="4"/>
      <c r="F1126" s="4"/>
      <c r="G1126" s="4"/>
      <c r="H1126" s="4"/>
      <c r="I1126" s="4"/>
      <c r="J1126" s="4"/>
      <c r="K1126" s="10"/>
      <c r="L1126" s="10"/>
      <c r="M1126" s="10"/>
      <c r="N1126" s="10"/>
      <c r="O1126" s="10"/>
      <c r="P1126" s="10"/>
      <c r="Q1126" s="10"/>
      <c r="R1126" s="10"/>
      <c r="S1126" s="10"/>
      <c r="T1126" s="10"/>
      <c r="U1126" s="10"/>
      <c r="V1126" s="10"/>
      <c r="W1126" s="10"/>
      <c r="X1126" s="10"/>
      <c r="Y1126" s="10"/>
      <c r="Z1126" s="10"/>
      <c r="AA1126" s="10"/>
      <c r="AB1126" s="15"/>
      <c r="AC1126" s="9"/>
      <c r="AD1126" s="9"/>
      <c r="AE1126" s="9"/>
      <c r="AF1126" s="9"/>
      <c r="AG1126" s="9"/>
      <c r="AH1126" s="9"/>
      <c r="AI1126" s="9"/>
      <c r="AJ1126" s="9"/>
      <c r="AK1126" s="9"/>
      <c r="AL1126" s="9"/>
      <c r="AM1126" s="27"/>
      <c r="AN1126" s="27"/>
      <c r="AO1126" s="27"/>
      <c r="AP1126" s="27"/>
      <c r="AQ1126" s="27"/>
      <c r="AR1126" s="9"/>
      <c r="AS1126" s="9"/>
      <c r="AT1126" s="9"/>
      <c r="AU1126" s="9"/>
      <c r="AV1126" s="9"/>
      <c r="AW1126" s="9"/>
      <c r="AX1126" s="9"/>
      <c r="AY1126" s="15"/>
      <c r="AZ1126" s="15"/>
      <c r="BA1126" s="9"/>
      <c r="BB1126" s="9"/>
      <c r="BC1126" s="9"/>
      <c r="BD1126" s="9"/>
      <c r="BE1126" s="9"/>
      <c r="BF1126" s="9"/>
      <c r="BG1126" s="9"/>
      <c r="BH1126" s="9"/>
      <c r="BI1126" s="9"/>
      <c r="BJ1126" s="9"/>
      <c r="BK1126" s="9"/>
      <c r="BL1126" s="9"/>
      <c r="BM1126" s="9"/>
      <c r="BN1126" s="9"/>
      <c r="BO1126" s="9"/>
      <c r="BP1126" s="9"/>
      <c r="BQ1126" s="9"/>
      <c r="BR1126" s="9"/>
      <c r="BS1126" s="9"/>
      <c r="BT1126" s="9"/>
      <c r="BU1126" s="9"/>
      <c r="BV1126" s="9"/>
      <c r="BW1126" s="9"/>
      <c r="BX1126" s="9"/>
      <c r="BY1126" s="9"/>
      <c r="BZ1126" s="9"/>
      <c r="CA1126" s="9"/>
      <c r="CB1126" s="9"/>
      <c r="CC1126" s="9"/>
      <c r="CD1126" s="9"/>
      <c r="CE1126" s="9"/>
      <c r="CF1126" s="9"/>
      <c r="CG1126" s="9"/>
      <c r="CH1126" s="9"/>
      <c r="CI1126" s="9"/>
      <c r="CJ1126" s="9"/>
      <c r="CK1126" s="9"/>
      <c r="CL1126" s="9"/>
      <c r="CM1126" s="9"/>
      <c r="CN1126" s="9"/>
      <c r="CO1126" s="9"/>
      <c r="CP1126" s="9"/>
      <c r="CQ1126" s="9"/>
      <c r="CR1126" s="9"/>
      <c r="CS1126" s="9"/>
      <c r="CT1126" s="9"/>
      <c r="CU1126" s="9"/>
      <c r="CV1126" s="9"/>
      <c r="CW1126" s="9"/>
      <c r="CX1126" s="9"/>
      <c r="CY1126" s="9"/>
      <c r="CZ1126" s="9"/>
      <c r="DA1126" s="9"/>
      <c r="DB1126" s="9"/>
      <c r="DC1126" s="9"/>
      <c r="DD1126" s="9"/>
      <c r="DE1126" s="9"/>
      <c r="DF1126" s="9"/>
      <c r="DG1126" s="9"/>
      <c r="DH1126" s="9"/>
      <c r="DI1126" s="9"/>
      <c r="DJ1126" s="9"/>
      <c r="DK1126" s="9"/>
      <c r="DL1126" s="9"/>
      <c r="DM1126" s="9"/>
      <c r="DN1126" s="9"/>
      <c r="DO1126" s="9"/>
      <c r="DP1126" s="9"/>
      <c r="DQ1126" s="9"/>
      <c r="DR1126" s="9"/>
      <c r="DS1126" s="9"/>
      <c r="DT1126" s="9"/>
      <c r="DU1126" s="9"/>
      <c r="DV1126" s="9"/>
      <c r="DW1126" s="9"/>
      <c r="DX1126" s="9"/>
      <c r="DY1126" s="9"/>
      <c r="DZ1126" s="9"/>
      <c r="EA1126" s="9"/>
    </row>
    <row r="1127" spans="2:131" ht="15">
      <c r="B1127" s="4"/>
      <c r="C1127" s="4"/>
      <c r="D1127" s="4"/>
      <c r="E1127" s="4"/>
      <c r="F1127" s="4"/>
      <c r="G1127" s="4"/>
      <c r="H1127" s="4"/>
      <c r="I1127" s="4"/>
      <c r="J1127" s="4"/>
      <c r="K1127" s="10"/>
      <c r="L1127" s="10"/>
      <c r="M1127" s="10"/>
      <c r="N1127" s="10"/>
      <c r="O1127" s="10"/>
      <c r="P1127" s="10"/>
      <c r="Q1127" s="10"/>
      <c r="R1127" s="10"/>
      <c r="S1127" s="10"/>
      <c r="T1127" s="10"/>
      <c r="U1127" s="10"/>
      <c r="V1127" s="10"/>
      <c r="W1127" s="10"/>
      <c r="X1127" s="10"/>
      <c r="Y1127" s="10"/>
      <c r="Z1127" s="10"/>
      <c r="AA1127" s="10"/>
      <c r="AB1127" s="15"/>
      <c r="AC1127" s="9"/>
      <c r="AD1127" s="9"/>
      <c r="AE1127" s="9"/>
      <c r="AF1127" s="9"/>
      <c r="AG1127" s="9"/>
      <c r="AH1127" s="9"/>
      <c r="AI1127" s="9"/>
      <c r="AJ1127" s="9"/>
      <c r="AK1127" s="9"/>
      <c r="AL1127" s="9"/>
      <c r="AM1127" s="27"/>
      <c r="AN1127" s="27"/>
      <c r="AO1127" s="27"/>
      <c r="AP1127" s="27"/>
      <c r="AQ1127" s="27"/>
      <c r="AR1127" s="9"/>
      <c r="AS1127" s="9"/>
      <c r="AT1127" s="9"/>
      <c r="AU1127" s="9"/>
      <c r="AV1127" s="9"/>
      <c r="AW1127" s="9"/>
      <c r="AX1127" s="9"/>
      <c r="AY1127" s="15"/>
      <c r="AZ1127" s="15"/>
      <c r="BA1127" s="9"/>
      <c r="BB1127" s="9"/>
      <c r="BC1127" s="9"/>
      <c r="BD1127" s="9"/>
      <c r="BE1127" s="9"/>
      <c r="BF1127" s="9"/>
      <c r="BG1127" s="9"/>
      <c r="BH1127" s="9"/>
      <c r="BI1127" s="9"/>
      <c r="BJ1127" s="9"/>
      <c r="BK1127" s="9"/>
      <c r="BL1127" s="9"/>
      <c r="BM1127" s="9"/>
      <c r="BN1127" s="9"/>
      <c r="BO1127" s="9"/>
      <c r="BP1127" s="9"/>
      <c r="BQ1127" s="9"/>
      <c r="BR1127" s="9"/>
      <c r="BS1127" s="9"/>
      <c r="BT1127" s="9"/>
      <c r="BU1127" s="9"/>
      <c r="BV1127" s="9"/>
      <c r="BW1127" s="9"/>
      <c r="BX1127" s="9"/>
      <c r="BY1127" s="9"/>
      <c r="BZ1127" s="9"/>
      <c r="CA1127" s="9"/>
      <c r="CB1127" s="9"/>
      <c r="CC1127" s="9"/>
      <c r="CD1127" s="9"/>
      <c r="CE1127" s="9"/>
      <c r="CF1127" s="9"/>
      <c r="CG1127" s="9"/>
      <c r="CH1127" s="9"/>
      <c r="CI1127" s="9"/>
      <c r="CJ1127" s="9"/>
      <c r="CK1127" s="9"/>
      <c r="CL1127" s="9"/>
      <c r="CM1127" s="9"/>
      <c r="CN1127" s="9"/>
      <c r="CO1127" s="9"/>
      <c r="CP1127" s="9"/>
      <c r="CQ1127" s="9"/>
      <c r="CR1127" s="9"/>
      <c r="CS1127" s="9"/>
      <c r="CT1127" s="9"/>
      <c r="CU1127" s="9"/>
      <c r="CV1127" s="9"/>
      <c r="CW1127" s="9"/>
      <c r="CX1127" s="9"/>
      <c r="CY1127" s="9"/>
      <c r="CZ1127" s="9"/>
      <c r="DA1127" s="9"/>
      <c r="DB1127" s="9"/>
      <c r="DC1127" s="9"/>
      <c r="DD1127" s="9"/>
      <c r="DE1127" s="9"/>
      <c r="DF1127" s="9"/>
      <c r="DG1127" s="9"/>
      <c r="DH1127" s="9"/>
      <c r="DI1127" s="9"/>
      <c r="DJ1127" s="9"/>
      <c r="DK1127" s="9"/>
      <c r="DL1127" s="9"/>
      <c r="DM1127" s="9"/>
      <c r="DN1127" s="9"/>
      <c r="DO1127" s="9"/>
      <c r="DP1127" s="9"/>
      <c r="DQ1127" s="9"/>
      <c r="DR1127" s="9"/>
      <c r="DS1127" s="9"/>
      <c r="DT1127" s="9"/>
      <c r="DU1127" s="9"/>
      <c r="DV1127" s="9"/>
      <c r="DW1127" s="9"/>
      <c r="DX1127" s="9"/>
      <c r="DY1127" s="9"/>
      <c r="DZ1127" s="9"/>
      <c r="EA1127" s="9"/>
    </row>
    <row r="1128" spans="2:131" ht="15">
      <c r="B1128" s="4"/>
      <c r="C1128" s="4"/>
      <c r="D1128" s="4"/>
      <c r="E1128" s="4"/>
      <c r="F1128" s="4"/>
      <c r="G1128" s="4"/>
      <c r="H1128" s="4"/>
      <c r="I1128" s="4"/>
      <c r="J1128" s="4"/>
      <c r="K1128" s="10"/>
      <c r="L1128" s="10"/>
      <c r="M1128" s="10"/>
      <c r="N1128" s="10"/>
      <c r="O1128" s="10"/>
      <c r="P1128" s="10"/>
      <c r="Q1128" s="10"/>
      <c r="R1128" s="10"/>
      <c r="S1128" s="10"/>
      <c r="T1128" s="10"/>
      <c r="U1128" s="10"/>
      <c r="V1128" s="10"/>
      <c r="W1128" s="10"/>
      <c r="X1128" s="10"/>
      <c r="Y1128" s="10"/>
      <c r="Z1128" s="10"/>
      <c r="AA1128" s="10"/>
      <c r="AB1128" s="15"/>
      <c r="AC1128" s="9"/>
      <c r="AD1128" s="9"/>
      <c r="AE1128" s="9"/>
      <c r="AF1128" s="9"/>
      <c r="AG1128" s="9"/>
      <c r="AH1128" s="9"/>
      <c r="AI1128" s="9"/>
      <c r="AJ1128" s="9"/>
      <c r="AK1128" s="9"/>
      <c r="AL1128" s="9"/>
      <c r="AM1128" s="27"/>
      <c r="AN1128" s="27"/>
      <c r="AO1128" s="27"/>
      <c r="AP1128" s="27"/>
      <c r="AQ1128" s="27"/>
      <c r="AR1128" s="9"/>
      <c r="AS1128" s="9"/>
      <c r="AT1128" s="9"/>
      <c r="AU1128" s="9"/>
      <c r="AV1128" s="9"/>
      <c r="AW1128" s="9"/>
      <c r="AX1128" s="9"/>
      <c r="AY1128" s="15"/>
      <c r="AZ1128" s="15"/>
      <c r="BA1128" s="9"/>
      <c r="BB1128" s="9"/>
      <c r="BC1128" s="9"/>
      <c r="BD1128" s="9"/>
      <c r="BE1128" s="9"/>
      <c r="BF1128" s="9"/>
      <c r="BG1128" s="9"/>
      <c r="BH1128" s="9"/>
      <c r="BI1128" s="9"/>
      <c r="BJ1128" s="9"/>
      <c r="BK1128" s="9"/>
      <c r="BL1128" s="9"/>
      <c r="BM1128" s="9"/>
      <c r="BN1128" s="9"/>
      <c r="BO1128" s="9"/>
      <c r="BP1128" s="9"/>
      <c r="BQ1128" s="9"/>
      <c r="BR1128" s="9"/>
      <c r="BS1128" s="9"/>
      <c r="BT1128" s="9"/>
      <c r="BU1128" s="9"/>
      <c r="BV1128" s="9"/>
      <c r="BW1128" s="9"/>
      <c r="BX1128" s="9"/>
      <c r="BY1128" s="9"/>
      <c r="BZ1128" s="9"/>
      <c r="CA1128" s="9"/>
      <c r="CB1128" s="9"/>
      <c r="CC1128" s="9"/>
      <c r="CD1128" s="9"/>
      <c r="CE1128" s="9"/>
      <c r="CF1128" s="9"/>
      <c r="CG1128" s="9"/>
      <c r="CH1128" s="9"/>
      <c r="CI1128" s="9"/>
      <c r="CJ1128" s="9"/>
      <c r="CK1128" s="9"/>
      <c r="CL1128" s="9"/>
      <c r="CM1128" s="9"/>
      <c r="CN1128" s="9"/>
      <c r="CO1128" s="9"/>
      <c r="CP1128" s="9"/>
      <c r="CQ1128" s="9"/>
      <c r="CR1128" s="9"/>
      <c r="CS1128" s="9"/>
      <c r="CT1128" s="9"/>
      <c r="CU1128" s="9"/>
      <c r="CV1128" s="9"/>
      <c r="CW1128" s="9"/>
      <c r="CX1128" s="9"/>
      <c r="CY1128" s="9"/>
      <c r="CZ1128" s="9"/>
      <c r="DA1128" s="9"/>
      <c r="DB1128" s="9"/>
      <c r="DC1128" s="9"/>
      <c r="DD1128" s="9"/>
      <c r="DE1128" s="9"/>
      <c r="DF1128" s="9"/>
      <c r="DG1128" s="9"/>
      <c r="DH1128" s="9"/>
      <c r="DI1128" s="9"/>
      <c r="DJ1128" s="9"/>
      <c r="DK1128" s="9"/>
      <c r="DL1128" s="9"/>
      <c r="DM1128" s="9"/>
      <c r="DN1128" s="9"/>
      <c r="DO1128" s="9"/>
      <c r="DP1128" s="9"/>
      <c r="DQ1128" s="9"/>
      <c r="DR1128" s="9"/>
      <c r="DS1128" s="9"/>
      <c r="DT1128" s="9"/>
      <c r="DU1128" s="9"/>
      <c r="DV1128" s="9"/>
      <c r="DW1128" s="9"/>
      <c r="DX1128" s="9"/>
      <c r="DY1128" s="9"/>
      <c r="DZ1128" s="9"/>
      <c r="EA1128" s="9"/>
    </row>
    <row r="1129" spans="2:131" ht="15">
      <c r="B1129" s="4"/>
      <c r="C1129" s="4"/>
      <c r="D1129" s="4"/>
      <c r="E1129" s="4"/>
      <c r="F1129" s="4"/>
      <c r="G1129" s="4"/>
      <c r="H1129" s="4"/>
      <c r="I1129" s="4"/>
      <c r="J1129" s="4"/>
      <c r="K1129" s="10"/>
      <c r="L1129" s="10"/>
      <c r="M1129" s="10"/>
      <c r="N1129" s="10"/>
      <c r="O1129" s="10"/>
      <c r="P1129" s="10"/>
      <c r="Q1129" s="10"/>
      <c r="R1129" s="10"/>
      <c r="S1129" s="10"/>
      <c r="T1129" s="10"/>
      <c r="U1129" s="10"/>
      <c r="V1129" s="10"/>
      <c r="W1129" s="10"/>
      <c r="X1129" s="10"/>
      <c r="Y1129" s="10"/>
      <c r="Z1129" s="10"/>
      <c r="AA1129" s="10"/>
      <c r="AB1129" s="15"/>
      <c r="AC1129" s="9"/>
      <c r="AD1129" s="9"/>
      <c r="AE1129" s="9"/>
      <c r="AF1129" s="9"/>
      <c r="AG1129" s="9"/>
      <c r="AH1129" s="9"/>
      <c r="AI1129" s="9"/>
      <c r="AJ1129" s="9"/>
      <c r="AK1129" s="9"/>
      <c r="AL1129" s="9"/>
      <c r="AM1129" s="27"/>
      <c r="AN1129" s="27"/>
      <c r="AO1129" s="27"/>
      <c r="AP1129" s="27"/>
      <c r="AQ1129" s="27"/>
      <c r="AR1129" s="9"/>
      <c r="AS1129" s="9"/>
      <c r="AT1129" s="9"/>
      <c r="AU1129" s="9"/>
      <c r="AV1129" s="9"/>
      <c r="AW1129" s="9"/>
      <c r="AX1129" s="9"/>
      <c r="AY1129" s="15"/>
      <c r="AZ1129" s="15"/>
      <c r="BA1129" s="9"/>
      <c r="BB1129" s="9"/>
      <c r="BC1129" s="9"/>
      <c r="BD1129" s="9"/>
      <c r="BE1129" s="9"/>
      <c r="BF1129" s="9"/>
      <c r="BG1129" s="9"/>
      <c r="BH1129" s="9"/>
      <c r="BI1129" s="9"/>
      <c r="BJ1129" s="9"/>
      <c r="BK1129" s="9"/>
      <c r="BL1129" s="9"/>
      <c r="BM1129" s="9"/>
      <c r="BN1129" s="9"/>
      <c r="BO1129" s="9"/>
      <c r="BP1129" s="9"/>
      <c r="BQ1129" s="9"/>
      <c r="BR1129" s="9"/>
      <c r="BS1129" s="9"/>
      <c r="BT1129" s="9"/>
      <c r="BU1129" s="9"/>
      <c r="BV1129" s="9"/>
      <c r="BW1129" s="9"/>
      <c r="BX1129" s="9"/>
      <c r="BY1129" s="9"/>
      <c r="BZ1129" s="9"/>
      <c r="CA1129" s="9"/>
      <c r="CB1129" s="9"/>
      <c r="CC1129" s="9"/>
      <c r="CD1129" s="9"/>
      <c r="CE1129" s="9"/>
      <c r="CF1129" s="9"/>
      <c r="CG1129" s="9"/>
      <c r="CH1129" s="9"/>
      <c r="CI1129" s="9"/>
      <c r="CJ1129" s="9"/>
      <c r="CK1129" s="9"/>
      <c r="CL1129" s="9"/>
      <c r="CM1129" s="9"/>
      <c r="CN1129" s="9"/>
      <c r="CO1129" s="9"/>
      <c r="CP1129" s="9"/>
      <c r="CQ1129" s="9"/>
      <c r="CR1129" s="9"/>
      <c r="CS1129" s="9"/>
      <c r="CT1129" s="9"/>
      <c r="CU1129" s="9"/>
      <c r="CV1129" s="9"/>
      <c r="CW1129" s="9"/>
      <c r="CX1129" s="9"/>
      <c r="CY1129" s="9"/>
      <c r="CZ1129" s="9"/>
      <c r="DA1129" s="9"/>
      <c r="DB1129" s="9"/>
      <c r="DC1129" s="9"/>
      <c r="DD1129" s="9"/>
      <c r="DE1129" s="9"/>
      <c r="DF1129" s="9"/>
      <c r="DG1129" s="9"/>
      <c r="DH1129" s="9"/>
      <c r="DI1129" s="9"/>
      <c r="DJ1129" s="9"/>
      <c r="DK1129" s="9"/>
      <c r="DL1129" s="9"/>
      <c r="DM1129" s="9"/>
      <c r="DN1129" s="9"/>
      <c r="DO1129" s="9"/>
      <c r="DP1129" s="9"/>
      <c r="DQ1129" s="9"/>
      <c r="DR1129" s="9"/>
      <c r="DS1129" s="9"/>
      <c r="DT1129" s="9"/>
      <c r="DU1129" s="9"/>
      <c r="DV1129" s="9"/>
      <c r="DW1129" s="9"/>
      <c r="DX1129" s="9"/>
      <c r="DY1129" s="9"/>
      <c r="DZ1129" s="9"/>
      <c r="EA1129" s="9"/>
    </row>
    <row r="1130" spans="2:131" ht="15">
      <c r="B1130" s="4"/>
      <c r="C1130" s="4"/>
      <c r="D1130" s="4"/>
      <c r="E1130" s="4"/>
      <c r="F1130" s="4"/>
      <c r="G1130" s="4"/>
      <c r="H1130" s="4"/>
      <c r="I1130" s="4"/>
      <c r="J1130" s="4"/>
      <c r="K1130" s="10"/>
      <c r="L1130" s="10"/>
      <c r="M1130" s="10"/>
      <c r="N1130" s="10"/>
      <c r="O1130" s="10"/>
      <c r="P1130" s="10"/>
      <c r="Q1130" s="10"/>
      <c r="R1130" s="10"/>
      <c r="S1130" s="10"/>
      <c r="T1130" s="10"/>
      <c r="U1130" s="10"/>
      <c r="V1130" s="10"/>
      <c r="W1130" s="10"/>
      <c r="X1130" s="10"/>
      <c r="Y1130" s="10"/>
      <c r="Z1130" s="10"/>
      <c r="AA1130" s="10"/>
      <c r="AB1130" s="15"/>
      <c r="AC1130" s="9"/>
      <c r="AD1130" s="9"/>
      <c r="AE1130" s="9"/>
      <c r="AF1130" s="9"/>
      <c r="AG1130" s="9"/>
      <c r="AH1130" s="9"/>
      <c r="AI1130" s="9"/>
      <c r="AJ1130" s="9"/>
      <c r="AK1130" s="9"/>
      <c r="AL1130" s="9"/>
      <c r="AM1130" s="27"/>
      <c r="AN1130" s="27"/>
      <c r="AO1130" s="27"/>
      <c r="AP1130" s="27"/>
      <c r="AQ1130" s="27"/>
      <c r="AR1130" s="9"/>
      <c r="AS1130" s="9"/>
      <c r="AT1130" s="9"/>
      <c r="AU1130" s="9"/>
      <c r="AV1130" s="9"/>
      <c r="AW1130" s="9"/>
      <c r="AX1130" s="9"/>
      <c r="AY1130" s="15"/>
      <c r="AZ1130" s="15"/>
      <c r="BA1130" s="9"/>
      <c r="BB1130" s="9"/>
      <c r="BC1130" s="9"/>
      <c r="BD1130" s="9"/>
      <c r="BE1130" s="9"/>
      <c r="BF1130" s="9"/>
      <c r="BG1130" s="9"/>
      <c r="BH1130" s="9"/>
      <c r="BI1130" s="9"/>
      <c r="BJ1130" s="9"/>
      <c r="BK1130" s="9"/>
      <c r="BL1130" s="9"/>
      <c r="BM1130" s="9"/>
      <c r="BN1130" s="9"/>
      <c r="BO1130" s="9"/>
      <c r="BP1130" s="9"/>
      <c r="BQ1130" s="9"/>
      <c r="BR1130" s="9"/>
      <c r="BS1130" s="9"/>
      <c r="BT1130" s="9"/>
      <c r="BU1130" s="9"/>
      <c r="BV1130" s="9"/>
      <c r="BW1130" s="9"/>
      <c r="BX1130" s="9"/>
      <c r="BY1130" s="9"/>
      <c r="BZ1130" s="9"/>
      <c r="CA1130" s="9"/>
      <c r="CB1130" s="9"/>
      <c r="CC1130" s="9"/>
      <c r="CD1130" s="9"/>
      <c r="CE1130" s="9"/>
      <c r="CF1130" s="9"/>
      <c r="CG1130" s="9"/>
      <c r="CH1130" s="9"/>
      <c r="CI1130" s="9"/>
      <c r="CJ1130" s="9"/>
      <c r="CK1130" s="9"/>
      <c r="CL1130" s="9"/>
      <c r="CM1130" s="9"/>
      <c r="CN1130" s="9"/>
      <c r="CO1130" s="9"/>
      <c r="CP1130" s="9"/>
      <c r="CQ1130" s="9"/>
      <c r="CR1130" s="9"/>
      <c r="CS1130" s="9"/>
      <c r="CT1130" s="9"/>
      <c r="CU1130" s="9"/>
      <c r="CV1130" s="9"/>
      <c r="CW1130" s="9"/>
      <c r="CX1130" s="9"/>
      <c r="CY1130" s="9"/>
      <c r="CZ1130" s="9"/>
      <c r="DA1130" s="9"/>
      <c r="DB1130" s="9"/>
      <c r="DC1130" s="9"/>
      <c r="DD1130" s="9"/>
      <c r="DE1130" s="9"/>
      <c r="DF1130" s="9"/>
      <c r="DG1130" s="9"/>
      <c r="DH1130" s="9"/>
      <c r="DI1130" s="9"/>
      <c r="DJ1130" s="9"/>
      <c r="DK1130" s="9"/>
      <c r="DL1130" s="9"/>
      <c r="DM1130" s="9"/>
      <c r="DN1130" s="9"/>
      <c r="DO1130" s="9"/>
      <c r="DP1130" s="9"/>
      <c r="DQ1130" s="9"/>
      <c r="DR1130" s="9"/>
      <c r="DS1130" s="9"/>
      <c r="DT1130" s="9"/>
      <c r="DU1130" s="9"/>
      <c r="DV1130" s="9"/>
      <c r="DW1130" s="9"/>
      <c r="DX1130" s="9"/>
      <c r="DY1130" s="9"/>
      <c r="DZ1130" s="9"/>
      <c r="EA1130" s="9"/>
    </row>
    <row r="1131" spans="2:131" ht="15">
      <c r="B1131" s="4"/>
      <c r="C1131" s="4"/>
      <c r="D1131" s="4"/>
      <c r="E1131" s="4"/>
      <c r="F1131" s="4"/>
      <c r="G1131" s="4"/>
      <c r="H1131" s="4"/>
      <c r="I1131" s="4"/>
      <c r="J1131" s="4"/>
      <c r="K1131" s="10"/>
      <c r="L1131" s="10"/>
      <c r="M1131" s="10"/>
      <c r="N1131" s="10"/>
      <c r="O1131" s="10"/>
      <c r="P1131" s="10"/>
      <c r="Q1131" s="10"/>
      <c r="R1131" s="10"/>
      <c r="S1131" s="10"/>
      <c r="T1131" s="10"/>
      <c r="U1131" s="10"/>
      <c r="V1131" s="10"/>
      <c r="W1131" s="10"/>
      <c r="X1131" s="10"/>
      <c r="Y1131" s="10"/>
      <c r="Z1131" s="10"/>
      <c r="AA1131" s="10"/>
      <c r="AB1131" s="15"/>
      <c r="AC1131" s="9"/>
      <c r="AD1131" s="9"/>
      <c r="AE1131" s="9"/>
      <c r="AF1131" s="9"/>
      <c r="AG1131" s="9"/>
      <c r="AH1131" s="9"/>
      <c r="AI1131" s="9"/>
      <c r="AJ1131" s="9"/>
      <c r="AK1131" s="9"/>
      <c r="AL1131" s="9"/>
      <c r="AM1131" s="27"/>
      <c r="AN1131" s="27"/>
      <c r="AO1131" s="27"/>
      <c r="AP1131" s="27"/>
      <c r="AQ1131" s="27"/>
      <c r="AR1131" s="9"/>
      <c r="AS1131" s="9"/>
      <c r="AT1131" s="9"/>
      <c r="AU1131" s="9"/>
      <c r="AV1131" s="9"/>
      <c r="AW1131" s="9"/>
      <c r="AX1131" s="9"/>
      <c r="AY1131" s="15"/>
      <c r="AZ1131" s="15"/>
      <c r="BA1131" s="9"/>
      <c r="BB1131" s="9"/>
      <c r="BC1131" s="9"/>
      <c r="BD1131" s="9"/>
      <c r="BE1131" s="9"/>
      <c r="BF1131" s="9"/>
      <c r="BG1131" s="9"/>
      <c r="BH1131" s="9"/>
      <c r="BI1131" s="9"/>
      <c r="BJ1131" s="9"/>
      <c r="BK1131" s="9"/>
      <c r="BL1131" s="9"/>
      <c r="BM1131" s="9"/>
      <c r="BN1131" s="9"/>
      <c r="BO1131" s="9"/>
      <c r="BP1131" s="9"/>
      <c r="BQ1131" s="9"/>
      <c r="BR1131" s="9"/>
      <c r="BS1131" s="9"/>
      <c r="BT1131" s="9"/>
      <c r="BU1131" s="9"/>
      <c r="BV1131" s="9"/>
      <c r="BW1131" s="9"/>
      <c r="BX1131" s="9"/>
      <c r="BY1131" s="9"/>
      <c r="BZ1131" s="9"/>
      <c r="CA1131" s="9"/>
      <c r="CB1131" s="9"/>
      <c r="CC1131" s="9"/>
      <c r="CD1131" s="9"/>
      <c r="CE1131" s="9"/>
      <c r="CF1131" s="9"/>
      <c r="CG1131" s="9"/>
      <c r="CH1131" s="9"/>
      <c r="CI1131" s="9"/>
      <c r="CJ1131" s="9"/>
      <c r="CK1131" s="9"/>
      <c r="CL1131" s="9"/>
      <c r="CM1131" s="9"/>
      <c r="CN1131" s="9"/>
      <c r="CO1131" s="9"/>
      <c r="CP1131" s="9"/>
      <c r="CQ1131" s="9"/>
      <c r="CR1131" s="9"/>
      <c r="CS1131" s="9"/>
      <c r="CT1131" s="9"/>
      <c r="CU1131" s="9"/>
      <c r="CV1131" s="9"/>
      <c r="CW1131" s="9"/>
      <c r="CX1131" s="9"/>
      <c r="CY1131" s="9"/>
      <c r="CZ1131" s="9"/>
      <c r="DA1131" s="9"/>
      <c r="DB1131" s="9"/>
      <c r="DC1131" s="9"/>
      <c r="DD1131" s="9"/>
      <c r="DE1131" s="9"/>
      <c r="DF1131" s="9"/>
      <c r="DG1131" s="9"/>
      <c r="DH1131" s="9"/>
      <c r="DI1131" s="9"/>
      <c r="DJ1131" s="9"/>
      <c r="DK1131" s="9"/>
      <c r="DL1131" s="9"/>
      <c r="DM1131" s="9"/>
      <c r="DN1131" s="9"/>
      <c r="DO1131" s="9"/>
      <c r="DP1131" s="9"/>
      <c r="DQ1131" s="9"/>
      <c r="DR1131" s="9"/>
      <c r="DS1131" s="9"/>
      <c r="DT1131" s="9"/>
      <c r="DU1131" s="9"/>
      <c r="DV1131" s="9"/>
      <c r="DW1131" s="9"/>
      <c r="DX1131" s="9"/>
      <c r="DY1131" s="9"/>
      <c r="DZ1131" s="9"/>
      <c r="EA1131" s="9"/>
    </row>
    <row r="1132" spans="2:131" ht="15">
      <c r="B1132" s="4"/>
      <c r="C1132" s="4"/>
      <c r="D1132" s="4"/>
      <c r="E1132" s="4"/>
      <c r="F1132" s="4"/>
      <c r="G1132" s="4"/>
      <c r="H1132" s="4"/>
      <c r="I1132" s="4"/>
      <c r="J1132" s="4"/>
      <c r="K1132" s="10"/>
      <c r="L1132" s="10"/>
      <c r="M1132" s="10"/>
      <c r="N1132" s="10"/>
      <c r="O1132" s="10"/>
      <c r="P1132" s="10"/>
      <c r="Q1132" s="10"/>
      <c r="R1132" s="10"/>
      <c r="S1132" s="10"/>
      <c r="T1132" s="10"/>
      <c r="U1132" s="10"/>
      <c r="V1132" s="10"/>
      <c r="W1132" s="10"/>
      <c r="X1132" s="10"/>
      <c r="Y1132" s="10"/>
      <c r="Z1132" s="10"/>
      <c r="AA1132" s="10"/>
      <c r="AB1132" s="15"/>
      <c r="AC1132" s="9"/>
      <c r="AD1132" s="9"/>
      <c r="AE1132" s="9"/>
      <c r="AF1132" s="9"/>
      <c r="AG1132" s="9"/>
      <c r="AH1132" s="9"/>
      <c r="AI1132" s="9"/>
      <c r="AJ1132" s="9"/>
      <c r="AK1132" s="9"/>
      <c r="AL1132" s="9"/>
      <c r="AM1132" s="27"/>
      <c r="AN1132" s="27"/>
      <c r="AO1132" s="27"/>
      <c r="AP1132" s="27"/>
      <c r="AQ1132" s="27"/>
      <c r="AR1132" s="9"/>
      <c r="AS1132" s="9"/>
      <c r="AT1132" s="9"/>
      <c r="AU1132" s="9"/>
      <c r="AV1132" s="9"/>
      <c r="AW1132" s="9"/>
      <c r="AX1132" s="9"/>
      <c r="AY1132" s="15"/>
      <c r="AZ1132" s="15"/>
      <c r="BA1132" s="9"/>
      <c r="BB1132" s="9"/>
      <c r="BC1132" s="9"/>
      <c r="BD1132" s="9"/>
      <c r="BE1132" s="9"/>
      <c r="BF1132" s="9"/>
      <c r="BG1132" s="9"/>
      <c r="BH1132" s="9"/>
      <c r="BI1132" s="9"/>
      <c r="BJ1132" s="9"/>
      <c r="BK1132" s="9"/>
      <c r="BL1132" s="9"/>
      <c r="BM1132" s="9"/>
      <c r="BN1132" s="9"/>
      <c r="BO1132" s="9"/>
      <c r="BP1132" s="9"/>
      <c r="BQ1132" s="9"/>
      <c r="BR1132" s="9"/>
      <c r="BS1132" s="9"/>
      <c r="BT1132" s="9"/>
      <c r="BU1132" s="9"/>
      <c r="BV1132" s="9"/>
      <c r="BW1132" s="9"/>
      <c r="BX1132" s="9"/>
      <c r="BY1132" s="9"/>
      <c r="BZ1132" s="9"/>
      <c r="CA1132" s="9"/>
      <c r="CB1132" s="9"/>
      <c r="CC1132" s="9"/>
      <c r="CD1132" s="9"/>
      <c r="CE1132" s="9"/>
      <c r="CF1132" s="9"/>
      <c r="CG1132" s="9"/>
      <c r="CH1132" s="9"/>
      <c r="CI1132" s="9"/>
      <c r="CJ1132" s="9"/>
      <c r="CK1132" s="9"/>
      <c r="CL1132" s="9"/>
      <c r="CM1132" s="9"/>
      <c r="CN1132" s="9"/>
      <c r="CO1132" s="9"/>
      <c r="CP1132" s="9"/>
      <c r="CQ1132" s="9"/>
      <c r="CR1132" s="9"/>
      <c r="CS1132" s="9"/>
      <c r="CT1132" s="9"/>
      <c r="CU1132" s="9"/>
      <c r="CV1132" s="9"/>
      <c r="CW1132" s="9"/>
      <c r="CX1132" s="9"/>
      <c r="CY1132" s="9"/>
      <c r="CZ1132" s="9"/>
      <c r="DA1132" s="9"/>
      <c r="DB1132" s="9"/>
      <c r="DC1132" s="9"/>
      <c r="DD1132" s="9"/>
      <c r="DE1132" s="9"/>
      <c r="DF1132" s="9"/>
      <c r="DG1132" s="9"/>
      <c r="DH1132" s="9"/>
      <c r="DI1132" s="9"/>
      <c r="DJ1132" s="9"/>
      <c r="DK1132" s="9"/>
      <c r="DL1132" s="9"/>
      <c r="DM1132" s="9"/>
      <c r="DN1132" s="9"/>
      <c r="DO1132" s="9"/>
      <c r="DP1132" s="9"/>
      <c r="DQ1132" s="9"/>
      <c r="DR1132" s="9"/>
      <c r="DS1132" s="9"/>
      <c r="DT1132" s="9"/>
      <c r="DU1132" s="9"/>
      <c r="DV1132" s="9"/>
      <c r="DW1132" s="9"/>
      <c r="DX1132" s="9"/>
      <c r="DY1132" s="9"/>
      <c r="DZ1132" s="9"/>
      <c r="EA1132" s="9"/>
    </row>
    <row r="1133" spans="2:131" ht="15">
      <c r="B1133" s="4"/>
      <c r="C1133" s="4"/>
      <c r="D1133" s="4"/>
      <c r="E1133" s="4"/>
      <c r="F1133" s="4"/>
      <c r="G1133" s="4"/>
      <c r="H1133" s="4"/>
      <c r="I1133" s="4"/>
      <c r="J1133" s="4"/>
      <c r="K1133" s="10"/>
      <c r="L1133" s="10"/>
      <c r="M1133" s="10"/>
      <c r="N1133" s="10"/>
      <c r="O1133" s="10"/>
      <c r="P1133" s="10"/>
      <c r="Q1133" s="10"/>
      <c r="R1133" s="10"/>
      <c r="S1133" s="10"/>
      <c r="T1133" s="10"/>
      <c r="U1133" s="10"/>
      <c r="V1133" s="10"/>
      <c r="W1133" s="10"/>
      <c r="X1133" s="10"/>
      <c r="Y1133" s="10"/>
      <c r="Z1133" s="10"/>
      <c r="AA1133" s="10"/>
      <c r="AB1133" s="15"/>
      <c r="AC1133" s="9"/>
      <c r="AD1133" s="9"/>
      <c r="AE1133" s="9"/>
      <c r="AF1133" s="9"/>
      <c r="AG1133" s="9"/>
      <c r="AH1133" s="9"/>
      <c r="AI1133" s="9"/>
      <c r="AJ1133" s="9"/>
      <c r="AK1133" s="9"/>
      <c r="AL1133" s="9"/>
      <c r="AM1133" s="27"/>
      <c r="AN1133" s="27"/>
      <c r="AO1133" s="27"/>
      <c r="AP1133" s="27"/>
      <c r="AQ1133" s="27"/>
      <c r="AR1133" s="9"/>
      <c r="AS1133" s="9"/>
      <c r="AT1133" s="9"/>
      <c r="AU1133" s="9"/>
      <c r="AV1133" s="9"/>
      <c r="AW1133" s="9"/>
      <c r="AX1133" s="9"/>
      <c r="AY1133" s="15"/>
      <c r="AZ1133" s="15"/>
      <c r="BA1133" s="9"/>
      <c r="BB1133" s="9"/>
      <c r="BC1133" s="9"/>
      <c r="BD1133" s="9"/>
      <c r="BE1133" s="9"/>
      <c r="BF1133" s="9"/>
      <c r="BG1133" s="9"/>
      <c r="BH1133" s="9"/>
      <c r="BI1133" s="9"/>
      <c r="BJ1133" s="9"/>
      <c r="BK1133" s="9"/>
      <c r="BL1133" s="9"/>
      <c r="BM1133" s="9"/>
      <c r="BN1133" s="9"/>
      <c r="BO1133" s="9"/>
      <c r="BP1133" s="9"/>
      <c r="BQ1133" s="9"/>
      <c r="BR1133" s="9"/>
      <c r="BS1133" s="9"/>
      <c r="BT1133" s="9"/>
      <c r="BU1133" s="9"/>
      <c r="BV1133" s="9"/>
      <c r="BW1133" s="9"/>
      <c r="BX1133" s="9"/>
      <c r="BY1133" s="9"/>
      <c r="BZ1133" s="9"/>
      <c r="CA1133" s="9"/>
      <c r="CB1133" s="9"/>
      <c r="CC1133" s="9"/>
      <c r="CD1133" s="9"/>
      <c r="CE1133" s="9"/>
      <c r="CF1133" s="9"/>
      <c r="CG1133" s="9"/>
      <c r="CH1133" s="9"/>
      <c r="CI1133" s="9"/>
      <c r="CJ1133" s="9"/>
      <c r="CK1133" s="9"/>
      <c r="CL1133" s="9"/>
      <c r="CM1133" s="9"/>
      <c r="CN1133" s="9"/>
      <c r="CO1133" s="9"/>
      <c r="CP1133" s="9"/>
      <c r="CQ1133" s="9"/>
      <c r="CR1133" s="9"/>
      <c r="CS1133" s="9"/>
      <c r="CT1133" s="9"/>
      <c r="CU1133" s="9"/>
      <c r="CV1133" s="9"/>
      <c r="CW1133" s="9"/>
      <c r="CX1133" s="9"/>
      <c r="CY1133" s="9"/>
      <c r="CZ1133" s="9"/>
      <c r="DA1133" s="9"/>
      <c r="DB1133" s="9"/>
      <c r="DC1133" s="9"/>
      <c r="DD1133" s="9"/>
      <c r="DE1133" s="9"/>
      <c r="DF1133" s="9"/>
      <c r="DG1133" s="9"/>
      <c r="DH1133" s="9"/>
      <c r="DI1133" s="9"/>
      <c r="DJ1133" s="9"/>
      <c r="DK1133" s="9"/>
      <c r="DL1133" s="9"/>
      <c r="DM1133" s="9"/>
      <c r="DN1133" s="9"/>
      <c r="DO1133" s="9"/>
      <c r="DP1133" s="9"/>
      <c r="DQ1133" s="9"/>
      <c r="DR1133" s="9"/>
      <c r="DS1133" s="9"/>
      <c r="DT1133" s="9"/>
      <c r="DU1133" s="9"/>
      <c r="DV1133" s="9"/>
      <c r="DW1133" s="9"/>
      <c r="DX1133" s="9"/>
      <c r="DY1133" s="9"/>
      <c r="DZ1133" s="9"/>
      <c r="EA1133" s="9"/>
    </row>
    <row r="1134" spans="2:131" ht="15">
      <c r="B1134" s="4"/>
      <c r="C1134" s="4"/>
      <c r="D1134" s="4"/>
      <c r="E1134" s="4"/>
      <c r="F1134" s="4"/>
      <c r="G1134" s="4"/>
      <c r="H1134" s="4"/>
      <c r="I1134" s="4"/>
      <c r="J1134" s="4"/>
      <c r="K1134" s="10"/>
      <c r="L1134" s="10"/>
      <c r="M1134" s="10"/>
      <c r="N1134" s="10"/>
      <c r="O1134" s="10"/>
      <c r="P1134" s="10"/>
      <c r="Q1134" s="10"/>
      <c r="R1134" s="10"/>
      <c r="S1134" s="10"/>
      <c r="T1134" s="10"/>
      <c r="U1134" s="10"/>
      <c r="V1134" s="10"/>
      <c r="W1134" s="10"/>
      <c r="X1134" s="10"/>
      <c r="Y1134" s="10"/>
      <c r="Z1134" s="10"/>
      <c r="AA1134" s="10"/>
      <c r="AB1134" s="15"/>
      <c r="AC1134" s="9"/>
      <c r="AD1134" s="9"/>
      <c r="AE1134" s="9"/>
      <c r="AF1134" s="9"/>
      <c r="AG1134" s="9"/>
      <c r="AH1134" s="9"/>
      <c r="AI1134" s="9"/>
      <c r="AJ1134" s="9"/>
      <c r="AK1134" s="9"/>
      <c r="AL1134" s="9"/>
      <c r="AM1134" s="27"/>
      <c r="AN1134" s="27"/>
      <c r="AO1134" s="27"/>
      <c r="AP1134" s="27"/>
      <c r="AQ1134" s="27"/>
      <c r="AR1134" s="9"/>
      <c r="AS1134" s="9"/>
      <c r="AT1134" s="9"/>
      <c r="AU1134" s="9"/>
      <c r="AV1134" s="9"/>
      <c r="AW1134" s="9"/>
      <c r="AX1134" s="9"/>
      <c r="AY1134" s="15"/>
      <c r="AZ1134" s="15"/>
      <c r="BA1134" s="9"/>
      <c r="BB1134" s="9"/>
      <c r="BC1134" s="9"/>
      <c r="BD1134" s="9"/>
      <c r="BE1134" s="9"/>
      <c r="BF1134" s="9"/>
      <c r="BG1134" s="9"/>
      <c r="BH1134" s="9"/>
      <c r="BI1134" s="9"/>
      <c r="BJ1134" s="9"/>
      <c r="BK1134" s="9"/>
      <c r="BL1134" s="9"/>
      <c r="BM1134" s="9"/>
      <c r="BN1134" s="9"/>
      <c r="BO1134" s="9"/>
      <c r="BP1134" s="9"/>
      <c r="BQ1134" s="9"/>
      <c r="BR1134" s="9"/>
      <c r="BS1134" s="9"/>
      <c r="BT1134" s="9"/>
      <c r="BU1134" s="9"/>
      <c r="BV1134" s="9"/>
      <c r="BW1134" s="9"/>
      <c r="BX1134" s="9"/>
      <c r="BY1134" s="9"/>
      <c r="BZ1134" s="9"/>
      <c r="CA1134" s="9"/>
      <c r="CB1134" s="9"/>
      <c r="CC1134" s="9"/>
      <c r="CD1134" s="9"/>
      <c r="CE1134" s="9"/>
      <c r="CF1134" s="9"/>
      <c r="CG1134" s="9"/>
      <c r="CH1134" s="9"/>
      <c r="CI1134" s="9"/>
      <c r="CJ1134" s="9"/>
      <c r="CK1134" s="9"/>
      <c r="CL1134" s="9"/>
      <c r="CM1134" s="9"/>
      <c r="CN1134" s="9"/>
      <c r="CO1134" s="9"/>
      <c r="CP1134" s="9"/>
      <c r="CQ1134" s="9"/>
      <c r="CR1134" s="9"/>
      <c r="CS1134" s="9"/>
      <c r="CT1134" s="9"/>
      <c r="CU1134" s="9"/>
      <c r="CV1134" s="9"/>
      <c r="CW1134" s="9"/>
      <c r="CX1134" s="9"/>
      <c r="CY1134" s="9"/>
      <c r="CZ1134" s="9"/>
      <c r="DA1134" s="9"/>
      <c r="DB1134" s="9"/>
      <c r="DC1134" s="9"/>
      <c r="DD1134" s="9"/>
      <c r="DE1134" s="9"/>
      <c r="DF1134" s="9"/>
      <c r="DG1134" s="9"/>
      <c r="DH1134" s="9"/>
      <c r="DI1134" s="9"/>
      <c r="DJ1134" s="9"/>
      <c r="DK1134" s="9"/>
      <c r="DL1134" s="9"/>
      <c r="DM1134" s="9"/>
      <c r="DN1134" s="9"/>
      <c r="DO1134" s="9"/>
      <c r="DP1134" s="9"/>
      <c r="DQ1134" s="9"/>
      <c r="DR1134" s="9"/>
      <c r="DS1134" s="9"/>
      <c r="DT1134" s="9"/>
      <c r="DU1134" s="9"/>
      <c r="DV1134" s="9"/>
      <c r="DW1134" s="9"/>
      <c r="DX1134" s="9"/>
      <c r="DY1134" s="9"/>
      <c r="DZ1134" s="9"/>
      <c r="EA1134" s="9"/>
    </row>
    <row r="1135" spans="2:131" ht="15">
      <c r="B1135" s="4"/>
      <c r="C1135" s="4"/>
      <c r="D1135" s="4"/>
      <c r="E1135" s="4"/>
      <c r="F1135" s="4"/>
      <c r="G1135" s="4"/>
      <c r="H1135" s="4"/>
      <c r="I1135" s="4"/>
      <c r="J1135" s="4"/>
      <c r="K1135" s="10"/>
      <c r="L1135" s="10"/>
      <c r="M1135" s="10"/>
      <c r="N1135" s="10"/>
      <c r="O1135" s="10"/>
      <c r="P1135" s="10"/>
      <c r="Q1135" s="10"/>
      <c r="R1135" s="10"/>
      <c r="S1135" s="10"/>
      <c r="T1135" s="10"/>
      <c r="U1135" s="10"/>
      <c r="V1135" s="10"/>
      <c r="W1135" s="10"/>
      <c r="X1135" s="10"/>
      <c r="Y1135" s="10"/>
      <c r="Z1135" s="10"/>
      <c r="AA1135" s="10"/>
      <c r="AB1135" s="15"/>
      <c r="AC1135" s="9"/>
      <c r="AD1135" s="9"/>
      <c r="AE1135" s="9"/>
      <c r="AF1135" s="9"/>
      <c r="AG1135" s="9"/>
      <c r="AH1135" s="9"/>
      <c r="AI1135" s="9"/>
      <c r="AJ1135" s="9"/>
      <c r="AK1135" s="9"/>
      <c r="AL1135" s="9"/>
      <c r="AM1135" s="27"/>
      <c r="AN1135" s="27"/>
      <c r="AO1135" s="27"/>
      <c r="AP1135" s="27"/>
      <c r="AQ1135" s="27"/>
      <c r="AR1135" s="9"/>
      <c r="AS1135" s="9"/>
      <c r="AT1135" s="9"/>
      <c r="AU1135" s="9"/>
      <c r="AV1135" s="9"/>
      <c r="AW1135" s="9"/>
      <c r="AX1135" s="9"/>
      <c r="AY1135" s="15"/>
      <c r="AZ1135" s="15"/>
      <c r="BA1135" s="9"/>
      <c r="BB1135" s="9"/>
      <c r="BC1135" s="9"/>
      <c r="BD1135" s="9"/>
      <c r="BE1135" s="9"/>
      <c r="BF1135" s="9"/>
      <c r="BG1135" s="9"/>
      <c r="BH1135" s="9"/>
      <c r="BI1135" s="9"/>
      <c r="BJ1135" s="9"/>
      <c r="BK1135" s="9"/>
      <c r="BL1135" s="9"/>
      <c r="BM1135" s="9"/>
      <c r="BN1135" s="9"/>
      <c r="BO1135" s="9"/>
      <c r="BP1135" s="9"/>
      <c r="BQ1135" s="9"/>
      <c r="BR1135" s="9"/>
      <c r="BS1135" s="9"/>
      <c r="BT1135" s="9"/>
      <c r="BU1135" s="9"/>
      <c r="BV1135" s="9"/>
      <c r="BW1135" s="9"/>
      <c r="BX1135" s="9"/>
      <c r="BY1135" s="9"/>
      <c r="BZ1135" s="9"/>
      <c r="CA1135" s="9"/>
      <c r="CB1135" s="9"/>
      <c r="CC1135" s="9"/>
      <c r="CD1135" s="9"/>
      <c r="CE1135" s="9"/>
      <c r="CF1135" s="9"/>
      <c r="CG1135" s="9"/>
      <c r="CH1135" s="9"/>
      <c r="CI1135" s="9"/>
      <c r="CJ1135" s="9"/>
      <c r="CK1135" s="9"/>
      <c r="CL1135" s="9"/>
      <c r="CM1135" s="9"/>
      <c r="CN1135" s="9"/>
      <c r="CO1135" s="9"/>
      <c r="CP1135" s="9"/>
      <c r="CQ1135" s="9"/>
      <c r="CR1135" s="9"/>
      <c r="CS1135" s="9"/>
      <c r="CT1135" s="9"/>
      <c r="CU1135" s="9"/>
      <c r="CV1135" s="9"/>
      <c r="CW1135" s="9"/>
      <c r="CX1135" s="9"/>
      <c r="CY1135" s="9"/>
      <c r="CZ1135" s="9"/>
      <c r="DA1135" s="9"/>
      <c r="DB1135" s="9"/>
      <c r="DC1135" s="9"/>
      <c r="DD1135" s="9"/>
      <c r="DE1135" s="9"/>
      <c r="DF1135" s="9"/>
      <c r="DG1135" s="9"/>
      <c r="DH1135" s="9"/>
      <c r="DI1135" s="9"/>
      <c r="DJ1135" s="9"/>
      <c r="DK1135" s="9"/>
      <c r="DL1135" s="9"/>
      <c r="DM1135" s="9"/>
      <c r="DN1135" s="9"/>
      <c r="DO1135" s="9"/>
      <c r="DP1135" s="9"/>
      <c r="DQ1135" s="9"/>
      <c r="DR1135" s="9"/>
      <c r="DS1135" s="9"/>
      <c r="DT1135" s="9"/>
      <c r="DU1135" s="9"/>
      <c r="DV1135" s="9"/>
      <c r="DW1135" s="9"/>
      <c r="DX1135" s="9"/>
      <c r="DY1135" s="9"/>
      <c r="DZ1135" s="9"/>
      <c r="EA1135" s="9"/>
    </row>
    <row r="1136" spans="2:131" ht="15">
      <c r="B1136" s="4"/>
      <c r="C1136" s="4"/>
      <c r="D1136" s="4"/>
      <c r="E1136" s="4"/>
      <c r="F1136" s="4"/>
      <c r="G1136" s="4"/>
      <c r="H1136" s="4"/>
      <c r="I1136" s="4"/>
      <c r="J1136" s="4"/>
      <c r="K1136" s="10"/>
      <c r="L1136" s="10"/>
      <c r="M1136" s="10"/>
      <c r="N1136" s="10"/>
      <c r="O1136" s="10"/>
      <c r="P1136" s="10"/>
      <c r="Q1136" s="10"/>
      <c r="R1136" s="10"/>
      <c r="S1136" s="10"/>
      <c r="T1136" s="10"/>
      <c r="U1136" s="10"/>
      <c r="V1136" s="10"/>
      <c r="W1136" s="10"/>
      <c r="X1136" s="10"/>
      <c r="Y1136" s="10"/>
      <c r="Z1136" s="10"/>
      <c r="AA1136" s="10"/>
      <c r="AB1136" s="15"/>
      <c r="AC1136" s="9"/>
      <c r="AD1136" s="9"/>
      <c r="AE1136" s="9"/>
      <c r="AF1136" s="9"/>
      <c r="AG1136" s="9"/>
      <c r="AH1136" s="9"/>
      <c r="AI1136" s="9"/>
      <c r="AJ1136" s="9"/>
      <c r="AK1136" s="9"/>
      <c r="AL1136" s="9"/>
      <c r="AM1136" s="27"/>
      <c r="AN1136" s="27"/>
      <c r="AO1136" s="27"/>
      <c r="AP1136" s="27"/>
      <c r="AQ1136" s="27"/>
      <c r="AR1136" s="9"/>
      <c r="AS1136" s="9"/>
      <c r="AT1136" s="9"/>
      <c r="AU1136" s="9"/>
      <c r="AV1136" s="9"/>
      <c r="AW1136" s="9"/>
      <c r="AX1136" s="9"/>
      <c r="AY1136" s="15"/>
      <c r="AZ1136" s="15"/>
      <c r="BA1136" s="9"/>
      <c r="BB1136" s="9"/>
      <c r="BC1136" s="9"/>
      <c r="BD1136" s="9"/>
      <c r="BE1136" s="9"/>
      <c r="BF1136" s="9"/>
      <c r="BG1136" s="9"/>
      <c r="BH1136" s="9"/>
      <c r="BI1136" s="9"/>
      <c r="BJ1136" s="9"/>
      <c r="BK1136" s="9"/>
      <c r="BL1136" s="9"/>
      <c r="BM1136" s="9"/>
      <c r="BN1136" s="9"/>
      <c r="BO1136" s="9"/>
      <c r="BP1136" s="9"/>
      <c r="BQ1136" s="9"/>
      <c r="BR1136" s="9"/>
      <c r="BS1136" s="9"/>
      <c r="BT1136" s="9"/>
      <c r="BU1136" s="9"/>
      <c r="BV1136" s="9"/>
      <c r="BW1136" s="9"/>
      <c r="BX1136" s="9"/>
      <c r="BY1136" s="9"/>
      <c r="BZ1136" s="9"/>
      <c r="CA1136" s="9"/>
      <c r="CB1136" s="9"/>
      <c r="CC1136" s="9"/>
      <c r="CD1136" s="9"/>
      <c r="CE1136" s="9"/>
      <c r="CF1136" s="9"/>
      <c r="CG1136" s="9"/>
      <c r="CH1136" s="9"/>
      <c r="CI1136" s="9"/>
      <c r="CJ1136" s="9"/>
      <c r="CK1136" s="9"/>
      <c r="CL1136" s="9"/>
      <c r="CM1136" s="9"/>
      <c r="CN1136" s="9"/>
      <c r="CO1136" s="9"/>
      <c r="CP1136" s="9"/>
      <c r="CQ1136" s="9"/>
      <c r="CR1136" s="9"/>
      <c r="CS1136" s="9"/>
      <c r="CT1136" s="9"/>
      <c r="CU1136" s="9"/>
      <c r="CV1136" s="9"/>
      <c r="CW1136" s="9"/>
      <c r="CX1136" s="9"/>
      <c r="CY1136" s="9"/>
      <c r="CZ1136" s="9"/>
      <c r="DA1136" s="9"/>
      <c r="DB1136" s="9"/>
      <c r="DC1136" s="9"/>
      <c r="DD1136" s="9"/>
      <c r="DE1136" s="9"/>
      <c r="DF1136" s="9"/>
      <c r="DG1136" s="9"/>
      <c r="DH1136" s="9"/>
      <c r="DI1136" s="9"/>
      <c r="DJ1136" s="9"/>
      <c r="DK1136" s="9"/>
      <c r="DL1136" s="9"/>
      <c r="DM1136" s="9"/>
      <c r="DN1136" s="9"/>
      <c r="DO1136" s="9"/>
      <c r="DP1136" s="9"/>
      <c r="DQ1136" s="9"/>
      <c r="DR1136" s="9"/>
      <c r="DS1136" s="9"/>
      <c r="DT1136" s="9"/>
      <c r="DU1136" s="9"/>
      <c r="DV1136" s="9"/>
      <c r="DW1136" s="9"/>
      <c r="DX1136" s="9"/>
      <c r="DY1136" s="9"/>
      <c r="DZ1136" s="9"/>
      <c r="EA1136" s="9"/>
    </row>
    <row r="1137" spans="2:131" ht="15">
      <c r="B1137" s="4"/>
      <c r="C1137" s="4"/>
      <c r="D1137" s="4"/>
      <c r="E1137" s="4"/>
      <c r="F1137" s="4"/>
      <c r="G1137" s="4"/>
      <c r="H1137" s="4"/>
      <c r="I1137" s="4"/>
      <c r="J1137" s="4"/>
      <c r="K1137" s="10"/>
      <c r="L1137" s="10"/>
      <c r="M1137" s="10"/>
      <c r="N1137" s="10"/>
      <c r="O1137" s="10"/>
      <c r="P1137" s="10"/>
      <c r="Q1137" s="10"/>
      <c r="R1137" s="10"/>
      <c r="S1137" s="10"/>
      <c r="T1137" s="10"/>
      <c r="U1137" s="10"/>
      <c r="V1137" s="10"/>
      <c r="W1137" s="10"/>
      <c r="X1137" s="10"/>
      <c r="Y1137" s="10"/>
      <c r="Z1137" s="10"/>
      <c r="AA1137" s="10"/>
      <c r="AB1137" s="15"/>
      <c r="AC1137" s="9"/>
      <c r="AD1137" s="9"/>
      <c r="AE1137" s="9"/>
      <c r="AF1137" s="9"/>
      <c r="AG1137" s="9"/>
      <c r="AH1137" s="9"/>
      <c r="AI1137" s="9"/>
      <c r="AJ1137" s="9"/>
      <c r="AK1137" s="9"/>
      <c r="AL1137" s="9"/>
      <c r="AM1137" s="27"/>
      <c r="AN1137" s="27"/>
      <c r="AO1137" s="27"/>
      <c r="AP1137" s="27"/>
      <c r="AQ1137" s="27"/>
      <c r="AR1137" s="9"/>
      <c r="AS1137" s="9"/>
      <c r="AT1137" s="9"/>
      <c r="AU1137" s="9"/>
      <c r="AV1137" s="9"/>
      <c r="AW1137" s="9"/>
      <c r="AX1137" s="9"/>
      <c r="AY1137" s="15"/>
      <c r="AZ1137" s="15"/>
      <c r="BA1137" s="9"/>
      <c r="BB1137" s="9"/>
      <c r="BC1137" s="9"/>
      <c r="BD1137" s="9"/>
      <c r="BE1137" s="9"/>
      <c r="BF1137" s="9"/>
      <c r="BG1137" s="9"/>
      <c r="BH1137" s="9"/>
      <c r="BI1137" s="9"/>
      <c r="BJ1137" s="9"/>
      <c r="BK1137" s="9"/>
      <c r="BL1137" s="9"/>
      <c r="BM1137" s="9"/>
      <c r="BN1137" s="9"/>
      <c r="BO1137" s="9"/>
      <c r="BP1137" s="9"/>
      <c r="BQ1137" s="9"/>
      <c r="BR1137" s="9"/>
      <c r="BS1137" s="9"/>
      <c r="BT1137" s="9"/>
      <c r="BU1137" s="9"/>
      <c r="BV1137" s="9"/>
      <c r="BW1137" s="9"/>
      <c r="BX1137" s="9"/>
      <c r="BY1137" s="9"/>
      <c r="BZ1137" s="9"/>
      <c r="CA1137" s="9"/>
      <c r="CB1137" s="9"/>
      <c r="CC1137" s="9"/>
      <c r="CD1137" s="9"/>
      <c r="CE1137" s="9"/>
      <c r="CF1137" s="9"/>
      <c r="CG1137" s="9"/>
      <c r="CH1137" s="9"/>
      <c r="CI1137" s="9"/>
      <c r="CJ1137" s="9"/>
      <c r="CK1137" s="9"/>
      <c r="CL1137" s="9"/>
      <c r="CM1137" s="9"/>
      <c r="CN1137" s="9"/>
      <c r="CO1137" s="9"/>
      <c r="CP1137" s="9"/>
      <c r="CQ1137" s="9"/>
      <c r="CR1137" s="9"/>
      <c r="CS1137" s="9"/>
      <c r="CT1137" s="9"/>
      <c r="CU1137" s="9"/>
      <c r="CV1137" s="9"/>
      <c r="CW1137" s="9"/>
      <c r="CX1137" s="9"/>
      <c r="CY1137" s="9"/>
      <c r="CZ1137" s="9"/>
      <c r="DA1137" s="9"/>
      <c r="DB1137" s="9"/>
      <c r="DC1137" s="9"/>
      <c r="DD1137" s="9"/>
      <c r="DE1137" s="9"/>
      <c r="DF1137" s="9"/>
      <c r="DG1137" s="9"/>
      <c r="DH1137" s="9"/>
      <c r="DI1137" s="9"/>
      <c r="DJ1137" s="9"/>
      <c r="DK1137" s="9"/>
      <c r="DL1137" s="9"/>
      <c r="DM1137" s="9"/>
      <c r="DN1137" s="9"/>
      <c r="DO1137" s="9"/>
      <c r="DP1137" s="9"/>
      <c r="DQ1137" s="9"/>
      <c r="DR1137" s="9"/>
      <c r="DS1137" s="9"/>
      <c r="DT1137" s="9"/>
      <c r="DU1137" s="9"/>
      <c r="DV1137" s="9"/>
      <c r="DW1137" s="9"/>
      <c r="DX1137" s="9"/>
      <c r="DY1137" s="9"/>
      <c r="DZ1137" s="9"/>
      <c r="EA1137" s="9"/>
    </row>
    <row r="1138" spans="2:131" ht="15">
      <c r="B1138" s="4"/>
      <c r="C1138" s="4"/>
      <c r="D1138" s="4"/>
      <c r="E1138" s="4"/>
      <c r="F1138" s="4"/>
      <c r="G1138" s="4"/>
      <c r="H1138" s="4"/>
      <c r="I1138" s="4"/>
      <c r="J1138" s="4"/>
      <c r="K1138" s="10"/>
      <c r="L1138" s="10"/>
      <c r="M1138" s="10"/>
      <c r="N1138" s="10"/>
      <c r="O1138" s="10"/>
      <c r="P1138" s="10"/>
      <c r="Q1138" s="10"/>
      <c r="R1138" s="10"/>
      <c r="S1138" s="10"/>
      <c r="T1138" s="10"/>
      <c r="U1138" s="10"/>
      <c r="V1138" s="10"/>
      <c r="W1138" s="10"/>
      <c r="X1138" s="10"/>
      <c r="Y1138" s="10"/>
      <c r="Z1138" s="10"/>
      <c r="AA1138" s="10"/>
      <c r="AB1138" s="15"/>
      <c r="AC1138" s="9"/>
      <c r="AD1138" s="9"/>
      <c r="AE1138" s="9"/>
      <c r="AF1138" s="9"/>
      <c r="AG1138" s="9"/>
      <c r="AH1138" s="9"/>
      <c r="AI1138" s="9"/>
      <c r="AJ1138" s="9"/>
      <c r="AK1138" s="9"/>
      <c r="AL1138" s="9"/>
      <c r="AM1138" s="27"/>
      <c r="AN1138" s="27"/>
      <c r="AO1138" s="27"/>
      <c r="AP1138" s="27"/>
      <c r="AQ1138" s="27"/>
      <c r="AR1138" s="9"/>
      <c r="AS1138" s="9"/>
      <c r="AT1138" s="9"/>
      <c r="AU1138" s="9"/>
      <c r="AV1138" s="9"/>
      <c r="AW1138" s="9"/>
      <c r="AX1138" s="9"/>
      <c r="AY1138" s="15"/>
      <c r="AZ1138" s="15"/>
      <c r="BA1138" s="9"/>
      <c r="BB1138" s="9"/>
      <c r="BC1138" s="9"/>
      <c r="BD1138" s="9"/>
      <c r="BE1138" s="9"/>
      <c r="BF1138" s="9"/>
      <c r="BG1138" s="9"/>
      <c r="BH1138" s="9"/>
      <c r="BI1138" s="9"/>
      <c r="BJ1138" s="9"/>
      <c r="BK1138" s="9"/>
      <c r="BL1138" s="9"/>
      <c r="BM1138" s="9"/>
      <c r="BN1138" s="9"/>
      <c r="BO1138" s="9"/>
      <c r="BP1138" s="9"/>
      <c r="BQ1138" s="9"/>
      <c r="BR1138" s="9"/>
      <c r="BS1138" s="9"/>
      <c r="BT1138" s="9"/>
      <c r="BU1138" s="9"/>
      <c r="BV1138" s="9"/>
      <c r="BW1138" s="9"/>
      <c r="BX1138" s="9"/>
      <c r="BY1138" s="9"/>
      <c r="BZ1138" s="9"/>
      <c r="CA1138" s="9"/>
      <c r="CB1138" s="9"/>
      <c r="CC1138" s="9"/>
      <c r="CD1138" s="9"/>
      <c r="CE1138" s="9"/>
      <c r="CF1138" s="9"/>
      <c r="CG1138" s="9"/>
      <c r="CH1138" s="9"/>
      <c r="CI1138" s="9"/>
      <c r="CJ1138" s="9"/>
      <c r="CK1138" s="9"/>
      <c r="CL1138" s="9"/>
      <c r="CM1138" s="9"/>
      <c r="CN1138" s="9"/>
      <c r="CO1138" s="9"/>
      <c r="CP1138" s="9"/>
      <c r="CQ1138" s="9"/>
      <c r="CR1138" s="9"/>
      <c r="CS1138" s="9"/>
      <c r="CT1138" s="9"/>
      <c r="CU1138" s="9"/>
      <c r="CV1138" s="9"/>
      <c r="CW1138" s="9"/>
      <c r="CX1138" s="9"/>
      <c r="CY1138" s="9"/>
      <c r="CZ1138" s="9"/>
      <c r="DA1138" s="9"/>
      <c r="DB1138" s="9"/>
      <c r="DC1138" s="9"/>
      <c r="DD1138" s="9"/>
      <c r="DE1138" s="9"/>
      <c r="DF1138" s="9"/>
      <c r="DG1138" s="9"/>
      <c r="DH1138" s="9"/>
      <c r="DI1138" s="9"/>
      <c r="DJ1138" s="9"/>
      <c r="DK1138" s="9"/>
      <c r="DL1138" s="9"/>
      <c r="DM1138" s="9"/>
      <c r="DN1138" s="9"/>
      <c r="DO1138" s="9"/>
      <c r="DP1138" s="9"/>
      <c r="DQ1138" s="9"/>
      <c r="DR1138" s="9"/>
      <c r="DS1138" s="9"/>
      <c r="DT1138" s="9"/>
      <c r="DU1138" s="9"/>
      <c r="DV1138" s="9"/>
      <c r="DW1138" s="9"/>
      <c r="DX1138" s="9"/>
      <c r="DY1138" s="9"/>
      <c r="DZ1138" s="9"/>
      <c r="EA1138" s="9"/>
    </row>
    <row r="1139" spans="2:131" ht="15">
      <c r="B1139" s="4"/>
      <c r="C1139" s="4"/>
      <c r="D1139" s="4"/>
      <c r="E1139" s="4"/>
      <c r="F1139" s="4"/>
      <c r="G1139" s="4"/>
      <c r="H1139" s="4"/>
      <c r="I1139" s="4"/>
      <c r="J1139" s="4"/>
      <c r="K1139" s="10"/>
      <c r="L1139" s="10"/>
      <c r="M1139" s="10"/>
      <c r="N1139" s="10"/>
      <c r="O1139" s="10"/>
      <c r="P1139" s="10"/>
      <c r="Q1139" s="10"/>
      <c r="R1139" s="10"/>
      <c r="S1139" s="10"/>
      <c r="T1139" s="10"/>
      <c r="U1139" s="10"/>
      <c r="V1139" s="10"/>
      <c r="W1139" s="10"/>
      <c r="X1139" s="10"/>
      <c r="Y1139" s="10"/>
      <c r="Z1139" s="10"/>
      <c r="AA1139" s="10"/>
      <c r="AB1139" s="15"/>
      <c r="AC1139" s="9"/>
      <c r="AD1139" s="9"/>
      <c r="AE1139" s="9"/>
      <c r="AF1139" s="9"/>
      <c r="AG1139" s="9"/>
      <c r="AH1139" s="9"/>
      <c r="AI1139" s="9"/>
      <c r="AJ1139" s="9"/>
      <c r="AK1139" s="9"/>
      <c r="AL1139" s="9"/>
      <c r="AM1139" s="27"/>
      <c r="AN1139" s="27"/>
      <c r="AO1139" s="27"/>
      <c r="AP1139" s="27"/>
      <c r="AQ1139" s="27"/>
      <c r="AR1139" s="9"/>
      <c r="AS1139" s="9"/>
      <c r="AT1139" s="9"/>
      <c r="AU1139" s="9"/>
      <c r="AV1139" s="9"/>
      <c r="AW1139" s="9"/>
      <c r="AX1139" s="9"/>
      <c r="AY1139" s="15"/>
      <c r="AZ1139" s="15"/>
      <c r="BA1139" s="9"/>
      <c r="BB1139" s="9"/>
      <c r="BC1139" s="9"/>
      <c r="BD1139" s="9"/>
      <c r="BE1139" s="9"/>
      <c r="BF1139" s="9"/>
      <c r="BG1139" s="9"/>
      <c r="BH1139" s="9"/>
      <c r="BI1139" s="9"/>
      <c r="BJ1139" s="9"/>
      <c r="BK1139" s="9"/>
      <c r="BL1139" s="9"/>
      <c r="BM1139" s="9"/>
      <c r="BN1139" s="9"/>
      <c r="BO1139" s="9"/>
      <c r="BP1139" s="9"/>
      <c r="BQ1139" s="9"/>
      <c r="BR1139" s="9"/>
      <c r="BS1139" s="9"/>
      <c r="BT1139" s="9"/>
      <c r="BU1139" s="9"/>
      <c r="BV1139" s="9"/>
      <c r="BW1139" s="9"/>
      <c r="BX1139" s="9"/>
      <c r="BY1139" s="9"/>
      <c r="BZ1139" s="9"/>
      <c r="CA1139" s="9"/>
      <c r="CB1139" s="9"/>
      <c r="CC1139" s="9"/>
      <c r="CD1139" s="9"/>
      <c r="CE1139" s="9"/>
      <c r="CF1139" s="9"/>
      <c r="CG1139" s="9"/>
      <c r="CH1139" s="9"/>
      <c r="CI1139" s="9"/>
      <c r="CJ1139" s="9"/>
      <c r="CK1139" s="9"/>
      <c r="CL1139" s="9"/>
      <c r="CM1139" s="9"/>
      <c r="CN1139" s="9"/>
      <c r="CO1139" s="9"/>
      <c r="CP1139" s="9"/>
      <c r="CQ1139" s="9"/>
      <c r="CR1139" s="9"/>
      <c r="CS1139" s="9"/>
      <c r="CT1139" s="9"/>
      <c r="CU1139" s="9"/>
      <c r="CV1139" s="9"/>
      <c r="CW1139" s="9"/>
      <c r="CX1139" s="9"/>
      <c r="CY1139" s="9"/>
      <c r="CZ1139" s="9"/>
      <c r="DA1139" s="9"/>
      <c r="DB1139" s="9"/>
      <c r="DC1139" s="9"/>
      <c r="DD1139" s="9"/>
      <c r="DE1139" s="9"/>
      <c r="DF1139" s="9"/>
      <c r="DG1139" s="9"/>
      <c r="DH1139" s="9"/>
      <c r="DI1139" s="9"/>
      <c r="DJ1139" s="9"/>
      <c r="DK1139" s="9"/>
      <c r="DL1139" s="9"/>
      <c r="DM1139" s="9"/>
      <c r="DN1139" s="9"/>
      <c r="DO1139" s="9"/>
      <c r="DP1139" s="9"/>
      <c r="DQ1139" s="9"/>
      <c r="DR1139" s="9"/>
      <c r="DS1139" s="9"/>
      <c r="DT1139" s="9"/>
      <c r="DU1139" s="9"/>
      <c r="DV1139" s="9"/>
      <c r="DW1139" s="9"/>
      <c r="DX1139" s="9"/>
      <c r="DY1139" s="9"/>
      <c r="DZ1139" s="9"/>
      <c r="EA1139" s="9"/>
    </row>
    <row r="1140" spans="2:131" ht="15">
      <c r="B1140" s="4"/>
      <c r="C1140" s="4"/>
      <c r="D1140" s="4"/>
      <c r="E1140" s="4"/>
      <c r="F1140" s="4"/>
      <c r="G1140" s="4"/>
      <c r="H1140" s="4"/>
      <c r="I1140" s="4"/>
      <c r="J1140" s="4"/>
      <c r="K1140" s="10"/>
      <c r="L1140" s="10"/>
      <c r="M1140" s="10"/>
      <c r="N1140" s="10"/>
      <c r="O1140" s="10"/>
      <c r="P1140" s="10"/>
      <c r="Q1140" s="10"/>
      <c r="R1140" s="10"/>
      <c r="S1140" s="10"/>
      <c r="T1140" s="10"/>
      <c r="U1140" s="10"/>
      <c r="V1140" s="10"/>
      <c r="W1140" s="10"/>
      <c r="X1140" s="10"/>
      <c r="Y1140" s="10"/>
      <c r="Z1140" s="10"/>
      <c r="AA1140" s="10"/>
      <c r="AB1140" s="15"/>
      <c r="AC1140" s="9"/>
      <c r="AD1140" s="9"/>
      <c r="AE1140" s="9"/>
      <c r="AF1140" s="9"/>
      <c r="AG1140" s="9"/>
      <c r="AH1140" s="9"/>
      <c r="AI1140" s="9"/>
      <c r="AJ1140" s="9"/>
      <c r="AK1140" s="9"/>
      <c r="AL1140" s="9"/>
      <c r="AM1140" s="27"/>
      <c r="AN1140" s="27"/>
      <c r="AO1140" s="27"/>
      <c r="AP1140" s="27"/>
      <c r="AQ1140" s="27"/>
      <c r="AR1140" s="9"/>
      <c r="AS1140" s="9"/>
      <c r="AT1140" s="9"/>
      <c r="AU1140" s="9"/>
      <c r="AV1140" s="9"/>
      <c r="AW1140" s="9"/>
      <c r="AX1140" s="9"/>
      <c r="AY1140" s="15"/>
      <c r="AZ1140" s="15"/>
      <c r="BA1140" s="9"/>
      <c r="BB1140" s="9"/>
      <c r="BC1140" s="9"/>
      <c r="BD1140" s="9"/>
      <c r="BE1140" s="9"/>
      <c r="BF1140" s="9"/>
      <c r="BG1140" s="9"/>
      <c r="BH1140" s="9"/>
      <c r="BI1140" s="9"/>
      <c r="BJ1140" s="9"/>
      <c r="BK1140" s="9"/>
      <c r="BL1140" s="9"/>
      <c r="BM1140" s="9"/>
      <c r="BN1140" s="9"/>
      <c r="BO1140" s="9"/>
      <c r="BP1140" s="9"/>
      <c r="BQ1140" s="9"/>
      <c r="BR1140" s="9"/>
      <c r="BS1140" s="9"/>
      <c r="BT1140" s="9"/>
      <c r="BU1140" s="9"/>
      <c r="BV1140" s="9"/>
      <c r="BW1140" s="9"/>
      <c r="BX1140" s="9"/>
      <c r="BY1140" s="9"/>
      <c r="BZ1140" s="9"/>
      <c r="CA1140" s="9"/>
      <c r="CB1140" s="9"/>
      <c r="CC1140" s="9"/>
      <c r="CD1140" s="9"/>
      <c r="CE1140" s="9"/>
      <c r="CF1140" s="9"/>
      <c r="CG1140" s="9"/>
      <c r="CH1140" s="9"/>
      <c r="CI1140" s="9"/>
      <c r="CJ1140" s="9"/>
      <c r="CK1140" s="9"/>
      <c r="CL1140" s="9"/>
      <c r="CM1140" s="9"/>
      <c r="CN1140" s="9"/>
      <c r="CO1140" s="9"/>
      <c r="CP1140" s="9"/>
      <c r="CQ1140" s="9"/>
      <c r="CR1140" s="9"/>
      <c r="CS1140" s="9"/>
      <c r="CT1140" s="9"/>
      <c r="CU1140" s="9"/>
      <c r="CV1140" s="9"/>
      <c r="CW1140" s="9"/>
      <c r="CX1140" s="9"/>
      <c r="CY1140" s="9"/>
      <c r="CZ1140" s="9"/>
      <c r="DA1140" s="9"/>
      <c r="DB1140" s="9"/>
      <c r="DC1140" s="9"/>
      <c r="DD1140" s="9"/>
      <c r="DE1140" s="9"/>
      <c r="DF1140" s="9"/>
      <c r="DG1140" s="9"/>
      <c r="DH1140" s="9"/>
      <c r="DI1140" s="9"/>
      <c r="DJ1140" s="9"/>
      <c r="DK1140" s="9"/>
      <c r="DL1140" s="9"/>
      <c r="DM1140" s="9"/>
      <c r="DN1140" s="9"/>
      <c r="DO1140" s="9"/>
      <c r="DP1140" s="9"/>
      <c r="DQ1140" s="9"/>
      <c r="DR1140" s="9"/>
      <c r="DS1140" s="9"/>
      <c r="DT1140" s="9"/>
      <c r="DU1140" s="9"/>
      <c r="DV1140" s="9"/>
      <c r="DW1140" s="9"/>
      <c r="DX1140" s="9"/>
      <c r="DY1140" s="9"/>
      <c r="DZ1140" s="9"/>
      <c r="EA1140" s="9"/>
    </row>
    <row r="1141" spans="2:131" ht="15">
      <c r="B1141" s="4"/>
      <c r="C1141" s="4"/>
      <c r="D1141" s="4"/>
      <c r="E1141" s="4"/>
      <c r="F1141" s="4"/>
      <c r="G1141" s="4"/>
      <c r="H1141" s="4"/>
      <c r="I1141" s="4"/>
      <c r="J1141" s="4"/>
      <c r="K1141" s="10"/>
      <c r="L1141" s="10"/>
      <c r="M1141" s="10"/>
      <c r="N1141" s="10"/>
      <c r="O1141" s="10"/>
      <c r="P1141" s="10"/>
      <c r="Q1141" s="10"/>
      <c r="R1141" s="10"/>
      <c r="S1141" s="10"/>
      <c r="T1141" s="10"/>
      <c r="U1141" s="10"/>
      <c r="V1141" s="10"/>
      <c r="W1141" s="10"/>
      <c r="X1141" s="10"/>
      <c r="Y1141" s="10"/>
      <c r="Z1141" s="10"/>
      <c r="AA1141" s="10"/>
      <c r="AB1141" s="15"/>
      <c r="AC1141" s="9"/>
      <c r="AD1141" s="9"/>
      <c r="AE1141" s="9"/>
      <c r="AF1141" s="9"/>
      <c r="AG1141" s="9"/>
      <c r="AH1141" s="9"/>
      <c r="AI1141" s="9"/>
      <c r="AJ1141" s="9"/>
      <c r="AK1141" s="9"/>
      <c r="AL1141" s="9"/>
      <c r="AM1141" s="27"/>
      <c r="AN1141" s="27"/>
      <c r="AO1141" s="27"/>
      <c r="AP1141" s="27"/>
      <c r="AQ1141" s="27"/>
      <c r="AR1141" s="9"/>
      <c r="AS1141" s="9"/>
      <c r="AT1141" s="9"/>
      <c r="AU1141" s="9"/>
      <c r="AV1141" s="9"/>
      <c r="AW1141" s="9"/>
      <c r="AX1141" s="9"/>
      <c r="AY1141" s="15"/>
      <c r="AZ1141" s="15"/>
      <c r="BA1141" s="9"/>
      <c r="BB1141" s="9"/>
      <c r="BC1141" s="9"/>
      <c r="BD1141" s="9"/>
      <c r="BE1141" s="9"/>
      <c r="BF1141" s="9"/>
      <c r="BG1141" s="9"/>
      <c r="BH1141" s="9"/>
      <c r="BI1141" s="9"/>
      <c r="BJ1141" s="9"/>
      <c r="BK1141" s="9"/>
      <c r="BL1141" s="9"/>
      <c r="BM1141" s="9"/>
      <c r="BN1141" s="9"/>
      <c r="BO1141" s="9"/>
      <c r="BP1141" s="9"/>
      <c r="BQ1141" s="9"/>
      <c r="BR1141" s="9"/>
      <c r="BS1141" s="9"/>
      <c r="BT1141" s="9"/>
      <c r="BU1141" s="9"/>
      <c r="BV1141" s="9"/>
      <c r="BW1141" s="9"/>
      <c r="BX1141" s="9"/>
      <c r="BY1141" s="9"/>
      <c r="BZ1141" s="9"/>
      <c r="CA1141" s="9"/>
      <c r="CB1141" s="9"/>
      <c r="CC1141" s="9"/>
      <c r="CD1141" s="9"/>
      <c r="CE1141" s="9"/>
      <c r="CF1141" s="9"/>
      <c r="CG1141" s="9"/>
      <c r="CH1141" s="9"/>
      <c r="CI1141" s="9"/>
      <c r="CJ1141" s="9"/>
      <c r="CK1141" s="9"/>
      <c r="CL1141" s="9"/>
      <c r="CM1141" s="9"/>
      <c r="CN1141" s="9"/>
      <c r="CO1141" s="9"/>
      <c r="CP1141" s="9"/>
      <c r="CQ1141" s="9"/>
      <c r="CR1141" s="9"/>
      <c r="CS1141" s="9"/>
      <c r="CT1141" s="9"/>
      <c r="CU1141" s="9"/>
      <c r="CV1141" s="9"/>
      <c r="CW1141" s="9"/>
      <c r="CX1141" s="9"/>
      <c r="CY1141" s="9"/>
      <c r="CZ1141" s="9"/>
      <c r="DA1141" s="9"/>
      <c r="DB1141" s="9"/>
      <c r="DC1141" s="9"/>
      <c r="DD1141" s="9"/>
      <c r="DE1141" s="9"/>
      <c r="DF1141" s="9"/>
      <c r="DG1141" s="9"/>
      <c r="DH1141" s="9"/>
      <c r="DI1141" s="9"/>
      <c r="DJ1141" s="9"/>
      <c r="DK1141" s="9"/>
      <c r="DL1141" s="9"/>
      <c r="DM1141" s="9"/>
      <c r="DN1141" s="9"/>
      <c r="DO1141" s="9"/>
      <c r="DP1141" s="9"/>
      <c r="DQ1141" s="9"/>
      <c r="DR1141" s="9"/>
      <c r="DS1141" s="9"/>
      <c r="DT1141" s="9"/>
      <c r="DU1141" s="9"/>
      <c r="DV1141" s="9"/>
      <c r="DW1141" s="9"/>
      <c r="DX1141" s="9"/>
      <c r="DY1141" s="9"/>
      <c r="DZ1141" s="9"/>
      <c r="EA1141" s="9"/>
    </row>
    <row r="1142" spans="2:131" ht="15">
      <c r="B1142" s="4"/>
      <c r="C1142" s="4"/>
      <c r="D1142" s="4"/>
      <c r="E1142" s="4"/>
      <c r="F1142" s="4"/>
      <c r="G1142" s="4"/>
      <c r="H1142" s="4"/>
      <c r="I1142" s="4"/>
      <c r="J1142" s="4"/>
      <c r="K1142" s="10"/>
      <c r="L1142" s="10"/>
      <c r="M1142" s="10"/>
      <c r="N1142" s="10"/>
      <c r="O1142" s="10"/>
      <c r="P1142" s="10"/>
      <c r="Q1142" s="10"/>
      <c r="R1142" s="10"/>
      <c r="S1142" s="10"/>
      <c r="T1142" s="10"/>
      <c r="U1142" s="10"/>
      <c r="V1142" s="10"/>
      <c r="W1142" s="10"/>
      <c r="X1142" s="10"/>
      <c r="Y1142" s="10"/>
      <c r="Z1142" s="10"/>
      <c r="AA1142" s="10"/>
      <c r="AB1142" s="15"/>
      <c r="AC1142" s="9"/>
      <c r="AD1142" s="9"/>
      <c r="AE1142" s="9"/>
      <c r="AF1142" s="9"/>
      <c r="AG1142" s="9"/>
      <c r="AH1142" s="9"/>
      <c r="AI1142" s="9"/>
      <c r="AJ1142" s="9"/>
      <c r="AK1142" s="9"/>
      <c r="AL1142" s="9"/>
      <c r="AM1142" s="27"/>
      <c r="AN1142" s="27"/>
      <c r="AO1142" s="27"/>
      <c r="AP1142" s="27"/>
      <c r="AQ1142" s="27"/>
      <c r="AR1142" s="9"/>
      <c r="AS1142" s="9"/>
      <c r="AT1142" s="9"/>
      <c r="AU1142" s="9"/>
      <c r="AV1142" s="9"/>
      <c r="AW1142" s="9"/>
      <c r="AX1142" s="9"/>
      <c r="AY1142" s="15"/>
      <c r="AZ1142" s="15"/>
      <c r="BA1142" s="9"/>
      <c r="BB1142" s="9"/>
      <c r="BC1142" s="9"/>
      <c r="BD1142" s="9"/>
      <c r="BE1142" s="9"/>
      <c r="BF1142" s="9"/>
      <c r="BG1142" s="9"/>
      <c r="BH1142" s="9"/>
      <c r="BI1142" s="9"/>
      <c r="BJ1142" s="9"/>
      <c r="BK1142" s="9"/>
      <c r="BL1142" s="9"/>
      <c r="BM1142" s="9"/>
      <c r="BN1142" s="9"/>
      <c r="BO1142" s="9"/>
      <c r="BP1142" s="9"/>
      <c r="BQ1142" s="9"/>
      <c r="BR1142" s="9"/>
      <c r="BS1142" s="9"/>
      <c r="BT1142" s="9"/>
      <c r="BU1142" s="9"/>
      <c r="BV1142" s="9"/>
      <c r="BW1142" s="9"/>
      <c r="BX1142" s="9"/>
      <c r="BY1142" s="9"/>
      <c r="BZ1142" s="9"/>
      <c r="CA1142" s="9"/>
      <c r="CB1142" s="9"/>
      <c r="CC1142" s="9"/>
      <c r="CD1142" s="9"/>
      <c r="CE1142" s="9"/>
      <c r="CF1142" s="9"/>
      <c r="CG1142" s="9"/>
      <c r="CH1142" s="9"/>
      <c r="CI1142" s="9"/>
      <c r="CJ1142" s="9"/>
      <c r="CK1142" s="9"/>
      <c r="CL1142" s="9"/>
      <c r="CM1142" s="9"/>
      <c r="CN1142" s="9"/>
      <c r="CO1142" s="9"/>
      <c r="CP1142" s="9"/>
      <c r="CQ1142" s="9"/>
      <c r="CR1142" s="9"/>
      <c r="CS1142" s="9"/>
      <c r="CT1142" s="9"/>
      <c r="CU1142" s="9"/>
      <c r="CV1142" s="9"/>
      <c r="CW1142" s="9"/>
      <c r="CX1142" s="9"/>
      <c r="CY1142" s="9"/>
      <c r="CZ1142" s="9"/>
      <c r="DA1142" s="9"/>
      <c r="DB1142" s="9"/>
      <c r="DC1142" s="9"/>
      <c r="DD1142" s="9"/>
      <c r="DE1142" s="9"/>
      <c r="DF1142" s="9"/>
      <c r="DG1142" s="9"/>
      <c r="DH1142" s="9"/>
      <c r="DI1142" s="9"/>
      <c r="DJ1142" s="9"/>
      <c r="DK1142" s="9"/>
      <c r="DL1142" s="9"/>
      <c r="DM1142" s="9"/>
      <c r="DN1142" s="9"/>
      <c r="DO1142" s="9"/>
      <c r="DP1142" s="9"/>
      <c r="DQ1142" s="9"/>
      <c r="DR1142" s="9"/>
      <c r="DS1142" s="9"/>
      <c r="DT1142" s="9"/>
      <c r="DU1142" s="9"/>
      <c r="DV1142" s="9"/>
      <c r="DW1142" s="9"/>
      <c r="DX1142" s="9"/>
      <c r="DY1142" s="9"/>
      <c r="DZ1142" s="9"/>
      <c r="EA1142" s="9"/>
    </row>
    <row r="1143" spans="2:131" ht="15">
      <c r="B1143" s="4"/>
      <c r="C1143" s="4"/>
      <c r="D1143" s="4"/>
      <c r="E1143" s="4"/>
      <c r="F1143" s="4"/>
      <c r="G1143" s="4"/>
      <c r="H1143" s="4"/>
      <c r="I1143" s="4"/>
      <c r="J1143" s="4"/>
      <c r="K1143" s="10"/>
      <c r="L1143" s="10"/>
      <c r="M1143" s="10"/>
      <c r="N1143" s="10"/>
      <c r="O1143" s="10"/>
      <c r="P1143" s="10"/>
      <c r="Q1143" s="10"/>
      <c r="R1143" s="10"/>
      <c r="S1143" s="10"/>
      <c r="T1143" s="10"/>
      <c r="U1143" s="10"/>
      <c r="V1143" s="10"/>
      <c r="W1143" s="10"/>
      <c r="X1143" s="10"/>
      <c r="Y1143" s="10"/>
      <c r="Z1143" s="10"/>
      <c r="AA1143" s="10"/>
      <c r="AB1143" s="15"/>
      <c r="AC1143" s="9"/>
      <c r="AD1143" s="9"/>
      <c r="AE1143" s="9"/>
      <c r="AF1143" s="9"/>
      <c r="AG1143" s="9"/>
      <c r="AH1143" s="9"/>
      <c r="AI1143" s="9"/>
      <c r="AJ1143" s="9"/>
      <c r="AK1143" s="9"/>
      <c r="AL1143" s="9"/>
      <c r="AM1143" s="27"/>
      <c r="AN1143" s="27"/>
      <c r="AO1143" s="27"/>
      <c r="AP1143" s="27"/>
      <c r="AQ1143" s="27"/>
      <c r="AR1143" s="9"/>
      <c r="AS1143" s="9"/>
      <c r="AT1143" s="9"/>
      <c r="AU1143" s="9"/>
      <c r="AV1143" s="9"/>
      <c r="AW1143" s="9"/>
      <c r="AX1143" s="9"/>
      <c r="AY1143" s="15"/>
      <c r="AZ1143" s="15"/>
      <c r="BA1143" s="9"/>
      <c r="BB1143" s="9"/>
      <c r="BC1143" s="9"/>
      <c r="BD1143" s="9"/>
      <c r="BE1143" s="9"/>
      <c r="BF1143" s="9"/>
      <c r="BG1143" s="9"/>
      <c r="BH1143" s="9"/>
      <c r="BI1143" s="9"/>
      <c r="BJ1143" s="9"/>
      <c r="BK1143" s="9"/>
      <c r="BL1143" s="9"/>
      <c r="BM1143" s="9"/>
      <c r="BN1143" s="9"/>
      <c r="BO1143" s="9"/>
      <c r="BP1143" s="9"/>
      <c r="BQ1143" s="9"/>
      <c r="BR1143" s="9"/>
      <c r="BS1143" s="9"/>
      <c r="BT1143" s="9"/>
      <c r="BU1143" s="9"/>
      <c r="BV1143" s="9"/>
      <c r="BW1143" s="9"/>
      <c r="BX1143" s="9"/>
      <c r="BY1143" s="9"/>
      <c r="BZ1143" s="9"/>
      <c r="CA1143" s="9"/>
      <c r="CB1143" s="9"/>
      <c r="CC1143" s="9"/>
      <c r="CD1143" s="9"/>
      <c r="CE1143" s="9"/>
      <c r="CF1143" s="9"/>
      <c r="CG1143" s="9"/>
      <c r="CH1143" s="9"/>
      <c r="CI1143" s="9"/>
      <c r="CJ1143" s="9"/>
      <c r="CK1143" s="9"/>
      <c r="CL1143" s="9"/>
      <c r="CM1143" s="9"/>
      <c r="CN1143" s="9"/>
      <c r="CO1143" s="9"/>
      <c r="CP1143" s="9"/>
      <c r="CQ1143" s="9"/>
      <c r="CR1143" s="9"/>
      <c r="CS1143" s="9"/>
      <c r="CT1143" s="9"/>
      <c r="CU1143" s="9"/>
      <c r="CV1143" s="9"/>
      <c r="CW1143" s="9"/>
      <c r="CX1143" s="9"/>
      <c r="CY1143" s="9"/>
      <c r="CZ1143" s="9"/>
      <c r="DA1143" s="9"/>
      <c r="DB1143" s="9"/>
      <c r="DC1143" s="9"/>
      <c r="DD1143" s="9"/>
      <c r="DE1143" s="9"/>
      <c r="DF1143" s="9"/>
      <c r="DG1143" s="9"/>
      <c r="DH1143" s="9"/>
      <c r="DI1143" s="9"/>
      <c r="DJ1143" s="9"/>
      <c r="DK1143" s="9"/>
      <c r="DL1143" s="9"/>
      <c r="DM1143" s="9"/>
      <c r="DN1143" s="9"/>
      <c r="DO1143" s="9"/>
      <c r="DP1143" s="9"/>
      <c r="DQ1143" s="9"/>
      <c r="DR1143" s="9"/>
      <c r="DS1143" s="9"/>
      <c r="DT1143" s="9"/>
      <c r="DU1143" s="9"/>
      <c r="DV1143" s="9"/>
      <c r="DW1143" s="9"/>
      <c r="DX1143" s="9"/>
      <c r="DY1143" s="9"/>
      <c r="DZ1143" s="9"/>
      <c r="EA1143" s="9"/>
    </row>
    <row r="1144" spans="2:131" ht="15">
      <c r="B1144" s="4"/>
      <c r="C1144" s="4"/>
      <c r="D1144" s="4"/>
      <c r="E1144" s="4"/>
      <c r="F1144" s="4"/>
      <c r="G1144" s="4"/>
      <c r="H1144" s="4"/>
      <c r="I1144" s="4"/>
      <c r="J1144" s="4"/>
      <c r="K1144" s="10"/>
      <c r="L1144" s="10"/>
      <c r="M1144" s="10"/>
      <c r="N1144" s="10"/>
      <c r="O1144" s="10"/>
      <c r="P1144" s="10"/>
      <c r="Q1144" s="10"/>
      <c r="R1144" s="10"/>
      <c r="S1144" s="10"/>
      <c r="T1144" s="10"/>
      <c r="U1144" s="10"/>
      <c r="V1144" s="10"/>
      <c r="W1144" s="10"/>
      <c r="X1144" s="10"/>
      <c r="Y1144" s="10"/>
      <c r="Z1144" s="10"/>
      <c r="AA1144" s="10"/>
      <c r="AB1144" s="15"/>
      <c r="AC1144" s="9"/>
      <c r="AD1144" s="9"/>
      <c r="AE1144" s="9"/>
      <c r="AF1144" s="9"/>
      <c r="AG1144" s="9"/>
      <c r="AH1144" s="9"/>
      <c r="AI1144" s="9"/>
      <c r="AJ1144" s="9"/>
      <c r="AK1144" s="9"/>
      <c r="AL1144" s="9"/>
      <c r="AM1144" s="27"/>
      <c r="AN1144" s="27"/>
      <c r="AO1144" s="27"/>
      <c r="AP1144" s="27"/>
      <c r="AQ1144" s="27"/>
      <c r="AR1144" s="9"/>
      <c r="AS1144" s="9"/>
      <c r="AT1144" s="9"/>
      <c r="AU1144" s="9"/>
      <c r="AV1144" s="9"/>
      <c r="AW1144" s="9"/>
      <c r="AX1144" s="9"/>
      <c r="AY1144" s="15"/>
      <c r="AZ1144" s="15"/>
      <c r="BA1144" s="9"/>
      <c r="BB1144" s="9"/>
      <c r="BC1144" s="9"/>
      <c r="BD1144" s="9"/>
      <c r="BE1144" s="9"/>
      <c r="BF1144" s="9"/>
      <c r="BG1144" s="9"/>
      <c r="BH1144" s="9"/>
      <c r="BI1144" s="9"/>
      <c r="BJ1144" s="9"/>
      <c r="BK1144" s="9"/>
      <c r="BL1144" s="9"/>
      <c r="BM1144" s="9"/>
      <c r="BN1144" s="9"/>
      <c r="BO1144" s="9"/>
      <c r="BP1144" s="9"/>
      <c r="BQ1144" s="9"/>
      <c r="BR1144" s="9"/>
      <c r="BS1144" s="9"/>
      <c r="BT1144" s="9"/>
      <c r="BU1144" s="9"/>
      <c r="BV1144" s="9"/>
      <c r="BW1144" s="9"/>
      <c r="BX1144" s="9"/>
      <c r="BY1144" s="9"/>
      <c r="BZ1144" s="9"/>
      <c r="CA1144" s="9"/>
      <c r="CB1144" s="9"/>
      <c r="CC1144" s="9"/>
      <c r="CD1144" s="9"/>
      <c r="CE1144" s="9"/>
      <c r="CF1144" s="9"/>
      <c r="CG1144" s="9"/>
      <c r="CH1144" s="9"/>
      <c r="CI1144" s="9"/>
      <c r="CJ1144" s="9"/>
      <c r="CK1144" s="9"/>
      <c r="CL1144" s="9"/>
      <c r="CM1144" s="9"/>
      <c r="CN1144" s="9"/>
      <c r="CO1144" s="9"/>
      <c r="CP1144" s="9"/>
      <c r="CQ1144" s="9"/>
      <c r="CR1144" s="9"/>
      <c r="CS1144" s="9"/>
      <c r="CT1144" s="9"/>
      <c r="CU1144" s="9"/>
      <c r="CV1144" s="9"/>
      <c r="CW1144" s="9"/>
      <c r="CX1144" s="9"/>
      <c r="CY1144" s="9"/>
      <c r="CZ1144" s="9"/>
      <c r="DA1144" s="9"/>
      <c r="DB1144" s="9"/>
      <c r="DC1144" s="9"/>
      <c r="DD1144" s="9"/>
      <c r="DE1144" s="9"/>
      <c r="DF1144" s="9"/>
      <c r="DG1144" s="9"/>
      <c r="DH1144" s="9"/>
      <c r="DI1144" s="9"/>
      <c r="DJ1144" s="9"/>
      <c r="DK1144" s="9"/>
      <c r="DL1144" s="9"/>
      <c r="DM1144" s="9"/>
      <c r="DN1144" s="9"/>
      <c r="DO1144" s="9"/>
      <c r="DP1144" s="9"/>
      <c r="DQ1144" s="9"/>
      <c r="DR1144" s="9"/>
      <c r="DS1144" s="9"/>
      <c r="DT1144" s="9"/>
      <c r="DU1144" s="9"/>
      <c r="DV1144" s="9"/>
      <c r="DW1144" s="9"/>
      <c r="DX1144" s="9"/>
      <c r="DY1144" s="9"/>
      <c r="DZ1144" s="9"/>
      <c r="EA1144" s="9"/>
    </row>
    <row r="1145" spans="2:131" ht="15">
      <c r="B1145" s="4"/>
      <c r="C1145" s="4"/>
      <c r="D1145" s="4"/>
      <c r="E1145" s="4"/>
      <c r="F1145" s="4"/>
      <c r="G1145" s="4"/>
      <c r="H1145" s="4"/>
      <c r="I1145" s="4"/>
      <c r="J1145" s="4"/>
      <c r="K1145" s="10"/>
      <c r="L1145" s="10"/>
      <c r="M1145" s="10"/>
      <c r="N1145" s="10"/>
      <c r="O1145" s="10"/>
      <c r="P1145" s="10"/>
      <c r="Q1145" s="10"/>
      <c r="R1145" s="10"/>
      <c r="S1145" s="10"/>
      <c r="T1145" s="10"/>
      <c r="U1145" s="10"/>
      <c r="V1145" s="10"/>
      <c r="W1145" s="10"/>
      <c r="X1145" s="10"/>
      <c r="Y1145" s="10"/>
      <c r="Z1145" s="10"/>
      <c r="AA1145" s="10"/>
      <c r="AB1145" s="15"/>
      <c r="AC1145" s="9"/>
      <c r="AD1145" s="9"/>
      <c r="AE1145" s="9"/>
      <c r="AF1145" s="9"/>
      <c r="AG1145" s="9"/>
      <c r="AH1145" s="9"/>
      <c r="AI1145" s="9"/>
      <c r="AJ1145" s="9"/>
      <c r="AK1145" s="9"/>
      <c r="AL1145" s="9"/>
      <c r="AM1145" s="27"/>
      <c r="AN1145" s="27"/>
      <c r="AO1145" s="27"/>
      <c r="AP1145" s="27"/>
      <c r="AQ1145" s="27"/>
      <c r="AR1145" s="9"/>
      <c r="AS1145" s="9"/>
      <c r="AT1145" s="9"/>
      <c r="AU1145" s="9"/>
      <c r="AV1145" s="9"/>
      <c r="AW1145" s="9"/>
      <c r="AX1145" s="9"/>
      <c r="AY1145" s="15"/>
      <c r="AZ1145" s="15"/>
      <c r="BA1145" s="9"/>
      <c r="BB1145" s="9"/>
      <c r="BC1145" s="9"/>
      <c r="BD1145" s="9"/>
      <c r="BE1145" s="9"/>
      <c r="BF1145" s="9"/>
      <c r="BG1145" s="9"/>
      <c r="BH1145" s="9"/>
      <c r="BI1145" s="9"/>
      <c r="BJ1145" s="9"/>
      <c r="BK1145" s="9"/>
      <c r="BL1145" s="9"/>
      <c r="BM1145" s="9"/>
      <c r="BN1145" s="9"/>
      <c r="BO1145" s="9"/>
      <c r="BP1145" s="9"/>
      <c r="BQ1145" s="9"/>
      <c r="BR1145" s="9"/>
      <c r="BS1145" s="9"/>
      <c r="BT1145" s="9"/>
      <c r="BU1145" s="9"/>
      <c r="BV1145" s="9"/>
      <c r="BW1145" s="9"/>
      <c r="BX1145" s="9"/>
      <c r="BY1145" s="9"/>
      <c r="BZ1145" s="9"/>
      <c r="CA1145" s="9"/>
      <c r="CB1145" s="9"/>
      <c r="CC1145" s="9"/>
      <c r="CD1145" s="9"/>
      <c r="CE1145" s="9"/>
      <c r="CF1145" s="9"/>
      <c r="CG1145" s="9"/>
      <c r="CH1145" s="9"/>
      <c r="CI1145" s="9"/>
      <c r="CJ1145" s="9"/>
      <c r="CK1145" s="9"/>
      <c r="CL1145" s="9"/>
      <c r="CM1145" s="9"/>
      <c r="CN1145" s="9"/>
      <c r="CO1145" s="9"/>
      <c r="CP1145" s="9"/>
      <c r="CQ1145" s="9"/>
      <c r="CR1145" s="9"/>
      <c r="CS1145" s="9"/>
      <c r="CT1145" s="9"/>
      <c r="CU1145" s="9"/>
      <c r="CV1145" s="9"/>
      <c r="CW1145" s="9"/>
      <c r="CX1145" s="9"/>
      <c r="CY1145" s="9"/>
      <c r="CZ1145" s="9"/>
      <c r="DA1145" s="9"/>
      <c r="DB1145" s="9"/>
      <c r="DC1145" s="9"/>
      <c r="DD1145" s="9"/>
      <c r="DE1145" s="9"/>
      <c r="DF1145" s="9"/>
      <c r="DG1145" s="9"/>
      <c r="DH1145" s="9"/>
      <c r="DI1145" s="9"/>
      <c r="DJ1145" s="9"/>
      <c r="DK1145" s="9"/>
      <c r="DL1145" s="9"/>
      <c r="DM1145" s="9"/>
      <c r="DN1145" s="9"/>
      <c r="DO1145" s="9"/>
      <c r="DP1145" s="9"/>
      <c r="DQ1145" s="9"/>
      <c r="DR1145" s="9"/>
      <c r="DS1145" s="9"/>
      <c r="DT1145" s="9"/>
      <c r="DU1145" s="9"/>
      <c r="DV1145" s="9"/>
      <c r="DW1145" s="9"/>
      <c r="DX1145" s="9"/>
      <c r="DY1145" s="9"/>
      <c r="DZ1145" s="9"/>
      <c r="EA1145" s="9"/>
    </row>
    <row r="1146" spans="2:131" ht="15">
      <c r="B1146" s="4"/>
      <c r="C1146" s="4"/>
      <c r="D1146" s="4"/>
      <c r="E1146" s="4"/>
      <c r="F1146" s="4"/>
      <c r="G1146" s="4"/>
      <c r="H1146" s="4"/>
      <c r="I1146" s="4"/>
      <c r="J1146" s="4"/>
      <c r="K1146" s="10"/>
      <c r="L1146" s="10"/>
      <c r="M1146" s="10"/>
      <c r="N1146" s="10"/>
      <c r="O1146" s="10"/>
      <c r="P1146" s="10"/>
      <c r="Q1146" s="10"/>
      <c r="R1146" s="10"/>
      <c r="S1146" s="10"/>
      <c r="T1146" s="10"/>
      <c r="U1146" s="10"/>
      <c r="V1146" s="10"/>
      <c r="W1146" s="10"/>
      <c r="X1146" s="10"/>
      <c r="Y1146" s="10"/>
      <c r="Z1146" s="10"/>
      <c r="AA1146" s="10"/>
      <c r="AB1146" s="15"/>
      <c r="AC1146" s="9"/>
      <c r="AD1146" s="9"/>
      <c r="AE1146" s="9"/>
      <c r="AF1146" s="9"/>
      <c r="AG1146" s="9"/>
      <c r="AH1146" s="9"/>
      <c r="AI1146" s="9"/>
      <c r="AJ1146" s="9"/>
      <c r="AK1146" s="9"/>
      <c r="AL1146" s="9"/>
      <c r="AM1146" s="27"/>
      <c r="AN1146" s="27"/>
      <c r="AO1146" s="27"/>
      <c r="AP1146" s="27"/>
      <c r="AQ1146" s="27"/>
      <c r="AR1146" s="9"/>
      <c r="AS1146" s="9"/>
      <c r="AT1146" s="9"/>
      <c r="AU1146" s="9"/>
      <c r="AV1146" s="9"/>
      <c r="AW1146" s="9"/>
      <c r="AX1146" s="9"/>
      <c r="AY1146" s="15"/>
      <c r="AZ1146" s="15"/>
      <c r="BA1146" s="9"/>
      <c r="BB1146" s="9"/>
      <c r="BC1146" s="9"/>
      <c r="BD1146" s="9"/>
      <c r="BE1146" s="9"/>
      <c r="BF1146" s="9"/>
      <c r="BG1146" s="9"/>
      <c r="BH1146" s="9"/>
      <c r="BI1146" s="9"/>
      <c r="BJ1146" s="9"/>
      <c r="BK1146" s="9"/>
      <c r="BL1146" s="9"/>
      <c r="BM1146" s="9"/>
      <c r="BN1146" s="9"/>
      <c r="BO1146" s="9"/>
      <c r="BP1146" s="9"/>
      <c r="BQ1146" s="9"/>
      <c r="BR1146" s="9"/>
      <c r="BS1146" s="9"/>
      <c r="BT1146" s="9"/>
      <c r="BU1146" s="9"/>
      <c r="BV1146" s="9"/>
      <c r="BW1146" s="9"/>
      <c r="BX1146" s="9"/>
      <c r="BY1146" s="9"/>
      <c r="BZ1146" s="9"/>
      <c r="CA1146" s="9"/>
      <c r="CB1146" s="9"/>
      <c r="CC1146" s="9"/>
      <c r="CD1146" s="9"/>
      <c r="CE1146" s="9"/>
      <c r="CF1146" s="9"/>
      <c r="CG1146" s="9"/>
      <c r="CH1146" s="9"/>
      <c r="CI1146" s="9"/>
      <c r="CJ1146" s="9"/>
      <c r="CK1146" s="9"/>
      <c r="CL1146" s="9"/>
      <c r="CM1146" s="9"/>
      <c r="CN1146" s="9"/>
      <c r="CO1146" s="9"/>
      <c r="CP1146" s="9"/>
      <c r="CQ1146" s="9"/>
      <c r="CR1146" s="9"/>
      <c r="CS1146" s="9"/>
      <c r="CT1146" s="9"/>
      <c r="CU1146" s="9"/>
      <c r="CV1146" s="9"/>
      <c r="CW1146" s="9"/>
      <c r="CX1146" s="9"/>
      <c r="CY1146" s="9"/>
      <c r="CZ1146" s="9"/>
      <c r="DA1146" s="9"/>
      <c r="DB1146" s="9"/>
      <c r="DC1146" s="9"/>
      <c r="DD1146" s="9"/>
      <c r="DE1146" s="9"/>
      <c r="DF1146" s="9"/>
      <c r="DG1146" s="9"/>
      <c r="DH1146" s="9"/>
      <c r="DI1146" s="9"/>
      <c r="DJ1146" s="9"/>
      <c r="DK1146" s="9"/>
      <c r="DL1146" s="9"/>
      <c r="DM1146" s="9"/>
      <c r="DN1146" s="9"/>
      <c r="DO1146" s="9"/>
      <c r="DP1146" s="9"/>
      <c r="DQ1146" s="9"/>
      <c r="DR1146" s="9"/>
      <c r="DS1146" s="9"/>
      <c r="DT1146" s="9"/>
      <c r="DU1146" s="9"/>
      <c r="DV1146" s="9"/>
      <c r="DW1146" s="9"/>
      <c r="DX1146" s="9"/>
      <c r="DY1146" s="9"/>
      <c r="DZ1146" s="9"/>
      <c r="EA1146" s="9"/>
    </row>
    <row r="1147" spans="2:131" ht="15">
      <c r="B1147" s="4"/>
      <c r="C1147" s="4"/>
      <c r="D1147" s="4"/>
      <c r="E1147" s="4"/>
      <c r="F1147" s="4"/>
      <c r="G1147" s="4"/>
      <c r="H1147" s="4"/>
      <c r="I1147" s="4"/>
      <c r="J1147" s="4"/>
      <c r="K1147" s="10"/>
      <c r="L1147" s="10"/>
      <c r="M1147" s="10"/>
      <c r="N1147" s="10"/>
      <c r="O1147" s="10"/>
      <c r="P1147" s="10"/>
      <c r="Q1147" s="10"/>
      <c r="R1147" s="10"/>
      <c r="S1147" s="10"/>
      <c r="T1147" s="10"/>
      <c r="U1147" s="10"/>
      <c r="V1147" s="10"/>
      <c r="W1147" s="10"/>
      <c r="X1147" s="10"/>
      <c r="Y1147" s="10"/>
      <c r="Z1147" s="10"/>
      <c r="AA1147" s="10"/>
      <c r="AB1147" s="15"/>
      <c r="AC1147" s="9"/>
      <c r="AD1147" s="9"/>
      <c r="AE1147" s="9"/>
      <c r="AF1147" s="9"/>
      <c r="AG1147" s="9"/>
      <c r="AH1147" s="9"/>
      <c r="AI1147" s="9"/>
      <c r="AJ1147" s="9"/>
      <c r="AK1147" s="9"/>
      <c r="AL1147" s="9"/>
      <c r="AM1147" s="27"/>
      <c r="AN1147" s="27"/>
      <c r="AO1147" s="27"/>
      <c r="AP1147" s="27"/>
      <c r="AQ1147" s="27"/>
      <c r="AR1147" s="9"/>
      <c r="AS1147" s="9"/>
      <c r="AT1147" s="9"/>
      <c r="AU1147" s="9"/>
      <c r="AV1147" s="9"/>
      <c r="AW1147" s="9"/>
      <c r="AX1147" s="9"/>
      <c r="AY1147" s="15"/>
      <c r="AZ1147" s="15"/>
      <c r="BA1147" s="9"/>
      <c r="BB1147" s="9"/>
      <c r="BC1147" s="9"/>
      <c r="BD1147" s="9"/>
      <c r="BE1147" s="9"/>
      <c r="BF1147" s="9"/>
      <c r="BG1147" s="9"/>
      <c r="BH1147" s="9"/>
      <c r="BI1147" s="9"/>
      <c r="BJ1147" s="9"/>
      <c r="BK1147" s="9"/>
      <c r="BL1147" s="9"/>
      <c r="BM1147" s="9"/>
      <c r="BN1147" s="9"/>
      <c r="BO1147" s="9"/>
      <c r="BP1147" s="9"/>
      <c r="BQ1147" s="9"/>
      <c r="BR1147" s="9"/>
      <c r="BS1147" s="9"/>
      <c r="BT1147" s="9"/>
      <c r="BU1147" s="9"/>
      <c r="BV1147" s="9"/>
      <c r="BW1147" s="9"/>
      <c r="BX1147" s="9"/>
      <c r="BY1147" s="9"/>
      <c r="BZ1147" s="9"/>
      <c r="CA1147" s="9"/>
      <c r="CB1147" s="9"/>
      <c r="CC1147" s="9"/>
      <c r="CD1147" s="9"/>
      <c r="CE1147" s="9"/>
      <c r="CF1147" s="9"/>
      <c r="CG1147" s="9"/>
      <c r="CH1147" s="9"/>
      <c r="CI1147" s="9"/>
      <c r="CJ1147" s="9"/>
      <c r="CK1147" s="9"/>
      <c r="CL1147" s="9"/>
      <c r="CM1147" s="9"/>
      <c r="CN1147" s="9"/>
      <c r="CO1147" s="9"/>
      <c r="CP1147" s="9"/>
      <c r="CQ1147" s="9"/>
      <c r="CR1147" s="9"/>
      <c r="CS1147" s="9"/>
      <c r="CT1147" s="9"/>
      <c r="CU1147" s="9"/>
      <c r="CV1147" s="9"/>
      <c r="CW1147" s="9"/>
      <c r="CX1147" s="9"/>
      <c r="CY1147" s="9"/>
      <c r="CZ1147" s="9"/>
      <c r="DA1147" s="9"/>
      <c r="DB1147" s="9"/>
      <c r="DC1147" s="9"/>
      <c r="DD1147" s="9"/>
      <c r="DE1147" s="9"/>
      <c r="DF1147" s="9"/>
      <c r="DG1147" s="9"/>
      <c r="DH1147" s="9"/>
      <c r="DI1147" s="9"/>
      <c r="DJ1147" s="9"/>
      <c r="DK1147" s="9"/>
      <c r="DL1147" s="9"/>
      <c r="DM1147" s="9"/>
      <c r="DN1147" s="9"/>
      <c r="DO1147" s="9"/>
      <c r="DP1147" s="9"/>
      <c r="DQ1147" s="9"/>
      <c r="DR1147" s="9"/>
      <c r="DS1147" s="9"/>
      <c r="DT1147" s="9"/>
      <c r="DU1147" s="9"/>
      <c r="DV1147" s="9"/>
      <c r="DW1147" s="9"/>
      <c r="DX1147" s="9"/>
      <c r="DY1147" s="9"/>
      <c r="DZ1147" s="9"/>
      <c r="EA1147" s="9"/>
    </row>
    <row r="1148" spans="2:131" ht="15">
      <c r="B1148" s="4"/>
      <c r="C1148" s="4"/>
      <c r="D1148" s="4"/>
      <c r="E1148" s="4"/>
      <c r="F1148" s="4"/>
      <c r="G1148" s="4"/>
      <c r="H1148" s="4"/>
      <c r="I1148" s="4"/>
      <c r="J1148" s="4"/>
      <c r="K1148" s="10"/>
      <c r="L1148" s="10"/>
      <c r="M1148" s="10"/>
      <c r="N1148" s="10"/>
      <c r="O1148" s="10"/>
      <c r="P1148" s="10"/>
      <c r="Q1148" s="10"/>
      <c r="R1148" s="10"/>
      <c r="S1148" s="10"/>
      <c r="T1148" s="10"/>
      <c r="U1148" s="10"/>
      <c r="V1148" s="10"/>
      <c r="W1148" s="10"/>
      <c r="X1148" s="10"/>
      <c r="Y1148" s="10"/>
      <c r="Z1148" s="10"/>
      <c r="AA1148" s="10"/>
      <c r="AB1148" s="15"/>
      <c r="AC1148" s="9"/>
      <c r="AD1148" s="9"/>
      <c r="AE1148" s="9"/>
      <c r="AF1148" s="9"/>
      <c r="AG1148" s="9"/>
      <c r="AH1148" s="9"/>
      <c r="AI1148" s="9"/>
      <c r="AJ1148" s="9"/>
      <c r="AK1148" s="9"/>
      <c r="AL1148" s="9"/>
      <c r="AM1148" s="27"/>
      <c r="AN1148" s="27"/>
      <c r="AO1148" s="27"/>
      <c r="AP1148" s="27"/>
      <c r="AQ1148" s="27"/>
      <c r="AR1148" s="9"/>
      <c r="AS1148" s="9"/>
      <c r="AT1148" s="9"/>
      <c r="AU1148" s="9"/>
      <c r="AV1148" s="9"/>
      <c r="AW1148" s="9"/>
      <c r="AX1148" s="9"/>
      <c r="AY1148" s="15"/>
      <c r="AZ1148" s="15"/>
      <c r="BA1148" s="9"/>
      <c r="BB1148" s="9"/>
      <c r="BC1148" s="9"/>
      <c r="BD1148" s="9"/>
      <c r="BE1148" s="9"/>
      <c r="BF1148" s="9"/>
      <c r="BG1148" s="9"/>
      <c r="BH1148" s="9"/>
      <c r="BI1148" s="9"/>
      <c r="BJ1148" s="9"/>
      <c r="BK1148" s="9"/>
      <c r="BL1148" s="9"/>
      <c r="BM1148" s="9"/>
      <c r="BN1148" s="9"/>
      <c r="BO1148" s="9"/>
      <c r="BP1148" s="9"/>
      <c r="BQ1148" s="9"/>
      <c r="BR1148" s="9"/>
      <c r="BS1148" s="9"/>
      <c r="BT1148" s="9"/>
      <c r="BU1148" s="9"/>
      <c r="BV1148" s="9"/>
      <c r="BW1148" s="9"/>
      <c r="BX1148" s="9"/>
      <c r="BY1148" s="9"/>
      <c r="BZ1148" s="9"/>
      <c r="CA1148" s="9"/>
      <c r="CB1148" s="9"/>
      <c r="CC1148" s="9"/>
      <c r="CD1148" s="9"/>
      <c r="CE1148" s="9"/>
      <c r="CF1148" s="9"/>
      <c r="CG1148" s="9"/>
      <c r="CH1148" s="9"/>
      <c r="CI1148" s="9"/>
      <c r="CJ1148" s="9"/>
      <c r="CK1148" s="9"/>
      <c r="CL1148" s="9"/>
      <c r="CM1148" s="9"/>
      <c r="CN1148" s="9"/>
      <c r="CO1148" s="9"/>
      <c r="CP1148" s="9"/>
      <c r="CQ1148" s="9"/>
      <c r="CR1148" s="9"/>
      <c r="CS1148" s="9"/>
      <c r="CT1148" s="9"/>
      <c r="CU1148" s="9"/>
      <c r="CV1148" s="9"/>
      <c r="CW1148" s="9"/>
      <c r="CX1148" s="9"/>
      <c r="CY1148" s="9"/>
      <c r="CZ1148" s="9"/>
      <c r="DA1148" s="9"/>
      <c r="DB1148" s="9"/>
      <c r="DC1148" s="9"/>
      <c r="DD1148" s="9"/>
      <c r="DE1148" s="9"/>
      <c r="DF1148" s="9"/>
      <c r="DG1148" s="9"/>
      <c r="DH1148" s="9"/>
      <c r="DI1148" s="9"/>
      <c r="DJ1148" s="9"/>
      <c r="DK1148" s="9"/>
      <c r="DL1148" s="9"/>
      <c r="DM1148" s="9"/>
      <c r="DN1148" s="9"/>
      <c r="DO1148" s="9"/>
      <c r="DP1148" s="9"/>
      <c r="DQ1148" s="9"/>
      <c r="DR1148" s="9"/>
      <c r="DS1148" s="9"/>
      <c r="DT1148" s="9"/>
      <c r="DU1148" s="9"/>
      <c r="DV1148" s="9"/>
      <c r="DW1148" s="9"/>
      <c r="DX1148" s="9"/>
      <c r="DY1148" s="9"/>
      <c r="DZ1148" s="9"/>
      <c r="EA1148" s="9"/>
    </row>
    <row r="1149" spans="2:131" ht="15">
      <c r="B1149" s="4"/>
      <c r="C1149" s="4"/>
      <c r="D1149" s="4"/>
      <c r="E1149" s="4"/>
      <c r="F1149" s="4"/>
      <c r="G1149" s="4"/>
      <c r="H1149" s="4"/>
      <c r="I1149" s="4"/>
      <c r="J1149" s="4"/>
      <c r="K1149" s="10"/>
      <c r="L1149" s="10"/>
      <c r="M1149" s="10"/>
      <c r="N1149" s="10"/>
      <c r="O1149" s="10"/>
      <c r="P1149" s="10"/>
      <c r="Q1149" s="10"/>
      <c r="R1149" s="10"/>
      <c r="S1149" s="10"/>
      <c r="T1149" s="10"/>
      <c r="U1149" s="10"/>
      <c r="V1149" s="10"/>
      <c r="W1149" s="10"/>
      <c r="X1149" s="10"/>
      <c r="Y1149" s="10"/>
      <c r="Z1149" s="10"/>
      <c r="AA1149" s="10"/>
      <c r="AB1149" s="15"/>
      <c r="AC1149" s="9"/>
      <c r="AD1149" s="9"/>
      <c r="AE1149" s="9"/>
      <c r="AF1149" s="9"/>
      <c r="AG1149" s="9"/>
      <c r="AH1149" s="9"/>
      <c r="AI1149" s="9"/>
      <c r="AJ1149" s="9"/>
      <c r="AK1149" s="9"/>
      <c r="AL1149" s="9"/>
      <c r="AM1149" s="27"/>
      <c r="AN1149" s="27"/>
      <c r="AO1149" s="27"/>
      <c r="AP1149" s="27"/>
      <c r="AQ1149" s="27"/>
      <c r="AR1149" s="9"/>
      <c r="AS1149" s="9"/>
      <c r="AT1149" s="9"/>
      <c r="AU1149" s="9"/>
      <c r="AV1149" s="9"/>
      <c r="AW1149" s="9"/>
      <c r="AX1149" s="9"/>
      <c r="AY1149" s="15"/>
      <c r="AZ1149" s="15"/>
      <c r="BA1149" s="9"/>
      <c r="BB1149" s="9"/>
      <c r="BC1149" s="9"/>
      <c r="BD1149" s="9"/>
      <c r="BE1149" s="9"/>
      <c r="BF1149" s="9"/>
      <c r="BG1149" s="9"/>
      <c r="BH1149" s="9"/>
      <c r="BI1149" s="9"/>
      <c r="BJ1149" s="9"/>
      <c r="BK1149" s="9"/>
      <c r="BL1149" s="9"/>
      <c r="BM1149" s="9"/>
      <c r="BN1149" s="9"/>
      <c r="BO1149" s="9"/>
      <c r="BP1149" s="9"/>
      <c r="BQ1149" s="9"/>
      <c r="BR1149" s="9"/>
      <c r="BS1149" s="9"/>
      <c r="BT1149" s="9"/>
      <c r="BU1149" s="9"/>
      <c r="BV1149" s="9"/>
      <c r="BW1149" s="9"/>
      <c r="BX1149" s="9"/>
      <c r="BY1149" s="9"/>
      <c r="BZ1149" s="9"/>
      <c r="CA1149" s="9"/>
      <c r="CB1149" s="9"/>
      <c r="CC1149" s="9"/>
      <c r="CD1149" s="9"/>
      <c r="CE1149" s="9"/>
      <c r="CF1149" s="9"/>
      <c r="CG1149" s="9"/>
      <c r="CH1149" s="9"/>
      <c r="CI1149" s="9"/>
      <c r="CJ1149" s="9"/>
      <c r="CK1149" s="9"/>
      <c r="CL1149" s="9"/>
      <c r="CM1149" s="9"/>
      <c r="CN1149" s="9"/>
      <c r="CO1149" s="9"/>
      <c r="CP1149" s="9"/>
      <c r="CQ1149" s="9"/>
      <c r="CR1149" s="9"/>
      <c r="CS1149" s="9"/>
      <c r="CT1149" s="9"/>
      <c r="CU1149" s="9"/>
      <c r="CV1149" s="9"/>
      <c r="CW1149" s="9"/>
      <c r="CX1149" s="9"/>
      <c r="CY1149" s="9"/>
      <c r="CZ1149" s="9"/>
      <c r="DA1149" s="9"/>
      <c r="DB1149" s="9"/>
      <c r="DC1149" s="9"/>
      <c r="DD1149" s="9"/>
      <c r="DE1149" s="9"/>
      <c r="DF1149" s="9"/>
      <c r="DG1149" s="9"/>
      <c r="DH1149" s="9"/>
      <c r="DI1149" s="9"/>
      <c r="DJ1149" s="9"/>
      <c r="DK1149" s="9"/>
      <c r="DL1149" s="9"/>
      <c r="DM1149" s="9"/>
      <c r="DN1149" s="9"/>
      <c r="DO1149" s="9"/>
      <c r="DP1149" s="9"/>
      <c r="DQ1149" s="9"/>
      <c r="DR1149" s="9"/>
      <c r="DS1149" s="9"/>
      <c r="DT1149" s="9"/>
      <c r="DU1149" s="9"/>
      <c r="DV1149" s="9"/>
      <c r="DW1149" s="9"/>
      <c r="DX1149" s="9"/>
      <c r="DY1149" s="9"/>
      <c r="DZ1149" s="9"/>
      <c r="EA1149" s="9"/>
    </row>
    <row r="1150" spans="2:131" ht="15">
      <c r="B1150" s="4"/>
      <c r="C1150" s="4"/>
      <c r="D1150" s="4"/>
      <c r="E1150" s="4"/>
      <c r="F1150" s="4"/>
      <c r="G1150" s="4"/>
      <c r="H1150" s="4"/>
      <c r="I1150" s="4"/>
      <c r="J1150" s="4"/>
      <c r="K1150" s="10"/>
      <c r="L1150" s="10"/>
      <c r="M1150" s="10"/>
      <c r="N1150" s="10"/>
      <c r="O1150" s="10"/>
      <c r="P1150" s="10"/>
      <c r="Q1150" s="10"/>
      <c r="R1150" s="10"/>
      <c r="S1150" s="10"/>
      <c r="T1150" s="10"/>
      <c r="U1150" s="10"/>
      <c r="V1150" s="10"/>
      <c r="W1150" s="10"/>
      <c r="X1150" s="10"/>
      <c r="Y1150" s="10"/>
      <c r="Z1150" s="10"/>
      <c r="AA1150" s="10"/>
      <c r="AB1150" s="15"/>
      <c r="AC1150" s="9"/>
      <c r="AD1150" s="9"/>
      <c r="AE1150" s="9"/>
      <c r="AF1150" s="9"/>
      <c r="AG1150" s="9"/>
      <c r="AH1150" s="9"/>
      <c r="AI1150" s="9"/>
      <c r="AJ1150" s="9"/>
      <c r="AK1150" s="9"/>
      <c r="AL1150" s="9"/>
      <c r="AM1150" s="27"/>
      <c r="AN1150" s="27"/>
      <c r="AO1150" s="27"/>
      <c r="AP1150" s="27"/>
      <c r="AQ1150" s="27"/>
      <c r="AR1150" s="9"/>
      <c r="AS1150" s="9"/>
      <c r="AT1150" s="9"/>
      <c r="AU1150" s="9"/>
      <c r="AV1150" s="9"/>
      <c r="AW1150" s="9"/>
      <c r="AX1150" s="9"/>
      <c r="AY1150" s="15"/>
      <c r="AZ1150" s="15"/>
      <c r="BA1150" s="9"/>
      <c r="BB1150" s="9"/>
      <c r="BC1150" s="9"/>
      <c r="BD1150" s="9"/>
      <c r="BE1150" s="9"/>
      <c r="BF1150" s="9"/>
      <c r="BG1150" s="9"/>
      <c r="BH1150" s="9"/>
      <c r="BI1150" s="9"/>
      <c r="BJ1150" s="9"/>
      <c r="BK1150" s="9"/>
      <c r="BL1150" s="9"/>
      <c r="BM1150" s="9"/>
      <c r="BN1150" s="9"/>
      <c r="BO1150" s="9"/>
      <c r="BP1150" s="9"/>
      <c r="BQ1150" s="9"/>
      <c r="BR1150" s="9"/>
      <c r="BS1150" s="9"/>
      <c r="BT1150" s="9"/>
      <c r="BU1150" s="9"/>
      <c r="BV1150" s="9"/>
      <c r="BW1150" s="9"/>
      <c r="BX1150" s="9"/>
      <c r="BY1150" s="9"/>
      <c r="BZ1150" s="9"/>
      <c r="CA1150" s="9"/>
      <c r="CB1150" s="9"/>
      <c r="CC1150" s="9"/>
      <c r="CD1150" s="9"/>
      <c r="CE1150" s="9"/>
      <c r="CF1150" s="9"/>
      <c r="CG1150" s="9"/>
      <c r="CH1150" s="9"/>
      <c r="CI1150" s="9"/>
      <c r="CJ1150" s="9"/>
      <c r="CK1150" s="9"/>
      <c r="CL1150" s="9"/>
      <c r="CM1150" s="9"/>
      <c r="CN1150" s="9"/>
      <c r="CO1150" s="9"/>
      <c r="CP1150" s="9"/>
      <c r="CQ1150" s="9"/>
      <c r="CR1150" s="9"/>
      <c r="CS1150" s="9"/>
      <c r="CT1150" s="9"/>
      <c r="CU1150" s="9"/>
      <c r="CV1150" s="9"/>
      <c r="CW1150" s="9"/>
      <c r="CX1150" s="9"/>
      <c r="CY1150" s="9"/>
      <c r="CZ1150" s="9"/>
      <c r="DA1150" s="9"/>
      <c r="DB1150" s="9"/>
      <c r="DC1150" s="9"/>
      <c r="DD1150" s="9"/>
      <c r="DE1150" s="9"/>
      <c r="DF1150" s="9"/>
      <c r="DG1150" s="9"/>
      <c r="DH1150" s="9"/>
      <c r="DI1150" s="9"/>
      <c r="DJ1150" s="9"/>
      <c r="DK1150" s="9"/>
      <c r="DL1150" s="9"/>
      <c r="DM1150" s="9"/>
      <c r="DN1150" s="9"/>
      <c r="DO1150" s="9"/>
      <c r="DP1150" s="9"/>
      <c r="DQ1150" s="9"/>
      <c r="DR1150" s="9"/>
      <c r="DS1150" s="9"/>
      <c r="DT1150" s="9"/>
      <c r="DU1150" s="9"/>
      <c r="DV1150" s="9"/>
      <c r="DW1150" s="9"/>
      <c r="DX1150" s="9"/>
      <c r="DY1150" s="9"/>
      <c r="DZ1150" s="9"/>
      <c r="EA1150" s="9"/>
    </row>
    <row r="1151" spans="2:131" ht="15">
      <c r="B1151" s="4"/>
      <c r="C1151" s="4"/>
      <c r="D1151" s="4"/>
      <c r="E1151" s="4"/>
      <c r="F1151" s="4"/>
      <c r="G1151" s="4"/>
      <c r="H1151" s="4"/>
      <c r="I1151" s="4"/>
      <c r="J1151" s="4"/>
      <c r="K1151" s="10"/>
      <c r="L1151" s="10"/>
      <c r="M1151" s="10"/>
      <c r="N1151" s="10"/>
      <c r="O1151" s="10"/>
      <c r="P1151" s="10"/>
      <c r="Q1151" s="10"/>
      <c r="R1151" s="10"/>
      <c r="S1151" s="10"/>
      <c r="T1151" s="10"/>
      <c r="U1151" s="10"/>
      <c r="V1151" s="10"/>
      <c r="W1151" s="10"/>
      <c r="X1151" s="10"/>
      <c r="Y1151" s="10"/>
      <c r="Z1151" s="10"/>
      <c r="AA1151" s="10"/>
      <c r="AB1151" s="15"/>
      <c r="AC1151" s="9"/>
      <c r="AD1151" s="9"/>
      <c r="AE1151" s="9"/>
      <c r="AF1151" s="9"/>
      <c r="AG1151" s="9"/>
      <c r="AH1151" s="9"/>
      <c r="AI1151" s="9"/>
      <c r="AJ1151" s="9"/>
      <c r="AK1151" s="9"/>
      <c r="AL1151" s="9"/>
      <c r="AM1151" s="27"/>
      <c r="AN1151" s="27"/>
      <c r="AO1151" s="27"/>
      <c r="AP1151" s="27"/>
      <c r="AQ1151" s="27"/>
      <c r="AR1151" s="9"/>
      <c r="AS1151" s="9"/>
      <c r="AT1151" s="9"/>
      <c r="AU1151" s="9"/>
      <c r="AV1151" s="9"/>
      <c r="AW1151" s="9"/>
      <c r="AX1151" s="9"/>
      <c r="AY1151" s="15"/>
      <c r="AZ1151" s="15"/>
      <c r="BA1151" s="9"/>
      <c r="BB1151" s="9"/>
      <c r="BC1151" s="9"/>
      <c r="BD1151" s="9"/>
      <c r="BE1151" s="9"/>
      <c r="BF1151" s="9"/>
      <c r="BG1151" s="9"/>
      <c r="BH1151" s="9"/>
      <c r="BI1151" s="9"/>
      <c r="BJ1151" s="9"/>
      <c r="BK1151" s="9"/>
      <c r="BL1151" s="9"/>
      <c r="BM1151" s="9"/>
      <c r="BN1151" s="9"/>
      <c r="BO1151" s="9"/>
      <c r="BP1151" s="9"/>
      <c r="BQ1151" s="9"/>
      <c r="BR1151" s="9"/>
      <c r="BS1151" s="9"/>
      <c r="BT1151" s="9"/>
      <c r="BU1151" s="9"/>
      <c r="BV1151" s="9"/>
      <c r="BW1151" s="9"/>
      <c r="BX1151" s="9"/>
      <c r="BY1151" s="9"/>
      <c r="BZ1151" s="9"/>
      <c r="CA1151" s="9"/>
      <c r="CB1151" s="9"/>
      <c r="CC1151" s="9"/>
      <c r="CD1151" s="9"/>
      <c r="CE1151" s="9"/>
      <c r="CF1151" s="9"/>
      <c r="CG1151" s="9"/>
      <c r="CH1151" s="9"/>
      <c r="CI1151" s="9"/>
      <c r="CJ1151" s="9"/>
      <c r="CK1151" s="9"/>
      <c r="CL1151" s="9"/>
      <c r="CM1151" s="9"/>
      <c r="CN1151" s="9"/>
      <c r="CO1151" s="9"/>
      <c r="CP1151" s="9"/>
      <c r="CQ1151" s="9"/>
      <c r="CR1151" s="9"/>
      <c r="CS1151" s="9"/>
      <c r="CT1151" s="9"/>
      <c r="CU1151" s="9"/>
      <c r="CV1151" s="9"/>
      <c r="CW1151" s="9"/>
      <c r="CX1151" s="9"/>
      <c r="CY1151" s="9"/>
      <c r="CZ1151" s="9"/>
      <c r="DA1151" s="9"/>
      <c r="DB1151" s="9"/>
      <c r="DC1151" s="9"/>
      <c r="DD1151" s="9"/>
      <c r="DE1151" s="9"/>
      <c r="DF1151" s="9"/>
      <c r="DG1151" s="9"/>
      <c r="DH1151" s="9"/>
      <c r="DI1151" s="9"/>
      <c r="DJ1151" s="9"/>
      <c r="DK1151" s="9"/>
      <c r="DL1151" s="9"/>
      <c r="DM1151" s="9"/>
      <c r="DN1151" s="9"/>
      <c r="DO1151" s="9"/>
      <c r="DP1151" s="9"/>
      <c r="DQ1151" s="9"/>
      <c r="DR1151" s="9"/>
      <c r="DS1151" s="9"/>
      <c r="DT1151" s="9"/>
      <c r="DU1151" s="9"/>
      <c r="DV1151" s="9"/>
      <c r="DW1151" s="9"/>
      <c r="DX1151" s="9"/>
      <c r="DY1151" s="9"/>
      <c r="DZ1151" s="9"/>
      <c r="EA1151" s="9"/>
    </row>
    <row r="1152" spans="2:131" ht="15">
      <c r="B1152" s="4"/>
      <c r="C1152" s="4"/>
      <c r="D1152" s="4"/>
      <c r="E1152" s="4"/>
      <c r="F1152" s="4"/>
      <c r="G1152" s="4"/>
      <c r="H1152" s="4"/>
      <c r="I1152" s="4"/>
      <c r="J1152" s="4"/>
      <c r="K1152" s="10"/>
      <c r="L1152" s="10"/>
      <c r="M1152" s="10"/>
      <c r="N1152" s="10"/>
      <c r="O1152" s="10"/>
      <c r="P1152" s="10"/>
      <c r="Q1152" s="10"/>
      <c r="R1152" s="10"/>
      <c r="S1152" s="10"/>
      <c r="T1152" s="10"/>
      <c r="U1152" s="10"/>
      <c r="V1152" s="10"/>
      <c r="W1152" s="10"/>
      <c r="X1152" s="10"/>
      <c r="Y1152" s="10"/>
      <c r="Z1152" s="10"/>
      <c r="AA1152" s="10"/>
      <c r="AB1152" s="15"/>
      <c r="AC1152" s="9"/>
      <c r="AD1152" s="9"/>
      <c r="AE1152" s="9"/>
      <c r="AF1152" s="9"/>
      <c r="AG1152" s="9"/>
      <c r="AH1152" s="9"/>
      <c r="AI1152" s="9"/>
      <c r="AJ1152" s="9"/>
      <c r="AK1152" s="9"/>
      <c r="AL1152" s="9"/>
      <c r="AM1152" s="27"/>
      <c r="AN1152" s="27"/>
      <c r="AO1152" s="27"/>
      <c r="AP1152" s="27"/>
      <c r="AQ1152" s="27"/>
      <c r="AR1152" s="9"/>
      <c r="AS1152" s="9"/>
      <c r="AT1152" s="9"/>
      <c r="AU1152" s="9"/>
      <c r="AV1152" s="9"/>
      <c r="AW1152" s="9"/>
      <c r="AX1152" s="9"/>
      <c r="AY1152" s="15"/>
      <c r="AZ1152" s="15"/>
      <c r="BA1152" s="9"/>
      <c r="BB1152" s="9"/>
      <c r="BC1152" s="9"/>
      <c r="BD1152" s="9"/>
      <c r="BE1152" s="9"/>
      <c r="BF1152" s="9"/>
      <c r="BG1152" s="9"/>
      <c r="BH1152" s="9"/>
      <c r="BI1152" s="9"/>
      <c r="BJ1152" s="9"/>
      <c r="BK1152" s="9"/>
      <c r="BL1152" s="9"/>
      <c r="BM1152" s="9"/>
      <c r="BN1152" s="9"/>
      <c r="BO1152" s="9"/>
      <c r="BP1152" s="9"/>
      <c r="BQ1152" s="9"/>
      <c r="BR1152" s="9"/>
      <c r="BS1152" s="9"/>
      <c r="BT1152" s="9"/>
      <c r="BU1152" s="9"/>
      <c r="BV1152" s="9"/>
      <c r="BW1152" s="9"/>
      <c r="BX1152" s="9"/>
      <c r="BY1152" s="9"/>
      <c r="BZ1152" s="9"/>
      <c r="CA1152" s="9"/>
      <c r="CB1152" s="9"/>
      <c r="CC1152" s="9"/>
      <c r="CD1152" s="9"/>
      <c r="CE1152" s="9"/>
      <c r="CF1152" s="9"/>
      <c r="CG1152" s="9"/>
      <c r="CH1152" s="9"/>
      <c r="CI1152" s="9"/>
      <c r="CJ1152" s="9"/>
      <c r="CK1152" s="9"/>
      <c r="CL1152" s="9"/>
      <c r="CM1152" s="9"/>
      <c r="CN1152" s="9"/>
      <c r="CO1152" s="9"/>
      <c r="CP1152" s="9"/>
      <c r="CQ1152" s="9"/>
      <c r="CR1152" s="9"/>
      <c r="CS1152" s="9"/>
      <c r="CT1152" s="9"/>
      <c r="CU1152" s="9"/>
      <c r="CV1152" s="9"/>
      <c r="CW1152" s="9"/>
      <c r="CX1152" s="9"/>
      <c r="CY1152" s="9"/>
      <c r="CZ1152" s="9"/>
      <c r="DA1152" s="9"/>
      <c r="DB1152" s="9"/>
      <c r="DC1152" s="9"/>
      <c r="DD1152" s="9"/>
      <c r="DE1152" s="9"/>
      <c r="DF1152" s="9"/>
      <c r="DG1152" s="9"/>
      <c r="DH1152" s="9"/>
      <c r="DI1152" s="9"/>
      <c r="DJ1152" s="9"/>
      <c r="DK1152" s="9"/>
      <c r="DL1152" s="9"/>
      <c r="DM1152" s="9"/>
      <c r="DN1152" s="9"/>
      <c r="DO1152" s="9"/>
      <c r="DP1152" s="9"/>
      <c r="DQ1152" s="9"/>
      <c r="DR1152" s="9"/>
      <c r="DS1152" s="9"/>
      <c r="DT1152" s="9"/>
      <c r="DU1152" s="9"/>
      <c r="DV1152" s="9"/>
      <c r="DW1152" s="9"/>
      <c r="DX1152" s="9"/>
      <c r="DY1152" s="9"/>
      <c r="DZ1152" s="9"/>
      <c r="EA1152" s="9"/>
    </row>
    <row r="1153" spans="2:131" ht="15">
      <c r="B1153" s="4"/>
      <c r="C1153" s="4"/>
      <c r="D1153" s="4"/>
      <c r="E1153" s="4"/>
      <c r="F1153" s="4"/>
      <c r="G1153" s="4"/>
      <c r="H1153" s="4"/>
      <c r="I1153" s="4"/>
      <c r="J1153" s="4"/>
      <c r="K1153" s="10"/>
      <c r="L1153" s="10"/>
      <c r="M1153" s="10"/>
      <c r="N1153" s="10"/>
      <c r="O1153" s="10"/>
      <c r="P1153" s="10"/>
      <c r="Q1153" s="10"/>
      <c r="R1153" s="10"/>
      <c r="S1153" s="10"/>
      <c r="T1153" s="10"/>
      <c r="U1153" s="10"/>
      <c r="V1153" s="10"/>
      <c r="W1153" s="10"/>
      <c r="X1153" s="10"/>
      <c r="Y1153" s="10"/>
      <c r="Z1153" s="10"/>
      <c r="AA1153" s="10"/>
      <c r="AB1153" s="15"/>
      <c r="AC1153" s="9"/>
      <c r="AD1153" s="9"/>
      <c r="AE1153" s="9"/>
      <c r="AF1153" s="9"/>
      <c r="AG1153" s="9"/>
      <c r="AH1153" s="9"/>
      <c r="AI1153" s="9"/>
      <c r="AJ1153" s="9"/>
      <c r="AK1153" s="9"/>
      <c r="AL1153" s="9"/>
      <c r="AM1153" s="27"/>
      <c r="AN1153" s="27"/>
      <c r="AO1153" s="27"/>
      <c r="AP1153" s="27"/>
      <c r="AQ1153" s="27"/>
      <c r="AR1153" s="9"/>
      <c r="AS1153" s="9"/>
      <c r="AT1153" s="9"/>
      <c r="AU1153" s="9"/>
      <c r="AV1153" s="9"/>
      <c r="AW1153" s="9"/>
      <c r="AX1153" s="9"/>
      <c r="AY1153" s="15"/>
      <c r="AZ1153" s="15"/>
      <c r="BA1153" s="9"/>
      <c r="BB1153" s="9"/>
      <c r="BC1153" s="9"/>
      <c r="BD1153" s="9"/>
      <c r="BE1153" s="9"/>
      <c r="BF1153" s="9"/>
      <c r="BG1153" s="9"/>
      <c r="BH1153" s="9"/>
      <c r="BI1153" s="9"/>
      <c r="BJ1153" s="9"/>
      <c r="BK1153" s="9"/>
      <c r="BL1153" s="9"/>
      <c r="BM1153" s="9"/>
      <c r="BN1153" s="9"/>
      <c r="BO1153" s="9"/>
      <c r="BP1153" s="9"/>
      <c r="BQ1153" s="9"/>
      <c r="BR1153" s="9"/>
      <c r="BS1153" s="9"/>
      <c r="BT1153" s="9"/>
      <c r="BU1153" s="9"/>
      <c r="BV1153" s="9"/>
      <c r="BW1153" s="9"/>
      <c r="BX1153" s="9"/>
      <c r="BY1153" s="9"/>
      <c r="BZ1153" s="9"/>
      <c r="CA1153" s="9"/>
      <c r="CB1153" s="9"/>
      <c r="CC1153" s="9"/>
      <c r="CD1153" s="9"/>
      <c r="CE1153" s="9"/>
      <c r="CF1153" s="9"/>
      <c r="CG1153" s="9"/>
      <c r="CH1153" s="9"/>
      <c r="CI1153" s="9"/>
      <c r="CJ1153" s="9"/>
      <c r="CK1153" s="9"/>
      <c r="CL1153" s="9"/>
      <c r="CM1153" s="9"/>
      <c r="CN1153" s="9"/>
      <c r="CO1153" s="9"/>
      <c r="CP1153" s="9"/>
      <c r="CQ1153" s="9"/>
      <c r="CR1153" s="9"/>
      <c r="CS1153" s="9"/>
      <c r="CT1153" s="9"/>
      <c r="CU1153" s="9"/>
      <c r="CV1153" s="9"/>
      <c r="CW1153" s="9"/>
      <c r="CX1153" s="9"/>
      <c r="CY1153" s="9"/>
      <c r="CZ1153" s="9"/>
      <c r="DA1153" s="9"/>
      <c r="DB1153" s="9"/>
      <c r="DC1153" s="9"/>
      <c r="DD1153" s="9"/>
      <c r="DE1153" s="9"/>
      <c r="DF1153" s="9"/>
      <c r="DG1153" s="9"/>
      <c r="DH1153" s="9"/>
      <c r="DI1153" s="9"/>
      <c r="DJ1153" s="9"/>
      <c r="DK1153" s="9"/>
      <c r="DL1153" s="9"/>
      <c r="DM1153" s="9"/>
      <c r="DN1153" s="9"/>
      <c r="DO1153" s="9"/>
      <c r="DP1153" s="9"/>
      <c r="DQ1153" s="9"/>
      <c r="DR1153" s="9"/>
      <c r="DS1153" s="9"/>
      <c r="DT1153" s="9"/>
      <c r="DU1153" s="9"/>
      <c r="DV1153" s="9"/>
      <c r="DW1153" s="9"/>
      <c r="DX1153" s="9"/>
      <c r="DY1153" s="9"/>
      <c r="DZ1153" s="9"/>
      <c r="EA1153" s="9"/>
    </row>
    <row r="1154" spans="2:131" ht="15">
      <c r="B1154" s="4"/>
      <c r="C1154" s="4"/>
      <c r="D1154" s="4"/>
      <c r="E1154" s="4"/>
      <c r="F1154" s="4"/>
      <c r="G1154" s="4"/>
      <c r="H1154" s="4"/>
      <c r="I1154" s="4"/>
      <c r="J1154" s="4"/>
      <c r="K1154" s="10"/>
      <c r="L1154" s="10"/>
      <c r="M1154" s="10"/>
      <c r="N1154" s="10"/>
      <c r="O1154" s="10"/>
      <c r="P1154" s="10"/>
      <c r="Q1154" s="10"/>
      <c r="R1154" s="10"/>
      <c r="S1154" s="10"/>
      <c r="T1154" s="10"/>
      <c r="U1154" s="10"/>
      <c r="V1154" s="10"/>
      <c r="W1154" s="10"/>
      <c r="X1154" s="10"/>
      <c r="Y1154" s="10"/>
      <c r="Z1154" s="10"/>
      <c r="AA1154" s="10"/>
      <c r="AB1154" s="15"/>
      <c r="AC1154" s="9"/>
      <c r="AD1154" s="9"/>
      <c r="AE1154" s="9"/>
      <c r="AF1154" s="9"/>
      <c r="AG1154" s="9"/>
      <c r="AH1154" s="9"/>
      <c r="AI1154" s="9"/>
      <c r="AJ1154" s="9"/>
      <c r="AK1154" s="9"/>
      <c r="AL1154" s="9"/>
      <c r="AM1154" s="27"/>
      <c r="AN1154" s="27"/>
      <c r="AO1154" s="27"/>
      <c r="AP1154" s="27"/>
      <c r="AQ1154" s="27"/>
      <c r="AR1154" s="9"/>
      <c r="AS1154" s="9"/>
      <c r="AT1154" s="9"/>
      <c r="AU1154" s="9"/>
      <c r="AV1154" s="9"/>
      <c r="AW1154" s="9"/>
      <c r="AX1154" s="9"/>
      <c r="AY1154" s="15"/>
      <c r="AZ1154" s="15"/>
      <c r="BA1154" s="9"/>
      <c r="BB1154" s="9"/>
      <c r="BC1154" s="9"/>
      <c r="BD1154" s="9"/>
      <c r="BE1154" s="9"/>
      <c r="BF1154" s="9"/>
      <c r="BG1154" s="9"/>
      <c r="BH1154" s="9"/>
      <c r="BI1154" s="9"/>
      <c r="BJ1154" s="9"/>
      <c r="BK1154" s="9"/>
      <c r="BL1154" s="9"/>
      <c r="BM1154" s="9"/>
      <c r="BN1154" s="9"/>
      <c r="BO1154" s="9"/>
      <c r="BP1154" s="9"/>
      <c r="BQ1154" s="9"/>
      <c r="BR1154" s="9"/>
      <c r="BS1154" s="9"/>
      <c r="BT1154" s="9"/>
      <c r="BU1154" s="9"/>
      <c r="BV1154" s="9"/>
      <c r="BW1154" s="9"/>
      <c r="BX1154" s="9"/>
      <c r="BY1154" s="9"/>
      <c r="BZ1154" s="9"/>
      <c r="CA1154" s="9"/>
      <c r="CB1154" s="9"/>
      <c r="CC1154" s="9"/>
      <c r="CD1154" s="9"/>
      <c r="CE1154" s="9"/>
      <c r="CF1154" s="9"/>
      <c r="CG1154" s="9"/>
      <c r="CH1154" s="9"/>
      <c r="CI1154" s="9"/>
      <c r="CJ1154" s="9"/>
      <c r="CK1154" s="9"/>
      <c r="CL1154" s="9"/>
      <c r="CM1154" s="9"/>
      <c r="CN1154" s="9"/>
      <c r="CO1154" s="9"/>
      <c r="CP1154" s="9"/>
      <c r="CQ1154" s="9"/>
      <c r="CR1154" s="9"/>
      <c r="CS1154" s="9"/>
      <c r="CT1154" s="9"/>
      <c r="CU1154" s="9"/>
      <c r="CV1154" s="9"/>
      <c r="CW1154" s="9"/>
      <c r="CX1154" s="9"/>
      <c r="CY1154" s="9"/>
      <c r="CZ1154" s="9"/>
      <c r="DA1154" s="9"/>
      <c r="DB1154" s="9"/>
      <c r="DC1154" s="9"/>
      <c r="DD1154" s="9"/>
      <c r="DE1154" s="9"/>
      <c r="DF1154" s="9"/>
      <c r="DG1154" s="9"/>
      <c r="DH1154" s="9"/>
      <c r="DI1154" s="9"/>
      <c r="DJ1154" s="9"/>
      <c r="DK1154" s="9"/>
      <c r="DL1154" s="9"/>
      <c r="DM1154" s="9"/>
      <c r="DN1154" s="9"/>
      <c r="DO1154" s="9"/>
      <c r="DP1154" s="9"/>
      <c r="DQ1154" s="9"/>
      <c r="DR1154" s="9"/>
      <c r="DS1154" s="9"/>
      <c r="DT1154" s="9"/>
      <c r="DU1154" s="9"/>
      <c r="DV1154" s="9"/>
      <c r="DW1154" s="9"/>
      <c r="DX1154" s="9"/>
      <c r="DY1154" s="9"/>
      <c r="DZ1154" s="9"/>
      <c r="EA1154" s="9"/>
    </row>
    <row r="1155" spans="2:131" ht="15">
      <c r="B1155" s="4"/>
      <c r="C1155" s="4"/>
      <c r="D1155" s="4"/>
      <c r="E1155" s="4"/>
      <c r="F1155" s="4"/>
      <c r="G1155" s="4"/>
      <c r="H1155" s="4"/>
      <c r="I1155" s="4"/>
      <c r="J1155" s="4"/>
      <c r="K1155" s="10"/>
      <c r="L1155" s="10"/>
      <c r="M1155" s="10"/>
      <c r="N1155" s="10"/>
      <c r="O1155" s="10"/>
      <c r="P1155" s="10"/>
      <c r="Q1155" s="10"/>
      <c r="R1155" s="10"/>
      <c r="S1155" s="10"/>
      <c r="T1155" s="10"/>
      <c r="U1155" s="10"/>
      <c r="V1155" s="10"/>
      <c r="W1155" s="10"/>
      <c r="X1155" s="10"/>
      <c r="Y1155" s="10"/>
      <c r="Z1155" s="10"/>
      <c r="AA1155" s="10"/>
      <c r="AB1155" s="15"/>
      <c r="AC1155" s="9"/>
      <c r="AD1155" s="9"/>
      <c r="AE1155" s="9"/>
      <c r="AF1155" s="9"/>
      <c r="AG1155" s="9"/>
      <c r="AH1155" s="9"/>
      <c r="AI1155" s="9"/>
      <c r="AJ1155" s="9"/>
      <c r="AK1155" s="9"/>
      <c r="AL1155" s="9"/>
      <c r="AM1155" s="27"/>
      <c r="AN1155" s="27"/>
      <c r="AO1155" s="27"/>
      <c r="AP1155" s="27"/>
      <c r="AQ1155" s="27"/>
      <c r="AR1155" s="9"/>
      <c r="AS1155" s="9"/>
      <c r="AT1155" s="9"/>
      <c r="AU1155" s="9"/>
      <c r="AV1155" s="9"/>
      <c r="AW1155" s="9"/>
      <c r="AX1155" s="9"/>
      <c r="AY1155" s="15"/>
      <c r="AZ1155" s="15"/>
      <c r="BA1155" s="9"/>
      <c r="BB1155" s="9"/>
      <c r="BC1155" s="9"/>
      <c r="BD1155" s="9"/>
      <c r="BE1155" s="9"/>
      <c r="BF1155" s="9"/>
      <c r="BG1155" s="9"/>
      <c r="BH1155" s="9"/>
      <c r="BI1155" s="9"/>
      <c r="BJ1155" s="9"/>
      <c r="BK1155" s="9"/>
      <c r="BL1155" s="9"/>
      <c r="BM1155" s="9"/>
      <c r="BN1155" s="9"/>
      <c r="BO1155" s="9"/>
      <c r="BP1155" s="9"/>
      <c r="BQ1155" s="9"/>
      <c r="BR1155" s="9"/>
      <c r="BS1155" s="9"/>
      <c r="BT1155" s="9"/>
      <c r="BU1155" s="9"/>
      <c r="BV1155" s="9"/>
      <c r="BW1155" s="9"/>
      <c r="BX1155" s="9"/>
      <c r="BY1155" s="9"/>
      <c r="BZ1155" s="9"/>
      <c r="CA1155" s="9"/>
      <c r="CB1155" s="9"/>
      <c r="CC1155" s="9"/>
      <c r="CD1155" s="9"/>
      <c r="CE1155" s="9"/>
      <c r="CF1155" s="9"/>
      <c r="CG1155" s="9"/>
      <c r="CH1155" s="9"/>
      <c r="CI1155" s="9"/>
      <c r="CJ1155" s="9"/>
      <c r="CK1155" s="9"/>
      <c r="CL1155" s="9"/>
      <c r="CM1155" s="9"/>
      <c r="CN1155" s="9"/>
      <c r="CO1155" s="9"/>
      <c r="CP1155" s="9"/>
      <c r="CQ1155" s="9"/>
      <c r="CR1155" s="9"/>
      <c r="CS1155" s="9"/>
      <c r="CT1155" s="9"/>
      <c r="CU1155" s="9"/>
      <c r="CV1155" s="9"/>
      <c r="CW1155" s="9"/>
      <c r="CX1155" s="9"/>
      <c r="CY1155" s="9"/>
      <c r="CZ1155" s="9"/>
      <c r="DA1155" s="9"/>
      <c r="DB1155" s="9"/>
      <c r="DC1155" s="9"/>
      <c r="DD1155" s="9"/>
      <c r="DE1155" s="9"/>
      <c r="DF1155" s="9"/>
      <c r="DG1155" s="9"/>
      <c r="DH1155" s="9"/>
      <c r="DI1155" s="9"/>
      <c r="DJ1155" s="9"/>
      <c r="DK1155" s="9"/>
      <c r="DL1155" s="9"/>
      <c r="DM1155" s="9"/>
      <c r="DN1155" s="9"/>
      <c r="DO1155" s="9"/>
      <c r="DP1155" s="9"/>
      <c r="DQ1155" s="9"/>
      <c r="DR1155" s="9"/>
      <c r="DS1155" s="9"/>
      <c r="DT1155" s="9"/>
      <c r="DU1155" s="9"/>
      <c r="DV1155" s="9"/>
      <c r="DW1155" s="9"/>
      <c r="DX1155" s="9"/>
      <c r="DY1155" s="9"/>
      <c r="DZ1155" s="9"/>
      <c r="EA1155" s="9"/>
    </row>
    <row r="1156" spans="2:131" ht="15">
      <c r="B1156" s="4"/>
      <c r="C1156" s="4"/>
      <c r="D1156" s="4"/>
      <c r="E1156" s="4"/>
      <c r="F1156" s="4"/>
      <c r="G1156" s="4"/>
      <c r="H1156" s="4"/>
      <c r="I1156" s="4"/>
      <c r="J1156" s="4"/>
      <c r="K1156" s="10"/>
      <c r="L1156" s="10"/>
      <c r="M1156" s="10"/>
      <c r="N1156" s="10"/>
      <c r="O1156" s="10"/>
      <c r="P1156" s="10"/>
      <c r="Q1156" s="10"/>
      <c r="R1156" s="10"/>
      <c r="S1156" s="10"/>
      <c r="T1156" s="10"/>
      <c r="U1156" s="10"/>
      <c r="V1156" s="10"/>
      <c r="W1156" s="10"/>
      <c r="X1156" s="10"/>
      <c r="Y1156" s="10"/>
      <c r="Z1156" s="10"/>
      <c r="AA1156" s="10"/>
      <c r="AB1156" s="15"/>
      <c r="AC1156" s="9"/>
      <c r="AD1156" s="9"/>
      <c r="AE1156" s="9"/>
      <c r="AF1156" s="9"/>
      <c r="AG1156" s="9"/>
      <c r="AH1156" s="9"/>
      <c r="AI1156" s="9"/>
      <c r="AJ1156" s="9"/>
      <c r="AK1156" s="9"/>
      <c r="AL1156" s="9"/>
      <c r="AM1156" s="27"/>
      <c r="AN1156" s="27"/>
      <c r="AO1156" s="27"/>
      <c r="AP1156" s="27"/>
      <c r="AQ1156" s="27"/>
      <c r="AR1156" s="9"/>
      <c r="AS1156" s="9"/>
      <c r="AT1156" s="9"/>
      <c r="AU1156" s="9"/>
      <c r="AV1156" s="9"/>
      <c r="AW1156" s="9"/>
      <c r="AX1156" s="9"/>
      <c r="AY1156" s="15"/>
      <c r="AZ1156" s="15"/>
      <c r="BA1156" s="9"/>
      <c r="BB1156" s="9"/>
      <c r="BC1156" s="9"/>
      <c r="BD1156" s="9"/>
      <c r="BE1156" s="9"/>
      <c r="BF1156" s="9"/>
      <c r="BG1156" s="9"/>
      <c r="BH1156" s="9"/>
      <c r="BI1156" s="9"/>
      <c r="BJ1156" s="9"/>
      <c r="BK1156" s="9"/>
      <c r="BL1156" s="9"/>
      <c r="BM1156" s="9"/>
      <c r="BN1156" s="9"/>
      <c r="BO1156" s="9"/>
      <c r="BP1156" s="9"/>
      <c r="BQ1156" s="9"/>
      <c r="BR1156" s="9"/>
      <c r="BS1156" s="9"/>
      <c r="BT1156" s="9"/>
      <c r="BU1156" s="9"/>
      <c r="BV1156" s="9"/>
      <c r="BW1156" s="9"/>
      <c r="BX1156" s="9"/>
      <c r="BY1156" s="9"/>
      <c r="BZ1156" s="9"/>
      <c r="CA1156" s="9"/>
      <c r="CB1156" s="9"/>
      <c r="CC1156" s="9"/>
      <c r="CD1156" s="9"/>
      <c r="CE1156" s="9"/>
      <c r="CF1156" s="9"/>
      <c r="CG1156" s="9"/>
      <c r="CH1156" s="9"/>
      <c r="CI1156" s="9"/>
      <c r="CJ1156" s="9"/>
      <c r="CK1156" s="9"/>
      <c r="CL1156" s="9"/>
      <c r="CM1156" s="9"/>
      <c r="CN1156" s="9"/>
      <c r="CO1156" s="9"/>
      <c r="CP1156" s="9"/>
      <c r="CQ1156" s="9"/>
      <c r="CR1156" s="9"/>
      <c r="CS1156" s="9"/>
      <c r="CT1156" s="9"/>
      <c r="CU1156" s="9"/>
      <c r="CV1156" s="9"/>
      <c r="CW1156" s="9"/>
      <c r="CX1156" s="9"/>
      <c r="CY1156" s="9"/>
      <c r="CZ1156" s="9"/>
      <c r="DA1156" s="9"/>
      <c r="DB1156" s="9"/>
      <c r="DC1156" s="9"/>
      <c r="DD1156" s="9"/>
      <c r="DE1156" s="9"/>
      <c r="DF1156" s="9"/>
      <c r="DG1156" s="9"/>
      <c r="DH1156" s="9"/>
      <c r="DI1156" s="9"/>
      <c r="DJ1156" s="9"/>
      <c r="DK1156" s="9"/>
      <c r="DL1156" s="9"/>
      <c r="DM1156" s="9"/>
      <c r="DN1156" s="9"/>
      <c r="DO1156" s="9"/>
      <c r="DP1156" s="9"/>
      <c r="DQ1156" s="9"/>
      <c r="DR1156" s="9"/>
      <c r="DS1156" s="9"/>
      <c r="DT1156" s="9"/>
      <c r="DU1156" s="9"/>
      <c r="DV1156" s="9"/>
      <c r="DW1156" s="9"/>
      <c r="DX1156" s="9"/>
      <c r="DY1156" s="9"/>
      <c r="DZ1156" s="9"/>
      <c r="EA1156" s="9"/>
    </row>
    <row r="1157" spans="2:131" ht="15">
      <c r="B1157" s="4"/>
      <c r="C1157" s="4"/>
      <c r="D1157" s="4"/>
      <c r="E1157" s="4"/>
      <c r="F1157" s="4"/>
      <c r="G1157" s="4"/>
      <c r="H1157" s="4"/>
      <c r="I1157" s="4"/>
      <c r="J1157" s="4"/>
      <c r="K1157" s="10"/>
      <c r="L1157" s="10"/>
      <c r="M1157" s="10"/>
      <c r="N1157" s="10"/>
      <c r="O1157" s="10"/>
      <c r="P1157" s="10"/>
      <c r="Q1157" s="10"/>
      <c r="R1157" s="10"/>
      <c r="S1157" s="10"/>
      <c r="T1157" s="10"/>
      <c r="U1157" s="10"/>
      <c r="V1157" s="10"/>
      <c r="W1157" s="10"/>
      <c r="X1157" s="10"/>
      <c r="Y1157" s="10"/>
      <c r="Z1157" s="10"/>
      <c r="AA1157" s="10"/>
      <c r="AB1157" s="15"/>
      <c r="AC1157" s="9"/>
      <c r="AD1157" s="9"/>
      <c r="AE1157" s="9"/>
      <c r="AF1157" s="9"/>
      <c r="AG1157" s="9"/>
      <c r="AH1157" s="9"/>
      <c r="AI1157" s="9"/>
      <c r="AJ1157" s="9"/>
      <c r="AK1157" s="9"/>
      <c r="AL1157" s="9"/>
      <c r="AM1157" s="27"/>
      <c r="AN1157" s="27"/>
      <c r="AO1157" s="27"/>
      <c r="AP1157" s="27"/>
      <c r="AQ1157" s="27"/>
      <c r="AR1157" s="9"/>
      <c r="AS1157" s="9"/>
      <c r="AT1157" s="9"/>
      <c r="AU1157" s="9"/>
      <c r="AV1157" s="9"/>
      <c r="AW1157" s="9"/>
      <c r="AX1157" s="9"/>
      <c r="AY1157" s="15"/>
      <c r="AZ1157" s="15"/>
      <c r="BA1157" s="9"/>
      <c r="BB1157" s="9"/>
      <c r="BC1157" s="9"/>
      <c r="BD1157" s="9"/>
      <c r="BE1157" s="9"/>
      <c r="BF1157" s="9"/>
      <c r="BG1157" s="9"/>
      <c r="BH1157" s="9"/>
      <c r="BI1157" s="9"/>
      <c r="BJ1157" s="9"/>
      <c r="BK1157" s="9"/>
      <c r="BL1157" s="9"/>
      <c r="BM1157" s="9"/>
      <c r="BN1157" s="9"/>
      <c r="BO1157" s="9"/>
      <c r="BP1157" s="9"/>
      <c r="BQ1157" s="9"/>
      <c r="BR1157" s="9"/>
      <c r="BS1157" s="9"/>
      <c r="BT1157" s="9"/>
      <c r="BU1157" s="9"/>
      <c r="BV1157" s="9"/>
      <c r="BW1157" s="9"/>
      <c r="BX1157" s="9"/>
      <c r="BY1157" s="9"/>
      <c r="BZ1157" s="9"/>
      <c r="CA1157" s="9"/>
      <c r="CB1157" s="9"/>
      <c r="CC1157" s="9"/>
      <c r="CD1157" s="9"/>
      <c r="CE1157" s="9"/>
      <c r="CF1157" s="9"/>
      <c r="CG1157" s="9"/>
      <c r="CH1157" s="9"/>
      <c r="CI1157" s="9"/>
      <c r="CJ1157" s="9"/>
      <c r="CK1157" s="9"/>
      <c r="CL1157" s="9"/>
      <c r="CM1157" s="9"/>
      <c r="CN1157" s="9"/>
      <c r="CO1157" s="9"/>
      <c r="CP1157" s="9"/>
      <c r="CQ1157" s="9"/>
      <c r="CR1157" s="9"/>
      <c r="CS1157" s="9"/>
      <c r="CT1157" s="9"/>
      <c r="CU1157" s="9"/>
      <c r="CV1157" s="9"/>
      <c r="CW1157" s="9"/>
      <c r="CX1157" s="9"/>
      <c r="CY1157" s="9"/>
      <c r="CZ1157" s="9"/>
      <c r="DA1157" s="9"/>
      <c r="DB1157" s="9"/>
      <c r="DC1157" s="9"/>
      <c r="DD1157" s="9"/>
      <c r="DE1157" s="9"/>
      <c r="DF1157" s="9"/>
      <c r="DG1157" s="9"/>
      <c r="DH1157" s="9"/>
      <c r="DI1157" s="9"/>
      <c r="DJ1157" s="9"/>
      <c r="DK1157" s="9"/>
      <c r="DL1157" s="9"/>
      <c r="DM1157" s="9"/>
      <c r="DN1157" s="9"/>
      <c r="DO1157" s="9"/>
      <c r="DP1157" s="9"/>
      <c r="DQ1157" s="9"/>
      <c r="DR1157" s="9"/>
      <c r="DS1157" s="9"/>
      <c r="DT1157" s="9"/>
      <c r="DU1157" s="9"/>
      <c r="DV1157" s="9"/>
      <c r="DW1157" s="9"/>
      <c r="DX1157" s="9"/>
      <c r="DY1157" s="9"/>
      <c r="DZ1157" s="9"/>
      <c r="EA1157" s="9"/>
    </row>
    <row r="1158" spans="2:131" ht="15">
      <c r="B1158" s="4"/>
      <c r="C1158" s="4"/>
      <c r="D1158" s="4"/>
      <c r="E1158" s="4"/>
      <c r="F1158" s="4"/>
      <c r="G1158" s="4"/>
      <c r="H1158" s="4"/>
      <c r="I1158" s="4"/>
      <c r="J1158" s="4"/>
      <c r="K1158" s="10"/>
      <c r="L1158" s="10"/>
      <c r="M1158" s="10"/>
      <c r="N1158" s="10"/>
      <c r="O1158" s="10"/>
      <c r="P1158" s="10"/>
      <c r="Q1158" s="10"/>
      <c r="R1158" s="10"/>
      <c r="S1158" s="10"/>
      <c r="T1158" s="10"/>
      <c r="U1158" s="10"/>
      <c r="V1158" s="10"/>
      <c r="W1158" s="10"/>
      <c r="X1158" s="10"/>
      <c r="Y1158" s="10"/>
      <c r="Z1158" s="10"/>
      <c r="AA1158" s="10"/>
      <c r="AB1158" s="15"/>
      <c r="AC1158" s="9"/>
      <c r="AD1158" s="9"/>
      <c r="AE1158" s="9"/>
      <c r="AF1158" s="9"/>
      <c r="AG1158" s="9"/>
      <c r="AH1158" s="9"/>
      <c r="AI1158" s="9"/>
      <c r="AJ1158" s="9"/>
      <c r="AK1158" s="9"/>
      <c r="AL1158" s="9"/>
      <c r="AM1158" s="27"/>
      <c r="AN1158" s="27"/>
      <c r="AO1158" s="27"/>
      <c r="AP1158" s="27"/>
      <c r="AQ1158" s="27"/>
      <c r="AR1158" s="9"/>
      <c r="AS1158" s="9"/>
      <c r="AT1158" s="9"/>
      <c r="AU1158" s="9"/>
      <c r="AV1158" s="9"/>
      <c r="AW1158" s="9"/>
      <c r="AX1158" s="9"/>
      <c r="AY1158" s="15"/>
      <c r="AZ1158" s="15"/>
      <c r="BA1158" s="9"/>
      <c r="BB1158" s="9"/>
      <c r="BC1158" s="9"/>
      <c r="BD1158" s="9"/>
      <c r="BE1158" s="9"/>
      <c r="BF1158" s="9"/>
      <c r="BG1158" s="9"/>
      <c r="BH1158" s="9"/>
      <c r="BI1158" s="9"/>
      <c r="BJ1158" s="9"/>
      <c r="BK1158" s="9"/>
      <c r="BL1158" s="9"/>
      <c r="BM1158" s="9"/>
      <c r="BN1158" s="9"/>
      <c r="BO1158" s="9"/>
      <c r="BP1158" s="9"/>
      <c r="BQ1158" s="9"/>
      <c r="BR1158" s="9"/>
      <c r="BS1158" s="9"/>
      <c r="BT1158" s="9"/>
      <c r="BU1158" s="9"/>
      <c r="BV1158" s="9"/>
      <c r="BW1158" s="9"/>
      <c r="BX1158" s="9"/>
      <c r="BY1158" s="9"/>
      <c r="BZ1158" s="9"/>
      <c r="CA1158" s="9"/>
      <c r="CB1158" s="9"/>
      <c r="CC1158" s="9"/>
      <c r="CD1158" s="9"/>
      <c r="CE1158" s="9"/>
      <c r="CF1158" s="9"/>
      <c r="CG1158" s="9"/>
      <c r="CH1158" s="9"/>
      <c r="CI1158" s="9"/>
      <c r="CJ1158" s="9"/>
      <c r="CK1158" s="9"/>
      <c r="CL1158" s="9"/>
      <c r="CM1158" s="9"/>
      <c r="CN1158" s="9"/>
      <c r="CO1158" s="9"/>
      <c r="CP1158" s="9"/>
      <c r="CQ1158" s="9"/>
      <c r="CR1158" s="9"/>
      <c r="CS1158" s="9"/>
      <c r="CT1158" s="9"/>
      <c r="CU1158" s="9"/>
      <c r="CV1158" s="9"/>
      <c r="CW1158" s="9"/>
      <c r="CX1158" s="9"/>
      <c r="CY1158" s="9"/>
      <c r="CZ1158" s="9"/>
      <c r="DA1158" s="9"/>
      <c r="DB1158" s="9"/>
      <c r="DC1158" s="9"/>
      <c r="DD1158" s="9"/>
      <c r="DE1158" s="9"/>
      <c r="DF1158" s="9"/>
      <c r="DG1158" s="9"/>
      <c r="DH1158" s="9"/>
      <c r="DI1158" s="9"/>
      <c r="DJ1158" s="9"/>
      <c r="DK1158" s="9"/>
      <c r="DL1158" s="9"/>
      <c r="DM1158" s="9"/>
      <c r="DN1158" s="9"/>
      <c r="DO1158" s="9"/>
      <c r="DP1158" s="9"/>
      <c r="DQ1158" s="9"/>
      <c r="DR1158" s="9"/>
      <c r="DS1158" s="9"/>
      <c r="DT1158" s="9"/>
      <c r="DU1158" s="9"/>
      <c r="DV1158" s="9"/>
      <c r="DW1158" s="9"/>
      <c r="DX1158" s="9"/>
      <c r="DY1158" s="9"/>
      <c r="DZ1158" s="9"/>
      <c r="EA1158" s="9"/>
    </row>
    <row r="1159" spans="2:131" ht="15">
      <c r="B1159" s="4"/>
      <c r="C1159" s="4"/>
      <c r="D1159" s="4"/>
      <c r="E1159" s="4"/>
      <c r="F1159" s="4"/>
      <c r="G1159" s="4"/>
      <c r="H1159" s="4"/>
      <c r="I1159" s="4"/>
      <c r="J1159" s="4"/>
      <c r="K1159" s="10"/>
      <c r="L1159" s="10"/>
      <c r="M1159" s="10"/>
      <c r="N1159" s="10"/>
      <c r="O1159" s="10"/>
      <c r="P1159" s="10"/>
      <c r="Q1159" s="10"/>
      <c r="R1159" s="10"/>
      <c r="S1159" s="10"/>
      <c r="T1159" s="10"/>
      <c r="U1159" s="10"/>
      <c r="V1159" s="10"/>
      <c r="W1159" s="10"/>
      <c r="X1159" s="10"/>
      <c r="Y1159" s="10"/>
      <c r="Z1159" s="10"/>
      <c r="AA1159" s="10"/>
      <c r="AB1159" s="15"/>
      <c r="AC1159" s="9"/>
      <c r="AD1159" s="9"/>
      <c r="AE1159" s="9"/>
      <c r="AF1159" s="9"/>
      <c r="AG1159" s="9"/>
      <c r="AH1159" s="9"/>
      <c r="AI1159" s="9"/>
      <c r="AJ1159" s="9"/>
      <c r="AK1159" s="9"/>
      <c r="AL1159" s="9"/>
      <c r="AM1159" s="27"/>
      <c r="AN1159" s="27"/>
      <c r="AO1159" s="27"/>
      <c r="AP1159" s="27"/>
      <c r="AQ1159" s="27"/>
      <c r="AR1159" s="9"/>
      <c r="AS1159" s="9"/>
      <c r="AT1159" s="9"/>
      <c r="AU1159" s="9"/>
      <c r="AV1159" s="9"/>
      <c r="AW1159" s="9"/>
      <c r="AX1159" s="9"/>
      <c r="AY1159" s="15"/>
      <c r="AZ1159" s="15"/>
      <c r="BA1159" s="9"/>
      <c r="BB1159" s="9"/>
      <c r="BC1159" s="9"/>
      <c r="BD1159" s="9"/>
      <c r="BE1159" s="9"/>
      <c r="BF1159" s="9"/>
      <c r="BG1159" s="9"/>
      <c r="BH1159" s="9"/>
      <c r="BI1159" s="9"/>
      <c r="BJ1159" s="9"/>
      <c r="BK1159" s="9"/>
      <c r="BL1159" s="9"/>
      <c r="BM1159" s="9"/>
      <c r="BN1159" s="9"/>
      <c r="BO1159" s="9"/>
      <c r="BP1159" s="9"/>
      <c r="BQ1159" s="9"/>
      <c r="BR1159" s="9"/>
      <c r="BS1159" s="9"/>
      <c r="BT1159" s="9"/>
      <c r="BU1159" s="9"/>
      <c r="BV1159" s="9"/>
      <c r="BW1159" s="9"/>
      <c r="BX1159" s="9"/>
      <c r="BY1159" s="9"/>
      <c r="BZ1159" s="9"/>
      <c r="CA1159" s="9"/>
      <c r="CB1159" s="9"/>
      <c r="CC1159" s="9"/>
      <c r="CD1159" s="9"/>
      <c r="CE1159" s="9"/>
      <c r="CF1159" s="9"/>
      <c r="CG1159" s="9"/>
      <c r="CH1159" s="9"/>
      <c r="CI1159" s="9"/>
      <c r="CJ1159" s="9"/>
      <c r="CK1159" s="9"/>
      <c r="CL1159" s="9"/>
      <c r="CM1159" s="9"/>
      <c r="CN1159" s="9"/>
      <c r="CO1159" s="9"/>
      <c r="CP1159" s="9"/>
      <c r="CQ1159" s="9"/>
      <c r="CR1159" s="9"/>
      <c r="CS1159" s="9"/>
      <c r="CT1159" s="9"/>
      <c r="CU1159" s="9"/>
      <c r="CV1159" s="9"/>
      <c r="CW1159" s="9"/>
      <c r="CX1159" s="9"/>
      <c r="CY1159" s="9"/>
      <c r="CZ1159" s="9"/>
      <c r="DA1159" s="9"/>
      <c r="DB1159" s="9"/>
      <c r="DC1159" s="9"/>
      <c r="DD1159" s="9"/>
      <c r="DE1159" s="9"/>
      <c r="DF1159" s="9"/>
      <c r="DG1159" s="9"/>
      <c r="DH1159" s="9"/>
      <c r="DI1159" s="9"/>
      <c r="DJ1159" s="9"/>
      <c r="DK1159" s="9"/>
      <c r="DL1159" s="9"/>
      <c r="DM1159" s="9"/>
      <c r="DN1159" s="9"/>
      <c r="DO1159" s="9"/>
      <c r="DP1159" s="9"/>
      <c r="DQ1159" s="9"/>
      <c r="DR1159" s="9"/>
      <c r="DS1159" s="9"/>
      <c r="DT1159" s="9"/>
      <c r="DU1159" s="9"/>
      <c r="DV1159" s="9"/>
      <c r="DW1159" s="9"/>
      <c r="DX1159" s="9"/>
      <c r="DY1159" s="9"/>
      <c r="DZ1159" s="9"/>
      <c r="EA1159" s="9"/>
    </row>
    <row r="1160" spans="2:131" ht="15">
      <c r="B1160" s="4"/>
      <c r="C1160" s="4"/>
      <c r="D1160" s="4"/>
      <c r="E1160" s="4"/>
      <c r="F1160" s="4"/>
      <c r="G1160" s="4"/>
      <c r="H1160" s="4"/>
      <c r="I1160" s="4"/>
      <c r="J1160" s="4"/>
      <c r="K1160" s="10"/>
      <c r="L1160" s="10"/>
      <c r="M1160" s="10"/>
      <c r="N1160" s="10"/>
      <c r="O1160" s="10"/>
      <c r="P1160" s="10"/>
      <c r="Q1160" s="10"/>
      <c r="R1160" s="10"/>
      <c r="S1160" s="10"/>
      <c r="T1160" s="10"/>
      <c r="U1160" s="10"/>
      <c r="V1160" s="10"/>
      <c r="W1160" s="10"/>
      <c r="X1160" s="10"/>
      <c r="Y1160" s="10"/>
      <c r="Z1160" s="10"/>
      <c r="AA1160" s="10"/>
      <c r="AB1160" s="15"/>
      <c r="AC1160" s="9"/>
      <c r="AD1160" s="9"/>
      <c r="AE1160" s="9"/>
      <c r="AF1160" s="9"/>
      <c r="AG1160" s="9"/>
      <c r="AH1160" s="9"/>
      <c r="AI1160" s="9"/>
      <c r="AJ1160" s="9"/>
      <c r="AK1160" s="9"/>
      <c r="AL1160" s="9"/>
      <c r="AM1160" s="27"/>
      <c r="AN1160" s="27"/>
      <c r="AO1160" s="27"/>
      <c r="AP1160" s="27"/>
      <c r="AQ1160" s="27"/>
      <c r="AR1160" s="9"/>
      <c r="AS1160" s="9"/>
      <c r="AT1160" s="9"/>
      <c r="AU1160" s="9"/>
      <c r="AV1160" s="9"/>
      <c r="AW1160" s="9"/>
      <c r="AX1160" s="9"/>
      <c r="AY1160" s="15"/>
      <c r="AZ1160" s="15"/>
      <c r="BA1160" s="9"/>
      <c r="BB1160" s="9"/>
      <c r="BC1160" s="9"/>
      <c r="BD1160" s="9"/>
      <c r="BE1160" s="9"/>
      <c r="BF1160" s="9"/>
      <c r="BG1160" s="9"/>
      <c r="BH1160" s="9"/>
      <c r="BI1160" s="9"/>
      <c r="BJ1160" s="9"/>
      <c r="BK1160" s="9"/>
      <c r="BL1160" s="9"/>
      <c r="BM1160" s="9"/>
      <c r="BN1160" s="9"/>
      <c r="BO1160" s="9"/>
      <c r="BP1160" s="9"/>
      <c r="BQ1160" s="9"/>
      <c r="BR1160" s="9"/>
      <c r="BS1160" s="9"/>
      <c r="BT1160" s="9"/>
      <c r="BU1160" s="9"/>
      <c r="BV1160" s="9"/>
      <c r="BW1160" s="9"/>
      <c r="BX1160" s="9"/>
      <c r="BY1160" s="9"/>
      <c r="BZ1160" s="9"/>
      <c r="CA1160" s="9"/>
      <c r="CB1160" s="9"/>
      <c r="CC1160" s="9"/>
      <c r="CD1160" s="9"/>
      <c r="CE1160" s="9"/>
      <c r="CF1160" s="9"/>
      <c r="CG1160" s="9"/>
      <c r="CH1160" s="9"/>
      <c r="CI1160" s="9"/>
      <c r="CJ1160" s="9"/>
      <c r="CK1160" s="9"/>
      <c r="CL1160" s="9"/>
      <c r="CM1160" s="9"/>
      <c r="CN1160" s="9"/>
      <c r="CO1160" s="9"/>
      <c r="CP1160" s="9"/>
      <c r="CQ1160" s="9"/>
      <c r="CR1160" s="9"/>
      <c r="CS1160" s="9"/>
      <c r="CT1160" s="9"/>
      <c r="CU1160" s="9"/>
      <c r="CV1160" s="9"/>
      <c r="CW1160" s="9"/>
      <c r="CX1160" s="9"/>
      <c r="CY1160" s="9"/>
      <c r="CZ1160" s="9"/>
      <c r="DA1160" s="9"/>
      <c r="DB1160" s="9"/>
      <c r="DC1160" s="9"/>
      <c r="DD1160" s="9"/>
      <c r="DE1160" s="9"/>
      <c r="DF1160" s="9"/>
      <c r="DG1160" s="9"/>
      <c r="DH1160" s="9"/>
      <c r="DI1160" s="9"/>
      <c r="DJ1160" s="9"/>
      <c r="DK1160" s="9"/>
      <c r="DL1160" s="9"/>
      <c r="DM1160" s="9"/>
      <c r="DN1160" s="9"/>
      <c r="DO1160" s="9"/>
      <c r="DP1160" s="9"/>
      <c r="DQ1160" s="9"/>
      <c r="DR1160" s="9"/>
      <c r="DS1160" s="9"/>
      <c r="DT1160" s="9"/>
      <c r="DU1160" s="9"/>
      <c r="DV1160" s="9"/>
      <c r="DW1160" s="9"/>
      <c r="DX1160" s="9"/>
      <c r="DY1160" s="9"/>
      <c r="DZ1160" s="9"/>
      <c r="EA1160" s="9"/>
    </row>
    <row r="1161" spans="2:131" ht="15">
      <c r="B1161" s="4"/>
      <c r="C1161" s="4"/>
      <c r="D1161" s="4"/>
      <c r="E1161" s="4"/>
      <c r="F1161" s="4"/>
      <c r="G1161" s="4"/>
      <c r="H1161" s="4"/>
      <c r="I1161" s="4"/>
      <c r="J1161" s="4"/>
      <c r="K1161" s="10"/>
      <c r="L1161" s="10"/>
      <c r="M1161" s="10"/>
      <c r="N1161" s="10"/>
      <c r="O1161" s="10"/>
      <c r="P1161" s="10"/>
      <c r="Q1161" s="10"/>
      <c r="R1161" s="10"/>
      <c r="S1161" s="10"/>
      <c r="T1161" s="10"/>
      <c r="U1161" s="10"/>
      <c r="V1161" s="10"/>
      <c r="W1161" s="10"/>
      <c r="X1161" s="10"/>
      <c r="Y1161" s="10"/>
      <c r="Z1161" s="10"/>
      <c r="AA1161" s="10"/>
      <c r="AB1161" s="15"/>
      <c r="AC1161" s="9"/>
      <c r="AD1161" s="9"/>
      <c r="AE1161" s="9"/>
      <c r="AF1161" s="9"/>
      <c r="AG1161" s="9"/>
      <c r="AH1161" s="9"/>
      <c r="AI1161" s="9"/>
      <c r="AJ1161" s="9"/>
      <c r="AK1161" s="9"/>
      <c r="AL1161" s="9"/>
      <c r="AM1161" s="27"/>
      <c r="AN1161" s="27"/>
      <c r="AO1161" s="27"/>
      <c r="AP1161" s="27"/>
      <c r="AQ1161" s="27"/>
      <c r="AR1161" s="9"/>
      <c r="AS1161" s="9"/>
      <c r="AT1161" s="9"/>
      <c r="AU1161" s="9"/>
      <c r="AV1161" s="9"/>
      <c r="AW1161" s="9"/>
      <c r="AX1161" s="9"/>
      <c r="AY1161" s="15"/>
      <c r="AZ1161" s="15"/>
      <c r="BA1161" s="9"/>
      <c r="BB1161" s="9"/>
      <c r="BC1161" s="9"/>
      <c r="BD1161" s="9"/>
      <c r="BE1161" s="9"/>
      <c r="BF1161" s="9"/>
      <c r="BG1161" s="9"/>
      <c r="BH1161" s="9"/>
      <c r="BI1161" s="9"/>
      <c r="BJ1161" s="9"/>
      <c r="BK1161" s="9"/>
      <c r="BL1161" s="9"/>
      <c r="BM1161" s="9"/>
      <c r="BN1161" s="9"/>
      <c r="BO1161" s="9"/>
      <c r="BP1161" s="9"/>
      <c r="BQ1161" s="9"/>
      <c r="BR1161" s="9"/>
      <c r="BS1161" s="9"/>
      <c r="BT1161" s="9"/>
      <c r="BU1161" s="9"/>
      <c r="BV1161" s="9"/>
      <c r="BW1161" s="9"/>
      <c r="BX1161" s="9"/>
      <c r="BY1161" s="9"/>
      <c r="BZ1161" s="9"/>
      <c r="CA1161" s="9"/>
      <c r="CB1161" s="9"/>
      <c r="CC1161" s="9"/>
      <c r="CD1161" s="9"/>
      <c r="CE1161" s="9"/>
      <c r="CF1161" s="9"/>
      <c r="CG1161" s="9"/>
      <c r="CH1161" s="9"/>
      <c r="CI1161" s="9"/>
      <c r="CJ1161" s="9"/>
      <c r="CK1161" s="9"/>
      <c r="CL1161" s="9"/>
      <c r="CM1161" s="9"/>
      <c r="CN1161" s="9"/>
      <c r="CO1161" s="9"/>
      <c r="CP1161" s="9"/>
      <c r="CQ1161" s="9"/>
      <c r="CR1161" s="9"/>
      <c r="CS1161" s="9"/>
      <c r="CT1161" s="9"/>
      <c r="CU1161" s="9"/>
      <c r="CV1161" s="9"/>
      <c r="CW1161" s="9"/>
      <c r="CX1161" s="9"/>
      <c r="CY1161" s="9"/>
      <c r="CZ1161" s="9"/>
      <c r="DA1161" s="9"/>
      <c r="DB1161" s="9"/>
      <c r="DC1161" s="9"/>
      <c r="DD1161" s="9"/>
      <c r="DE1161" s="9"/>
      <c r="DF1161" s="9"/>
      <c r="DG1161" s="9"/>
      <c r="DH1161" s="9"/>
      <c r="DI1161" s="9"/>
      <c r="DJ1161" s="9"/>
      <c r="DK1161" s="9"/>
      <c r="DL1161" s="9"/>
      <c r="DM1161" s="9"/>
      <c r="DN1161" s="9"/>
      <c r="DO1161" s="9"/>
      <c r="DP1161" s="9"/>
      <c r="DQ1161" s="9"/>
      <c r="DR1161" s="9"/>
      <c r="DS1161" s="9"/>
      <c r="DT1161" s="9"/>
      <c r="DU1161" s="9"/>
      <c r="DV1161" s="9"/>
      <c r="DW1161" s="9"/>
      <c r="DX1161" s="9"/>
      <c r="DY1161" s="9"/>
      <c r="DZ1161" s="9"/>
      <c r="EA1161" s="9"/>
    </row>
    <row r="1162" spans="2:131" ht="15">
      <c r="B1162" s="4"/>
      <c r="C1162" s="4"/>
      <c r="D1162" s="4"/>
      <c r="E1162" s="4"/>
      <c r="F1162" s="4"/>
      <c r="G1162" s="4"/>
      <c r="H1162" s="4"/>
      <c r="I1162" s="4"/>
      <c r="J1162" s="4"/>
      <c r="K1162" s="10"/>
      <c r="L1162" s="10"/>
      <c r="M1162" s="10"/>
      <c r="N1162" s="10"/>
      <c r="O1162" s="10"/>
      <c r="P1162" s="10"/>
      <c r="Q1162" s="10"/>
      <c r="R1162" s="10"/>
      <c r="S1162" s="10"/>
      <c r="T1162" s="10"/>
      <c r="U1162" s="10"/>
      <c r="V1162" s="10"/>
      <c r="W1162" s="10"/>
      <c r="X1162" s="10"/>
      <c r="Y1162" s="10"/>
      <c r="Z1162" s="10"/>
      <c r="AA1162" s="10"/>
      <c r="AB1162" s="15"/>
      <c r="AC1162" s="9"/>
      <c r="AD1162" s="9"/>
      <c r="AE1162" s="9"/>
      <c r="AF1162" s="9"/>
      <c r="AG1162" s="9"/>
      <c r="AH1162" s="9"/>
      <c r="AI1162" s="9"/>
      <c r="AJ1162" s="9"/>
      <c r="AK1162" s="9"/>
      <c r="AL1162" s="9"/>
      <c r="AM1162" s="27"/>
      <c r="AN1162" s="27"/>
      <c r="AO1162" s="27"/>
      <c r="AP1162" s="27"/>
      <c r="AQ1162" s="27"/>
      <c r="AR1162" s="9"/>
      <c r="AS1162" s="9"/>
      <c r="AT1162" s="9"/>
      <c r="AU1162" s="9"/>
      <c r="AV1162" s="9"/>
      <c r="AW1162" s="9"/>
      <c r="AX1162" s="9"/>
      <c r="AY1162" s="15"/>
      <c r="AZ1162" s="15"/>
      <c r="BA1162" s="9"/>
      <c r="BB1162" s="9"/>
      <c r="BC1162" s="9"/>
      <c r="BD1162" s="9"/>
      <c r="BE1162" s="9"/>
      <c r="BF1162" s="9"/>
      <c r="BG1162" s="9"/>
      <c r="BH1162" s="9"/>
      <c r="BI1162" s="9"/>
      <c r="BJ1162" s="9"/>
      <c r="BK1162" s="9"/>
      <c r="BL1162" s="9"/>
      <c r="BM1162" s="9"/>
      <c r="BN1162" s="9"/>
      <c r="BO1162" s="9"/>
      <c r="BP1162" s="9"/>
      <c r="BQ1162" s="9"/>
      <c r="BR1162" s="9"/>
      <c r="BS1162" s="9"/>
      <c r="BT1162" s="9"/>
      <c r="BU1162" s="9"/>
      <c r="BV1162" s="9"/>
      <c r="BW1162" s="9"/>
      <c r="BX1162" s="9"/>
      <c r="BY1162" s="9"/>
      <c r="BZ1162" s="9"/>
      <c r="CA1162" s="9"/>
      <c r="CB1162" s="9"/>
      <c r="CC1162" s="9"/>
      <c r="CD1162" s="9"/>
      <c r="CE1162" s="9"/>
      <c r="CF1162" s="9"/>
      <c r="CG1162" s="9"/>
      <c r="CH1162" s="9"/>
      <c r="CI1162" s="9"/>
      <c r="CJ1162" s="9"/>
      <c r="CK1162" s="9"/>
      <c r="CL1162" s="9"/>
      <c r="CM1162" s="9"/>
      <c r="CN1162" s="9"/>
      <c r="CO1162" s="9"/>
      <c r="CP1162" s="9"/>
      <c r="CQ1162" s="9"/>
      <c r="CR1162" s="9"/>
      <c r="CS1162" s="9"/>
      <c r="CT1162" s="9"/>
      <c r="CU1162" s="9"/>
      <c r="CV1162" s="9"/>
      <c r="CW1162" s="9"/>
      <c r="CX1162" s="9"/>
      <c r="CY1162" s="9"/>
      <c r="CZ1162" s="9"/>
      <c r="DA1162" s="9"/>
      <c r="DB1162" s="9"/>
      <c r="DC1162" s="9"/>
      <c r="DD1162" s="9"/>
      <c r="DE1162" s="9"/>
      <c r="DF1162" s="9"/>
      <c r="DG1162" s="9"/>
      <c r="DH1162" s="9"/>
      <c r="DI1162" s="9"/>
      <c r="DJ1162" s="9"/>
      <c r="DK1162" s="9"/>
      <c r="DL1162" s="9"/>
      <c r="DM1162" s="9"/>
      <c r="DN1162" s="9"/>
      <c r="DO1162" s="9"/>
      <c r="DP1162" s="9"/>
      <c r="DQ1162" s="9"/>
      <c r="DR1162" s="9"/>
      <c r="DS1162" s="9"/>
      <c r="DT1162" s="9"/>
      <c r="DU1162" s="9"/>
      <c r="DV1162" s="9"/>
      <c r="DW1162" s="9"/>
      <c r="DX1162" s="9"/>
      <c r="DY1162" s="9"/>
      <c r="DZ1162" s="9"/>
      <c r="EA1162" s="9"/>
    </row>
    <row r="1163" spans="2:131" ht="15">
      <c r="B1163" s="4"/>
      <c r="C1163" s="4"/>
      <c r="D1163" s="4"/>
      <c r="E1163" s="4"/>
      <c r="F1163" s="4"/>
      <c r="G1163" s="4"/>
      <c r="H1163" s="4"/>
      <c r="I1163" s="4"/>
      <c r="J1163" s="4"/>
      <c r="K1163" s="10"/>
      <c r="L1163" s="10"/>
      <c r="M1163" s="10"/>
      <c r="N1163" s="10"/>
      <c r="O1163" s="10"/>
      <c r="P1163" s="10"/>
      <c r="Q1163" s="10"/>
      <c r="R1163" s="10"/>
      <c r="S1163" s="10"/>
      <c r="T1163" s="10"/>
      <c r="U1163" s="10"/>
      <c r="V1163" s="10"/>
      <c r="W1163" s="10"/>
      <c r="X1163" s="10"/>
      <c r="Y1163" s="10"/>
      <c r="Z1163" s="10"/>
      <c r="AA1163" s="10"/>
      <c r="AB1163" s="15"/>
      <c r="AC1163" s="9"/>
      <c r="AD1163" s="9"/>
      <c r="AE1163" s="9"/>
      <c r="AF1163" s="9"/>
      <c r="AG1163" s="9"/>
      <c r="AH1163" s="9"/>
      <c r="AI1163" s="9"/>
      <c r="AJ1163" s="9"/>
      <c r="AK1163" s="9"/>
      <c r="AL1163" s="9"/>
      <c r="AM1163" s="27"/>
      <c r="AN1163" s="27"/>
      <c r="AO1163" s="27"/>
      <c r="AP1163" s="27"/>
      <c r="AQ1163" s="27"/>
      <c r="AR1163" s="9"/>
      <c r="AS1163" s="9"/>
      <c r="AT1163" s="9"/>
      <c r="AU1163" s="9"/>
      <c r="AV1163" s="9"/>
      <c r="AW1163" s="9"/>
      <c r="AX1163" s="9"/>
      <c r="AY1163" s="15"/>
      <c r="AZ1163" s="15"/>
      <c r="BA1163" s="9"/>
      <c r="BB1163" s="9"/>
      <c r="BC1163" s="9"/>
      <c r="BD1163" s="9"/>
      <c r="BE1163" s="9"/>
      <c r="BF1163" s="9"/>
      <c r="BG1163" s="9"/>
      <c r="BH1163" s="9"/>
      <c r="BI1163" s="9"/>
      <c r="BJ1163" s="9"/>
      <c r="BK1163" s="9"/>
      <c r="BL1163" s="9"/>
      <c r="BM1163" s="9"/>
      <c r="BN1163" s="9"/>
      <c r="BO1163" s="9"/>
      <c r="BP1163" s="9"/>
      <c r="BQ1163" s="9"/>
      <c r="BR1163" s="9"/>
      <c r="BS1163" s="9"/>
      <c r="BT1163" s="9"/>
      <c r="BU1163" s="9"/>
      <c r="BV1163" s="9"/>
      <c r="BW1163" s="9"/>
      <c r="BX1163" s="9"/>
      <c r="BY1163" s="9"/>
      <c r="BZ1163" s="9"/>
      <c r="CA1163" s="9"/>
      <c r="CB1163" s="9"/>
      <c r="CC1163" s="9"/>
      <c r="CD1163" s="9"/>
      <c r="CE1163" s="9"/>
      <c r="CF1163" s="9"/>
      <c r="CG1163" s="9"/>
      <c r="CH1163" s="9"/>
      <c r="CI1163" s="9"/>
      <c r="CJ1163" s="9"/>
      <c r="CK1163" s="9"/>
      <c r="CL1163" s="9"/>
      <c r="CM1163" s="9"/>
      <c r="CN1163" s="9"/>
      <c r="CO1163" s="9"/>
      <c r="CP1163" s="9"/>
      <c r="CQ1163" s="9"/>
      <c r="CR1163" s="9"/>
      <c r="CS1163" s="9"/>
      <c r="CT1163" s="9"/>
      <c r="CU1163" s="9"/>
      <c r="CV1163" s="9"/>
      <c r="CW1163" s="9"/>
      <c r="CX1163" s="9"/>
      <c r="CY1163" s="9"/>
      <c r="CZ1163" s="9"/>
      <c r="DA1163" s="9"/>
      <c r="DB1163" s="9"/>
      <c r="DC1163" s="9"/>
      <c r="DD1163" s="9"/>
      <c r="DE1163" s="9"/>
      <c r="DF1163" s="9"/>
      <c r="DG1163" s="9"/>
      <c r="DH1163" s="9"/>
      <c r="DI1163" s="9"/>
      <c r="DJ1163" s="9"/>
      <c r="DK1163" s="9"/>
      <c r="DL1163" s="9"/>
      <c r="DM1163" s="9"/>
      <c r="DN1163" s="9"/>
      <c r="DO1163" s="9"/>
      <c r="DP1163" s="9"/>
      <c r="DQ1163" s="9"/>
      <c r="DR1163" s="9"/>
      <c r="DS1163" s="9"/>
      <c r="DT1163" s="9"/>
      <c r="DU1163" s="9"/>
      <c r="DV1163" s="9"/>
      <c r="DW1163" s="9"/>
      <c r="DX1163" s="9"/>
      <c r="DY1163" s="9"/>
      <c r="DZ1163" s="9"/>
      <c r="EA1163" s="9"/>
    </row>
    <row r="1164" spans="2:131" ht="15">
      <c r="B1164" s="4"/>
      <c r="C1164" s="4"/>
      <c r="D1164" s="4"/>
      <c r="E1164" s="4"/>
      <c r="F1164" s="4"/>
      <c r="G1164" s="4"/>
      <c r="H1164" s="4"/>
      <c r="I1164" s="4"/>
      <c r="J1164" s="4"/>
      <c r="K1164" s="10"/>
      <c r="L1164" s="10"/>
      <c r="M1164" s="10"/>
      <c r="N1164" s="10"/>
      <c r="O1164" s="10"/>
      <c r="P1164" s="10"/>
      <c r="Q1164" s="10"/>
      <c r="R1164" s="10"/>
      <c r="S1164" s="10"/>
      <c r="T1164" s="10"/>
      <c r="U1164" s="10"/>
      <c r="V1164" s="10"/>
      <c r="W1164" s="10"/>
      <c r="X1164" s="10"/>
      <c r="Y1164" s="10"/>
      <c r="Z1164" s="10"/>
      <c r="AA1164" s="10"/>
      <c r="AB1164" s="15"/>
      <c r="AC1164" s="9"/>
      <c r="AD1164" s="9"/>
      <c r="AE1164" s="9"/>
      <c r="AF1164" s="9"/>
      <c r="AG1164" s="9"/>
      <c r="AH1164" s="9"/>
      <c r="AI1164" s="9"/>
      <c r="AJ1164" s="9"/>
      <c r="AK1164" s="9"/>
      <c r="AL1164" s="9"/>
      <c r="AM1164" s="27"/>
      <c r="AN1164" s="27"/>
      <c r="AO1164" s="27"/>
      <c r="AP1164" s="27"/>
      <c r="AQ1164" s="27"/>
      <c r="AR1164" s="9"/>
      <c r="AS1164" s="9"/>
      <c r="AT1164" s="9"/>
      <c r="AU1164" s="9"/>
      <c r="AV1164" s="9"/>
      <c r="AW1164" s="9"/>
      <c r="AX1164" s="9"/>
      <c r="AY1164" s="15"/>
      <c r="AZ1164" s="15"/>
      <c r="BA1164" s="9"/>
      <c r="BB1164" s="9"/>
      <c r="BC1164" s="9"/>
      <c r="BD1164" s="9"/>
      <c r="BE1164" s="9"/>
      <c r="BF1164" s="9"/>
      <c r="BG1164" s="9"/>
      <c r="BH1164" s="9"/>
      <c r="BI1164" s="9"/>
      <c r="BJ1164" s="9"/>
      <c r="BK1164" s="9"/>
      <c r="BL1164" s="9"/>
      <c r="BM1164" s="9"/>
      <c r="BN1164" s="9"/>
      <c r="BO1164" s="9"/>
      <c r="BP1164" s="9"/>
      <c r="BQ1164" s="9"/>
      <c r="BR1164" s="9"/>
      <c r="BS1164" s="9"/>
      <c r="BT1164" s="9"/>
      <c r="BU1164" s="9"/>
      <c r="BV1164" s="9"/>
      <c r="BW1164" s="9"/>
      <c r="BX1164" s="9"/>
      <c r="BY1164" s="9"/>
      <c r="BZ1164" s="9"/>
      <c r="CA1164" s="9"/>
      <c r="CB1164" s="9"/>
      <c r="CC1164" s="9"/>
      <c r="CD1164" s="9"/>
      <c r="CE1164" s="9"/>
      <c r="CF1164" s="9"/>
      <c r="CG1164" s="9"/>
      <c r="CH1164" s="9"/>
      <c r="CI1164" s="9"/>
      <c r="CJ1164" s="9"/>
      <c r="CK1164" s="9"/>
      <c r="CL1164" s="9"/>
      <c r="CM1164" s="9"/>
      <c r="CN1164" s="9"/>
      <c r="CO1164" s="9"/>
      <c r="CP1164" s="9"/>
      <c r="CQ1164" s="9"/>
      <c r="CR1164" s="9"/>
      <c r="CS1164" s="9"/>
      <c r="CT1164" s="9"/>
      <c r="CU1164" s="9"/>
      <c r="CV1164" s="9"/>
      <c r="CW1164" s="9"/>
      <c r="CX1164" s="9"/>
      <c r="CY1164" s="9"/>
      <c r="CZ1164" s="9"/>
      <c r="DA1164" s="9"/>
      <c r="DB1164" s="9"/>
      <c r="DC1164" s="9"/>
      <c r="DD1164" s="9"/>
      <c r="DE1164" s="9"/>
      <c r="DF1164" s="9"/>
      <c r="DG1164" s="9"/>
      <c r="DH1164" s="9"/>
      <c r="DI1164" s="9"/>
      <c r="DJ1164" s="9"/>
      <c r="DK1164" s="9"/>
      <c r="DL1164" s="9"/>
      <c r="DM1164" s="9"/>
      <c r="DN1164" s="9"/>
      <c r="DO1164" s="9"/>
      <c r="DP1164" s="9"/>
      <c r="DQ1164" s="9"/>
      <c r="DR1164" s="9"/>
      <c r="DS1164" s="9"/>
      <c r="DT1164" s="9"/>
      <c r="DU1164" s="9"/>
      <c r="DV1164" s="9"/>
      <c r="DW1164" s="9"/>
      <c r="DX1164" s="9"/>
      <c r="DY1164" s="9"/>
      <c r="DZ1164" s="9"/>
      <c r="EA1164" s="9"/>
    </row>
    <row r="1165" spans="2:131" ht="15">
      <c r="B1165" s="4"/>
      <c r="C1165" s="4"/>
      <c r="D1165" s="4"/>
      <c r="E1165" s="4"/>
      <c r="F1165" s="4"/>
      <c r="G1165" s="4"/>
      <c r="H1165" s="4"/>
      <c r="I1165" s="4"/>
      <c r="J1165" s="4"/>
      <c r="K1165" s="10"/>
      <c r="L1165" s="10"/>
      <c r="M1165" s="10"/>
      <c r="N1165" s="10"/>
      <c r="O1165" s="10"/>
      <c r="P1165" s="10"/>
      <c r="Q1165" s="10"/>
      <c r="R1165" s="10"/>
      <c r="S1165" s="10"/>
      <c r="T1165" s="10"/>
      <c r="U1165" s="10"/>
      <c r="V1165" s="10"/>
      <c r="W1165" s="10"/>
      <c r="X1165" s="10"/>
      <c r="Y1165" s="10"/>
      <c r="Z1165" s="10"/>
      <c r="AA1165" s="10"/>
      <c r="AB1165" s="15"/>
      <c r="AC1165" s="9"/>
      <c r="AD1165" s="9"/>
      <c r="AE1165" s="9"/>
      <c r="AF1165" s="9"/>
      <c r="AG1165" s="9"/>
      <c r="AH1165" s="9"/>
      <c r="AI1165" s="9"/>
      <c r="AJ1165" s="9"/>
      <c r="AK1165" s="9"/>
      <c r="AL1165" s="9"/>
      <c r="AM1165" s="27"/>
      <c r="AN1165" s="27"/>
      <c r="AO1165" s="27"/>
      <c r="AP1165" s="27"/>
      <c r="AQ1165" s="27"/>
      <c r="AR1165" s="9"/>
      <c r="AS1165" s="9"/>
      <c r="AT1165" s="9"/>
      <c r="AU1165" s="9"/>
      <c r="AV1165" s="9"/>
      <c r="AW1165" s="9"/>
      <c r="AX1165" s="9"/>
      <c r="AY1165" s="15"/>
      <c r="AZ1165" s="15"/>
      <c r="BA1165" s="9"/>
      <c r="BB1165" s="9"/>
      <c r="BC1165" s="9"/>
      <c r="BD1165" s="9"/>
      <c r="BE1165" s="9"/>
      <c r="BF1165" s="9"/>
      <c r="BG1165" s="9"/>
      <c r="BH1165" s="9"/>
      <c r="BI1165" s="9"/>
      <c r="BJ1165" s="9"/>
      <c r="BK1165" s="9"/>
      <c r="BL1165" s="9"/>
      <c r="BM1165" s="9"/>
      <c r="BN1165" s="9"/>
      <c r="BO1165" s="9"/>
      <c r="BP1165" s="9"/>
      <c r="BQ1165" s="9"/>
      <c r="BR1165" s="9"/>
      <c r="BS1165" s="9"/>
      <c r="BT1165" s="9"/>
      <c r="BU1165" s="9"/>
      <c r="BV1165" s="9"/>
      <c r="BW1165" s="9"/>
      <c r="BX1165" s="9"/>
      <c r="BY1165" s="9"/>
      <c r="BZ1165" s="9"/>
      <c r="CA1165" s="9"/>
      <c r="CB1165" s="9"/>
      <c r="CC1165" s="9"/>
      <c r="CD1165" s="9"/>
      <c r="CE1165" s="9"/>
      <c r="CF1165" s="9"/>
      <c r="CG1165" s="9"/>
      <c r="CH1165" s="9"/>
      <c r="CI1165" s="9"/>
      <c r="CJ1165" s="9"/>
      <c r="CK1165" s="9"/>
      <c r="CL1165" s="9"/>
      <c r="CM1165" s="9"/>
      <c r="CN1165" s="9"/>
      <c r="CO1165" s="9"/>
      <c r="CP1165" s="9"/>
      <c r="CQ1165" s="9"/>
      <c r="CR1165" s="9"/>
      <c r="CS1165" s="9"/>
      <c r="CT1165" s="9"/>
      <c r="CU1165" s="9"/>
      <c r="CV1165" s="9"/>
      <c r="CW1165" s="9"/>
      <c r="CX1165" s="9"/>
      <c r="CY1165" s="9"/>
      <c r="CZ1165" s="9"/>
      <c r="DA1165" s="9"/>
      <c r="DB1165" s="9"/>
      <c r="DC1165" s="9"/>
      <c r="DD1165" s="9"/>
      <c r="DE1165" s="9"/>
      <c r="DF1165" s="9"/>
      <c r="DG1165" s="9"/>
      <c r="DH1165" s="9"/>
      <c r="DI1165" s="9"/>
      <c r="DJ1165" s="9"/>
      <c r="DK1165" s="9"/>
      <c r="DL1165" s="9"/>
      <c r="DM1165" s="9"/>
      <c r="DN1165" s="9"/>
      <c r="DO1165" s="9"/>
      <c r="DP1165" s="9"/>
      <c r="DQ1165" s="9"/>
      <c r="DR1165" s="9"/>
      <c r="DS1165" s="9"/>
      <c r="DT1165" s="9"/>
      <c r="DU1165" s="9"/>
      <c r="DV1165" s="9"/>
      <c r="DW1165" s="9"/>
      <c r="DX1165" s="9"/>
      <c r="DY1165" s="9"/>
      <c r="DZ1165" s="9"/>
      <c r="EA1165" s="9"/>
    </row>
    <row r="1166" spans="2:131" ht="15">
      <c r="B1166" s="4"/>
      <c r="C1166" s="4"/>
      <c r="D1166" s="4"/>
      <c r="E1166" s="4"/>
      <c r="F1166" s="4"/>
      <c r="G1166" s="4"/>
      <c r="H1166" s="4"/>
      <c r="I1166" s="4"/>
      <c r="J1166" s="4"/>
      <c r="K1166" s="10"/>
      <c r="L1166" s="10"/>
      <c r="M1166" s="10"/>
      <c r="N1166" s="10"/>
      <c r="O1166" s="10"/>
      <c r="P1166" s="10"/>
      <c r="Q1166" s="10"/>
      <c r="R1166" s="10"/>
      <c r="S1166" s="10"/>
      <c r="T1166" s="10"/>
      <c r="U1166" s="10"/>
      <c r="V1166" s="10"/>
      <c r="W1166" s="10"/>
      <c r="X1166" s="10"/>
      <c r="Y1166" s="10"/>
      <c r="Z1166" s="10"/>
      <c r="AA1166" s="10"/>
      <c r="AB1166" s="15"/>
      <c r="AC1166" s="9"/>
      <c r="AD1166" s="9"/>
      <c r="AE1166" s="9"/>
      <c r="AF1166" s="9"/>
      <c r="AG1166" s="9"/>
      <c r="AH1166" s="9"/>
      <c r="AI1166" s="9"/>
      <c r="AJ1166" s="9"/>
      <c r="AK1166" s="9"/>
      <c r="AL1166" s="9"/>
      <c r="AM1166" s="27"/>
      <c r="AN1166" s="27"/>
      <c r="AO1166" s="27"/>
      <c r="AP1166" s="27"/>
      <c r="AQ1166" s="27"/>
      <c r="AR1166" s="9"/>
      <c r="AS1166" s="9"/>
      <c r="AT1166" s="9"/>
      <c r="AU1166" s="9"/>
      <c r="AV1166" s="9"/>
      <c r="AW1166" s="9"/>
      <c r="AX1166" s="9"/>
      <c r="AY1166" s="15"/>
      <c r="AZ1166" s="15"/>
      <c r="BA1166" s="9"/>
      <c r="BB1166" s="9"/>
      <c r="BC1166" s="9"/>
      <c r="BD1166" s="9"/>
      <c r="BE1166" s="9"/>
      <c r="BF1166" s="9"/>
      <c r="BG1166" s="9"/>
      <c r="BH1166" s="9"/>
      <c r="BI1166" s="9"/>
      <c r="BJ1166" s="9"/>
      <c r="BK1166" s="9"/>
      <c r="BL1166" s="9"/>
      <c r="BM1166" s="9"/>
      <c r="BN1166" s="9"/>
      <c r="BO1166" s="9"/>
      <c r="BP1166" s="9"/>
      <c r="BQ1166" s="9"/>
      <c r="BR1166" s="9"/>
      <c r="BS1166" s="9"/>
      <c r="BT1166" s="9"/>
      <c r="BU1166" s="9"/>
      <c r="BV1166" s="9"/>
      <c r="BW1166" s="9"/>
      <c r="BX1166" s="9"/>
      <c r="BY1166" s="9"/>
      <c r="BZ1166" s="9"/>
      <c r="CA1166" s="9"/>
      <c r="CB1166" s="9"/>
      <c r="CC1166" s="9"/>
      <c r="CD1166" s="9"/>
      <c r="CE1166" s="9"/>
      <c r="CF1166" s="9"/>
      <c r="CG1166" s="9"/>
      <c r="CH1166" s="9"/>
      <c r="CI1166" s="9"/>
      <c r="CJ1166" s="9"/>
      <c r="CK1166" s="9"/>
      <c r="CL1166" s="9"/>
      <c r="CM1166" s="9"/>
      <c r="CN1166" s="9"/>
      <c r="CO1166" s="9"/>
      <c r="CP1166" s="9"/>
      <c r="CQ1166" s="9"/>
      <c r="CR1166" s="9"/>
      <c r="CS1166" s="9"/>
      <c r="CT1166" s="9"/>
      <c r="CU1166" s="9"/>
      <c r="CV1166" s="9"/>
      <c r="CW1166" s="9"/>
      <c r="CX1166" s="9"/>
      <c r="CY1166" s="9"/>
      <c r="CZ1166" s="9"/>
      <c r="DA1166" s="9"/>
      <c r="DB1166" s="9"/>
      <c r="DC1166" s="9"/>
      <c r="DD1166" s="9"/>
      <c r="DE1166" s="9"/>
      <c r="DF1166" s="9"/>
      <c r="DG1166" s="9"/>
      <c r="DH1166" s="9"/>
      <c r="DI1166" s="9"/>
      <c r="DJ1166" s="9"/>
      <c r="DK1166" s="9"/>
      <c r="DL1166" s="9"/>
      <c r="DM1166" s="9"/>
      <c r="DN1166" s="9"/>
      <c r="DO1166" s="9"/>
      <c r="DP1166" s="9"/>
      <c r="DQ1166" s="9"/>
      <c r="DR1166" s="9"/>
      <c r="DS1166" s="9"/>
      <c r="DT1166" s="9"/>
      <c r="DU1166" s="9"/>
      <c r="DV1166" s="9"/>
      <c r="DW1166" s="9"/>
      <c r="DX1166" s="9"/>
      <c r="DY1166" s="9"/>
      <c r="DZ1166" s="9"/>
      <c r="EA1166" s="9"/>
    </row>
    <row r="1167" spans="2:131" ht="15">
      <c r="B1167" s="4"/>
      <c r="C1167" s="4"/>
      <c r="D1167" s="4"/>
      <c r="E1167" s="4"/>
      <c r="F1167" s="4"/>
      <c r="G1167" s="4"/>
      <c r="H1167" s="4"/>
      <c r="I1167" s="4"/>
      <c r="J1167" s="4"/>
      <c r="K1167" s="10"/>
      <c r="L1167" s="10"/>
      <c r="M1167" s="10"/>
      <c r="N1167" s="10"/>
      <c r="O1167" s="10"/>
      <c r="P1167" s="10"/>
      <c r="Q1167" s="10"/>
      <c r="R1167" s="10"/>
      <c r="S1167" s="10"/>
      <c r="T1167" s="10"/>
      <c r="U1167" s="10"/>
      <c r="V1167" s="10"/>
      <c r="W1167" s="10"/>
      <c r="X1167" s="10"/>
      <c r="Y1167" s="10"/>
      <c r="Z1167" s="10"/>
      <c r="AA1167" s="10"/>
      <c r="AB1167" s="15"/>
      <c r="AC1167" s="9"/>
      <c r="AD1167" s="9"/>
      <c r="AE1167" s="9"/>
      <c r="AF1167" s="9"/>
      <c r="AG1167" s="9"/>
      <c r="AH1167" s="9"/>
      <c r="AI1167" s="9"/>
      <c r="AJ1167" s="9"/>
      <c r="AK1167" s="9"/>
      <c r="AL1167" s="9"/>
      <c r="AM1167" s="27"/>
      <c r="AN1167" s="27"/>
      <c r="AO1167" s="27"/>
      <c r="AP1167" s="27"/>
      <c r="AQ1167" s="27"/>
      <c r="AR1167" s="9"/>
      <c r="AS1167" s="9"/>
      <c r="AT1167" s="9"/>
      <c r="AU1167" s="9"/>
      <c r="AV1167" s="9"/>
      <c r="AW1167" s="9"/>
      <c r="AX1167" s="9"/>
      <c r="AY1167" s="15"/>
      <c r="AZ1167" s="15"/>
      <c r="BA1167" s="9"/>
      <c r="BB1167" s="9"/>
      <c r="BC1167" s="9"/>
      <c r="BD1167" s="9"/>
      <c r="BE1167" s="9"/>
      <c r="BF1167" s="9"/>
      <c r="BG1167" s="9"/>
      <c r="BH1167" s="9"/>
      <c r="BI1167" s="9"/>
      <c r="BJ1167" s="9"/>
      <c r="BK1167" s="9"/>
      <c r="BL1167" s="9"/>
      <c r="BM1167" s="9"/>
      <c r="BN1167" s="9"/>
      <c r="BO1167" s="9"/>
      <c r="BP1167" s="9"/>
      <c r="BQ1167" s="9"/>
      <c r="BR1167" s="9"/>
      <c r="BS1167" s="9"/>
      <c r="BT1167" s="9"/>
      <c r="BU1167" s="9"/>
      <c r="BV1167" s="9"/>
      <c r="BW1167" s="9"/>
      <c r="BX1167" s="9"/>
      <c r="BY1167" s="9"/>
      <c r="BZ1167" s="9"/>
      <c r="CA1167" s="9"/>
      <c r="CB1167" s="9"/>
      <c r="CC1167" s="9"/>
      <c r="CD1167" s="9"/>
      <c r="CE1167" s="9"/>
      <c r="CF1167" s="9"/>
      <c r="CG1167" s="9"/>
      <c r="CH1167" s="9"/>
      <c r="CI1167" s="9"/>
      <c r="CJ1167" s="9"/>
      <c r="CK1167" s="9"/>
      <c r="CL1167" s="9"/>
      <c r="CM1167" s="9"/>
      <c r="CN1167" s="9"/>
      <c r="CO1167" s="9"/>
      <c r="CP1167" s="9"/>
      <c r="CQ1167" s="9"/>
      <c r="CR1167" s="9"/>
      <c r="CS1167" s="9"/>
      <c r="CT1167" s="9"/>
      <c r="CU1167" s="9"/>
      <c r="CV1167" s="9"/>
      <c r="CW1167" s="9"/>
      <c r="CX1167" s="9"/>
      <c r="CY1167" s="9"/>
      <c r="CZ1167" s="9"/>
      <c r="DA1167" s="9"/>
      <c r="DB1167" s="9"/>
      <c r="DC1167" s="9"/>
      <c r="DD1167" s="9"/>
      <c r="DE1167" s="9"/>
      <c r="DF1167" s="9"/>
      <c r="DG1167" s="9"/>
      <c r="DH1167" s="9"/>
      <c r="DI1167" s="9"/>
      <c r="DJ1167" s="9"/>
      <c r="DK1167" s="9"/>
      <c r="DL1167" s="9"/>
      <c r="DM1167" s="9"/>
      <c r="DN1167" s="9"/>
      <c r="DO1167" s="9"/>
      <c r="DP1167" s="9"/>
      <c r="DQ1167" s="9"/>
      <c r="DR1167" s="9"/>
      <c r="DS1167" s="9"/>
      <c r="DT1167" s="9"/>
      <c r="DU1167" s="9"/>
      <c r="DV1167" s="9"/>
      <c r="DW1167" s="9"/>
      <c r="DX1167" s="9"/>
      <c r="DY1167" s="9"/>
      <c r="DZ1167" s="9"/>
      <c r="EA1167" s="9"/>
    </row>
    <row r="1168" spans="2:131" ht="15">
      <c r="B1168" s="4"/>
      <c r="C1168" s="4"/>
      <c r="D1168" s="4"/>
      <c r="E1168" s="4"/>
      <c r="F1168" s="4"/>
      <c r="G1168" s="4"/>
      <c r="H1168" s="4"/>
      <c r="I1168" s="4"/>
      <c r="J1168" s="4"/>
      <c r="K1168" s="10"/>
      <c r="L1168" s="10"/>
      <c r="M1168" s="10"/>
      <c r="N1168" s="10"/>
      <c r="O1168" s="10"/>
      <c r="P1168" s="10"/>
      <c r="Q1168" s="10"/>
      <c r="R1168" s="10"/>
      <c r="S1168" s="10"/>
      <c r="T1168" s="10"/>
      <c r="U1168" s="10"/>
      <c r="V1168" s="10"/>
      <c r="W1168" s="10"/>
      <c r="X1168" s="10"/>
      <c r="Y1168" s="10"/>
      <c r="Z1168" s="10"/>
      <c r="AA1168" s="10"/>
      <c r="AB1168" s="15"/>
      <c r="AC1168" s="9"/>
      <c r="AD1168" s="9"/>
      <c r="AE1168" s="9"/>
      <c r="AF1168" s="9"/>
      <c r="AG1168" s="9"/>
      <c r="AH1168" s="9"/>
      <c r="AI1168" s="9"/>
      <c r="AJ1168" s="9"/>
      <c r="AK1168" s="9"/>
      <c r="AL1168" s="9"/>
      <c r="AM1168" s="27"/>
      <c r="AN1168" s="27"/>
      <c r="AO1168" s="27"/>
      <c r="AP1168" s="27"/>
      <c r="AQ1168" s="27"/>
      <c r="AR1168" s="9"/>
      <c r="AS1168" s="9"/>
      <c r="AT1168" s="9"/>
      <c r="AU1168" s="9"/>
      <c r="AV1168" s="9"/>
      <c r="AW1168" s="9"/>
      <c r="AX1168" s="9"/>
      <c r="AY1168" s="15"/>
      <c r="AZ1168" s="15"/>
      <c r="BA1168" s="9"/>
      <c r="BB1168" s="9"/>
      <c r="BC1168" s="9"/>
      <c r="BD1168" s="9"/>
      <c r="BE1168" s="9"/>
      <c r="BF1168" s="9"/>
      <c r="BG1168" s="9"/>
      <c r="BH1168" s="9"/>
      <c r="BI1168" s="9"/>
      <c r="BJ1168" s="9"/>
      <c r="BK1168" s="9"/>
      <c r="BL1168" s="9"/>
      <c r="BM1168" s="9"/>
      <c r="BN1168" s="9"/>
      <c r="BO1168" s="9"/>
      <c r="BP1168" s="9"/>
      <c r="BQ1168" s="9"/>
      <c r="BR1168" s="9"/>
      <c r="BS1168" s="9"/>
      <c r="BT1168" s="9"/>
      <c r="BU1168" s="9"/>
      <c r="BV1168" s="9"/>
      <c r="BW1168" s="9"/>
      <c r="BX1168" s="9"/>
      <c r="BY1168" s="9"/>
      <c r="BZ1168" s="9"/>
      <c r="CA1168" s="9"/>
      <c r="CB1168" s="9"/>
      <c r="CC1168" s="9"/>
      <c r="CD1168" s="9"/>
      <c r="CE1168" s="9"/>
      <c r="CF1168" s="9"/>
      <c r="CG1168" s="9"/>
      <c r="CH1168" s="9"/>
      <c r="CI1168" s="9"/>
      <c r="CJ1168" s="9"/>
      <c r="CK1168" s="9"/>
      <c r="CL1168" s="9"/>
      <c r="CM1168" s="9"/>
      <c r="CN1168" s="9"/>
      <c r="CO1168" s="9"/>
      <c r="CP1168" s="9"/>
      <c r="CQ1168" s="9"/>
      <c r="CR1168" s="9"/>
      <c r="CS1168" s="9"/>
      <c r="CT1168" s="9"/>
      <c r="CU1168" s="9"/>
      <c r="CV1168" s="9"/>
      <c r="CW1168" s="9"/>
      <c r="CX1168" s="9"/>
      <c r="CY1168" s="9"/>
      <c r="CZ1168" s="9"/>
      <c r="DA1168" s="9"/>
      <c r="DB1168" s="9"/>
      <c r="DC1168" s="9"/>
      <c r="DD1168" s="9"/>
      <c r="DE1168" s="9"/>
      <c r="DF1168" s="9"/>
      <c r="DG1168" s="9"/>
      <c r="DH1168" s="9"/>
      <c r="DI1168" s="9"/>
      <c r="DJ1168" s="9"/>
      <c r="DK1168" s="9"/>
      <c r="DL1168" s="9"/>
      <c r="DM1168" s="9"/>
      <c r="DN1168" s="9"/>
      <c r="DO1168" s="9"/>
      <c r="DP1168" s="9"/>
      <c r="DQ1168" s="9"/>
      <c r="DR1168" s="9"/>
      <c r="DS1168" s="9"/>
      <c r="DT1168" s="9"/>
      <c r="DU1168" s="9"/>
      <c r="DV1168" s="9"/>
      <c r="DW1168" s="9"/>
      <c r="DX1168" s="9"/>
      <c r="DY1168" s="9"/>
      <c r="DZ1168" s="9"/>
      <c r="EA1168" s="9"/>
    </row>
    <row r="1169" spans="2:131" ht="15">
      <c r="B1169" s="4"/>
      <c r="C1169" s="4"/>
      <c r="D1169" s="4"/>
      <c r="E1169" s="4"/>
      <c r="F1169" s="4"/>
      <c r="G1169" s="4"/>
      <c r="H1169" s="4"/>
      <c r="I1169" s="4"/>
      <c r="J1169" s="4"/>
      <c r="K1169" s="10"/>
      <c r="L1169" s="10"/>
      <c r="M1169" s="10"/>
      <c r="N1169" s="10"/>
      <c r="O1169" s="10"/>
      <c r="P1169" s="10"/>
      <c r="Q1169" s="10"/>
      <c r="R1169" s="10"/>
      <c r="S1169" s="10"/>
      <c r="T1169" s="10"/>
      <c r="U1169" s="10"/>
      <c r="V1169" s="10"/>
      <c r="W1169" s="10"/>
      <c r="X1169" s="10"/>
      <c r="Y1169" s="10"/>
      <c r="Z1169" s="10"/>
      <c r="AA1169" s="10"/>
      <c r="AB1169" s="15"/>
      <c r="AC1169" s="9"/>
      <c r="AD1169" s="9"/>
      <c r="AE1169" s="9"/>
      <c r="AF1169" s="9"/>
      <c r="AG1169" s="9"/>
      <c r="AH1169" s="9"/>
      <c r="AI1169" s="9"/>
      <c r="AJ1169" s="9"/>
      <c r="AK1169" s="9"/>
      <c r="AL1169" s="9"/>
      <c r="AM1169" s="27"/>
      <c r="AN1169" s="27"/>
      <c r="AO1169" s="27"/>
      <c r="AP1169" s="27"/>
      <c r="AQ1169" s="27"/>
      <c r="AR1169" s="9"/>
      <c r="AS1169" s="9"/>
      <c r="AT1169" s="9"/>
      <c r="AU1169" s="9"/>
      <c r="AV1169" s="9"/>
      <c r="AW1169" s="9"/>
      <c r="AX1169" s="9"/>
      <c r="AY1169" s="15"/>
      <c r="AZ1169" s="15"/>
      <c r="BA1169" s="9"/>
      <c r="BB1169" s="9"/>
      <c r="BC1169" s="9"/>
      <c r="BD1169" s="9"/>
      <c r="BE1169" s="9"/>
      <c r="BF1169" s="9"/>
      <c r="BG1169" s="9"/>
      <c r="BH1169" s="9"/>
      <c r="BI1169" s="9"/>
      <c r="BJ1169" s="9"/>
      <c r="BK1169" s="9"/>
      <c r="BL1169" s="9"/>
      <c r="BM1169" s="9"/>
      <c r="BN1169" s="9"/>
      <c r="BO1169" s="9"/>
      <c r="BP1169" s="9"/>
      <c r="BQ1169" s="9"/>
      <c r="BR1169" s="9"/>
      <c r="BS1169" s="9"/>
      <c r="BT1169" s="9"/>
      <c r="BU1169" s="9"/>
      <c r="BV1169" s="9"/>
      <c r="BW1169" s="9"/>
      <c r="BX1169" s="9"/>
      <c r="BY1169" s="9"/>
      <c r="BZ1169" s="9"/>
      <c r="CA1169" s="9"/>
      <c r="CB1169" s="9"/>
      <c r="CC1169" s="9"/>
      <c r="CD1169" s="9"/>
      <c r="CE1169" s="9"/>
      <c r="CF1169" s="9"/>
      <c r="CG1169" s="9"/>
      <c r="CH1169" s="9"/>
      <c r="CI1169" s="9"/>
      <c r="CJ1169" s="9"/>
      <c r="CK1169" s="9"/>
      <c r="CL1169" s="9"/>
      <c r="CM1169" s="9"/>
      <c r="CN1169" s="9"/>
      <c r="CO1169" s="9"/>
      <c r="CP1169" s="9"/>
      <c r="CQ1169" s="9"/>
      <c r="CR1169" s="9"/>
      <c r="CS1169" s="9"/>
      <c r="CT1169" s="9"/>
      <c r="CU1169" s="9"/>
      <c r="CV1169" s="9"/>
      <c r="CW1169" s="9"/>
      <c r="CX1169" s="9"/>
      <c r="CY1169" s="9"/>
      <c r="CZ1169" s="9"/>
      <c r="DA1169" s="9"/>
      <c r="DB1169" s="9"/>
      <c r="DC1169" s="9"/>
      <c r="DD1169" s="9"/>
      <c r="DE1169" s="9"/>
      <c r="DF1169" s="9"/>
      <c r="DG1169" s="9"/>
      <c r="DH1169" s="9"/>
      <c r="DI1169" s="9"/>
      <c r="DJ1169" s="9"/>
      <c r="DK1169" s="9"/>
      <c r="DL1169" s="9"/>
      <c r="DM1169" s="9"/>
      <c r="DN1169" s="9"/>
      <c r="DO1169" s="9"/>
      <c r="DP1169" s="9"/>
      <c r="DQ1169" s="9"/>
      <c r="DR1169" s="9"/>
      <c r="DS1169" s="9"/>
      <c r="DT1169" s="9"/>
      <c r="DU1169" s="9"/>
      <c r="DV1169" s="9"/>
      <c r="DW1169" s="9"/>
      <c r="DX1169" s="9"/>
      <c r="DY1169" s="9"/>
      <c r="DZ1169" s="9"/>
      <c r="EA1169" s="9"/>
    </row>
    <row r="1170" spans="2:131" ht="15">
      <c r="B1170" s="4"/>
      <c r="C1170" s="4"/>
      <c r="D1170" s="4"/>
      <c r="E1170" s="4"/>
      <c r="F1170" s="4"/>
      <c r="G1170" s="4"/>
      <c r="H1170" s="4"/>
      <c r="I1170" s="4"/>
      <c r="J1170" s="4"/>
      <c r="K1170" s="10"/>
      <c r="L1170" s="10"/>
      <c r="M1170" s="10"/>
      <c r="N1170" s="10"/>
      <c r="O1170" s="10"/>
      <c r="P1170" s="10"/>
      <c r="Q1170" s="10"/>
      <c r="R1170" s="10"/>
      <c r="S1170" s="10"/>
      <c r="T1170" s="10"/>
      <c r="U1170" s="10"/>
      <c r="V1170" s="10"/>
      <c r="W1170" s="10"/>
      <c r="X1170" s="10"/>
      <c r="Y1170" s="10"/>
      <c r="Z1170" s="10"/>
      <c r="AA1170" s="10"/>
      <c r="AB1170" s="15"/>
      <c r="AC1170" s="9"/>
      <c r="AD1170" s="9"/>
      <c r="AE1170" s="9"/>
      <c r="AF1170" s="9"/>
      <c r="AG1170" s="9"/>
      <c r="AH1170" s="9"/>
      <c r="AI1170" s="9"/>
      <c r="AJ1170" s="9"/>
      <c r="AK1170" s="9"/>
      <c r="AL1170" s="9"/>
      <c r="AM1170" s="27"/>
      <c r="AN1170" s="27"/>
      <c r="AO1170" s="27"/>
      <c r="AP1170" s="27"/>
      <c r="AQ1170" s="27"/>
      <c r="AR1170" s="9"/>
      <c r="AS1170" s="9"/>
      <c r="AT1170" s="9"/>
      <c r="AU1170" s="9"/>
      <c r="AV1170" s="9"/>
      <c r="AW1170" s="9"/>
      <c r="AX1170" s="9"/>
      <c r="AY1170" s="15"/>
      <c r="AZ1170" s="15"/>
      <c r="BA1170" s="9"/>
      <c r="BB1170" s="9"/>
      <c r="BC1170" s="9"/>
      <c r="BD1170" s="9"/>
      <c r="BE1170" s="9"/>
      <c r="BF1170" s="9"/>
      <c r="BG1170" s="9"/>
      <c r="BH1170" s="9"/>
      <c r="BI1170" s="9"/>
      <c r="BJ1170" s="9"/>
      <c r="BK1170" s="9"/>
      <c r="BL1170" s="9"/>
      <c r="BM1170" s="9"/>
      <c r="BN1170" s="9"/>
      <c r="BO1170" s="9"/>
      <c r="BP1170" s="9"/>
      <c r="BQ1170" s="9"/>
      <c r="BR1170" s="9"/>
      <c r="BS1170" s="9"/>
      <c r="BT1170" s="9"/>
      <c r="BU1170" s="9"/>
      <c r="BV1170" s="9"/>
      <c r="BW1170" s="9"/>
      <c r="BX1170" s="9"/>
      <c r="BY1170" s="9"/>
      <c r="BZ1170" s="9"/>
      <c r="CA1170" s="9"/>
      <c r="CB1170" s="9"/>
      <c r="CC1170" s="9"/>
      <c r="CD1170" s="9"/>
      <c r="CE1170" s="9"/>
      <c r="CF1170" s="9"/>
      <c r="CG1170" s="9"/>
      <c r="CH1170" s="9"/>
      <c r="CI1170" s="9"/>
      <c r="CJ1170" s="9"/>
      <c r="CK1170" s="9"/>
      <c r="CL1170" s="9"/>
      <c r="CM1170" s="9"/>
      <c r="CN1170" s="9"/>
      <c r="CO1170" s="9"/>
      <c r="CP1170" s="9"/>
      <c r="CQ1170" s="9"/>
      <c r="CR1170" s="9"/>
      <c r="CS1170" s="9"/>
      <c r="CT1170" s="9"/>
      <c r="CU1170" s="9"/>
      <c r="CV1170" s="9"/>
      <c r="CW1170" s="9"/>
      <c r="CX1170" s="9"/>
      <c r="CY1170" s="9"/>
      <c r="CZ1170" s="9"/>
      <c r="DA1170" s="9"/>
      <c r="DB1170" s="9"/>
      <c r="DC1170" s="9"/>
      <c r="DD1170" s="9"/>
      <c r="DE1170" s="9"/>
      <c r="DF1170" s="9"/>
      <c r="DG1170" s="9"/>
      <c r="DH1170" s="9"/>
      <c r="DI1170" s="9"/>
      <c r="DJ1170" s="9"/>
      <c r="DK1170" s="9"/>
      <c r="DL1170" s="9"/>
      <c r="DM1170" s="9"/>
      <c r="DN1170" s="9"/>
      <c r="DO1170" s="9"/>
      <c r="DP1170" s="9"/>
      <c r="DQ1170" s="9"/>
      <c r="DR1170" s="9"/>
      <c r="DS1170" s="9"/>
      <c r="DT1170" s="9"/>
      <c r="DU1170" s="9"/>
      <c r="DV1170" s="9"/>
      <c r="DW1170" s="9"/>
      <c r="DX1170" s="9"/>
      <c r="DY1170" s="9"/>
      <c r="DZ1170" s="9"/>
      <c r="EA1170" s="9"/>
    </row>
    <row r="1171" spans="2:131" ht="15">
      <c r="B1171" s="4"/>
      <c r="C1171" s="4"/>
      <c r="D1171" s="4"/>
      <c r="E1171" s="4"/>
      <c r="F1171" s="4"/>
      <c r="G1171" s="4"/>
      <c r="H1171" s="4"/>
      <c r="I1171" s="4"/>
      <c r="J1171" s="4"/>
      <c r="K1171" s="10"/>
      <c r="L1171" s="10"/>
      <c r="M1171" s="10"/>
      <c r="N1171" s="10"/>
      <c r="O1171" s="10"/>
      <c r="P1171" s="10"/>
      <c r="Q1171" s="10"/>
      <c r="R1171" s="10"/>
      <c r="S1171" s="10"/>
      <c r="T1171" s="10"/>
      <c r="U1171" s="10"/>
      <c r="V1171" s="10"/>
      <c r="W1171" s="10"/>
      <c r="X1171" s="10"/>
      <c r="Y1171" s="10"/>
      <c r="Z1171" s="10"/>
      <c r="AA1171" s="10"/>
      <c r="AB1171" s="15"/>
      <c r="AC1171" s="9"/>
      <c r="AD1171" s="9"/>
      <c r="AE1171" s="9"/>
      <c r="AF1171" s="9"/>
      <c r="AG1171" s="9"/>
      <c r="AH1171" s="9"/>
      <c r="AI1171" s="9"/>
      <c r="AJ1171" s="9"/>
      <c r="AK1171" s="9"/>
      <c r="AL1171" s="9"/>
      <c r="AM1171" s="27"/>
      <c r="AN1171" s="27"/>
      <c r="AO1171" s="27"/>
      <c r="AP1171" s="27"/>
      <c r="AQ1171" s="27"/>
      <c r="AR1171" s="9"/>
      <c r="AS1171" s="9"/>
      <c r="AT1171" s="9"/>
      <c r="AU1171" s="9"/>
      <c r="AV1171" s="9"/>
      <c r="AW1171" s="9"/>
      <c r="AX1171" s="9"/>
      <c r="AY1171" s="15"/>
      <c r="AZ1171" s="15"/>
      <c r="BA1171" s="9"/>
      <c r="BB1171" s="9"/>
      <c r="BC1171" s="9"/>
      <c r="BD1171" s="9"/>
      <c r="BE1171" s="9"/>
      <c r="BF1171" s="9"/>
      <c r="BG1171" s="9"/>
      <c r="BH1171" s="9"/>
      <c r="BI1171" s="9"/>
      <c r="BJ1171" s="9"/>
      <c r="BK1171" s="9"/>
      <c r="BL1171" s="9"/>
      <c r="BM1171" s="9"/>
      <c r="BN1171" s="9"/>
      <c r="BO1171" s="9"/>
      <c r="BP1171" s="9"/>
      <c r="BQ1171" s="9"/>
      <c r="BR1171" s="9"/>
      <c r="BS1171" s="9"/>
      <c r="BT1171" s="9"/>
      <c r="BU1171" s="9"/>
      <c r="BV1171" s="9"/>
      <c r="BW1171" s="9"/>
      <c r="BX1171" s="9"/>
      <c r="BY1171" s="9"/>
      <c r="BZ1171" s="9"/>
      <c r="CA1171" s="9"/>
      <c r="CB1171" s="9"/>
      <c r="CC1171" s="9"/>
      <c r="CD1171" s="9"/>
      <c r="CE1171" s="9"/>
      <c r="CF1171" s="9"/>
      <c r="CG1171" s="9"/>
      <c r="CH1171" s="9"/>
      <c r="CI1171" s="9"/>
      <c r="CJ1171" s="9"/>
      <c r="CK1171" s="9"/>
      <c r="CL1171" s="9"/>
      <c r="CM1171" s="9"/>
      <c r="CN1171" s="9"/>
      <c r="CO1171" s="9"/>
      <c r="CP1171" s="9"/>
      <c r="CQ1171" s="9"/>
      <c r="CR1171" s="9"/>
      <c r="CS1171" s="9"/>
      <c r="CT1171" s="9"/>
      <c r="CU1171" s="9"/>
      <c r="CV1171" s="9"/>
      <c r="CW1171" s="9"/>
      <c r="CX1171" s="9"/>
      <c r="CY1171" s="9"/>
      <c r="CZ1171" s="9"/>
      <c r="DA1171" s="9"/>
      <c r="DB1171" s="9"/>
      <c r="DC1171" s="9"/>
      <c r="DD1171" s="9"/>
      <c r="DE1171" s="9"/>
      <c r="DF1171" s="9"/>
      <c r="DG1171" s="9"/>
      <c r="DH1171" s="9"/>
      <c r="DI1171" s="9"/>
      <c r="DJ1171" s="9"/>
      <c r="DK1171" s="9"/>
      <c r="DL1171" s="9"/>
      <c r="DM1171" s="9"/>
      <c r="DN1171" s="9"/>
      <c r="DO1171" s="9"/>
      <c r="DP1171" s="9"/>
      <c r="DQ1171" s="9"/>
      <c r="DR1171" s="9"/>
      <c r="DS1171" s="9"/>
      <c r="DT1171" s="9"/>
      <c r="DU1171" s="9"/>
      <c r="DV1171" s="9"/>
      <c r="DW1171" s="9"/>
      <c r="DX1171" s="9"/>
      <c r="DY1171" s="9"/>
      <c r="DZ1171" s="9"/>
      <c r="EA1171" s="9"/>
    </row>
    <row r="1172" spans="2:131" ht="15">
      <c r="B1172" s="4"/>
      <c r="C1172" s="4"/>
      <c r="D1172" s="4"/>
      <c r="E1172" s="4"/>
      <c r="F1172" s="4"/>
      <c r="G1172" s="4"/>
      <c r="H1172" s="4"/>
      <c r="I1172" s="4"/>
      <c r="J1172" s="4"/>
      <c r="K1172" s="10"/>
      <c r="L1172" s="10"/>
      <c r="M1172" s="10"/>
      <c r="N1172" s="10"/>
      <c r="O1172" s="10"/>
      <c r="P1172" s="10"/>
      <c r="Q1172" s="10"/>
      <c r="R1172" s="10"/>
      <c r="S1172" s="10"/>
      <c r="T1172" s="10"/>
      <c r="U1172" s="10"/>
      <c r="V1172" s="10"/>
      <c r="W1172" s="10"/>
      <c r="X1172" s="10"/>
      <c r="Y1172" s="10"/>
      <c r="Z1172" s="10"/>
      <c r="AA1172" s="10"/>
      <c r="AB1172" s="15"/>
      <c r="AC1172" s="9"/>
      <c r="AD1172" s="9"/>
      <c r="AE1172" s="9"/>
      <c r="AF1172" s="9"/>
      <c r="AG1172" s="9"/>
      <c r="AH1172" s="9"/>
      <c r="AI1172" s="9"/>
      <c r="AJ1172" s="9"/>
      <c r="AK1172" s="9"/>
      <c r="AL1172" s="9"/>
      <c r="AM1172" s="27"/>
      <c r="AN1172" s="27"/>
      <c r="AO1172" s="27"/>
      <c r="AP1172" s="27"/>
      <c r="AQ1172" s="27"/>
      <c r="AR1172" s="9"/>
      <c r="AS1172" s="9"/>
      <c r="AT1172" s="9"/>
      <c r="AU1172" s="9"/>
      <c r="AV1172" s="9"/>
      <c r="AW1172" s="9"/>
      <c r="AX1172" s="9"/>
      <c r="AY1172" s="15"/>
      <c r="AZ1172" s="15"/>
      <c r="BA1172" s="9"/>
      <c r="BB1172" s="9"/>
      <c r="BC1172" s="9"/>
      <c r="BD1172" s="9"/>
      <c r="BE1172" s="9"/>
      <c r="BF1172" s="9"/>
      <c r="BG1172" s="9"/>
      <c r="BH1172" s="9"/>
      <c r="BI1172" s="9"/>
      <c r="BJ1172" s="9"/>
      <c r="BK1172" s="9"/>
      <c r="BL1172" s="9"/>
      <c r="BM1172" s="9"/>
      <c r="BN1172" s="9"/>
      <c r="BO1172" s="9"/>
      <c r="BP1172" s="9"/>
      <c r="BQ1172" s="9"/>
      <c r="BR1172" s="9"/>
      <c r="BS1172" s="9"/>
      <c r="BT1172" s="9"/>
      <c r="BU1172" s="9"/>
      <c r="BV1172" s="9"/>
      <c r="BW1172" s="9"/>
      <c r="BX1172" s="9"/>
      <c r="BY1172" s="9"/>
      <c r="BZ1172" s="9"/>
      <c r="CA1172" s="9"/>
      <c r="CB1172" s="9"/>
      <c r="CC1172" s="9"/>
      <c r="CD1172" s="9"/>
      <c r="CE1172" s="9"/>
      <c r="CF1172" s="9"/>
      <c r="CG1172" s="9"/>
      <c r="CH1172" s="9"/>
      <c r="CI1172" s="9"/>
      <c r="CJ1172" s="9"/>
      <c r="CK1172" s="9"/>
      <c r="CL1172" s="9"/>
      <c r="CM1172" s="9"/>
      <c r="CN1172" s="9"/>
      <c r="CO1172" s="9"/>
      <c r="CP1172" s="9"/>
      <c r="CQ1172" s="9"/>
      <c r="CR1172" s="9"/>
      <c r="CS1172" s="9"/>
      <c r="CT1172" s="9"/>
      <c r="CU1172" s="9"/>
      <c r="CV1172" s="9"/>
      <c r="CW1172" s="9"/>
      <c r="CX1172" s="9"/>
      <c r="CY1172" s="9"/>
      <c r="CZ1172" s="9"/>
      <c r="DA1172" s="9"/>
      <c r="DB1172" s="9"/>
      <c r="DC1172" s="9"/>
      <c r="DD1172" s="9"/>
      <c r="DE1172" s="9"/>
      <c r="DF1172" s="9"/>
      <c r="DG1172" s="9"/>
      <c r="DH1172" s="9"/>
      <c r="DI1172" s="9"/>
      <c r="DJ1172" s="9"/>
      <c r="DK1172" s="9"/>
      <c r="DL1172" s="9"/>
      <c r="DM1172" s="9"/>
      <c r="DN1172" s="9"/>
      <c r="DO1172" s="9"/>
      <c r="DP1172" s="9"/>
      <c r="DQ1172" s="9"/>
      <c r="DR1172" s="9"/>
      <c r="DS1172" s="9"/>
      <c r="DT1172" s="9"/>
      <c r="DU1172" s="9"/>
      <c r="DV1172" s="9"/>
      <c r="DW1172" s="9"/>
      <c r="DX1172" s="9"/>
      <c r="DY1172" s="9"/>
      <c r="DZ1172" s="9"/>
      <c r="EA1172" s="9"/>
    </row>
    <row r="1173" spans="2:131" ht="15">
      <c r="B1173" s="4"/>
      <c r="C1173" s="4"/>
      <c r="D1173" s="4"/>
      <c r="E1173" s="4"/>
      <c r="F1173" s="4"/>
      <c r="G1173" s="4"/>
      <c r="H1173" s="4"/>
      <c r="I1173" s="4"/>
      <c r="J1173" s="4"/>
      <c r="K1173" s="10"/>
      <c r="L1173" s="10"/>
      <c r="M1173" s="10"/>
      <c r="N1173" s="10"/>
      <c r="O1173" s="10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/>
      <c r="AA1173" s="10"/>
      <c r="AB1173" s="15"/>
      <c r="AC1173" s="9"/>
      <c r="AD1173" s="9"/>
      <c r="AE1173" s="9"/>
      <c r="AF1173" s="9"/>
      <c r="AG1173" s="9"/>
      <c r="AH1173" s="9"/>
      <c r="AI1173" s="9"/>
      <c r="AJ1173" s="9"/>
      <c r="AK1173" s="9"/>
      <c r="AL1173" s="9"/>
      <c r="AM1173" s="27"/>
      <c r="AN1173" s="27"/>
      <c r="AO1173" s="27"/>
      <c r="AP1173" s="27"/>
      <c r="AQ1173" s="27"/>
      <c r="AR1173" s="9"/>
      <c r="AS1173" s="9"/>
      <c r="AT1173" s="9"/>
      <c r="AU1173" s="9"/>
      <c r="AV1173" s="9"/>
      <c r="AW1173" s="9"/>
      <c r="AX1173" s="9"/>
      <c r="AY1173" s="15"/>
      <c r="AZ1173" s="15"/>
      <c r="BA1173" s="9"/>
      <c r="BB1173" s="9"/>
      <c r="BC1173" s="9"/>
      <c r="BD1173" s="9"/>
      <c r="BE1173" s="9"/>
      <c r="BF1173" s="9"/>
      <c r="BG1173" s="9"/>
      <c r="BH1173" s="9"/>
      <c r="BI1173" s="9"/>
      <c r="BJ1173" s="9"/>
      <c r="BK1173" s="9"/>
      <c r="BL1173" s="9"/>
      <c r="BM1173" s="9"/>
      <c r="BN1173" s="9"/>
      <c r="BO1173" s="9"/>
      <c r="BP1173" s="9"/>
      <c r="BQ1173" s="9"/>
      <c r="BR1173" s="9"/>
      <c r="BS1173" s="9"/>
      <c r="BT1173" s="9"/>
      <c r="BU1173" s="9"/>
      <c r="BV1173" s="9"/>
      <c r="BW1173" s="9"/>
      <c r="BX1173" s="9"/>
      <c r="BY1173" s="9"/>
      <c r="BZ1173" s="9"/>
      <c r="CA1173" s="9"/>
      <c r="CB1173" s="9"/>
      <c r="CC1173" s="9"/>
      <c r="CD1173" s="9"/>
      <c r="CE1173" s="9"/>
      <c r="CF1173" s="9"/>
      <c r="CG1173" s="9"/>
      <c r="CH1173" s="9"/>
      <c r="CI1173" s="9"/>
      <c r="CJ1173" s="9"/>
      <c r="CK1173" s="9"/>
      <c r="CL1173" s="9"/>
      <c r="CM1173" s="9"/>
      <c r="CN1173" s="9"/>
      <c r="CO1173" s="9"/>
      <c r="CP1173" s="9"/>
      <c r="CQ1173" s="9"/>
      <c r="CR1173" s="9"/>
      <c r="CS1173" s="9"/>
      <c r="CT1173" s="9"/>
      <c r="CU1173" s="9"/>
      <c r="CV1173" s="9"/>
      <c r="CW1173" s="9"/>
      <c r="CX1173" s="9"/>
      <c r="CY1173" s="9"/>
      <c r="CZ1173" s="9"/>
      <c r="DA1173" s="9"/>
      <c r="DB1173" s="9"/>
      <c r="DC1173" s="9"/>
      <c r="DD1173" s="9"/>
      <c r="DE1173" s="9"/>
      <c r="DF1173" s="9"/>
      <c r="DG1173" s="9"/>
      <c r="DH1173" s="9"/>
      <c r="DI1173" s="9"/>
      <c r="DJ1173" s="9"/>
      <c r="DK1173" s="9"/>
      <c r="DL1173" s="9"/>
      <c r="DM1173" s="9"/>
      <c r="DN1173" s="9"/>
      <c r="DO1173" s="9"/>
      <c r="DP1173" s="9"/>
      <c r="DQ1173" s="9"/>
      <c r="DR1173" s="9"/>
      <c r="DS1173" s="9"/>
      <c r="DT1173" s="9"/>
      <c r="DU1173" s="9"/>
      <c r="DV1173" s="9"/>
      <c r="DW1173" s="9"/>
      <c r="DX1173" s="9"/>
      <c r="DY1173" s="9"/>
      <c r="DZ1173" s="9"/>
      <c r="EA1173" s="9"/>
    </row>
    <row r="1174" spans="2:131" ht="15">
      <c r="B1174" s="4"/>
      <c r="C1174" s="4"/>
      <c r="D1174" s="4"/>
      <c r="E1174" s="4"/>
      <c r="F1174" s="4"/>
      <c r="G1174" s="4"/>
      <c r="H1174" s="4"/>
      <c r="I1174" s="4"/>
      <c r="J1174" s="4"/>
      <c r="K1174" s="10"/>
      <c r="L1174" s="10"/>
      <c r="M1174" s="10"/>
      <c r="N1174" s="10"/>
      <c r="O1174" s="10"/>
      <c r="P1174" s="10"/>
      <c r="Q1174" s="10"/>
      <c r="R1174" s="10"/>
      <c r="S1174" s="10"/>
      <c r="T1174" s="10"/>
      <c r="U1174" s="10"/>
      <c r="V1174" s="10"/>
      <c r="W1174" s="10"/>
      <c r="X1174" s="10"/>
      <c r="Y1174" s="10"/>
      <c r="Z1174" s="10"/>
      <c r="AA1174" s="10"/>
      <c r="AB1174" s="15"/>
      <c r="AC1174" s="9"/>
      <c r="AD1174" s="9"/>
      <c r="AE1174" s="9"/>
      <c r="AF1174" s="9"/>
      <c r="AG1174" s="9"/>
      <c r="AH1174" s="9"/>
      <c r="AI1174" s="9"/>
      <c r="AJ1174" s="9"/>
      <c r="AK1174" s="9"/>
      <c r="AL1174" s="9"/>
      <c r="AM1174" s="27"/>
      <c r="AN1174" s="27"/>
      <c r="AO1174" s="27"/>
      <c r="AP1174" s="27"/>
      <c r="AQ1174" s="27"/>
      <c r="AR1174" s="9"/>
      <c r="AS1174" s="9"/>
      <c r="AT1174" s="9"/>
      <c r="AU1174" s="9"/>
      <c r="AV1174" s="9"/>
      <c r="AW1174" s="9"/>
      <c r="AX1174" s="9"/>
      <c r="AY1174" s="15"/>
      <c r="AZ1174" s="15"/>
      <c r="BA1174" s="9"/>
      <c r="BB1174" s="9"/>
      <c r="BC1174" s="9"/>
      <c r="BD1174" s="9"/>
      <c r="BE1174" s="9"/>
      <c r="BF1174" s="9"/>
      <c r="BG1174" s="9"/>
      <c r="BH1174" s="9"/>
      <c r="BI1174" s="9"/>
      <c r="BJ1174" s="9"/>
      <c r="BK1174" s="9"/>
      <c r="BL1174" s="9"/>
      <c r="BM1174" s="9"/>
      <c r="BN1174" s="9"/>
      <c r="BO1174" s="9"/>
      <c r="BP1174" s="9"/>
      <c r="BQ1174" s="9"/>
      <c r="BR1174" s="9"/>
      <c r="BS1174" s="9"/>
      <c r="BT1174" s="9"/>
      <c r="BU1174" s="9"/>
      <c r="BV1174" s="9"/>
      <c r="BW1174" s="9"/>
      <c r="BX1174" s="9"/>
      <c r="BY1174" s="9"/>
      <c r="BZ1174" s="9"/>
      <c r="CA1174" s="9"/>
      <c r="CB1174" s="9"/>
      <c r="CC1174" s="9"/>
      <c r="CD1174" s="9"/>
      <c r="CE1174" s="9"/>
      <c r="CF1174" s="9"/>
      <c r="CG1174" s="9"/>
      <c r="CH1174" s="9"/>
      <c r="CI1174" s="9"/>
      <c r="CJ1174" s="9"/>
      <c r="CK1174" s="9"/>
      <c r="CL1174" s="9"/>
      <c r="CM1174" s="9"/>
      <c r="CN1174" s="9"/>
      <c r="CO1174" s="9"/>
      <c r="CP1174" s="9"/>
      <c r="CQ1174" s="9"/>
      <c r="CR1174" s="9"/>
      <c r="CS1174" s="9"/>
      <c r="CT1174" s="9"/>
      <c r="CU1174" s="9"/>
      <c r="CV1174" s="9"/>
      <c r="CW1174" s="9"/>
      <c r="CX1174" s="9"/>
      <c r="CY1174" s="9"/>
      <c r="CZ1174" s="9"/>
      <c r="DA1174" s="9"/>
      <c r="DB1174" s="9"/>
      <c r="DC1174" s="9"/>
      <c r="DD1174" s="9"/>
      <c r="DE1174" s="9"/>
      <c r="DF1174" s="9"/>
      <c r="DG1174" s="9"/>
      <c r="DH1174" s="9"/>
      <c r="DI1174" s="9"/>
      <c r="DJ1174" s="9"/>
      <c r="DK1174" s="9"/>
      <c r="DL1174" s="9"/>
      <c r="DM1174" s="9"/>
      <c r="DN1174" s="9"/>
      <c r="DO1174" s="9"/>
      <c r="DP1174" s="9"/>
      <c r="DQ1174" s="9"/>
      <c r="DR1174" s="9"/>
      <c r="DS1174" s="9"/>
      <c r="DT1174" s="9"/>
      <c r="DU1174" s="9"/>
      <c r="DV1174" s="9"/>
      <c r="DW1174" s="9"/>
      <c r="DX1174" s="9"/>
      <c r="DY1174" s="9"/>
      <c r="DZ1174" s="9"/>
      <c r="EA1174" s="9"/>
    </row>
    <row r="1175" spans="2:131" ht="15">
      <c r="B1175" s="4"/>
      <c r="C1175" s="4"/>
      <c r="D1175" s="4"/>
      <c r="E1175" s="4"/>
      <c r="F1175" s="4"/>
      <c r="G1175" s="4"/>
      <c r="H1175" s="4"/>
      <c r="I1175" s="4"/>
      <c r="J1175" s="4"/>
      <c r="K1175" s="10"/>
      <c r="L1175" s="10"/>
      <c r="M1175" s="10"/>
      <c r="N1175" s="10"/>
      <c r="O1175" s="10"/>
      <c r="P1175" s="10"/>
      <c r="Q1175" s="10"/>
      <c r="R1175" s="10"/>
      <c r="S1175" s="10"/>
      <c r="T1175" s="10"/>
      <c r="U1175" s="10"/>
      <c r="V1175" s="10"/>
      <c r="W1175" s="10"/>
      <c r="X1175" s="10"/>
      <c r="Y1175" s="10"/>
      <c r="Z1175" s="10"/>
      <c r="AA1175" s="10"/>
      <c r="AB1175" s="15"/>
      <c r="AC1175" s="9"/>
      <c r="AD1175" s="9"/>
      <c r="AE1175" s="9"/>
      <c r="AF1175" s="9"/>
      <c r="AG1175" s="9"/>
      <c r="AH1175" s="9"/>
      <c r="AI1175" s="9"/>
      <c r="AJ1175" s="9"/>
      <c r="AK1175" s="9"/>
      <c r="AL1175" s="9"/>
      <c r="AM1175" s="27"/>
      <c r="AN1175" s="27"/>
      <c r="AO1175" s="27"/>
      <c r="AP1175" s="27"/>
      <c r="AQ1175" s="27"/>
      <c r="AR1175" s="9"/>
      <c r="AS1175" s="9"/>
      <c r="AT1175" s="9"/>
      <c r="AU1175" s="9"/>
      <c r="AV1175" s="9"/>
      <c r="AW1175" s="9"/>
      <c r="AX1175" s="9"/>
      <c r="AY1175" s="15"/>
      <c r="AZ1175" s="15"/>
      <c r="BA1175" s="9"/>
      <c r="BB1175" s="9"/>
      <c r="BC1175" s="9"/>
      <c r="BD1175" s="9"/>
      <c r="BE1175" s="9"/>
      <c r="BF1175" s="9"/>
      <c r="BG1175" s="9"/>
      <c r="BH1175" s="9"/>
      <c r="BI1175" s="9"/>
      <c r="BJ1175" s="9"/>
      <c r="BK1175" s="9"/>
      <c r="BL1175" s="9"/>
      <c r="BM1175" s="9"/>
      <c r="BN1175" s="9"/>
      <c r="BO1175" s="9"/>
      <c r="BP1175" s="9"/>
      <c r="BQ1175" s="9"/>
      <c r="BR1175" s="9"/>
      <c r="BS1175" s="9"/>
      <c r="BT1175" s="9"/>
      <c r="BU1175" s="9"/>
      <c r="BV1175" s="9"/>
      <c r="BW1175" s="9"/>
      <c r="BX1175" s="9"/>
      <c r="BY1175" s="9"/>
      <c r="BZ1175" s="9"/>
      <c r="CA1175" s="9"/>
      <c r="CB1175" s="9"/>
      <c r="CC1175" s="9"/>
      <c r="CD1175" s="9"/>
      <c r="CE1175" s="9"/>
      <c r="CF1175" s="9"/>
      <c r="CG1175" s="9"/>
      <c r="CH1175" s="9"/>
      <c r="CI1175" s="9"/>
      <c r="CJ1175" s="9"/>
      <c r="CK1175" s="9"/>
      <c r="CL1175" s="9"/>
      <c r="CM1175" s="9"/>
      <c r="CN1175" s="9"/>
      <c r="CO1175" s="9"/>
      <c r="CP1175" s="9"/>
      <c r="CQ1175" s="9"/>
      <c r="CR1175" s="9"/>
      <c r="CS1175" s="9"/>
      <c r="CT1175" s="9"/>
      <c r="CU1175" s="9"/>
      <c r="CV1175" s="9"/>
      <c r="CW1175" s="9"/>
      <c r="CX1175" s="9"/>
      <c r="CY1175" s="9"/>
      <c r="CZ1175" s="9"/>
      <c r="DA1175" s="9"/>
      <c r="DB1175" s="9"/>
      <c r="DC1175" s="9"/>
      <c r="DD1175" s="9"/>
      <c r="DE1175" s="9"/>
      <c r="DF1175" s="9"/>
      <c r="DG1175" s="9"/>
      <c r="DH1175" s="9"/>
      <c r="DI1175" s="9"/>
      <c r="DJ1175" s="9"/>
      <c r="DK1175" s="9"/>
      <c r="DL1175" s="9"/>
      <c r="DM1175" s="9"/>
      <c r="DN1175" s="9"/>
      <c r="DO1175" s="9"/>
      <c r="DP1175" s="9"/>
      <c r="DQ1175" s="9"/>
      <c r="DR1175" s="9"/>
      <c r="DS1175" s="9"/>
      <c r="DT1175" s="9"/>
      <c r="DU1175" s="9"/>
      <c r="DV1175" s="9"/>
      <c r="DW1175" s="9"/>
      <c r="DX1175" s="9"/>
      <c r="DY1175" s="9"/>
      <c r="DZ1175" s="9"/>
      <c r="EA1175" s="9"/>
    </row>
    <row r="1176" spans="2:131" ht="15">
      <c r="B1176" s="4"/>
      <c r="C1176" s="4"/>
      <c r="D1176" s="4"/>
      <c r="E1176" s="4"/>
      <c r="F1176" s="4"/>
      <c r="G1176" s="4"/>
      <c r="H1176" s="4"/>
      <c r="I1176" s="4"/>
      <c r="J1176" s="4"/>
      <c r="K1176" s="10"/>
      <c r="L1176" s="10"/>
      <c r="M1176" s="10"/>
      <c r="N1176" s="10"/>
      <c r="O1176" s="10"/>
      <c r="P1176" s="10"/>
      <c r="Q1176" s="10"/>
      <c r="R1176" s="10"/>
      <c r="S1176" s="10"/>
      <c r="T1176" s="10"/>
      <c r="U1176" s="10"/>
      <c r="V1176" s="10"/>
      <c r="W1176" s="10"/>
      <c r="X1176" s="10"/>
      <c r="Y1176" s="10"/>
      <c r="Z1176" s="10"/>
      <c r="AA1176" s="10"/>
      <c r="AB1176" s="15"/>
      <c r="AC1176" s="9"/>
      <c r="AD1176" s="9"/>
      <c r="AE1176" s="9"/>
      <c r="AF1176" s="9"/>
      <c r="AG1176" s="9"/>
      <c r="AH1176" s="9"/>
      <c r="AI1176" s="9"/>
      <c r="AJ1176" s="9"/>
      <c r="AK1176" s="9"/>
      <c r="AL1176" s="9"/>
      <c r="AM1176" s="27"/>
      <c r="AN1176" s="27"/>
      <c r="AO1176" s="27"/>
      <c r="AP1176" s="27"/>
      <c r="AQ1176" s="27"/>
      <c r="AR1176" s="9"/>
      <c r="AS1176" s="9"/>
      <c r="AT1176" s="9"/>
      <c r="AU1176" s="9"/>
      <c r="AV1176" s="9"/>
      <c r="AW1176" s="9"/>
      <c r="AX1176" s="9"/>
      <c r="AY1176" s="15"/>
      <c r="AZ1176" s="15"/>
      <c r="BA1176" s="9"/>
      <c r="BB1176" s="9"/>
      <c r="BC1176" s="9"/>
      <c r="BD1176" s="9"/>
      <c r="BE1176" s="9"/>
      <c r="BF1176" s="9"/>
      <c r="BG1176" s="9"/>
      <c r="BH1176" s="9"/>
      <c r="BI1176" s="9"/>
      <c r="BJ1176" s="9"/>
      <c r="BK1176" s="9"/>
      <c r="BL1176" s="9"/>
      <c r="BM1176" s="9"/>
      <c r="BN1176" s="9"/>
      <c r="BO1176" s="9"/>
      <c r="BP1176" s="9"/>
      <c r="BQ1176" s="9"/>
      <c r="BR1176" s="9"/>
      <c r="BS1176" s="9"/>
      <c r="BT1176" s="9"/>
      <c r="BU1176" s="9"/>
      <c r="BV1176" s="9"/>
      <c r="BW1176" s="9"/>
      <c r="BX1176" s="9"/>
      <c r="BY1176" s="9"/>
      <c r="BZ1176" s="9"/>
      <c r="CA1176" s="9"/>
      <c r="CB1176" s="9"/>
      <c r="CC1176" s="9"/>
      <c r="CD1176" s="9"/>
      <c r="CE1176" s="9"/>
      <c r="CF1176" s="9"/>
      <c r="CG1176" s="9"/>
      <c r="CH1176" s="9"/>
      <c r="CI1176" s="9"/>
      <c r="CJ1176" s="9"/>
      <c r="CK1176" s="9"/>
      <c r="CL1176" s="9"/>
      <c r="CM1176" s="9"/>
      <c r="CN1176" s="9"/>
      <c r="CO1176" s="9"/>
      <c r="CP1176" s="9"/>
      <c r="CQ1176" s="9"/>
      <c r="CR1176" s="9"/>
      <c r="CS1176" s="9"/>
      <c r="CT1176" s="9"/>
      <c r="CU1176" s="9"/>
      <c r="CV1176" s="9"/>
      <c r="CW1176" s="9"/>
      <c r="CX1176" s="9"/>
      <c r="CY1176" s="9"/>
      <c r="CZ1176" s="9"/>
      <c r="DA1176" s="9"/>
      <c r="DB1176" s="9"/>
      <c r="DC1176" s="9"/>
      <c r="DD1176" s="9"/>
      <c r="DE1176" s="9"/>
      <c r="DF1176" s="9"/>
      <c r="DG1176" s="9"/>
      <c r="DH1176" s="9"/>
      <c r="DI1176" s="9"/>
      <c r="DJ1176" s="9"/>
      <c r="DK1176" s="9"/>
      <c r="DL1176" s="9"/>
      <c r="DM1176" s="9"/>
      <c r="DN1176" s="9"/>
      <c r="DO1176" s="9"/>
      <c r="DP1176" s="9"/>
      <c r="DQ1176" s="9"/>
      <c r="DR1176" s="9"/>
      <c r="DS1176" s="9"/>
      <c r="DT1176" s="9"/>
      <c r="DU1176" s="9"/>
      <c r="DV1176" s="9"/>
      <c r="DW1176" s="9"/>
      <c r="DX1176" s="9"/>
      <c r="DY1176" s="9"/>
      <c r="DZ1176" s="9"/>
      <c r="EA1176" s="9"/>
    </row>
    <row r="1177" spans="2:131" ht="15">
      <c r="B1177" s="4"/>
      <c r="C1177" s="4"/>
      <c r="D1177" s="4"/>
      <c r="E1177" s="4"/>
      <c r="F1177" s="4"/>
      <c r="G1177" s="4"/>
      <c r="H1177" s="4"/>
      <c r="I1177" s="4"/>
      <c r="J1177" s="4"/>
      <c r="K1177" s="10"/>
      <c r="L1177" s="10"/>
      <c r="M1177" s="10"/>
      <c r="N1177" s="10"/>
      <c r="O1177" s="10"/>
      <c r="P1177" s="10"/>
      <c r="Q1177" s="10"/>
      <c r="R1177" s="10"/>
      <c r="S1177" s="10"/>
      <c r="T1177" s="10"/>
      <c r="U1177" s="10"/>
      <c r="V1177" s="10"/>
      <c r="W1177" s="10"/>
      <c r="X1177" s="10"/>
      <c r="Y1177" s="10"/>
      <c r="Z1177" s="10"/>
      <c r="AA1177" s="10"/>
      <c r="AB1177" s="15"/>
      <c r="AC1177" s="9"/>
      <c r="AD1177" s="9"/>
      <c r="AE1177" s="9"/>
      <c r="AF1177" s="9"/>
      <c r="AG1177" s="9"/>
      <c r="AH1177" s="9"/>
      <c r="AI1177" s="9"/>
      <c r="AJ1177" s="9"/>
      <c r="AK1177" s="9"/>
      <c r="AL1177" s="9"/>
      <c r="AM1177" s="27"/>
      <c r="AN1177" s="27"/>
      <c r="AO1177" s="27"/>
      <c r="AP1177" s="27"/>
      <c r="AQ1177" s="27"/>
      <c r="AR1177" s="9"/>
      <c r="AS1177" s="9"/>
      <c r="AT1177" s="9"/>
      <c r="AU1177" s="9"/>
      <c r="AV1177" s="9"/>
      <c r="AW1177" s="9"/>
      <c r="AX1177" s="9"/>
      <c r="AY1177" s="15"/>
      <c r="AZ1177" s="15"/>
      <c r="BA1177" s="9"/>
      <c r="BB1177" s="9"/>
      <c r="BC1177" s="9"/>
      <c r="BD1177" s="9"/>
      <c r="BE1177" s="9"/>
      <c r="BF1177" s="9"/>
      <c r="BG1177" s="9"/>
      <c r="BH1177" s="9"/>
      <c r="BI1177" s="9"/>
      <c r="BJ1177" s="9"/>
      <c r="BK1177" s="9"/>
      <c r="BL1177" s="9"/>
      <c r="BM1177" s="9"/>
      <c r="BN1177" s="9"/>
      <c r="BO1177" s="9"/>
      <c r="BP1177" s="9"/>
      <c r="BQ1177" s="9"/>
      <c r="BR1177" s="9"/>
      <c r="BS1177" s="9"/>
      <c r="BT1177" s="9"/>
      <c r="BU1177" s="9"/>
      <c r="BV1177" s="9"/>
      <c r="BW1177" s="9"/>
      <c r="BX1177" s="9"/>
      <c r="BY1177" s="9"/>
      <c r="BZ1177" s="9"/>
      <c r="CA1177" s="9"/>
      <c r="CB1177" s="9"/>
      <c r="CC1177" s="9"/>
      <c r="CD1177" s="9"/>
      <c r="CE1177" s="9"/>
      <c r="CF1177" s="9"/>
      <c r="CG1177" s="9"/>
      <c r="CH1177" s="9"/>
      <c r="CI1177" s="9"/>
      <c r="CJ1177" s="9"/>
      <c r="CK1177" s="9"/>
      <c r="CL1177" s="9"/>
      <c r="CM1177" s="9"/>
      <c r="CN1177" s="9"/>
      <c r="CO1177" s="9"/>
      <c r="CP1177" s="9"/>
      <c r="CQ1177" s="9"/>
      <c r="CR1177" s="9"/>
      <c r="CS1177" s="9"/>
      <c r="CT1177" s="9"/>
      <c r="CU1177" s="9"/>
      <c r="CV1177" s="9"/>
      <c r="CW1177" s="9"/>
      <c r="CX1177" s="9"/>
      <c r="CY1177" s="9"/>
      <c r="CZ1177" s="9"/>
      <c r="DA1177" s="9"/>
      <c r="DB1177" s="9"/>
      <c r="DC1177" s="9"/>
      <c r="DD1177" s="9"/>
      <c r="DE1177" s="9"/>
      <c r="DF1177" s="9"/>
      <c r="DG1177" s="9"/>
      <c r="DH1177" s="9"/>
      <c r="DI1177" s="9"/>
      <c r="DJ1177" s="9"/>
      <c r="DK1177" s="9"/>
      <c r="DL1177" s="9"/>
      <c r="DM1177" s="9"/>
      <c r="DN1177" s="9"/>
      <c r="DO1177" s="9"/>
      <c r="DP1177" s="9"/>
      <c r="DQ1177" s="9"/>
      <c r="DR1177" s="9"/>
      <c r="DS1177" s="9"/>
      <c r="DT1177" s="9"/>
      <c r="DU1177" s="9"/>
      <c r="DV1177" s="9"/>
      <c r="DW1177" s="9"/>
      <c r="DX1177" s="9"/>
      <c r="DY1177" s="9"/>
      <c r="DZ1177" s="9"/>
      <c r="EA1177" s="9"/>
    </row>
    <row r="1178" spans="2:131" ht="15">
      <c r="B1178" s="4"/>
      <c r="C1178" s="4"/>
      <c r="D1178" s="4"/>
      <c r="E1178" s="4"/>
      <c r="F1178" s="4"/>
      <c r="G1178" s="4"/>
      <c r="H1178" s="4"/>
      <c r="I1178" s="4"/>
      <c r="J1178" s="4"/>
      <c r="K1178" s="10"/>
      <c r="L1178" s="10"/>
      <c r="M1178" s="10"/>
      <c r="N1178" s="10"/>
      <c r="O1178" s="10"/>
      <c r="P1178" s="10"/>
      <c r="Q1178" s="10"/>
      <c r="R1178" s="10"/>
      <c r="S1178" s="10"/>
      <c r="T1178" s="10"/>
      <c r="U1178" s="10"/>
      <c r="V1178" s="10"/>
      <c r="W1178" s="10"/>
      <c r="X1178" s="10"/>
      <c r="Y1178" s="10"/>
      <c r="Z1178" s="10"/>
      <c r="AA1178" s="10"/>
      <c r="AB1178" s="15"/>
      <c r="AC1178" s="9"/>
      <c r="AD1178" s="9"/>
      <c r="AE1178" s="9"/>
      <c r="AF1178" s="9"/>
      <c r="AG1178" s="9"/>
      <c r="AH1178" s="9"/>
      <c r="AI1178" s="9"/>
      <c r="AJ1178" s="9"/>
      <c r="AK1178" s="9"/>
      <c r="AL1178" s="9"/>
      <c r="AM1178" s="27"/>
      <c r="AN1178" s="27"/>
      <c r="AO1178" s="27"/>
      <c r="AP1178" s="27"/>
      <c r="AQ1178" s="27"/>
      <c r="AR1178" s="9"/>
      <c r="AS1178" s="9"/>
      <c r="AT1178" s="9"/>
      <c r="AU1178" s="9"/>
      <c r="AV1178" s="9"/>
      <c r="AW1178" s="9"/>
      <c r="AX1178" s="9"/>
      <c r="AY1178" s="15"/>
      <c r="AZ1178" s="15"/>
      <c r="BA1178" s="9"/>
      <c r="BB1178" s="9"/>
      <c r="BC1178" s="9"/>
      <c r="BD1178" s="9"/>
      <c r="BE1178" s="9"/>
      <c r="BF1178" s="9"/>
      <c r="BG1178" s="9"/>
      <c r="BH1178" s="9"/>
      <c r="BI1178" s="9"/>
      <c r="BJ1178" s="9"/>
      <c r="BK1178" s="9"/>
      <c r="BL1178" s="9"/>
      <c r="BM1178" s="9"/>
      <c r="BN1178" s="9"/>
      <c r="BO1178" s="9"/>
      <c r="BP1178" s="9"/>
      <c r="BQ1178" s="9"/>
      <c r="BR1178" s="9"/>
      <c r="BS1178" s="9"/>
      <c r="BT1178" s="9"/>
      <c r="BU1178" s="9"/>
      <c r="BV1178" s="9"/>
      <c r="BW1178" s="9"/>
      <c r="BX1178" s="9"/>
      <c r="BY1178" s="9"/>
      <c r="BZ1178" s="9"/>
      <c r="CA1178" s="9"/>
      <c r="CB1178" s="9"/>
      <c r="CC1178" s="9"/>
      <c r="CD1178" s="9"/>
      <c r="CE1178" s="9"/>
      <c r="CF1178" s="9"/>
      <c r="CG1178" s="9"/>
      <c r="CH1178" s="9"/>
      <c r="CI1178" s="9"/>
      <c r="CJ1178" s="9"/>
      <c r="CK1178" s="9"/>
      <c r="CL1178" s="9"/>
      <c r="CM1178" s="9"/>
      <c r="CN1178" s="9"/>
      <c r="CO1178" s="9"/>
      <c r="CP1178" s="9"/>
      <c r="CQ1178" s="9"/>
      <c r="CR1178" s="9"/>
      <c r="CS1178" s="9"/>
      <c r="CT1178" s="9"/>
      <c r="CU1178" s="9"/>
      <c r="CV1178" s="9"/>
      <c r="CW1178" s="9"/>
      <c r="CX1178" s="9"/>
      <c r="CY1178" s="9"/>
      <c r="CZ1178" s="9"/>
      <c r="DA1178" s="9"/>
      <c r="DB1178" s="9"/>
      <c r="DC1178" s="9"/>
      <c r="DD1178" s="9"/>
      <c r="DE1178" s="9"/>
      <c r="DF1178" s="9"/>
      <c r="DG1178" s="9"/>
      <c r="DH1178" s="9"/>
      <c r="DI1178" s="9"/>
      <c r="DJ1178" s="9"/>
      <c r="DK1178" s="9"/>
      <c r="DL1178" s="9"/>
      <c r="DM1178" s="9"/>
      <c r="DN1178" s="9"/>
      <c r="DO1178" s="9"/>
      <c r="DP1178" s="9"/>
      <c r="DQ1178" s="9"/>
      <c r="DR1178" s="9"/>
      <c r="DS1178" s="9"/>
      <c r="DT1178" s="9"/>
      <c r="DU1178" s="9"/>
      <c r="DV1178" s="9"/>
      <c r="DW1178" s="9"/>
      <c r="DX1178" s="9"/>
      <c r="DY1178" s="9"/>
      <c r="DZ1178" s="9"/>
      <c r="EA1178" s="9"/>
    </row>
    <row r="1179" spans="2:131" ht="15">
      <c r="B1179" s="4"/>
      <c r="C1179" s="4"/>
      <c r="D1179" s="4"/>
      <c r="E1179" s="4"/>
      <c r="F1179" s="4"/>
      <c r="G1179" s="4"/>
      <c r="H1179" s="4"/>
      <c r="I1179" s="4"/>
      <c r="J1179" s="4"/>
      <c r="K1179" s="10"/>
      <c r="L1179" s="10"/>
      <c r="M1179" s="10"/>
      <c r="N1179" s="10"/>
      <c r="O1179" s="10"/>
      <c r="P1179" s="10"/>
      <c r="Q1179" s="10"/>
      <c r="R1179" s="10"/>
      <c r="S1179" s="10"/>
      <c r="T1179" s="10"/>
      <c r="U1179" s="10"/>
      <c r="V1179" s="10"/>
      <c r="W1179" s="10"/>
      <c r="X1179" s="10"/>
      <c r="Y1179" s="10"/>
      <c r="Z1179" s="10"/>
      <c r="AA1179" s="10"/>
      <c r="AB1179" s="15"/>
      <c r="AC1179" s="9"/>
      <c r="AD1179" s="9"/>
      <c r="AE1179" s="9"/>
      <c r="AF1179" s="9"/>
      <c r="AG1179" s="9"/>
      <c r="AH1179" s="9"/>
      <c r="AI1179" s="9"/>
      <c r="AJ1179" s="9"/>
      <c r="AK1179" s="9"/>
      <c r="AL1179" s="9"/>
      <c r="AM1179" s="27"/>
      <c r="AN1179" s="27"/>
      <c r="AO1179" s="27"/>
      <c r="AP1179" s="27"/>
      <c r="AQ1179" s="27"/>
      <c r="AR1179" s="9"/>
      <c r="AS1179" s="9"/>
      <c r="AT1179" s="9"/>
      <c r="AU1179" s="9"/>
      <c r="AV1179" s="9"/>
      <c r="AW1179" s="9"/>
      <c r="AX1179" s="9"/>
      <c r="AY1179" s="15"/>
      <c r="AZ1179" s="15"/>
      <c r="BA1179" s="9"/>
      <c r="BB1179" s="9"/>
      <c r="BC1179" s="9"/>
      <c r="BD1179" s="9"/>
      <c r="BE1179" s="9"/>
      <c r="BF1179" s="9"/>
      <c r="BG1179" s="9"/>
      <c r="BH1179" s="9"/>
      <c r="BI1179" s="9"/>
      <c r="BJ1179" s="9"/>
      <c r="BK1179" s="9"/>
      <c r="BL1179" s="9"/>
      <c r="BM1179" s="9"/>
      <c r="BN1179" s="9"/>
      <c r="BO1179" s="9"/>
      <c r="BP1179" s="9"/>
      <c r="BQ1179" s="9"/>
      <c r="BR1179" s="9"/>
      <c r="BS1179" s="9"/>
      <c r="BT1179" s="9"/>
      <c r="BU1179" s="9"/>
      <c r="BV1179" s="9"/>
      <c r="BW1179" s="9"/>
      <c r="BX1179" s="9"/>
      <c r="BY1179" s="9"/>
      <c r="BZ1179" s="9"/>
      <c r="CA1179" s="9"/>
      <c r="CB1179" s="9"/>
      <c r="CC1179" s="9"/>
      <c r="CD1179" s="9"/>
      <c r="CE1179" s="9"/>
      <c r="CF1179" s="9"/>
      <c r="CG1179" s="9"/>
      <c r="CH1179" s="9"/>
      <c r="CI1179" s="9"/>
      <c r="CJ1179" s="9"/>
      <c r="CK1179" s="9"/>
      <c r="CL1179" s="9"/>
      <c r="CM1179" s="9"/>
      <c r="CN1179" s="9"/>
      <c r="CO1179" s="9"/>
      <c r="CP1179" s="9"/>
      <c r="CQ1179" s="9"/>
      <c r="CR1179" s="9"/>
      <c r="CS1179" s="9"/>
      <c r="CT1179" s="9"/>
      <c r="CU1179" s="9"/>
      <c r="CV1179" s="9"/>
      <c r="CW1179" s="9"/>
      <c r="CX1179" s="9"/>
      <c r="CY1179" s="9"/>
      <c r="CZ1179" s="9"/>
      <c r="DA1179" s="9"/>
      <c r="DB1179" s="9"/>
      <c r="DC1179" s="9"/>
      <c r="DD1179" s="9"/>
      <c r="DE1179" s="9"/>
      <c r="DF1179" s="9"/>
      <c r="DG1179" s="9"/>
      <c r="DH1179" s="9"/>
      <c r="DI1179" s="9"/>
      <c r="DJ1179" s="9"/>
      <c r="DK1179" s="9"/>
      <c r="DL1179" s="9"/>
      <c r="DM1179" s="9"/>
      <c r="DN1179" s="9"/>
      <c r="DO1179" s="9"/>
      <c r="DP1179" s="9"/>
      <c r="DQ1179" s="9"/>
      <c r="DR1179" s="9"/>
      <c r="DS1179" s="9"/>
      <c r="DT1179" s="9"/>
      <c r="DU1179" s="9"/>
      <c r="DV1179" s="9"/>
      <c r="DW1179" s="9"/>
      <c r="DX1179" s="9"/>
      <c r="DY1179" s="9"/>
      <c r="DZ1179" s="9"/>
      <c r="EA1179" s="9"/>
    </row>
    <row r="1180" spans="2:131" ht="15">
      <c r="B1180" s="4"/>
      <c r="C1180" s="4"/>
      <c r="D1180" s="4"/>
      <c r="E1180" s="4"/>
      <c r="F1180" s="4"/>
      <c r="G1180" s="4"/>
      <c r="H1180" s="4"/>
      <c r="I1180" s="4"/>
      <c r="J1180" s="4"/>
      <c r="K1180" s="10"/>
      <c r="L1180" s="10"/>
      <c r="M1180" s="10"/>
      <c r="N1180" s="10"/>
      <c r="O1180" s="10"/>
      <c r="P1180" s="10"/>
      <c r="Q1180" s="10"/>
      <c r="R1180" s="10"/>
      <c r="S1180" s="10"/>
      <c r="T1180" s="10"/>
      <c r="U1180" s="10"/>
      <c r="V1180" s="10"/>
      <c r="W1180" s="10"/>
      <c r="X1180" s="10"/>
      <c r="Y1180" s="10"/>
      <c r="Z1180" s="10"/>
      <c r="AA1180" s="10"/>
      <c r="AB1180" s="15"/>
      <c r="AC1180" s="9"/>
      <c r="AD1180" s="9"/>
      <c r="AE1180" s="9"/>
      <c r="AF1180" s="9"/>
      <c r="AG1180" s="9"/>
      <c r="AH1180" s="9"/>
      <c r="AI1180" s="9"/>
      <c r="AJ1180" s="9"/>
      <c r="AK1180" s="9"/>
      <c r="AL1180" s="9"/>
      <c r="AM1180" s="27"/>
      <c r="AN1180" s="27"/>
      <c r="AO1180" s="27"/>
      <c r="AP1180" s="27"/>
      <c r="AQ1180" s="27"/>
      <c r="AR1180" s="9"/>
      <c r="AS1180" s="9"/>
      <c r="AT1180" s="9"/>
      <c r="AU1180" s="9"/>
      <c r="AV1180" s="9"/>
      <c r="AW1180" s="9"/>
      <c r="AX1180" s="9"/>
      <c r="AY1180" s="15"/>
      <c r="AZ1180" s="15"/>
      <c r="BA1180" s="9"/>
      <c r="BB1180" s="9"/>
      <c r="BC1180" s="9"/>
      <c r="BD1180" s="9"/>
      <c r="BE1180" s="9"/>
      <c r="BF1180" s="9"/>
      <c r="BG1180" s="9"/>
      <c r="BH1180" s="9"/>
      <c r="BI1180" s="9"/>
      <c r="BJ1180" s="9"/>
      <c r="BK1180" s="9"/>
      <c r="BL1180" s="9"/>
      <c r="BM1180" s="9"/>
      <c r="BN1180" s="9"/>
      <c r="BO1180" s="9"/>
      <c r="BP1180" s="9"/>
      <c r="BQ1180" s="9"/>
      <c r="BR1180" s="9"/>
      <c r="BS1180" s="9"/>
      <c r="BT1180" s="9"/>
      <c r="BU1180" s="9"/>
      <c r="BV1180" s="9"/>
      <c r="BW1180" s="9"/>
      <c r="BX1180" s="9"/>
      <c r="BY1180" s="9"/>
      <c r="BZ1180" s="9"/>
      <c r="CA1180" s="9"/>
      <c r="CB1180" s="9"/>
      <c r="CC1180" s="9"/>
      <c r="CD1180" s="9"/>
      <c r="CE1180" s="9"/>
      <c r="CF1180" s="9"/>
      <c r="CG1180" s="9"/>
      <c r="CH1180" s="9"/>
      <c r="CI1180" s="9"/>
      <c r="CJ1180" s="9"/>
      <c r="CK1180" s="9"/>
      <c r="CL1180" s="9"/>
      <c r="CM1180" s="9"/>
      <c r="CN1180" s="9"/>
      <c r="CO1180" s="9"/>
      <c r="CP1180" s="9"/>
      <c r="CQ1180" s="9"/>
      <c r="CR1180" s="9"/>
      <c r="CS1180" s="9"/>
      <c r="CT1180" s="9"/>
      <c r="CU1180" s="9"/>
      <c r="CV1180" s="9"/>
      <c r="CW1180" s="9"/>
      <c r="CX1180" s="9"/>
      <c r="CY1180" s="9"/>
      <c r="CZ1180" s="9"/>
      <c r="DA1180" s="9"/>
      <c r="DB1180" s="9"/>
      <c r="DC1180" s="9"/>
      <c r="DD1180" s="9"/>
      <c r="DE1180" s="9"/>
      <c r="DF1180" s="9"/>
      <c r="DG1180" s="9"/>
      <c r="DH1180" s="9"/>
      <c r="DI1180" s="9"/>
      <c r="DJ1180" s="9"/>
      <c r="DK1180" s="9"/>
      <c r="DL1180" s="9"/>
      <c r="DM1180" s="9"/>
      <c r="DN1180" s="9"/>
      <c r="DO1180" s="9"/>
      <c r="DP1180" s="9"/>
      <c r="DQ1180" s="9"/>
      <c r="DR1180" s="9"/>
      <c r="DS1180" s="9"/>
      <c r="DT1180" s="9"/>
      <c r="DU1180" s="9"/>
      <c r="DV1180" s="9"/>
      <c r="DW1180" s="9"/>
      <c r="DX1180" s="9"/>
      <c r="DY1180" s="9"/>
      <c r="DZ1180" s="9"/>
      <c r="EA1180" s="9"/>
    </row>
    <row r="1181" spans="2:131" ht="15">
      <c r="B1181" s="4"/>
      <c r="C1181" s="4"/>
      <c r="D1181" s="4"/>
      <c r="E1181" s="4"/>
      <c r="F1181" s="4"/>
      <c r="G1181" s="4"/>
      <c r="H1181" s="4"/>
      <c r="I1181" s="4"/>
      <c r="J1181" s="4"/>
      <c r="K1181" s="10"/>
      <c r="L1181" s="10"/>
      <c r="M1181" s="10"/>
      <c r="N1181" s="10"/>
      <c r="O1181" s="10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/>
      <c r="AA1181" s="10"/>
      <c r="AB1181" s="15"/>
      <c r="AC1181" s="9"/>
      <c r="AD1181" s="9"/>
      <c r="AE1181" s="9"/>
      <c r="AF1181" s="9"/>
      <c r="AG1181" s="9"/>
      <c r="AH1181" s="9"/>
      <c r="AI1181" s="9"/>
      <c r="AJ1181" s="9"/>
      <c r="AK1181" s="9"/>
      <c r="AL1181" s="9"/>
      <c r="AM1181" s="27"/>
      <c r="AN1181" s="27"/>
      <c r="AO1181" s="27"/>
      <c r="AP1181" s="27"/>
      <c r="AQ1181" s="27"/>
      <c r="AR1181" s="9"/>
      <c r="AS1181" s="9"/>
      <c r="AT1181" s="9"/>
      <c r="AU1181" s="9"/>
      <c r="AV1181" s="9"/>
      <c r="AW1181" s="9"/>
      <c r="AX1181" s="9"/>
      <c r="AY1181" s="15"/>
      <c r="AZ1181" s="15"/>
      <c r="BA1181" s="9"/>
      <c r="BB1181" s="9"/>
      <c r="BC1181" s="9"/>
      <c r="BD1181" s="9"/>
      <c r="BE1181" s="9"/>
      <c r="BF1181" s="9"/>
      <c r="BG1181" s="9"/>
      <c r="BH1181" s="9"/>
      <c r="BI1181" s="9"/>
      <c r="BJ1181" s="9"/>
      <c r="BK1181" s="9"/>
      <c r="BL1181" s="9"/>
      <c r="BM1181" s="9"/>
      <c r="BN1181" s="9"/>
      <c r="BO1181" s="9"/>
      <c r="BP1181" s="9"/>
      <c r="BQ1181" s="9"/>
      <c r="BR1181" s="9"/>
      <c r="BS1181" s="9"/>
      <c r="BT1181" s="9"/>
      <c r="BU1181" s="9"/>
      <c r="BV1181" s="9"/>
      <c r="BW1181" s="9"/>
      <c r="BX1181" s="9"/>
      <c r="BY1181" s="9"/>
      <c r="BZ1181" s="9"/>
      <c r="CA1181" s="9"/>
      <c r="CB1181" s="9"/>
      <c r="CC1181" s="9"/>
      <c r="CD1181" s="9"/>
      <c r="CE1181" s="9"/>
      <c r="CF1181" s="9"/>
      <c r="CG1181" s="9"/>
      <c r="CH1181" s="9"/>
      <c r="CI1181" s="9"/>
      <c r="CJ1181" s="9"/>
      <c r="CK1181" s="9"/>
      <c r="CL1181" s="9"/>
      <c r="CM1181" s="9"/>
      <c r="CN1181" s="9"/>
      <c r="CO1181" s="9"/>
      <c r="CP1181" s="9"/>
      <c r="CQ1181" s="9"/>
      <c r="CR1181" s="9"/>
      <c r="CS1181" s="9"/>
      <c r="CT1181" s="9"/>
      <c r="CU1181" s="9"/>
      <c r="CV1181" s="9"/>
      <c r="CW1181" s="9"/>
      <c r="CX1181" s="9"/>
      <c r="CY1181" s="9"/>
      <c r="CZ1181" s="9"/>
      <c r="DA1181" s="9"/>
      <c r="DB1181" s="9"/>
      <c r="DC1181" s="9"/>
      <c r="DD1181" s="9"/>
      <c r="DE1181" s="9"/>
      <c r="DF1181" s="9"/>
      <c r="DG1181" s="9"/>
      <c r="DH1181" s="9"/>
      <c r="DI1181" s="9"/>
      <c r="DJ1181" s="9"/>
      <c r="DK1181" s="9"/>
      <c r="DL1181" s="9"/>
      <c r="DM1181" s="9"/>
      <c r="DN1181" s="9"/>
      <c r="DO1181" s="9"/>
      <c r="DP1181" s="9"/>
      <c r="DQ1181" s="9"/>
      <c r="DR1181" s="9"/>
      <c r="DS1181" s="9"/>
      <c r="DT1181" s="9"/>
      <c r="DU1181" s="9"/>
      <c r="DV1181" s="9"/>
      <c r="DW1181" s="9"/>
      <c r="DX1181" s="9"/>
      <c r="DY1181" s="9"/>
      <c r="DZ1181" s="9"/>
      <c r="EA1181" s="9"/>
    </row>
    <row r="1182" spans="2:131" ht="15">
      <c r="B1182" s="4"/>
      <c r="C1182" s="4"/>
      <c r="D1182" s="4"/>
      <c r="E1182" s="4"/>
      <c r="F1182" s="4"/>
      <c r="G1182" s="4"/>
      <c r="H1182" s="4"/>
      <c r="I1182" s="4"/>
      <c r="J1182" s="4"/>
      <c r="K1182" s="10"/>
      <c r="L1182" s="10"/>
      <c r="M1182" s="10"/>
      <c r="N1182" s="10"/>
      <c r="O1182" s="10"/>
      <c r="P1182" s="10"/>
      <c r="Q1182" s="10"/>
      <c r="R1182" s="10"/>
      <c r="S1182" s="10"/>
      <c r="T1182" s="10"/>
      <c r="U1182" s="10"/>
      <c r="V1182" s="10"/>
      <c r="W1182" s="10"/>
      <c r="X1182" s="10"/>
      <c r="Y1182" s="10"/>
      <c r="Z1182" s="10"/>
      <c r="AA1182" s="10"/>
      <c r="AB1182" s="15"/>
      <c r="AC1182" s="9"/>
      <c r="AD1182" s="9"/>
      <c r="AE1182" s="9"/>
      <c r="AF1182" s="9"/>
      <c r="AG1182" s="9"/>
      <c r="AH1182" s="9"/>
      <c r="AI1182" s="9"/>
      <c r="AJ1182" s="9"/>
      <c r="AK1182" s="9"/>
      <c r="AL1182" s="9"/>
      <c r="AM1182" s="27"/>
      <c r="AN1182" s="27"/>
      <c r="AO1182" s="27"/>
      <c r="AP1182" s="27"/>
      <c r="AQ1182" s="27"/>
      <c r="AR1182" s="9"/>
      <c r="AS1182" s="9"/>
      <c r="AT1182" s="9"/>
      <c r="AU1182" s="9"/>
      <c r="AV1182" s="9"/>
      <c r="AW1182" s="9"/>
      <c r="AX1182" s="9"/>
      <c r="AY1182" s="15"/>
      <c r="AZ1182" s="15"/>
      <c r="BA1182" s="9"/>
      <c r="BB1182" s="9"/>
      <c r="BC1182" s="9"/>
      <c r="BD1182" s="9"/>
      <c r="BE1182" s="9"/>
      <c r="BF1182" s="9"/>
      <c r="BG1182" s="9"/>
      <c r="BH1182" s="9"/>
      <c r="BI1182" s="9"/>
      <c r="BJ1182" s="9"/>
      <c r="BK1182" s="9"/>
      <c r="BL1182" s="9"/>
      <c r="BM1182" s="9"/>
      <c r="BN1182" s="9"/>
      <c r="BO1182" s="9"/>
      <c r="BP1182" s="9"/>
      <c r="BQ1182" s="9"/>
      <c r="BR1182" s="9"/>
      <c r="BS1182" s="9"/>
      <c r="BT1182" s="9"/>
      <c r="BU1182" s="9"/>
      <c r="BV1182" s="9"/>
      <c r="BW1182" s="9"/>
      <c r="BX1182" s="9"/>
      <c r="BY1182" s="9"/>
      <c r="BZ1182" s="9"/>
      <c r="CA1182" s="9"/>
      <c r="CB1182" s="9"/>
      <c r="CC1182" s="9"/>
      <c r="CD1182" s="9"/>
      <c r="CE1182" s="9"/>
      <c r="CF1182" s="9"/>
      <c r="CG1182" s="9"/>
      <c r="CH1182" s="9"/>
      <c r="CI1182" s="9"/>
      <c r="CJ1182" s="9"/>
      <c r="CK1182" s="9"/>
      <c r="CL1182" s="9"/>
      <c r="CM1182" s="9"/>
      <c r="CN1182" s="9"/>
      <c r="CO1182" s="9"/>
      <c r="CP1182" s="9"/>
      <c r="CQ1182" s="9"/>
      <c r="CR1182" s="9"/>
      <c r="CS1182" s="9"/>
      <c r="CT1182" s="9"/>
      <c r="CU1182" s="9"/>
      <c r="CV1182" s="9"/>
      <c r="CW1182" s="9"/>
      <c r="CX1182" s="9"/>
      <c r="CY1182" s="9"/>
      <c r="CZ1182" s="9"/>
      <c r="DA1182" s="9"/>
      <c r="DB1182" s="9"/>
      <c r="DC1182" s="9"/>
      <c r="DD1182" s="9"/>
      <c r="DE1182" s="9"/>
      <c r="DF1182" s="9"/>
      <c r="DG1182" s="9"/>
      <c r="DH1182" s="9"/>
      <c r="DI1182" s="9"/>
      <c r="DJ1182" s="9"/>
      <c r="DK1182" s="9"/>
      <c r="DL1182" s="9"/>
      <c r="DM1182" s="9"/>
      <c r="DN1182" s="9"/>
      <c r="DO1182" s="9"/>
      <c r="DP1182" s="9"/>
      <c r="DQ1182" s="9"/>
      <c r="DR1182" s="9"/>
      <c r="DS1182" s="9"/>
      <c r="DT1182" s="9"/>
      <c r="DU1182" s="9"/>
      <c r="DV1182" s="9"/>
      <c r="DW1182" s="9"/>
      <c r="DX1182" s="9"/>
      <c r="DY1182" s="9"/>
      <c r="DZ1182" s="9"/>
      <c r="EA1182" s="9"/>
    </row>
    <row r="1183" spans="2:131" ht="15">
      <c r="B1183" s="4"/>
      <c r="C1183" s="4"/>
      <c r="D1183" s="4"/>
      <c r="E1183" s="4"/>
      <c r="F1183" s="4"/>
      <c r="G1183" s="4"/>
      <c r="H1183" s="4"/>
      <c r="I1183" s="4"/>
      <c r="J1183" s="4"/>
      <c r="K1183" s="10"/>
      <c r="L1183" s="10"/>
      <c r="M1183" s="10"/>
      <c r="N1183" s="10"/>
      <c r="O1183" s="10"/>
      <c r="P1183" s="10"/>
      <c r="Q1183" s="10"/>
      <c r="R1183" s="10"/>
      <c r="S1183" s="10"/>
      <c r="T1183" s="10"/>
      <c r="U1183" s="10"/>
      <c r="V1183" s="10"/>
      <c r="W1183" s="10"/>
      <c r="X1183" s="10"/>
      <c r="Y1183" s="10"/>
      <c r="Z1183" s="10"/>
      <c r="AA1183" s="10"/>
      <c r="AB1183" s="15"/>
      <c r="AC1183" s="9"/>
      <c r="AD1183" s="9"/>
      <c r="AE1183" s="9"/>
      <c r="AF1183" s="9"/>
      <c r="AG1183" s="9"/>
      <c r="AH1183" s="9"/>
      <c r="AI1183" s="9"/>
      <c r="AJ1183" s="9"/>
      <c r="AK1183" s="9"/>
      <c r="AL1183" s="9"/>
      <c r="AM1183" s="27"/>
      <c r="AN1183" s="27"/>
      <c r="AO1183" s="27"/>
      <c r="AP1183" s="27"/>
      <c r="AQ1183" s="27"/>
      <c r="AR1183" s="9"/>
      <c r="AS1183" s="9"/>
      <c r="AT1183" s="9"/>
      <c r="AU1183" s="9"/>
      <c r="AV1183" s="9"/>
      <c r="AW1183" s="9"/>
      <c r="AX1183" s="9"/>
      <c r="AY1183" s="15"/>
      <c r="AZ1183" s="15"/>
      <c r="BA1183" s="9"/>
      <c r="BB1183" s="9"/>
      <c r="BC1183" s="9"/>
      <c r="BD1183" s="9"/>
      <c r="BE1183" s="9"/>
      <c r="BF1183" s="9"/>
      <c r="BG1183" s="9"/>
      <c r="BH1183" s="9"/>
      <c r="BI1183" s="9"/>
      <c r="BJ1183" s="9"/>
      <c r="BK1183" s="9"/>
      <c r="BL1183" s="9"/>
      <c r="BM1183" s="9"/>
      <c r="BN1183" s="9"/>
      <c r="BO1183" s="9"/>
      <c r="BP1183" s="9"/>
      <c r="BQ1183" s="9"/>
      <c r="BR1183" s="9"/>
      <c r="BS1183" s="9"/>
      <c r="BT1183" s="9"/>
      <c r="BU1183" s="9"/>
      <c r="BV1183" s="9"/>
      <c r="BW1183" s="9"/>
      <c r="BX1183" s="9"/>
      <c r="BY1183" s="9"/>
      <c r="BZ1183" s="9"/>
      <c r="CA1183" s="9"/>
      <c r="CB1183" s="9"/>
      <c r="CC1183" s="9"/>
      <c r="CD1183" s="9"/>
      <c r="CE1183" s="9"/>
      <c r="CF1183" s="9"/>
      <c r="CG1183" s="9"/>
      <c r="CH1183" s="9"/>
      <c r="CI1183" s="9"/>
      <c r="CJ1183" s="9"/>
      <c r="CK1183" s="9"/>
      <c r="CL1183" s="9"/>
      <c r="CM1183" s="9"/>
      <c r="CN1183" s="9"/>
      <c r="CO1183" s="9"/>
      <c r="CP1183" s="9"/>
      <c r="CQ1183" s="9"/>
      <c r="CR1183" s="9"/>
      <c r="CS1183" s="9"/>
      <c r="CT1183" s="9"/>
      <c r="CU1183" s="9"/>
      <c r="CV1183" s="9"/>
      <c r="CW1183" s="9"/>
      <c r="CX1183" s="9"/>
      <c r="CY1183" s="9"/>
      <c r="CZ1183" s="9"/>
      <c r="DA1183" s="9"/>
      <c r="DB1183" s="9"/>
      <c r="DC1183" s="9"/>
      <c r="DD1183" s="9"/>
      <c r="DE1183" s="9"/>
      <c r="DF1183" s="9"/>
      <c r="DG1183" s="9"/>
      <c r="DH1183" s="9"/>
      <c r="DI1183" s="9"/>
      <c r="DJ1183" s="9"/>
      <c r="DK1183" s="9"/>
      <c r="DL1183" s="9"/>
      <c r="DM1183" s="9"/>
      <c r="DN1183" s="9"/>
      <c r="DO1183" s="9"/>
      <c r="DP1183" s="9"/>
      <c r="DQ1183" s="9"/>
      <c r="DR1183" s="9"/>
      <c r="DS1183" s="9"/>
      <c r="DT1183" s="9"/>
      <c r="DU1183" s="9"/>
      <c r="DV1183" s="9"/>
      <c r="DW1183" s="9"/>
      <c r="DX1183" s="9"/>
      <c r="DY1183" s="9"/>
      <c r="DZ1183" s="9"/>
      <c r="EA1183" s="9"/>
    </row>
    <row r="1184" spans="2:131" ht="15">
      <c r="B1184" s="4"/>
      <c r="C1184" s="4"/>
      <c r="D1184" s="4"/>
      <c r="E1184" s="4"/>
      <c r="F1184" s="4"/>
      <c r="G1184" s="4"/>
      <c r="H1184" s="4"/>
      <c r="I1184" s="4"/>
      <c r="J1184" s="4"/>
      <c r="K1184" s="10"/>
      <c r="L1184" s="10"/>
      <c r="M1184" s="10"/>
      <c r="N1184" s="10"/>
      <c r="O1184" s="10"/>
      <c r="P1184" s="10"/>
      <c r="Q1184" s="10"/>
      <c r="R1184" s="10"/>
      <c r="S1184" s="10"/>
      <c r="T1184" s="10"/>
      <c r="U1184" s="10"/>
      <c r="V1184" s="10"/>
      <c r="W1184" s="10"/>
      <c r="X1184" s="10"/>
      <c r="Y1184" s="10"/>
      <c r="Z1184" s="10"/>
      <c r="AA1184" s="10"/>
      <c r="AB1184" s="15"/>
      <c r="AC1184" s="9"/>
      <c r="AD1184" s="9"/>
      <c r="AE1184" s="9"/>
      <c r="AF1184" s="9"/>
      <c r="AG1184" s="9"/>
      <c r="AH1184" s="9"/>
      <c r="AI1184" s="9"/>
      <c r="AJ1184" s="9"/>
      <c r="AK1184" s="9"/>
      <c r="AL1184" s="9"/>
      <c r="AM1184" s="27"/>
      <c r="AN1184" s="27"/>
      <c r="AO1184" s="27"/>
      <c r="AP1184" s="27"/>
      <c r="AQ1184" s="27"/>
      <c r="AR1184" s="9"/>
      <c r="AS1184" s="9"/>
      <c r="AT1184" s="9"/>
      <c r="AU1184" s="9"/>
      <c r="AV1184" s="9"/>
      <c r="AW1184" s="9"/>
      <c r="AX1184" s="9"/>
      <c r="AY1184" s="15"/>
      <c r="AZ1184" s="15"/>
      <c r="BA1184" s="9"/>
      <c r="BB1184" s="9"/>
      <c r="BC1184" s="9"/>
      <c r="BD1184" s="9"/>
      <c r="BE1184" s="9"/>
      <c r="BF1184" s="9"/>
      <c r="BG1184" s="9"/>
      <c r="BH1184" s="9"/>
      <c r="BI1184" s="9"/>
      <c r="BJ1184" s="9"/>
      <c r="BK1184" s="9"/>
      <c r="BL1184" s="9"/>
      <c r="BM1184" s="9"/>
      <c r="BN1184" s="9"/>
      <c r="BO1184" s="9"/>
      <c r="BP1184" s="9"/>
      <c r="BQ1184" s="9"/>
      <c r="BR1184" s="9"/>
      <c r="BS1184" s="9"/>
      <c r="BT1184" s="9"/>
      <c r="BU1184" s="9"/>
      <c r="BV1184" s="9"/>
      <c r="BW1184" s="9"/>
      <c r="BX1184" s="9"/>
      <c r="BY1184" s="9"/>
      <c r="BZ1184" s="9"/>
      <c r="CA1184" s="9"/>
      <c r="CB1184" s="9"/>
      <c r="CC1184" s="9"/>
      <c r="CD1184" s="9"/>
      <c r="CE1184" s="9"/>
      <c r="CF1184" s="9"/>
      <c r="CG1184" s="9"/>
      <c r="CH1184" s="9"/>
      <c r="CI1184" s="9"/>
      <c r="CJ1184" s="9"/>
      <c r="CK1184" s="9"/>
      <c r="CL1184" s="9"/>
      <c r="CM1184" s="9"/>
      <c r="CN1184" s="9"/>
      <c r="CO1184" s="9"/>
      <c r="CP1184" s="9"/>
      <c r="CQ1184" s="9"/>
      <c r="CR1184" s="9"/>
      <c r="CS1184" s="9"/>
      <c r="CT1184" s="9"/>
      <c r="CU1184" s="9"/>
      <c r="CV1184" s="9"/>
      <c r="CW1184" s="9"/>
      <c r="CX1184" s="9"/>
      <c r="CY1184" s="9"/>
      <c r="CZ1184" s="9"/>
      <c r="DA1184" s="9"/>
      <c r="DB1184" s="9"/>
      <c r="DC1184" s="9"/>
      <c r="DD1184" s="9"/>
      <c r="DE1184" s="9"/>
      <c r="DF1184" s="9"/>
      <c r="DG1184" s="9"/>
      <c r="DH1184" s="9"/>
      <c r="DI1184" s="9"/>
      <c r="DJ1184" s="9"/>
      <c r="DK1184" s="9"/>
      <c r="DL1184" s="9"/>
      <c r="DM1184" s="9"/>
      <c r="DN1184" s="9"/>
      <c r="DO1184" s="9"/>
      <c r="DP1184" s="9"/>
      <c r="DQ1184" s="9"/>
      <c r="DR1184" s="9"/>
      <c r="DS1184" s="9"/>
      <c r="DT1184" s="9"/>
      <c r="DU1184" s="9"/>
      <c r="DV1184" s="9"/>
      <c r="DW1184" s="9"/>
      <c r="DX1184" s="9"/>
      <c r="DY1184" s="9"/>
      <c r="DZ1184" s="9"/>
      <c r="EA1184" s="9"/>
    </row>
    <row r="1185" spans="2:131" ht="15">
      <c r="B1185" s="4"/>
      <c r="C1185" s="4"/>
      <c r="D1185" s="4"/>
      <c r="E1185" s="4"/>
      <c r="F1185" s="4"/>
      <c r="G1185" s="4"/>
      <c r="H1185" s="4"/>
      <c r="I1185" s="4"/>
      <c r="J1185" s="4"/>
      <c r="K1185" s="10"/>
      <c r="L1185" s="10"/>
      <c r="M1185" s="10"/>
      <c r="N1185" s="10"/>
      <c r="O1185" s="10"/>
      <c r="P1185" s="10"/>
      <c r="Q1185" s="10"/>
      <c r="R1185" s="10"/>
      <c r="S1185" s="10"/>
      <c r="T1185" s="10"/>
      <c r="U1185" s="10"/>
      <c r="V1185" s="10"/>
      <c r="W1185" s="10"/>
      <c r="X1185" s="10"/>
      <c r="Y1185" s="10"/>
      <c r="Z1185" s="10"/>
      <c r="AA1185" s="10"/>
      <c r="AB1185" s="15"/>
      <c r="AC1185" s="9"/>
      <c r="AD1185" s="9"/>
      <c r="AE1185" s="9"/>
      <c r="AF1185" s="9"/>
      <c r="AG1185" s="9"/>
      <c r="AH1185" s="9"/>
      <c r="AI1185" s="9"/>
      <c r="AJ1185" s="9"/>
      <c r="AK1185" s="9"/>
      <c r="AL1185" s="9"/>
      <c r="AM1185" s="27"/>
      <c r="AN1185" s="27"/>
      <c r="AO1185" s="27"/>
      <c r="AP1185" s="27"/>
      <c r="AQ1185" s="27"/>
      <c r="AR1185" s="9"/>
      <c r="AS1185" s="9"/>
      <c r="AT1185" s="9"/>
      <c r="AU1185" s="9"/>
      <c r="AV1185" s="9"/>
      <c r="AW1185" s="9"/>
      <c r="AX1185" s="9"/>
      <c r="AY1185" s="15"/>
      <c r="AZ1185" s="15"/>
      <c r="BA1185" s="9"/>
      <c r="BB1185" s="9"/>
      <c r="BC1185" s="9"/>
      <c r="BD1185" s="9"/>
      <c r="BE1185" s="9"/>
      <c r="BF1185" s="9"/>
      <c r="BG1185" s="9"/>
      <c r="BH1185" s="9"/>
      <c r="BI1185" s="9"/>
      <c r="BJ1185" s="9"/>
      <c r="BK1185" s="9"/>
      <c r="BL1185" s="9"/>
      <c r="BM1185" s="9"/>
      <c r="BN1185" s="9"/>
      <c r="BO1185" s="9"/>
      <c r="BP1185" s="9"/>
      <c r="BQ1185" s="9"/>
      <c r="BR1185" s="9"/>
      <c r="BS1185" s="9"/>
      <c r="BT1185" s="9"/>
      <c r="BU1185" s="9"/>
      <c r="BV1185" s="9"/>
      <c r="BW1185" s="9"/>
      <c r="BX1185" s="9"/>
      <c r="BY1185" s="9"/>
      <c r="BZ1185" s="9"/>
      <c r="CA1185" s="9"/>
      <c r="CB1185" s="9"/>
      <c r="CC1185" s="9"/>
      <c r="CD1185" s="9"/>
      <c r="CE1185" s="9"/>
      <c r="CF1185" s="9"/>
      <c r="CG1185" s="9"/>
      <c r="CH1185" s="9"/>
      <c r="CI1185" s="9"/>
      <c r="CJ1185" s="9"/>
      <c r="CK1185" s="9"/>
      <c r="CL1185" s="9"/>
      <c r="CM1185" s="9"/>
      <c r="CN1185" s="9"/>
      <c r="CO1185" s="9"/>
      <c r="CP1185" s="9"/>
      <c r="CQ1185" s="9"/>
      <c r="CR1185" s="9"/>
      <c r="CS1185" s="9"/>
      <c r="CT1185" s="9"/>
      <c r="CU1185" s="9"/>
      <c r="CV1185" s="9"/>
      <c r="CW1185" s="9"/>
      <c r="CX1185" s="9"/>
      <c r="CY1185" s="9"/>
      <c r="CZ1185" s="9"/>
      <c r="DA1185" s="9"/>
      <c r="DB1185" s="9"/>
      <c r="DC1185" s="9"/>
      <c r="DD1185" s="9"/>
      <c r="DE1185" s="9"/>
      <c r="DF1185" s="9"/>
      <c r="DG1185" s="9"/>
      <c r="DH1185" s="9"/>
      <c r="DI1185" s="9"/>
      <c r="DJ1185" s="9"/>
      <c r="DK1185" s="9"/>
      <c r="DL1185" s="9"/>
      <c r="DM1185" s="9"/>
      <c r="DN1185" s="9"/>
      <c r="DO1185" s="9"/>
      <c r="DP1185" s="9"/>
      <c r="DQ1185" s="9"/>
      <c r="DR1185" s="9"/>
      <c r="DS1185" s="9"/>
      <c r="DT1185" s="9"/>
      <c r="DU1185" s="9"/>
      <c r="DV1185" s="9"/>
      <c r="DW1185" s="9"/>
      <c r="DX1185" s="9"/>
      <c r="DY1185" s="9"/>
      <c r="DZ1185" s="9"/>
      <c r="EA1185" s="9"/>
    </row>
    <row r="1186" spans="2:131" ht="15">
      <c r="B1186" s="4"/>
      <c r="C1186" s="4"/>
      <c r="D1186" s="4"/>
      <c r="E1186" s="4"/>
      <c r="F1186" s="4"/>
      <c r="G1186" s="4"/>
      <c r="H1186" s="4"/>
      <c r="I1186" s="4"/>
      <c r="J1186" s="4"/>
      <c r="K1186" s="10"/>
      <c r="L1186" s="10"/>
      <c r="M1186" s="10"/>
      <c r="N1186" s="10"/>
      <c r="O1186" s="10"/>
      <c r="P1186" s="10"/>
      <c r="Q1186" s="10"/>
      <c r="R1186" s="10"/>
      <c r="S1186" s="10"/>
      <c r="T1186" s="10"/>
      <c r="U1186" s="10"/>
      <c r="V1186" s="10"/>
      <c r="W1186" s="10"/>
      <c r="X1186" s="10"/>
      <c r="Y1186" s="10"/>
      <c r="Z1186" s="10"/>
      <c r="AA1186" s="10"/>
      <c r="AB1186" s="15"/>
      <c r="AC1186" s="9"/>
      <c r="AD1186" s="9"/>
      <c r="AE1186" s="9"/>
      <c r="AF1186" s="9"/>
      <c r="AG1186" s="9"/>
      <c r="AH1186" s="9"/>
      <c r="AI1186" s="9"/>
      <c r="AJ1186" s="9"/>
      <c r="AK1186" s="9"/>
      <c r="AL1186" s="9"/>
      <c r="AM1186" s="27"/>
      <c r="AN1186" s="27"/>
      <c r="AO1186" s="27"/>
      <c r="AP1186" s="27"/>
      <c r="AQ1186" s="27"/>
      <c r="AR1186" s="9"/>
      <c r="AS1186" s="9"/>
      <c r="AT1186" s="9"/>
      <c r="AU1186" s="9"/>
      <c r="AV1186" s="9"/>
      <c r="AW1186" s="9"/>
      <c r="AX1186" s="9"/>
      <c r="AY1186" s="15"/>
      <c r="AZ1186" s="15"/>
      <c r="BA1186" s="9"/>
      <c r="BB1186" s="9"/>
      <c r="BC1186" s="9"/>
      <c r="BD1186" s="9"/>
      <c r="BE1186" s="9"/>
      <c r="BF1186" s="9"/>
      <c r="BG1186" s="9"/>
      <c r="BH1186" s="9"/>
      <c r="BI1186" s="9"/>
      <c r="BJ1186" s="9"/>
      <c r="BK1186" s="9"/>
      <c r="BL1186" s="9"/>
      <c r="BM1186" s="9"/>
      <c r="BN1186" s="9"/>
      <c r="BO1186" s="9"/>
      <c r="BP1186" s="9"/>
      <c r="BQ1186" s="9"/>
      <c r="BR1186" s="9"/>
      <c r="BS1186" s="9"/>
      <c r="BT1186" s="9"/>
      <c r="BU1186" s="9"/>
      <c r="BV1186" s="9"/>
      <c r="BW1186" s="9"/>
      <c r="BX1186" s="9"/>
      <c r="BY1186" s="9"/>
      <c r="BZ1186" s="9"/>
      <c r="CA1186" s="9"/>
      <c r="CB1186" s="9"/>
      <c r="CC1186" s="9"/>
      <c r="CD1186" s="9"/>
      <c r="CE1186" s="9"/>
      <c r="CF1186" s="9"/>
      <c r="CG1186" s="9"/>
      <c r="CH1186" s="9"/>
      <c r="CI1186" s="9"/>
      <c r="CJ1186" s="9"/>
      <c r="CK1186" s="9"/>
      <c r="CL1186" s="9"/>
      <c r="CM1186" s="9"/>
      <c r="CN1186" s="9"/>
      <c r="CO1186" s="9"/>
      <c r="CP1186" s="9"/>
      <c r="CQ1186" s="9"/>
      <c r="CR1186" s="9"/>
      <c r="CS1186" s="9"/>
      <c r="CT1186" s="9"/>
      <c r="CU1186" s="9"/>
      <c r="CV1186" s="9"/>
      <c r="CW1186" s="9"/>
      <c r="CX1186" s="9"/>
      <c r="CY1186" s="9"/>
      <c r="CZ1186" s="9"/>
      <c r="DA1186" s="9"/>
      <c r="DB1186" s="9"/>
      <c r="DC1186" s="9"/>
      <c r="DD1186" s="9"/>
      <c r="DE1186" s="9"/>
      <c r="DF1186" s="9"/>
      <c r="DG1186" s="9"/>
      <c r="DH1186" s="9"/>
      <c r="DI1186" s="9"/>
      <c r="DJ1186" s="9"/>
      <c r="DK1186" s="9"/>
      <c r="DL1186" s="9"/>
      <c r="DM1186" s="9"/>
      <c r="DN1186" s="9"/>
      <c r="DO1186" s="9"/>
      <c r="DP1186" s="9"/>
      <c r="DQ1186" s="9"/>
      <c r="DR1186" s="9"/>
      <c r="DS1186" s="9"/>
      <c r="DT1186" s="9"/>
      <c r="DU1186" s="9"/>
      <c r="DV1186" s="9"/>
      <c r="DW1186" s="9"/>
      <c r="DX1186" s="9"/>
      <c r="DY1186" s="9"/>
      <c r="DZ1186" s="9"/>
      <c r="EA1186" s="9"/>
    </row>
    <row r="1187" spans="2:131" ht="15">
      <c r="B1187" s="4"/>
      <c r="C1187" s="4"/>
      <c r="D1187" s="4"/>
      <c r="E1187" s="4"/>
      <c r="F1187" s="4"/>
      <c r="G1187" s="4"/>
      <c r="H1187" s="4"/>
      <c r="I1187" s="4"/>
      <c r="J1187" s="4"/>
      <c r="K1187" s="10"/>
      <c r="L1187" s="10"/>
      <c r="M1187" s="10"/>
      <c r="N1187" s="10"/>
      <c r="O1187" s="10"/>
      <c r="P1187" s="10"/>
      <c r="Q1187" s="10"/>
      <c r="R1187" s="10"/>
      <c r="S1187" s="10"/>
      <c r="T1187" s="10"/>
      <c r="U1187" s="10"/>
      <c r="V1187" s="10"/>
      <c r="W1187" s="10"/>
      <c r="X1187" s="10"/>
      <c r="Y1187" s="10"/>
      <c r="Z1187" s="10"/>
      <c r="AA1187" s="10"/>
      <c r="AB1187" s="15"/>
      <c r="AC1187" s="9"/>
      <c r="AD1187" s="9"/>
      <c r="AE1187" s="9"/>
      <c r="AF1187" s="9"/>
      <c r="AG1187" s="9"/>
      <c r="AH1187" s="9"/>
      <c r="AI1187" s="9"/>
      <c r="AJ1187" s="9"/>
      <c r="AK1187" s="9"/>
      <c r="AL1187" s="9"/>
      <c r="AM1187" s="27"/>
      <c r="AN1187" s="27"/>
      <c r="AO1187" s="27"/>
      <c r="AP1187" s="27"/>
      <c r="AQ1187" s="27"/>
      <c r="AR1187" s="9"/>
      <c r="AS1187" s="9"/>
      <c r="AT1187" s="9"/>
      <c r="AU1187" s="9"/>
      <c r="AV1187" s="9"/>
      <c r="AW1187" s="9"/>
      <c r="AX1187" s="9"/>
      <c r="AY1187" s="15"/>
      <c r="AZ1187" s="15"/>
      <c r="BA1187" s="9"/>
      <c r="BB1187" s="9"/>
      <c r="BC1187" s="9"/>
      <c r="BD1187" s="9"/>
      <c r="BE1187" s="9"/>
      <c r="BF1187" s="9"/>
      <c r="BG1187" s="9"/>
      <c r="BH1187" s="9"/>
      <c r="BI1187" s="9"/>
      <c r="BJ1187" s="9"/>
      <c r="BK1187" s="9"/>
      <c r="BL1187" s="9"/>
      <c r="BM1187" s="9"/>
      <c r="BN1187" s="9"/>
      <c r="BO1187" s="9"/>
      <c r="BP1187" s="9"/>
      <c r="BQ1187" s="9"/>
      <c r="BR1187" s="9"/>
      <c r="BS1187" s="9"/>
      <c r="BT1187" s="9"/>
      <c r="BU1187" s="9"/>
      <c r="BV1187" s="9"/>
      <c r="BW1187" s="9"/>
      <c r="BX1187" s="9"/>
      <c r="BY1187" s="9"/>
      <c r="BZ1187" s="9"/>
      <c r="CA1187" s="9"/>
      <c r="CB1187" s="9"/>
      <c r="CC1187" s="9"/>
      <c r="CD1187" s="9"/>
      <c r="CE1187" s="9"/>
      <c r="CF1187" s="9"/>
      <c r="CG1187" s="9"/>
      <c r="CH1187" s="9"/>
      <c r="CI1187" s="9"/>
      <c r="CJ1187" s="9"/>
      <c r="CK1187" s="9"/>
      <c r="CL1187" s="9"/>
      <c r="CM1187" s="9"/>
      <c r="CN1187" s="9"/>
      <c r="CO1187" s="9"/>
      <c r="CP1187" s="9"/>
      <c r="CQ1187" s="9"/>
      <c r="CR1187" s="9"/>
      <c r="CS1187" s="9"/>
      <c r="CT1187" s="9"/>
      <c r="CU1187" s="9"/>
      <c r="CV1187" s="9"/>
      <c r="CW1187" s="9"/>
      <c r="CX1187" s="9"/>
      <c r="CY1187" s="9"/>
      <c r="CZ1187" s="9"/>
      <c r="DA1187" s="9"/>
      <c r="DB1187" s="9"/>
      <c r="DC1187" s="9"/>
      <c r="DD1187" s="9"/>
      <c r="DE1187" s="9"/>
      <c r="DF1187" s="9"/>
      <c r="DG1187" s="9"/>
      <c r="DH1187" s="9"/>
      <c r="DI1187" s="9"/>
      <c r="DJ1187" s="9"/>
      <c r="DK1187" s="9"/>
      <c r="DL1187" s="9"/>
      <c r="DM1187" s="9"/>
      <c r="DN1187" s="9"/>
      <c r="DO1187" s="9"/>
      <c r="DP1187" s="9"/>
      <c r="DQ1187" s="9"/>
      <c r="DR1187" s="9"/>
      <c r="DS1187" s="9"/>
      <c r="DT1187" s="9"/>
      <c r="DU1187" s="9"/>
      <c r="DV1187" s="9"/>
      <c r="DW1187" s="9"/>
      <c r="DX1187" s="9"/>
      <c r="DY1187" s="9"/>
      <c r="DZ1187" s="9"/>
      <c r="EA1187" s="9"/>
    </row>
    <row r="1188" spans="2:131" ht="15">
      <c r="B1188" s="4"/>
      <c r="C1188" s="4"/>
      <c r="D1188" s="4"/>
      <c r="E1188" s="4"/>
      <c r="F1188" s="4"/>
      <c r="G1188" s="4"/>
      <c r="H1188" s="4"/>
      <c r="I1188" s="4"/>
      <c r="J1188" s="4"/>
      <c r="K1188" s="10"/>
      <c r="L1188" s="10"/>
      <c r="M1188" s="10"/>
      <c r="N1188" s="10"/>
      <c r="O1188" s="10"/>
      <c r="P1188" s="10"/>
      <c r="Q1188" s="10"/>
      <c r="R1188" s="10"/>
      <c r="S1188" s="10"/>
      <c r="T1188" s="10"/>
      <c r="U1188" s="10"/>
      <c r="V1188" s="10"/>
      <c r="W1188" s="10"/>
      <c r="X1188" s="10"/>
      <c r="Y1188" s="10"/>
      <c r="Z1188" s="10"/>
      <c r="AA1188" s="10"/>
      <c r="AB1188" s="15"/>
      <c r="AC1188" s="9"/>
      <c r="AD1188" s="9"/>
      <c r="AE1188" s="9"/>
      <c r="AF1188" s="9"/>
      <c r="AG1188" s="9"/>
      <c r="AH1188" s="9"/>
      <c r="AI1188" s="9"/>
      <c r="AJ1188" s="9"/>
      <c r="AK1188" s="9"/>
      <c r="AL1188" s="9"/>
      <c r="AM1188" s="27"/>
      <c r="AN1188" s="27"/>
      <c r="AO1188" s="27"/>
      <c r="AP1188" s="27"/>
      <c r="AQ1188" s="27"/>
      <c r="AR1188" s="9"/>
      <c r="AS1188" s="9"/>
      <c r="AT1188" s="9"/>
      <c r="AU1188" s="9"/>
      <c r="AV1188" s="9"/>
      <c r="AW1188" s="9"/>
      <c r="AX1188" s="9"/>
      <c r="AY1188" s="15"/>
      <c r="AZ1188" s="15"/>
      <c r="BA1188" s="9"/>
      <c r="BB1188" s="9"/>
      <c r="BC1188" s="9"/>
      <c r="BD1188" s="9"/>
      <c r="BE1188" s="9"/>
      <c r="BF1188" s="9"/>
      <c r="BG1188" s="9"/>
      <c r="BH1188" s="9"/>
      <c r="BI1188" s="9"/>
      <c r="BJ1188" s="9"/>
      <c r="BK1188" s="9"/>
      <c r="BL1188" s="9"/>
      <c r="BM1188" s="9"/>
      <c r="BN1188" s="9"/>
      <c r="BO1188" s="9"/>
      <c r="BP1188" s="9"/>
      <c r="BQ1188" s="9"/>
      <c r="BR1188" s="9"/>
      <c r="BS1188" s="9"/>
      <c r="BT1188" s="9"/>
      <c r="BU1188" s="9"/>
      <c r="BV1188" s="9"/>
      <c r="BW1188" s="9"/>
      <c r="BX1188" s="9"/>
      <c r="BY1188" s="9"/>
      <c r="BZ1188" s="9"/>
      <c r="CA1188" s="9"/>
      <c r="CB1188" s="9"/>
      <c r="CC1188" s="9"/>
      <c r="CD1188" s="9"/>
      <c r="CE1188" s="9"/>
      <c r="CF1188" s="9"/>
      <c r="CG1188" s="9"/>
      <c r="CH1188" s="9"/>
      <c r="CI1188" s="9"/>
      <c r="CJ1188" s="9"/>
      <c r="CK1188" s="9"/>
      <c r="CL1188" s="9"/>
      <c r="CM1188" s="9"/>
      <c r="CN1188" s="9"/>
      <c r="CO1188" s="9"/>
      <c r="CP1188" s="9"/>
      <c r="CQ1188" s="9"/>
      <c r="CR1188" s="9"/>
      <c r="CS1188" s="9"/>
      <c r="CT1188" s="9"/>
      <c r="CU1188" s="9"/>
      <c r="CV1188" s="9"/>
      <c r="CW1188" s="9"/>
      <c r="CX1188" s="9"/>
      <c r="CY1188" s="9"/>
      <c r="CZ1188" s="9"/>
      <c r="DA1188" s="9"/>
      <c r="DB1188" s="9"/>
      <c r="DC1188" s="9"/>
      <c r="DD1188" s="9"/>
      <c r="DE1188" s="9"/>
      <c r="DF1188" s="9"/>
      <c r="DG1188" s="9"/>
      <c r="DH1188" s="9"/>
      <c r="DI1188" s="9"/>
      <c r="DJ1188" s="9"/>
      <c r="DK1188" s="9"/>
      <c r="DL1188" s="9"/>
      <c r="DM1188" s="9"/>
      <c r="DN1188" s="9"/>
      <c r="DO1188" s="9"/>
      <c r="DP1188" s="9"/>
      <c r="DQ1188" s="9"/>
      <c r="DR1188" s="9"/>
      <c r="DS1188" s="9"/>
      <c r="DT1188" s="9"/>
      <c r="DU1188" s="9"/>
      <c r="DV1188" s="9"/>
      <c r="DW1188" s="9"/>
      <c r="DX1188" s="9"/>
      <c r="DY1188" s="9"/>
      <c r="DZ1188" s="9"/>
      <c r="EA1188" s="9"/>
    </row>
    <row r="1189" spans="2:131" ht="15">
      <c r="B1189" s="4"/>
      <c r="C1189" s="4"/>
      <c r="D1189" s="4"/>
      <c r="E1189" s="4"/>
      <c r="F1189" s="4"/>
      <c r="G1189" s="4"/>
      <c r="H1189" s="4"/>
      <c r="I1189" s="4"/>
      <c r="J1189" s="4"/>
      <c r="K1189" s="10"/>
      <c r="L1189" s="10"/>
      <c r="M1189" s="10"/>
      <c r="N1189" s="10"/>
      <c r="O1189" s="10"/>
      <c r="P1189" s="10"/>
      <c r="Q1189" s="10"/>
      <c r="R1189" s="10"/>
      <c r="S1189" s="10"/>
      <c r="T1189" s="10"/>
      <c r="U1189" s="10"/>
      <c r="V1189" s="10"/>
      <c r="W1189" s="10"/>
      <c r="X1189" s="10"/>
      <c r="Y1189" s="10"/>
      <c r="Z1189" s="10"/>
      <c r="AA1189" s="10"/>
      <c r="AB1189" s="15"/>
      <c r="AC1189" s="9"/>
      <c r="AD1189" s="9"/>
      <c r="AE1189" s="9"/>
      <c r="AF1189" s="9"/>
      <c r="AG1189" s="9"/>
      <c r="AH1189" s="9"/>
      <c r="AI1189" s="9"/>
      <c r="AJ1189" s="9"/>
      <c r="AK1189" s="9"/>
      <c r="AL1189" s="9"/>
      <c r="AM1189" s="27"/>
      <c r="AN1189" s="27"/>
      <c r="AO1189" s="27"/>
      <c r="AP1189" s="27"/>
      <c r="AQ1189" s="27"/>
      <c r="AR1189" s="9"/>
      <c r="AS1189" s="9"/>
      <c r="AT1189" s="9"/>
      <c r="AU1189" s="9"/>
      <c r="AV1189" s="9"/>
      <c r="AW1189" s="9"/>
      <c r="AX1189" s="9"/>
      <c r="AY1189" s="15"/>
      <c r="AZ1189" s="15"/>
      <c r="BA1189" s="9"/>
      <c r="BB1189" s="9"/>
      <c r="BC1189" s="9"/>
      <c r="BD1189" s="9"/>
      <c r="BE1189" s="9"/>
      <c r="BF1189" s="9"/>
      <c r="BG1189" s="9"/>
      <c r="BH1189" s="9"/>
      <c r="BI1189" s="9"/>
      <c r="BJ1189" s="9"/>
      <c r="BK1189" s="9"/>
      <c r="BL1189" s="9"/>
      <c r="BM1189" s="9"/>
      <c r="BN1189" s="9"/>
      <c r="BO1189" s="9"/>
      <c r="BP1189" s="9"/>
      <c r="BQ1189" s="9"/>
      <c r="BR1189" s="9"/>
      <c r="BS1189" s="9"/>
      <c r="BT1189" s="9"/>
      <c r="BU1189" s="9"/>
      <c r="BV1189" s="9"/>
      <c r="BW1189" s="9"/>
      <c r="BX1189" s="9"/>
      <c r="BY1189" s="9"/>
      <c r="BZ1189" s="9"/>
      <c r="CA1189" s="9"/>
      <c r="CB1189" s="9"/>
      <c r="CC1189" s="9"/>
      <c r="CD1189" s="9"/>
      <c r="CE1189" s="9"/>
      <c r="CF1189" s="9"/>
      <c r="CG1189" s="9"/>
      <c r="CH1189" s="9"/>
      <c r="CI1189" s="9"/>
      <c r="CJ1189" s="9"/>
      <c r="CK1189" s="9"/>
      <c r="CL1189" s="9"/>
      <c r="CM1189" s="9"/>
      <c r="CN1189" s="9"/>
      <c r="CO1189" s="9"/>
      <c r="CP1189" s="9"/>
      <c r="CQ1189" s="9"/>
      <c r="CR1189" s="9"/>
      <c r="CS1189" s="9"/>
      <c r="CT1189" s="9"/>
      <c r="CU1189" s="9"/>
      <c r="CV1189" s="9"/>
      <c r="CW1189" s="9"/>
      <c r="CX1189" s="9"/>
      <c r="CY1189" s="9"/>
      <c r="CZ1189" s="9"/>
      <c r="DA1189" s="9"/>
      <c r="DB1189" s="9"/>
      <c r="DC1189" s="9"/>
      <c r="DD1189" s="9"/>
      <c r="DE1189" s="9"/>
      <c r="DF1189" s="9"/>
      <c r="DG1189" s="9"/>
      <c r="DH1189" s="9"/>
      <c r="DI1189" s="9"/>
      <c r="DJ1189" s="9"/>
      <c r="DK1189" s="9"/>
      <c r="DL1189" s="9"/>
      <c r="DM1189" s="9"/>
      <c r="DN1189" s="9"/>
      <c r="DO1189" s="9"/>
      <c r="DP1189" s="9"/>
      <c r="DQ1189" s="9"/>
      <c r="DR1189" s="9"/>
      <c r="DS1189" s="9"/>
      <c r="DT1189" s="9"/>
      <c r="DU1189" s="9"/>
      <c r="DV1189" s="9"/>
      <c r="DW1189" s="9"/>
      <c r="DX1189" s="9"/>
      <c r="DY1189" s="9"/>
      <c r="DZ1189" s="9"/>
      <c r="EA1189" s="9"/>
    </row>
    <row r="1190" spans="2:131" ht="15">
      <c r="B1190" s="4"/>
      <c r="C1190" s="4"/>
      <c r="D1190" s="4"/>
      <c r="E1190" s="4"/>
      <c r="F1190" s="4"/>
      <c r="G1190" s="4"/>
      <c r="H1190" s="4"/>
      <c r="I1190" s="4"/>
      <c r="J1190" s="4"/>
      <c r="K1190" s="10"/>
      <c r="L1190" s="10"/>
      <c r="M1190" s="10"/>
      <c r="N1190" s="10"/>
      <c r="O1190" s="10"/>
      <c r="P1190" s="10"/>
      <c r="Q1190" s="10"/>
      <c r="R1190" s="10"/>
      <c r="S1190" s="10"/>
      <c r="T1190" s="10"/>
      <c r="U1190" s="10"/>
      <c r="V1190" s="10"/>
      <c r="W1190" s="10"/>
      <c r="X1190" s="10"/>
      <c r="Y1190" s="10"/>
      <c r="Z1190" s="10"/>
      <c r="AA1190" s="10"/>
      <c r="AB1190" s="15"/>
      <c r="AC1190" s="9"/>
      <c r="AD1190" s="9"/>
      <c r="AE1190" s="9"/>
      <c r="AF1190" s="9"/>
      <c r="AG1190" s="9"/>
      <c r="AH1190" s="9"/>
      <c r="AI1190" s="9"/>
      <c r="AJ1190" s="9"/>
      <c r="AK1190" s="9"/>
      <c r="AL1190" s="9"/>
      <c r="AM1190" s="27"/>
      <c r="AN1190" s="27"/>
      <c r="AO1190" s="27"/>
      <c r="AP1190" s="27"/>
      <c r="AQ1190" s="27"/>
      <c r="AR1190" s="9"/>
      <c r="AS1190" s="9"/>
      <c r="AT1190" s="9"/>
      <c r="AU1190" s="9"/>
      <c r="AV1190" s="9"/>
      <c r="AW1190" s="9"/>
      <c r="AX1190" s="9"/>
      <c r="AY1190" s="15"/>
      <c r="AZ1190" s="15"/>
      <c r="BA1190" s="9"/>
      <c r="BB1190" s="9"/>
      <c r="BC1190" s="9"/>
      <c r="BD1190" s="9"/>
      <c r="BE1190" s="9"/>
      <c r="BF1190" s="9"/>
      <c r="BG1190" s="9"/>
      <c r="BH1190" s="9"/>
      <c r="BI1190" s="9"/>
      <c r="BJ1190" s="9"/>
      <c r="BK1190" s="9"/>
      <c r="BL1190" s="9"/>
      <c r="BM1190" s="9"/>
      <c r="BN1190" s="9"/>
      <c r="BO1190" s="9"/>
      <c r="BP1190" s="9"/>
      <c r="BQ1190" s="9"/>
      <c r="BR1190" s="9"/>
      <c r="BS1190" s="9"/>
      <c r="BT1190" s="9"/>
      <c r="BU1190" s="9"/>
      <c r="BV1190" s="9"/>
      <c r="BW1190" s="9"/>
      <c r="BX1190" s="9"/>
      <c r="BY1190" s="9"/>
      <c r="BZ1190" s="9"/>
      <c r="CA1190" s="9"/>
      <c r="CB1190" s="9"/>
      <c r="CC1190" s="9"/>
      <c r="CD1190" s="9"/>
      <c r="CE1190" s="9"/>
      <c r="CF1190" s="9"/>
      <c r="CG1190" s="9"/>
      <c r="CH1190" s="9"/>
      <c r="CI1190" s="9"/>
      <c r="CJ1190" s="9"/>
      <c r="CK1190" s="9"/>
      <c r="CL1190" s="9"/>
      <c r="CM1190" s="9"/>
      <c r="CN1190" s="9"/>
      <c r="CO1190" s="9"/>
      <c r="CP1190" s="9"/>
      <c r="CQ1190" s="9"/>
      <c r="CR1190" s="9"/>
      <c r="CS1190" s="9"/>
      <c r="CT1190" s="9"/>
      <c r="CU1190" s="9"/>
      <c r="CV1190" s="9"/>
      <c r="CW1190" s="9"/>
      <c r="CX1190" s="9"/>
      <c r="CY1190" s="9"/>
      <c r="CZ1190" s="9"/>
      <c r="DA1190" s="9"/>
      <c r="DB1190" s="9"/>
      <c r="DC1190" s="9"/>
      <c r="DD1190" s="9"/>
      <c r="DE1190" s="9"/>
      <c r="DF1190" s="9"/>
      <c r="DG1190" s="9"/>
      <c r="DH1190" s="9"/>
      <c r="DI1190" s="9"/>
      <c r="DJ1190" s="9"/>
      <c r="DK1190" s="9"/>
      <c r="DL1190" s="9"/>
      <c r="DM1190" s="9"/>
      <c r="DN1190" s="9"/>
      <c r="DO1190" s="9"/>
      <c r="DP1190" s="9"/>
      <c r="DQ1190" s="9"/>
      <c r="DR1190" s="9"/>
      <c r="DS1190" s="9"/>
      <c r="DT1190" s="9"/>
      <c r="DU1190" s="9"/>
      <c r="DV1190" s="9"/>
      <c r="DW1190" s="9"/>
      <c r="DX1190" s="9"/>
      <c r="DY1190" s="9"/>
      <c r="DZ1190" s="9"/>
      <c r="EA1190" s="9"/>
    </row>
    <row r="1191" spans="2:131" ht="15">
      <c r="B1191" s="4"/>
      <c r="C1191" s="4"/>
      <c r="D1191" s="4"/>
      <c r="E1191" s="4"/>
      <c r="F1191" s="4"/>
      <c r="G1191" s="4"/>
      <c r="H1191" s="4"/>
      <c r="I1191" s="4"/>
      <c r="J1191" s="4"/>
      <c r="K1191" s="10"/>
      <c r="L1191" s="10"/>
      <c r="M1191" s="10"/>
      <c r="N1191" s="10"/>
      <c r="O1191" s="10"/>
      <c r="P1191" s="10"/>
      <c r="Q1191" s="10"/>
      <c r="R1191" s="10"/>
      <c r="S1191" s="10"/>
      <c r="T1191" s="10"/>
      <c r="U1191" s="10"/>
      <c r="V1191" s="10"/>
      <c r="W1191" s="10"/>
      <c r="X1191" s="10"/>
      <c r="Y1191" s="10"/>
      <c r="Z1191" s="10"/>
      <c r="AA1191" s="10"/>
      <c r="AB1191" s="15"/>
      <c r="AC1191" s="9"/>
      <c r="AD1191" s="9"/>
      <c r="AE1191" s="9"/>
      <c r="AF1191" s="9"/>
      <c r="AG1191" s="9"/>
      <c r="AH1191" s="9"/>
      <c r="AI1191" s="9"/>
      <c r="AJ1191" s="9"/>
      <c r="AK1191" s="9"/>
      <c r="AL1191" s="9"/>
      <c r="AM1191" s="27"/>
      <c r="AN1191" s="27"/>
      <c r="AO1191" s="27"/>
      <c r="AP1191" s="27"/>
      <c r="AQ1191" s="27"/>
      <c r="AR1191" s="9"/>
      <c r="AS1191" s="9"/>
      <c r="AT1191" s="9"/>
      <c r="AU1191" s="9"/>
      <c r="AV1191" s="9"/>
      <c r="AW1191" s="9"/>
      <c r="AX1191" s="9"/>
      <c r="AY1191" s="15"/>
      <c r="AZ1191" s="15"/>
      <c r="BA1191" s="9"/>
      <c r="BB1191" s="9"/>
      <c r="BC1191" s="9"/>
      <c r="BD1191" s="9"/>
      <c r="BE1191" s="9"/>
      <c r="BF1191" s="9"/>
      <c r="BG1191" s="9"/>
      <c r="BH1191" s="9"/>
      <c r="BI1191" s="9"/>
      <c r="BJ1191" s="9"/>
      <c r="BK1191" s="9"/>
      <c r="BL1191" s="9"/>
      <c r="BM1191" s="9"/>
      <c r="BN1191" s="9"/>
      <c r="BO1191" s="9"/>
      <c r="BP1191" s="9"/>
      <c r="BQ1191" s="9"/>
      <c r="BR1191" s="9"/>
      <c r="BS1191" s="9"/>
      <c r="BT1191" s="9"/>
      <c r="BU1191" s="9"/>
      <c r="BV1191" s="9"/>
      <c r="BW1191" s="9"/>
      <c r="BX1191" s="9"/>
      <c r="BY1191" s="9"/>
      <c r="BZ1191" s="9"/>
      <c r="CA1191" s="9"/>
      <c r="CB1191" s="9"/>
      <c r="CC1191" s="9"/>
      <c r="CD1191" s="9"/>
      <c r="CE1191" s="9"/>
      <c r="CF1191" s="9"/>
      <c r="CG1191" s="9"/>
      <c r="CH1191" s="9"/>
      <c r="CI1191" s="9"/>
      <c r="CJ1191" s="9"/>
      <c r="CK1191" s="9"/>
      <c r="CL1191" s="9"/>
      <c r="CM1191" s="9"/>
      <c r="CN1191" s="9"/>
      <c r="CO1191" s="9"/>
      <c r="CP1191" s="9"/>
      <c r="CQ1191" s="9"/>
      <c r="CR1191" s="9"/>
      <c r="CS1191" s="9"/>
      <c r="CT1191" s="9"/>
      <c r="CU1191" s="9"/>
      <c r="CV1191" s="9"/>
      <c r="CW1191" s="9"/>
      <c r="CX1191" s="9"/>
      <c r="CY1191" s="9"/>
      <c r="CZ1191" s="9"/>
      <c r="DA1191" s="9"/>
      <c r="DB1191" s="9"/>
      <c r="DC1191" s="9"/>
      <c r="DD1191" s="9"/>
      <c r="DE1191" s="9"/>
      <c r="DF1191" s="9"/>
      <c r="DG1191" s="9"/>
      <c r="DH1191" s="9"/>
      <c r="DI1191" s="9"/>
      <c r="DJ1191" s="9"/>
      <c r="DK1191" s="9"/>
      <c r="DL1191" s="9"/>
      <c r="DM1191" s="9"/>
      <c r="DN1191" s="9"/>
      <c r="DO1191" s="9"/>
      <c r="DP1191" s="9"/>
      <c r="DQ1191" s="9"/>
      <c r="DR1191" s="9"/>
      <c r="DS1191" s="9"/>
      <c r="DT1191" s="9"/>
      <c r="DU1191" s="9"/>
      <c r="DV1191" s="9"/>
      <c r="DW1191" s="9"/>
      <c r="DX1191" s="9"/>
      <c r="DY1191" s="9"/>
      <c r="DZ1191" s="9"/>
      <c r="EA1191" s="9"/>
    </row>
    <row r="1192" spans="2:131" ht="15">
      <c r="B1192" s="4"/>
      <c r="C1192" s="4"/>
      <c r="D1192" s="4"/>
      <c r="E1192" s="4"/>
      <c r="F1192" s="4"/>
      <c r="G1192" s="4"/>
      <c r="H1192" s="4"/>
      <c r="I1192" s="4"/>
      <c r="J1192" s="4"/>
      <c r="K1192" s="10"/>
      <c r="L1192" s="10"/>
      <c r="M1192" s="10"/>
      <c r="N1192" s="10"/>
      <c r="O1192" s="10"/>
      <c r="P1192" s="10"/>
      <c r="Q1192" s="10"/>
      <c r="R1192" s="10"/>
      <c r="S1192" s="10"/>
      <c r="T1192" s="10"/>
      <c r="U1192" s="10"/>
      <c r="V1192" s="10"/>
      <c r="W1192" s="10"/>
      <c r="X1192" s="10"/>
      <c r="Y1192" s="10"/>
      <c r="Z1192" s="10"/>
      <c r="AA1192" s="10"/>
      <c r="AB1192" s="15"/>
      <c r="AC1192" s="9"/>
      <c r="AD1192" s="9"/>
      <c r="AE1192" s="9"/>
      <c r="AF1192" s="9"/>
      <c r="AG1192" s="9"/>
      <c r="AH1192" s="9"/>
      <c r="AI1192" s="9"/>
      <c r="AJ1192" s="9"/>
      <c r="AK1192" s="9"/>
      <c r="AL1192" s="9"/>
      <c r="AM1192" s="27"/>
      <c r="AN1192" s="27"/>
      <c r="AO1192" s="27"/>
      <c r="AP1192" s="27"/>
      <c r="AQ1192" s="27"/>
      <c r="AR1192" s="9"/>
      <c r="AS1192" s="9"/>
      <c r="AT1192" s="9"/>
      <c r="AU1192" s="9"/>
      <c r="AV1192" s="9"/>
      <c r="AW1192" s="9"/>
      <c r="AX1192" s="9"/>
      <c r="AY1192" s="15"/>
      <c r="AZ1192" s="15"/>
      <c r="BA1192" s="9"/>
      <c r="BB1192" s="9"/>
      <c r="BC1192" s="9"/>
      <c r="BD1192" s="9"/>
      <c r="BE1192" s="9"/>
      <c r="BF1192" s="9"/>
      <c r="BG1192" s="9"/>
      <c r="BH1192" s="9"/>
      <c r="BI1192" s="9"/>
      <c r="BJ1192" s="9"/>
      <c r="BK1192" s="9"/>
      <c r="BL1192" s="9"/>
      <c r="BM1192" s="9"/>
      <c r="BN1192" s="9"/>
      <c r="BO1192" s="9"/>
      <c r="BP1192" s="9"/>
      <c r="BQ1192" s="9"/>
      <c r="BR1192" s="9"/>
      <c r="BS1192" s="9"/>
      <c r="BT1192" s="9"/>
      <c r="BU1192" s="9"/>
      <c r="BV1192" s="9"/>
      <c r="BW1192" s="9"/>
      <c r="BX1192" s="9"/>
      <c r="BY1192" s="9"/>
      <c r="BZ1192" s="9"/>
      <c r="CA1192" s="9"/>
      <c r="CB1192" s="9"/>
      <c r="CC1192" s="9"/>
      <c r="CD1192" s="9"/>
      <c r="CE1192" s="9"/>
      <c r="CF1192" s="9"/>
      <c r="CG1192" s="9"/>
      <c r="CH1192" s="9"/>
      <c r="CI1192" s="9"/>
      <c r="CJ1192" s="9"/>
      <c r="CK1192" s="9"/>
      <c r="CL1192" s="9"/>
      <c r="CM1192" s="9"/>
      <c r="CN1192" s="9"/>
      <c r="CO1192" s="9"/>
      <c r="CP1192" s="9"/>
      <c r="CQ1192" s="9"/>
      <c r="CR1192" s="9"/>
      <c r="CS1192" s="9"/>
      <c r="CT1192" s="9"/>
      <c r="CU1192" s="9"/>
      <c r="CV1192" s="9"/>
      <c r="CW1192" s="9"/>
      <c r="CX1192" s="9"/>
      <c r="CY1192" s="9"/>
      <c r="CZ1192" s="9"/>
      <c r="DA1192" s="9"/>
      <c r="DB1192" s="9"/>
      <c r="DC1192" s="9"/>
      <c r="DD1192" s="9"/>
      <c r="DE1192" s="9"/>
      <c r="DF1192" s="9"/>
      <c r="DG1192" s="9"/>
      <c r="DH1192" s="9"/>
      <c r="DI1192" s="9"/>
      <c r="DJ1192" s="9"/>
      <c r="DK1192" s="9"/>
      <c r="DL1192" s="9"/>
      <c r="DM1192" s="9"/>
      <c r="DN1192" s="9"/>
      <c r="DO1192" s="9"/>
      <c r="DP1192" s="9"/>
      <c r="DQ1192" s="9"/>
      <c r="DR1192" s="9"/>
      <c r="DS1192" s="9"/>
      <c r="DT1192" s="9"/>
      <c r="DU1192" s="9"/>
      <c r="DV1192" s="9"/>
      <c r="DW1192" s="9"/>
      <c r="DX1192" s="9"/>
      <c r="DY1192" s="9"/>
      <c r="DZ1192" s="9"/>
      <c r="EA1192" s="9"/>
    </row>
    <row r="1193" spans="2:131" ht="15">
      <c r="B1193" s="4"/>
      <c r="C1193" s="4"/>
      <c r="D1193" s="4"/>
      <c r="E1193" s="4"/>
      <c r="F1193" s="4"/>
      <c r="G1193" s="4"/>
      <c r="H1193" s="4"/>
      <c r="I1193" s="4"/>
      <c r="J1193" s="4"/>
      <c r="K1193" s="10"/>
      <c r="L1193" s="10"/>
      <c r="M1193" s="10"/>
      <c r="N1193" s="10"/>
      <c r="O1193" s="10"/>
      <c r="P1193" s="10"/>
      <c r="Q1193" s="10"/>
      <c r="R1193" s="10"/>
      <c r="S1193" s="10"/>
      <c r="T1193" s="10"/>
      <c r="U1193" s="10"/>
      <c r="V1193" s="10"/>
      <c r="W1193" s="10"/>
      <c r="X1193" s="10"/>
      <c r="Y1193" s="10"/>
      <c r="Z1193" s="10"/>
      <c r="AA1193" s="10"/>
      <c r="AB1193" s="15"/>
      <c r="AC1193" s="9"/>
      <c r="AD1193" s="9"/>
      <c r="AE1193" s="9"/>
      <c r="AF1193" s="9"/>
      <c r="AG1193" s="9"/>
      <c r="AH1193" s="9"/>
      <c r="AI1193" s="9"/>
      <c r="AJ1193" s="9"/>
      <c r="AK1193" s="9"/>
      <c r="AL1193" s="9"/>
      <c r="AM1193" s="27"/>
      <c r="AN1193" s="27"/>
      <c r="AO1193" s="27"/>
      <c r="AP1193" s="27"/>
      <c r="AQ1193" s="27"/>
      <c r="AR1193" s="9"/>
      <c r="AS1193" s="9"/>
      <c r="AT1193" s="9"/>
      <c r="AU1193" s="9"/>
      <c r="AV1193" s="9"/>
      <c r="AW1193" s="9"/>
      <c r="AX1193" s="9"/>
      <c r="AY1193" s="15"/>
      <c r="AZ1193" s="15"/>
      <c r="BA1193" s="9"/>
      <c r="BB1193" s="9"/>
      <c r="BC1193" s="9"/>
      <c r="BD1193" s="9"/>
      <c r="BE1193" s="9"/>
      <c r="BF1193" s="9"/>
      <c r="BG1193" s="9"/>
      <c r="BH1193" s="9"/>
      <c r="BI1193" s="9"/>
      <c r="BJ1193" s="9"/>
      <c r="BK1193" s="9"/>
      <c r="BL1193" s="9"/>
      <c r="BM1193" s="9"/>
      <c r="BN1193" s="9"/>
      <c r="BO1193" s="9"/>
      <c r="BP1193" s="9"/>
      <c r="BQ1193" s="9"/>
      <c r="BR1193" s="9"/>
      <c r="BS1193" s="9"/>
      <c r="BT1193" s="9"/>
      <c r="BU1193" s="9"/>
      <c r="BV1193" s="9"/>
      <c r="BW1193" s="9"/>
      <c r="BX1193" s="9"/>
      <c r="BY1193" s="9"/>
      <c r="BZ1193" s="9"/>
      <c r="CA1193" s="9"/>
      <c r="CB1193" s="9"/>
      <c r="CC1193" s="9"/>
      <c r="CD1193" s="9"/>
      <c r="CE1193" s="9"/>
      <c r="CF1193" s="9"/>
      <c r="CG1193" s="9"/>
      <c r="CH1193" s="9"/>
      <c r="CI1193" s="9"/>
      <c r="CJ1193" s="9"/>
      <c r="CK1193" s="9"/>
      <c r="CL1193" s="9"/>
      <c r="CM1193" s="9"/>
      <c r="CN1193" s="9"/>
      <c r="CO1193" s="9"/>
      <c r="CP1193" s="9"/>
      <c r="CQ1193" s="9"/>
      <c r="CR1193" s="9"/>
      <c r="CS1193" s="9"/>
      <c r="CT1193" s="9"/>
      <c r="CU1193" s="9"/>
      <c r="CV1193" s="9"/>
      <c r="CW1193" s="9"/>
      <c r="CX1193" s="9"/>
      <c r="CY1193" s="9"/>
      <c r="CZ1193" s="9"/>
      <c r="DA1193" s="9"/>
      <c r="DB1193" s="9"/>
      <c r="DC1193" s="9"/>
      <c r="DD1193" s="9"/>
      <c r="DE1193" s="9"/>
      <c r="DF1193" s="9"/>
      <c r="DG1193" s="9"/>
      <c r="DH1193" s="9"/>
      <c r="DI1193" s="9"/>
      <c r="DJ1193" s="9"/>
      <c r="DK1193" s="9"/>
      <c r="DL1193" s="9"/>
      <c r="DM1193" s="9"/>
      <c r="DN1193" s="9"/>
      <c r="DO1193" s="9"/>
      <c r="DP1193" s="9"/>
      <c r="DQ1193" s="9"/>
      <c r="DR1193" s="9"/>
      <c r="DS1193" s="9"/>
      <c r="DT1193" s="9"/>
      <c r="DU1193" s="9"/>
      <c r="DV1193" s="9"/>
      <c r="DW1193" s="9"/>
      <c r="DX1193" s="9"/>
      <c r="DY1193" s="9"/>
      <c r="DZ1193" s="9"/>
      <c r="EA1193" s="9"/>
    </row>
    <row r="1194" spans="2:131" ht="15">
      <c r="B1194" s="4"/>
      <c r="C1194" s="4"/>
      <c r="D1194" s="4"/>
      <c r="E1194" s="4"/>
      <c r="F1194" s="4"/>
      <c r="G1194" s="4"/>
      <c r="H1194" s="4"/>
      <c r="I1194" s="4"/>
      <c r="J1194" s="4"/>
      <c r="K1194" s="10"/>
      <c r="L1194" s="10"/>
      <c r="M1194" s="10"/>
      <c r="N1194" s="10"/>
      <c r="O1194" s="10"/>
      <c r="P1194" s="10"/>
      <c r="Q1194" s="10"/>
      <c r="R1194" s="10"/>
      <c r="S1194" s="10"/>
      <c r="T1194" s="10"/>
      <c r="U1194" s="10"/>
      <c r="V1194" s="10"/>
      <c r="W1194" s="10"/>
      <c r="X1194" s="10"/>
      <c r="Y1194" s="10"/>
      <c r="Z1194" s="10"/>
      <c r="AA1194" s="10"/>
      <c r="AB1194" s="15"/>
      <c r="AC1194" s="9"/>
      <c r="AD1194" s="9"/>
      <c r="AE1194" s="9"/>
      <c r="AF1194" s="9"/>
      <c r="AG1194" s="9"/>
      <c r="AH1194" s="9"/>
      <c r="AI1194" s="9"/>
      <c r="AJ1194" s="9"/>
      <c r="AK1194" s="9"/>
      <c r="AL1194" s="9"/>
      <c r="AM1194" s="27"/>
      <c r="AN1194" s="27"/>
      <c r="AO1194" s="27"/>
      <c r="AP1194" s="27"/>
      <c r="AQ1194" s="27"/>
      <c r="AR1194" s="9"/>
      <c r="AS1194" s="9"/>
      <c r="AT1194" s="9"/>
      <c r="AU1194" s="9"/>
      <c r="AV1194" s="9"/>
      <c r="AW1194" s="9"/>
      <c r="AX1194" s="9"/>
      <c r="AY1194" s="15"/>
      <c r="AZ1194" s="15"/>
      <c r="BA1194" s="9"/>
      <c r="BB1194" s="9"/>
      <c r="BC1194" s="9"/>
      <c r="BD1194" s="9"/>
      <c r="BE1194" s="9"/>
      <c r="BF1194" s="9"/>
      <c r="BG1194" s="9"/>
      <c r="BH1194" s="9"/>
      <c r="BI1194" s="9"/>
      <c r="BJ1194" s="9"/>
      <c r="BK1194" s="9"/>
      <c r="BL1194" s="9"/>
      <c r="BM1194" s="9"/>
      <c r="BN1194" s="9"/>
      <c r="BO1194" s="9"/>
      <c r="BP1194" s="9"/>
      <c r="BQ1194" s="9"/>
      <c r="BR1194" s="9"/>
      <c r="BS1194" s="9"/>
      <c r="BT1194" s="9"/>
      <c r="BU1194" s="9"/>
      <c r="BV1194" s="9"/>
      <c r="BW1194" s="9"/>
      <c r="BX1194" s="9"/>
      <c r="BY1194" s="9"/>
      <c r="BZ1194" s="9"/>
      <c r="CA1194" s="9"/>
      <c r="CB1194" s="9"/>
      <c r="CC1194" s="9"/>
      <c r="CD1194" s="9"/>
      <c r="CE1194" s="9"/>
      <c r="CF1194" s="9"/>
      <c r="CG1194" s="9"/>
      <c r="CH1194" s="9"/>
      <c r="CI1194" s="9"/>
      <c r="CJ1194" s="9"/>
      <c r="CK1194" s="9"/>
      <c r="CL1194" s="9"/>
      <c r="CM1194" s="9"/>
      <c r="CN1194" s="9"/>
      <c r="CO1194" s="9"/>
      <c r="CP1194" s="9"/>
      <c r="CQ1194" s="9"/>
      <c r="CR1194" s="9"/>
      <c r="CS1194" s="9"/>
      <c r="CT1194" s="9"/>
      <c r="CU1194" s="9"/>
      <c r="CV1194" s="9"/>
      <c r="CW1194" s="9"/>
      <c r="CX1194" s="9"/>
      <c r="CY1194" s="9"/>
      <c r="CZ1194" s="9"/>
      <c r="DA1194" s="9"/>
      <c r="DB1194" s="9"/>
      <c r="DC1194" s="9"/>
      <c r="DD1194" s="9"/>
      <c r="DE1194" s="9"/>
      <c r="DF1194" s="9"/>
      <c r="DG1194" s="9"/>
      <c r="DH1194" s="9"/>
      <c r="DI1194" s="9"/>
      <c r="DJ1194" s="9"/>
      <c r="DK1194" s="9"/>
      <c r="DL1194" s="9"/>
      <c r="DM1194" s="9"/>
      <c r="DN1194" s="9"/>
      <c r="DO1194" s="9"/>
      <c r="DP1194" s="9"/>
      <c r="DQ1194" s="9"/>
      <c r="DR1194" s="9"/>
      <c r="DS1194" s="9"/>
      <c r="DT1194" s="9"/>
      <c r="DU1194" s="9"/>
      <c r="DV1194" s="9"/>
      <c r="DW1194" s="9"/>
      <c r="DX1194" s="9"/>
      <c r="DY1194" s="9"/>
      <c r="DZ1194" s="9"/>
      <c r="EA1194" s="9"/>
    </row>
    <row r="1195" spans="2:131" ht="15">
      <c r="B1195" s="4"/>
      <c r="C1195" s="4"/>
      <c r="D1195" s="4"/>
      <c r="E1195" s="4"/>
      <c r="F1195" s="4"/>
      <c r="G1195" s="4"/>
      <c r="H1195" s="4"/>
      <c r="I1195" s="4"/>
      <c r="J1195" s="4"/>
      <c r="K1195" s="10"/>
      <c r="L1195" s="10"/>
      <c r="M1195" s="10"/>
      <c r="N1195" s="10"/>
      <c r="O1195" s="10"/>
      <c r="P1195" s="10"/>
      <c r="Q1195" s="10"/>
      <c r="R1195" s="10"/>
      <c r="S1195" s="10"/>
      <c r="T1195" s="10"/>
      <c r="U1195" s="10"/>
      <c r="V1195" s="10"/>
      <c r="W1195" s="10"/>
      <c r="X1195" s="10"/>
      <c r="Y1195" s="10"/>
      <c r="Z1195" s="10"/>
      <c r="AA1195" s="10"/>
      <c r="AB1195" s="15"/>
      <c r="AC1195" s="9"/>
      <c r="AD1195" s="9"/>
      <c r="AE1195" s="9"/>
      <c r="AF1195" s="9"/>
      <c r="AG1195" s="9"/>
      <c r="AH1195" s="9"/>
      <c r="AI1195" s="9"/>
      <c r="AJ1195" s="9"/>
      <c r="AK1195" s="9"/>
      <c r="AL1195" s="9"/>
      <c r="AM1195" s="27"/>
      <c r="AN1195" s="27"/>
      <c r="AO1195" s="27"/>
      <c r="AP1195" s="27"/>
      <c r="AQ1195" s="27"/>
      <c r="AR1195" s="9"/>
      <c r="AS1195" s="9"/>
      <c r="AT1195" s="9"/>
      <c r="AU1195" s="9"/>
      <c r="AV1195" s="9"/>
      <c r="AW1195" s="9"/>
      <c r="AX1195" s="9"/>
      <c r="AY1195" s="15"/>
      <c r="AZ1195" s="15"/>
      <c r="BA1195" s="9"/>
      <c r="BB1195" s="9"/>
      <c r="BC1195" s="9"/>
      <c r="BD1195" s="9"/>
      <c r="BE1195" s="9"/>
      <c r="BF1195" s="9"/>
      <c r="BG1195" s="9"/>
      <c r="BH1195" s="9"/>
      <c r="BI1195" s="9"/>
      <c r="BJ1195" s="9"/>
      <c r="BK1195" s="9"/>
      <c r="BL1195" s="9"/>
      <c r="BM1195" s="9"/>
      <c r="BN1195" s="9"/>
      <c r="BO1195" s="9"/>
      <c r="BP1195" s="9"/>
      <c r="BQ1195" s="9"/>
      <c r="BR1195" s="9"/>
      <c r="BS1195" s="9"/>
      <c r="BT1195" s="9"/>
      <c r="BU1195" s="9"/>
      <c r="BV1195" s="9"/>
      <c r="BW1195" s="9"/>
      <c r="BX1195" s="9"/>
      <c r="BY1195" s="9"/>
      <c r="BZ1195" s="9"/>
      <c r="CA1195" s="9"/>
      <c r="CB1195" s="9"/>
      <c r="CC1195" s="9"/>
      <c r="CD1195" s="9"/>
      <c r="CE1195" s="9"/>
      <c r="CF1195" s="9"/>
      <c r="CG1195" s="9"/>
      <c r="CH1195" s="9"/>
      <c r="CI1195" s="9"/>
      <c r="CJ1195" s="9"/>
      <c r="CK1195" s="9"/>
      <c r="CL1195" s="9"/>
      <c r="CM1195" s="9"/>
      <c r="CN1195" s="9"/>
      <c r="CO1195" s="9"/>
      <c r="CP1195" s="9"/>
      <c r="CQ1195" s="9"/>
      <c r="CR1195" s="9"/>
      <c r="CS1195" s="9"/>
      <c r="CT1195" s="9"/>
      <c r="CU1195" s="9"/>
      <c r="CV1195" s="9"/>
      <c r="CW1195" s="9"/>
      <c r="CX1195" s="9"/>
      <c r="CY1195" s="9"/>
      <c r="CZ1195" s="9"/>
      <c r="DA1195" s="9"/>
      <c r="DB1195" s="9"/>
      <c r="DC1195" s="9"/>
      <c r="DD1195" s="9"/>
      <c r="DE1195" s="9"/>
      <c r="DF1195" s="9"/>
      <c r="DG1195" s="9"/>
      <c r="DH1195" s="9"/>
      <c r="DI1195" s="9"/>
      <c r="DJ1195" s="9"/>
      <c r="DK1195" s="9"/>
      <c r="DL1195" s="9"/>
      <c r="DM1195" s="9"/>
      <c r="DN1195" s="9"/>
      <c r="DO1195" s="9"/>
      <c r="DP1195" s="9"/>
      <c r="DQ1195" s="9"/>
      <c r="DR1195" s="9"/>
      <c r="DS1195" s="9"/>
      <c r="DT1195" s="9"/>
      <c r="DU1195" s="9"/>
      <c r="DV1195" s="9"/>
      <c r="DW1195" s="9"/>
      <c r="DX1195" s="9"/>
      <c r="DY1195" s="9"/>
      <c r="DZ1195" s="9"/>
      <c r="EA1195" s="9"/>
    </row>
    <row r="1196" spans="2:131" ht="15">
      <c r="B1196" s="4"/>
      <c r="C1196" s="4"/>
      <c r="D1196" s="4"/>
      <c r="E1196" s="4"/>
      <c r="F1196" s="4"/>
      <c r="G1196" s="4"/>
      <c r="H1196" s="4"/>
      <c r="I1196" s="4"/>
      <c r="J1196" s="4"/>
      <c r="K1196" s="10"/>
      <c r="L1196" s="10"/>
      <c r="M1196" s="10"/>
      <c r="N1196" s="10"/>
      <c r="O1196" s="10"/>
      <c r="P1196" s="10"/>
      <c r="Q1196" s="10"/>
      <c r="R1196" s="10"/>
      <c r="S1196" s="10"/>
      <c r="T1196" s="10"/>
      <c r="U1196" s="10"/>
      <c r="V1196" s="10"/>
      <c r="W1196" s="10"/>
      <c r="X1196" s="10"/>
      <c r="Y1196" s="10"/>
      <c r="Z1196" s="10"/>
      <c r="AA1196" s="10"/>
      <c r="AB1196" s="15"/>
      <c r="AC1196" s="9"/>
      <c r="AD1196" s="9"/>
      <c r="AE1196" s="9"/>
      <c r="AF1196" s="9"/>
      <c r="AG1196" s="9"/>
      <c r="AH1196" s="9"/>
      <c r="AI1196" s="9"/>
      <c r="AJ1196" s="9"/>
      <c r="AK1196" s="9"/>
      <c r="AL1196" s="9"/>
      <c r="AM1196" s="27"/>
      <c r="AN1196" s="27"/>
      <c r="AO1196" s="27"/>
      <c r="AP1196" s="27"/>
      <c r="AQ1196" s="27"/>
      <c r="AR1196" s="9"/>
      <c r="AS1196" s="9"/>
      <c r="AT1196" s="9"/>
      <c r="AU1196" s="9"/>
      <c r="AV1196" s="9"/>
      <c r="AW1196" s="9"/>
      <c r="AX1196" s="9"/>
      <c r="AY1196" s="15"/>
      <c r="AZ1196" s="15"/>
      <c r="BA1196" s="9"/>
      <c r="BB1196" s="9"/>
      <c r="BC1196" s="9"/>
      <c r="BD1196" s="9"/>
      <c r="BE1196" s="9"/>
      <c r="BF1196" s="9"/>
      <c r="BG1196" s="9"/>
      <c r="BH1196" s="9"/>
      <c r="BI1196" s="9"/>
      <c r="BJ1196" s="9"/>
      <c r="BK1196" s="9"/>
      <c r="BL1196" s="9"/>
      <c r="BM1196" s="9"/>
      <c r="BN1196" s="9"/>
      <c r="BO1196" s="9"/>
      <c r="BP1196" s="9"/>
      <c r="BQ1196" s="9"/>
      <c r="BR1196" s="9"/>
      <c r="BS1196" s="9"/>
      <c r="BT1196" s="9"/>
      <c r="BU1196" s="9"/>
      <c r="BV1196" s="9"/>
      <c r="BW1196" s="9"/>
      <c r="BX1196" s="9"/>
      <c r="BY1196" s="9"/>
      <c r="BZ1196" s="9"/>
      <c r="CA1196" s="9"/>
      <c r="CB1196" s="9"/>
      <c r="CC1196" s="9"/>
      <c r="CD1196" s="9"/>
      <c r="CE1196" s="9"/>
      <c r="CF1196" s="9"/>
      <c r="CG1196" s="9"/>
      <c r="CH1196" s="9"/>
      <c r="CI1196" s="9"/>
      <c r="CJ1196" s="9"/>
      <c r="CK1196" s="9"/>
      <c r="CL1196" s="9"/>
      <c r="CM1196" s="9"/>
      <c r="CN1196" s="9"/>
      <c r="CO1196" s="9"/>
      <c r="CP1196" s="9"/>
      <c r="CQ1196" s="9"/>
      <c r="CR1196" s="9"/>
      <c r="CS1196" s="9"/>
      <c r="CT1196" s="9"/>
      <c r="CU1196" s="9"/>
      <c r="CV1196" s="9"/>
      <c r="CW1196" s="9"/>
      <c r="CX1196" s="9"/>
      <c r="CY1196" s="9"/>
      <c r="CZ1196" s="9"/>
      <c r="DA1196" s="9"/>
      <c r="DB1196" s="9"/>
      <c r="DC1196" s="9"/>
      <c r="DD1196" s="9"/>
      <c r="DE1196" s="9"/>
      <c r="DF1196" s="9"/>
      <c r="DG1196" s="9"/>
      <c r="DH1196" s="9"/>
      <c r="DI1196" s="9"/>
      <c r="DJ1196" s="9"/>
      <c r="DK1196" s="9"/>
      <c r="DL1196" s="9"/>
      <c r="DM1196" s="9"/>
      <c r="DN1196" s="9"/>
      <c r="DO1196" s="9"/>
      <c r="DP1196" s="9"/>
      <c r="DQ1196" s="9"/>
      <c r="DR1196" s="9"/>
      <c r="DS1196" s="9"/>
      <c r="DT1196" s="9"/>
      <c r="DU1196" s="9"/>
      <c r="DV1196" s="9"/>
      <c r="DW1196" s="9"/>
      <c r="DX1196" s="9"/>
      <c r="DY1196" s="9"/>
      <c r="DZ1196" s="9"/>
      <c r="EA1196" s="9"/>
    </row>
    <row r="1197" spans="2:131" ht="15">
      <c r="B1197" s="4"/>
      <c r="C1197" s="4"/>
      <c r="D1197" s="4"/>
      <c r="E1197" s="4"/>
      <c r="F1197" s="4"/>
      <c r="G1197" s="4"/>
      <c r="H1197" s="4"/>
      <c r="I1197" s="4"/>
      <c r="J1197" s="4"/>
      <c r="K1197" s="10"/>
      <c r="L1197" s="10"/>
      <c r="M1197" s="10"/>
      <c r="N1197" s="10"/>
      <c r="O1197" s="10"/>
      <c r="P1197" s="10"/>
      <c r="Q1197" s="10"/>
      <c r="R1197" s="10"/>
      <c r="S1197" s="10"/>
      <c r="T1197" s="10"/>
      <c r="U1197" s="10"/>
      <c r="V1197" s="10"/>
      <c r="W1197" s="10"/>
      <c r="X1197" s="10"/>
      <c r="Y1197" s="10"/>
      <c r="Z1197" s="10"/>
      <c r="AA1197" s="10"/>
      <c r="AB1197" s="15"/>
      <c r="AC1197" s="9"/>
      <c r="AD1197" s="9"/>
      <c r="AE1197" s="9"/>
      <c r="AF1197" s="9"/>
      <c r="AG1197" s="9"/>
      <c r="AH1197" s="9"/>
      <c r="AI1197" s="9"/>
      <c r="AJ1197" s="9"/>
      <c r="AK1197" s="9"/>
      <c r="AL1197" s="9"/>
      <c r="AM1197" s="27"/>
      <c r="AN1197" s="27"/>
      <c r="AO1197" s="27"/>
      <c r="AP1197" s="27"/>
      <c r="AQ1197" s="27"/>
      <c r="AR1197" s="9"/>
      <c r="AS1197" s="9"/>
      <c r="AT1197" s="9"/>
      <c r="AU1197" s="9"/>
      <c r="AV1197" s="9"/>
      <c r="AW1197" s="9"/>
      <c r="AX1197" s="9"/>
      <c r="AY1197" s="15"/>
      <c r="AZ1197" s="15"/>
      <c r="BA1197" s="9"/>
      <c r="BB1197" s="9"/>
      <c r="BC1197" s="9"/>
      <c r="BD1197" s="9"/>
      <c r="BE1197" s="9"/>
      <c r="BF1197" s="9"/>
      <c r="BG1197" s="9"/>
      <c r="BH1197" s="9"/>
      <c r="BI1197" s="9"/>
      <c r="BJ1197" s="9"/>
      <c r="BK1197" s="9"/>
      <c r="BL1197" s="9"/>
      <c r="BM1197" s="9"/>
      <c r="BN1197" s="9"/>
      <c r="BO1197" s="9"/>
      <c r="BP1197" s="9"/>
      <c r="BQ1197" s="9"/>
      <c r="BR1197" s="9"/>
      <c r="BS1197" s="9"/>
      <c r="BT1197" s="9"/>
      <c r="BU1197" s="9"/>
      <c r="BV1197" s="9"/>
      <c r="BW1197" s="9"/>
      <c r="BX1197" s="9"/>
      <c r="BY1197" s="9"/>
      <c r="BZ1197" s="9"/>
      <c r="CA1197" s="9"/>
      <c r="CB1197" s="9"/>
      <c r="CC1197" s="9"/>
      <c r="CD1197" s="9"/>
      <c r="CE1197" s="9"/>
      <c r="CF1197" s="9"/>
      <c r="CG1197" s="9"/>
      <c r="CH1197" s="9"/>
      <c r="CI1197" s="9"/>
      <c r="CJ1197" s="9"/>
      <c r="CK1197" s="9"/>
      <c r="CL1197" s="9"/>
      <c r="CM1197" s="9"/>
      <c r="CN1197" s="9"/>
      <c r="CO1197" s="9"/>
      <c r="CP1197" s="9"/>
      <c r="CQ1197" s="9"/>
      <c r="CR1197" s="9"/>
      <c r="CS1197" s="9"/>
      <c r="CT1197" s="9"/>
      <c r="CU1197" s="9"/>
      <c r="CV1197" s="9"/>
      <c r="CW1197" s="9"/>
      <c r="CX1197" s="9"/>
      <c r="CY1197" s="9"/>
      <c r="CZ1197" s="9"/>
      <c r="DA1197" s="9"/>
      <c r="DB1197" s="9"/>
      <c r="DC1197" s="9"/>
      <c r="DD1197" s="9"/>
      <c r="DE1197" s="9"/>
      <c r="DF1197" s="9"/>
      <c r="DG1197" s="9"/>
      <c r="DH1197" s="9"/>
      <c r="DI1197" s="9"/>
      <c r="DJ1197" s="9"/>
      <c r="DK1197" s="9"/>
      <c r="DL1197" s="9"/>
      <c r="DM1197" s="9"/>
      <c r="DN1197" s="9"/>
      <c r="DO1197" s="9"/>
      <c r="DP1197" s="9"/>
      <c r="DQ1197" s="9"/>
      <c r="DR1197" s="9"/>
      <c r="DS1197" s="9"/>
      <c r="DT1197" s="9"/>
      <c r="DU1197" s="9"/>
      <c r="DV1197" s="9"/>
      <c r="DW1197" s="9"/>
      <c r="DX1197" s="9"/>
      <c r="DY1197" s="9"/>
      <c r="DZ1197" s="9"/>
      <c r="EA1197" s="9"/>
    </row>
    <row r="1198" spans="2:131" ht="15">
      <c r="B1198" s="4"/>
      <c r="C1198" s="4"/>
      <c r="D1198" s="4"/>
      <c r="E1198" s="4"/>
      <c r="F1198" s="4"/>
      <c r="G1198" s="4"/>
      <c r="H1198" s="4"/>
      <c r="I1198" s="4"/>
      <c r="J1198" s="4"/>
      <c r="K1198" s="10"/>
      <c r="L1198" s="10"/>
      <c r="M1198" s="10"/>
      <c r="N1198" s="10"/>
      <c r="O1198" s="10"/>
      <c r="P1198" s="10"/>
      <c r="Q1198" s="10"/>
      <c r="R1198" s="10"/>
      <c r="S1198" s="10"/>
      <c r="T1198" s="10"/>
      <c r="U1198" s="10"/>
      <c r="V1198" s="10"/>
      <c r="W1198" s="10"/>
      <c r="X1198" s="10"/>
      <c r="Y1198" s="10"/>
      <c r="Z1198" s="10"/>
      <c r="AA1198" s="10"/>
      <c r="AB1198" s="15"/>
      <c r="AC1198" s="9"/>
      <c r="AD1198" s="9"/>
      <c r="AE1198" s="9"/>
      <c r="AF1198" s="9"/>
      <c r="AG1198" s="9"/>
      <c r="AH1198" s="9"/>
      <c r="AI1198" s="9"/>
      <c r="AJ1198" s="9"/>
      <c r="AK1198" s="9"/>
      <c r="AL1198" s="9"/>
      <c r="AM1198" s="27"/>
      <c r="AN1198" s="27"/>
      <c r="AO1198" s="27"/>
      <c r="AP1198" s="27"/>
      <c r="AQ1198" s="27"/>
      <c r="AR1198" s="9"/>
      <c r="AS1198" s="9"/>
      <c r="AT1198" s="9"/>
      <c r="AU1198" s="9"/>
      <c r="AV1198" s="9"/>
      <c r="AW1198" s="9"/>
      <c r="AX1198" s="9"/>
      <c r="AY1198" s="15"/>
      <c r="AZ1198" s="15"/>
      <c r="BA1198" s="9"/>
      <c r="BB1198" s="9"/>
      <c r="BC1198" s="9"/>
      <c r="BD1198" s="9"/>
      <c r="BE1198" s="9"/>
      <c r="BF1198" s="9"/>
      <c r="BG1198" s="9"/>
      <c r="BH1198" s="9"/>
      <c r="BI1198" s="9"/>
      <c r="BJ1198" s="9"/>
      <c r="BK1198" s="9"/>
      <c r="BL1198" s="9"/>
      <c r="BM1198" s="9"/>
      <c r="BN1198" s="9"/>
      <c r="BO1198" s="9"/>
      <c r="BP1198" s="9"/>
      <c r="BQ1198" s="9"/>
      <c r="BR1198" s="9"/>
      <c r="BS1198" s="9"/>
      <c r="BT1198" s="9"/>
      <c r="BU1198" s="9"/>
      <c r="BV1198" s="9"/>
      <c r="BW1198" s="9"/>
      <c r="BX1198" s="9"/>
      <c r="BY1198" s="9"/>
      <c r="BZ1198" s="9"/>
      <c r="CA1198" s="9"/>
      <c r="CB1198" s="9"/>
      <c r="CC1198" s="9"/>
      <c r="CD1198" s="9"/>
      <c r="CE1198" s="9"/>
      <c r="CF1198" s="9"/>
      <c r="CG1198" s="9"/>
      <c r="CH1198" s="9"/>
      <c r="CI1198" s="9"/>
      <c r="CJ1198" s="9"/>
      <c r="CK1198" s="9"/>
      <c r="CL1198" s="9"/>
      <c r="CM1198" s="9"/>
      <c r="CN1198" s="9"/>
      <c r="CO1198" s="9"/>
      <c r="CP1198" s="9"/>
      <c r="CQ1198" s="9"/>
      <c r="CR1198" s="9"/>
      <c r="CS1198" s="9"/>
      <c r="CT1198" s="9"/>
      <c r="CU1198" s="9"/>
      <c r="CV1198" s="9"/>
      <c r="CW1198" s="9"/>
      <c r="CX1198" s="9"/>
      <c r="CY1198" s="9"/>
      <c r="CZ1198" s="9"/>
      <c r="DA1198" s="9"/>
      <c r="DB1198" s="9"/>
      <c r="DC1198" s="9"/>
      <c r="DD1198" s="9"/>
      <c r="DE1198" s="9"/>
      <c r="DF1198" s="9"/>
      <c r="DG1198" s="9"/>
      <c r="DH1198" s="9"/>
      <c r="DI1198" s="9"/>
      <c r="DJ1198" s="9"/>
      <c r="DK1198" s="9"/>
      <c r="DL1198" s="9"/>
      <c r="DM1198" s="9"/>
      <c r="DN1198" s="9"/>
      <c r="DO1198" s="9"/>
      <c r="DP1198" s="9"/>
      <c r="DQ1198" s="9"/>
      <c r="DR1198" s="9"/>
      <c r="DS1198" s="9"/>
      <c r="DT1198" s="9"/>
      <c r="DU1198" s="9"/>
      <c r="DV1198" s="9"/>
      <c r="DW1198" s="9"/>
      <c r="DX1198" s="9"/>
      <c r="DY1198" s="9"/>
      <c r="DZ1198" s="9"/>
      <c r="EA1198" s="9"/>
    </row>
    <row r="1199" spans="2:131" ht="15">
      <c r="B1199" s="4"/>
      <c r="C1199" s="4"/>
      <c r="D1199" s="4"/>
      <c r="E1199" s="4"/>
      <c r="F1199" s="4"/>
      <c r="G1199" s="4"/>
      <c r="H1199" s="4"/>
      <c r="I1199" s="4"/>
      <c r="J1199" s="4"/>
      <c r="K1199" s="10"/>
      <c r="L1199" s="10"/>
      <c r="M1199" s="10"/>
      <c r="N1199" s="10"/>
      <c r="O1199" s="10"/>
      <c r="P1199" s="10"/>
      <c r="Q1199" s="10"/>
      <c r="R1199" s="10"/>
      <c r="S1199" s="10"/>
      <c r="T1199" s="10"/>
      <c r="U1199" s="10"/>
      <c r="V1199" s="10"/>
      <c r="W1199" s="10"/>
      <c r="X1199" s="10"/>
      <c r="Y1199" s="10"/>
      <c r="Z1199" s="10"/>
      <c r="AA1199" s="10"/>
      <c r="AB1199" s="15"/>
      <c r="AC1199" s="9"/>
      <c r="AD1199" s="9"/>
      <c r="AE1199" s="9"/>
      <c r="AF1199" s="9"/>
      <c r="AG1199" s="9"/>
      <c r="AH1199" s="9"/>
      <c r="AI1199" s="9"/>
      <c r="AJ1199" s="9"/>
      <c r="AK1199" s="9"/>
      <c r="AL1199" s="9"/>
      <c r="AM1199" s="27"/>
      <c r="AN1199" s="27"/>
      <c r="AO1199" s="27"/>
      <c r="AP1199" s="27"/>
      <c r="AQ1199" s="27"/>
      <c r="AR1199" s="9"/>
      <c r="AS1199" s="9"/>
      <c r="AT1199" s="9"/>
      <c r="AU1199" s="9"/>
      <c r="AV1199" s="9"/>
      <c r="AW1199" s="9"/>
      <c r="AX1199" s="9"/>
      <c r="AY1199" s="15"/>
      <c r="AZ1199" s="15"/>
      <c r="BA1199" s="9"/>
      <c r="BB1199" s="9"/>
      <c r="BC1199" s="9"/>
      <c r="BD1199" s="9"/>
      <c r="BE1199" s="9"/>
      <c r="BF1199" s="9"/>
      <c r="BG1199" s="9"/>
      <c r="BH1199" s="9"/>
      <c r="BI1199" s="9"/>
      <c r="BJ1199" s="9"/>
      <c r="BK1199" s="9"/>
      <c r="BL1199" s="9"/>
      <c r="BM1199" s="9"/>
      <c r="BN1199" s="9"/>
      <c r="BO1199" s="9"/>
      <c r="BP1199" s="9"/>
      <c r="BQ1199" s="9"/>
      <c r="BR1199" s="9"/>
      <c r="BS1199" s="9"/>
      <c r="BT1199" s="9"/>
      <c r="BU1199" s="9"/>
      <c r="BV1199" s="9"/>
      <c r="BW1199" s="9"/>
      <c r="BX1199" s="9"/>
      <c r="BY1199" s="9"/>
      <c r="BZ1199" s="9"/>
      <c r="CA1199" s="9"/>
      <c r="CB1199" s="9"/>
      <c r="CC1199" s="9"/>
      <c r="CD1199" s="9"/>
      <c r="CE1199" s="9"/>
      <c r="CF1199" s="9"/>
      <c r="CG1199" s="9"/>
      <c r="CH1199" s="9"/>
      <c r="CI1199" s="9"/>
      <c r="CJ1199" s="9"/>
      <c r="CK1199" s="9"/>
      <c r="CL1199" s="9"/>
      <c r="CM1199" s="9"/>
      <c r="CN1199" s="9"/>
      <c r="CO1199" s="9"/>
      <c r="CP1199" s="9"/>
      <c r="CQ1199" s="9"/>
      <c r="CR1199" s="9"/>
      <c r="CS1199" s="9"/>
      <c r="CT1199" s="9"/>
      <c r="CU1199" s="9"/>
      <c r="CV1199" s="9"/>
      <c r="CW1199" s="9"/>
      <c r="CX1199" s="9"/>
      <c r="CY1199" s="9"/>
      <c r="CZ1199" s="9"/>
      <c r="DA1199" s="9"/>
      <c r="DB1199" s="9"/>
      <c r="DC1199" s="9"/>
      <c r="DD1199" s="9"/>
      <c r="DE1199" s="9"/>
      <c r="DF1199" s="9"/>
      <c r="DG1199" s="9"/>
      <c r="DH1199" s="9"/>
      <c r="DI1199" s="9"/>
      <c r="DJ1199" s="9"/>
      <c r="DK1199" s="9"/>
      <c r="DL1199" s="9"/>
      <c r="DM1199" s="9"/>
      <c r="DN1199" s="9"/>
      <c r="DO1199" s="9"/>
      <c r="DP1199" s="9"/>
      <c r="DQ1199" s="9"/>
      <c r="DR1199" s="9"/>
      <c r="DS1199" s="9"/>
      <c r="DT1199" s="9"/>
      <c r="DU1199" s="9"/>
      <c r="DV1199" s="9"/>
      <c r="DW1199" s="9"/>
      <c r="DX1199" s="9"/>
      <c r="DY1199" s="9"/>
      <c r="DZ1199" s="9"/>
      <c r="EA1199" s="9"/>
    </row>
    <row r="1200" spans="2:131" ht="15">
      <c r="B1200" s="4"/>
      <c r="C1200" s="4"/>
      <c r="D1200" s="4"/>
      <c r="E1200" s="4"/>
      <c r="F1200" s="4"/>
      <c r="G1200" s="4"/>
      <c r="H1200" s="4"/>
      <c r="I1200" s="4"/>
      <c r="J1200" s="4"/>
      <c r="K1200" s="10"/>
      <c r="L1200" s="10"/>
      <c r="M1200" s="10"/>
      <c r="N1200" s="10"/>
      <c r="O1200" s="10"/>
      <c r="P1200" s="10"/>
      <c r="Q1200" s="10"/>
      <c r="R1200" s="10"/>
      <c r="S1200" s="10"/>
      <c r="T1200" s="10"/>
      <c r="U1200" s="10"/>
      <c r="V1200" s="10"/>
      <c r="W1200" s="10"/>
      <c r="X1200" s="10"/>
      <c r="Y1200" s="10"/>
      <c r="Z1200" s="10"/>
      <c r="AA1200" s="10"/>
      <c r="AB1200" s="15"/>
      <c r="AC1200" s="9"/>
      <c r="AD1200" s="9"/>
      <c r="AE1200" s="9"/>
      <c r="AF1200" s="9"/>
      <c r="AG1200" s="9"/>
      <c r="AH1200" s="9"/>
      <c r="AI1200" s="9"/>
      <c r="AJ1200" s="9"/>
      <c r="AK1200" s="9"/>
      <c r="AL1200" s="9"/>
      <c r="AM1200" s="27"/>
      <c r="AN1200" s="27"/>
      <c r="AO1200" s="27"/>
      <c r="AP1200" s="27"/>
      <c r="AQ1200" s="27"/>
      <c r="AR1200" s="9"/>
      <c r="AS1200" s="9"/>
      <c r="AT1200" s="9"/>
      <c r="AU1200" s="9"/>
      <c r="AV1200" s="9"/>
      <c r="AW1200" s="9"/>
      <c r="AX1200" s="9"/>
      <c r="AY1200" s="15"/>
      <c r="AZ1200" s="15"/>
      <c r="BA1200" s="9"/>
      <c r="BB1200" s="9"/>
      <c r="BC1200" s="9"/>
      <c r="BD1200" s="9"/>
      <c r="BE1200" s="9"/>
      <c r="BF1200" s="9"/>
      <c r="BG1200" s="9"/>
      <c r="BH1200" s="9"/>
      <c r="BI1200" s="9"/>
      <c r="BJ1200" s="9"/>
      <c r="BK1200" s="9"/>
      <c r="BL1200" s="9"/>
      <c r="BM1200" s="9"/>
      <c r="BN1200" s="9"/>
      <c r="BO1200" s="9"/>
      <c r="BP1200" s="9"/>
      <c r="BQ1200" s="9"/>
      <c r="BR1200" s="9"/>
      <c r="BS1200" s="9"/>
      <c r="BT1200" s="9"/>
      <c r="BU1200" s="9"/>
      <c r="BV1200" s="9"/>
      <c r="BW1200" s="9"/>
      <c r="BX1200" s="9"/>
      <c r="BY1200" s="9"/>
      <c r="BZ1200" s="9"/>
      <c r="CA1200" s="9"/>
      <c r="CB1200" s="9"/>
      <c r="CC1200" s="9"/>
      <c r="CD1200" s="9"/>
      <c r="CE1200" s="9"/>
      <c r="CF1200" s="9"/>
      <c r="CG1200" s="9"/>
      <c r="CH1200" s="9"/>
      <c r="CI1200" s="9"/>
      <c r="CJ1200" s="9"/>
      <c r="CK1200" s="9"/>
      <c r="CL1200" s="9"/>
      <c r="CM1200" s="9"/>
      <c r="CN1200" s="9"/>
      <c r="CO1200" s="9"/>
      <c r="CP1200" s="9"/>
      <c r="CQ1200" s="9"/>
      <c r="CR1200" s="9"/>
      <c r="CS1200" s="9"/>
      <c r="CT1200" s="9"/>
      <c r="CU1200" s="9"/>
      <c r="CV1200" s="9"/>
      <c r="CW1200" s="9"/>
      <c r="CX1200" s="9"/>
      <c r="CY1200" s="9"/>
      <c r="CZ1200" s="9"/>
      <c r="DA1200" s="9"/>
      <c r="DB1200" s="9"/>
      <c r="DC1200" s="9"/>
      <c r="DD1200" s="9"/>
      <c r="DE1200" s="9"/>
      <c r="DF1200" s="9"/>
      <c r="DG1200" s="9"/>
      <c r="DH1200" s="9"/>
      <c r="DI1200" s="9"/>
      <c r="DJ1200" s="9"/>
      <c r="DK1200" s="9"/>
      <c r="DL1200" s="9"/>
      <c r="DM1200" s="9"/>
      <c r="DN1200" s="9"/>
      <c r="DO1200" s="9"/>
      <c r="DP1200" s="9"/>
      <c r="DQ1200" s="9"/>
      <c r="DR1200" s="9"/>
      <c r="DS1200" s="9"/>
      <c r="DT1200" s="9"/>
      <c r="DU1200" s="9"/>
      <c r="DV1200" s="9"/>
      <c r="DW1200" s="9"/>
      <c r="DX1200" s="9"/>
      <c r="DY1200" s="9"/>
      <c r="DZ1200" s="9"/>
      <c r="EA1200" s="9"/>
    </row>
    <row r="1201" spans="2:131" ht="15">
      <c r="B1201" s="4"/>
      <c r="C1201" s="4"/>
      <c r="D1201" s="4"/>
      <c r="E1201" s="4"/>
      <c r="F1201" s="4"/>
      <c r="G1201" s="4"/>
      <c r="H1201" s="4"/>
      <c r="I1201" s="4"/>
      <c r="J1201" s="4"/>
      <c r="K1201" s="10"/>
      <c r="L1201" s="10"/>
      <c r="M1201" s="10"/>
      <c r="N1201" s="10"/>
      <c r="O1201" s="10"/>
      <c r="P1201" s="10"/>
      <c r="Q1201" s="10"/>
      <c r="R1201" s="10"/>
      <c r="S1201" s="10"/>
      <c r="T1201" s="10"/>
      <c r="U1201" s="10"/>
      <c r="V1201" s="10"/>
      <c r="W1201" s="10"/>
      <c r="X1201" s="10"/>
      <c r="Y1201" s="10"/>
      <c r="Z1201" s="10"/>
      <c r="AA1201" s="10"/>
      <c r="AB1201" s="15"/>
      <c r="AC1201" s="9"/>
      <c r="AD1201" s="9"/>
      <c r="AE1201" s="9"/>
      <c r="AF1201" s="9"/>
      <c r="AG1201" s="9"/>
      <c r="AH1201" s="9"/>
      <c r="AI1201" s="9"/>
      <c r="AJ1201" s="9"/>
      <c r="AK1201" s="9"/>
      <c r="AL1201" s="9"/>
      <c r="AM1201" s="27"/>
      <c r="AN1201" s="27"/>
      <c r="AO1201" s="27"/>
      <c r="AP1201" s="27"/>
      <c r="AQ1201" s="27"/>
      <c r="AR1201" s="9"/>
      <c r="AS1201" s="9"/>
      <c r="AT1201" s="9"/>
      <c r="AU1201" s="9"/>
      <c r="AV1201" s="9"/>
      <c r="AW1201" s="9"/>
      <c r="AX1201" s="9"/>
      <c r="AY1201" s="15"/>
      <c r="AZ1201" s="15"/>
      <c r="BA1201" s="9"/>
      <c r="BB1201" s="9"/>
      <c r="BC1201" s="9"/>
      <c r="BD1201" s="9"/>
      <c r="BE1201" s="9"/>
      <c r="BF1201" s="9"/>
      <c r="BG1201" s="9"/>
      <c r="BH1201" s="9"/>
      <c r="BI1201" s="9"/>
      <c r="BJ1201" s="9"/>
      <c r="BK1201" s="9"/>
      <c r="BL1201" s="9"/>
      <c r="BM1201" s="9"/>
      <c r="BN1201" s="9"/>
      <c r="BO1201" s="9"/>
      <c r="BP1201" s="9"/>
      <c r="BQ1201" s="9"/>
      <c r="BR1201" s="9"/>
      <c r="BS1201" s="9"/>
      <c r="BT1201" s="9"/>
      <c r="BU1201" s="9"/>
      <c r="BV1201" s="9"/>
      <c r="BW1201" s="9"/>
      <c r="BX1201" s="9"/>
      <c r="BY1201" s="9"/>
      <c r="BZ1201" s="9"/>
      <c r="CA1201" s="9"/>
      <c r="CB1201" s="9"/>
      <c r="CC1201" s="9"/>
      <c r="CD1201" s="9"/>
      <c r="CE1201" s="9"/>
      <c r="CF1201" s="9"/>
      <c r="CG1201" s="9"/>
      <c r="CH1201" s="9"/>
      <c r="CI1201" s="9"/>
      <c r="CJ1201" s="9"/>
      <c r="CK1201" s="9"/>
      <c r="CL1201" s="9"/>
      <c r="CM1201" s="9"/>
      <c r="CN1201" s="9"/>
      <c r="CO1201" s="9"/>
      <c r="CP1201" s="9"/>
      <c r="CQ1201" s="9"/>
      <c r="CR1201" s="9"/>
      <c r="CS1201" s="9"/>
      <c r="CT1201" s="9"/>
      <c r="CU1201" s="9"/>
      <c r="CV1201" s="9"/>
      <c r="CW1201" s="9"/>
      <c r="CX1201" s="9"/>
      <c r="CY1201" s="9"/>
      <c r="CZ1201" s="9"/>
      <c r="DA1201" s="9"/>
      <c r="DB1201" s="9"/>
      <c r="DC1201" s="9"/>
      <c r="DD1201" s="9"/>
      <c r="DE1201" s="9"/>
      <c r="DF1201" s="9"/>
      <c r="DG1201" s="9"/>
      <c r="DH1201" s="9"/>
      <c r="DI1201" s="9"/>
      <c r="DJ1201" s="9"/>
      <c r="DK1201" s="9"/>
      <c r="DL1201" s="9"/>
      <c r="DM1201" s="9"/>
      <c r="DN1201" s="9"/>
      <c r="DO1201" s="9"/>
      <c r="DP1201" s="9"/>
      <c r="DQ1201" s="9"/>
      <c r="DR1201" s="9"/>
      <c r="DS1201" s="9"/>
      <c r="DT1201" s="9"/>
      <c r="DU1201" s="9"/>
      <c r="DV1201" s="9"/>
      <c r="DW1201" s="9"/>
      <c r="DX1201" s="9"/>
      <c r="DY1201" s="9"/>
      <c r="DZ1201" s="9"/>
      <c r="EA1201" s="9"/>
    </row>
    <row r="1202" spans="2:131" ht="15">
      <c r="B1202" s="4"/>
      <c r="C1202" s="4"/>
      <c r="D1202" s="4"/>
      <c r="E1202" s="4"/>
      <c r="F1202" s="4"/>
      <c r="G1202" s="4"/>
      <c r="H1202" s="4"/>
      <c r="I1202" s="4"/>
      <c r="J1202" s="4"/>
      <c r="K1202" s="10"/>
      <c r="L1202" s="10"/>
      <c r="M1202" s="10"/>
      <c r="N1202" s="10"/>
      <c r="O1202" s="10"/>
      <c r="P1202" s="10"/>
      <c r="Q1202" s="10"/>
      <c r="R1202" s="10"/>
      <c r="S1202" s="10"/>
      <c r="T1202" s="10"/>
      <c r="U1202" s="10"/>
      <c r="V1202" s="10"/>
      <c r="W1202" s="10"/>
      <c r="X1202" s="10"/>
      <c r="Y1202" s="10"/>
      <c r="Z1202" s="10"/>
      <c r="AA1202" s="10"/>
      <c r="AB1202" s="15"/>
      <c r="AC1202" s="9"/>
      <c r="AD1202" s="9"/>
      <c r="AE1202" s="9"/>
      <c r="AF1202" s="9"/>
      <c r="AG1202" s="9"/>
      <c r="AH1202" s="9"/>
      <c r="AI1202" s="9"/>
      <c r="AJ1202" s="9"/>
      <c r="AK1202" s="9"/>
      <c r="AL1202" s="9"/>
      <c r="AM1202" s="27"/>
      <c r="AN1202" s="27"/>
      <c r="AO1202" s="27"/>
      <c r="AP1202" s="27"/>
      <c r="AQ1202" s="27"/>
      <c r="AR1202" s="9"/>
      <c r="AS1202" s="9"/>
      <c r="AT1202" s="9"/>
      <c r="AU1202" s="9"/>
      <c r="AV1202" s="9"/>
      <c r="AW1202" s="9"/>
      <c r="AX1202" s="9"/>
      <c r="AY1202" s="15"/>
      <c r="AZ1202" s="15"/>
      <c r="BA1202" s="9"/>
      <c r="BB1202" s="9"/>
      <c r="BC1202" s="9"/>
      <c r="BD1202" s="9"/>
      <c r="BE1202" s="9"/>
      <c r="BF1202" s="9"/>
      <c r="BG1202" s="9"/>
      <c r="BH1202" s="9"/>
      <c r="BI1202" s="9"/>
      <c r="BJ1202" s="9"/>
      <c r="BK1202" s="9"/>
      <c r="BL1202" s="9"/>
      <c r="BM1202" s="9"/>
      <c r="BN1202" s="9"/>
      <c r="BO1202" s="9"/>
      <c r="BP1202" s="9"/>
      <c r="BQ1202" s="9"/>
      <c r="BR1202" s="9"/>
      <c r="BS1202" s="9"/>
      <c r="BT1202" s="9"/>
      <c r="BU1202" s="9"/>
      <c r="BV1202" s="9"/>
      <c r="BW1202" s="9"/>
      <c r="BX1202" s="9"/>
      <c r="BY1202" s="9"/>
      <c r="BZ1202" s="9"/>
      <c r="CA1202" s="9"/>
      <c r="CB1202" s="9"/>
      <c r="CC1202" s="9"/>
      <c r="CD1202" s="9"/>
      <c r="CE1202" s="9"/>
      <c r="CF1202" s="9"/>
      <c r="CG1202" s="9"/>
      <c r="CH1202" s="9"/>
      <c r="CI1202" s="9"/>
      <c r="CJ1202" s="9"/>
      <c r="CK1202" s="9"/>
      <c r="CL1202" s="9"/>
      <c r="CM1202" s="9"/>
      <c r="CN1202" s="9"/>
      <c r="CO1202" s="9"/>
      <c r="CP1202" s="9"/>
      <c r="CQ1202" s="9"/>
      <c r="CR1202" s="9"/>
      <c r="CS1202" s="9"/>
      <c r="CT1202" s="9"/>
      <c r="CU1202" s="9"/>
      <c r="CV1202" s="9"/>
      <c r="CW1202" s="9"/>
      <c r="CX1202" s="9"/>
      <c r="CY1202" s="9"/>
      <c r="CZ1202" s="9"/>
      <c r="DA1202" s="9"/>
      <c r="DB1202" s="9"/>
      <c r="DC1202" s="9"/>
      <c r="DD1202" s="9"/>
      <c r="DE1202" s="9"/>
      <c r="DF1202" s="9"/>
      <c r="DG1202" s="9"/>
      <c r="DH1202" s="9"/>
      <c r="DI1202" s="9"/>
      <c r="DJ1202" s="9"/>
      <c r="DK1202" s="9"/>
      <c r="DL1202" s="9"/>
      <c r="DM1202" s="9"/>
      <c r="DN1202" s="9"/>
      <c r="DO1202" s="9"/>
      <c r="DP1202" s="9"/>
      <c r="DQ1202" s="9"/>
      <c r="DR1202" s="9"/>
      <c r="DS1202" s="9"/>
      <c r="DT1202" s="9"/>
      <c r="DU1202" s="9"/>
      <c r="DV1202" s="9"/>
      <c r="DW1202" s="9"/>
      <c r="DX1202" s="9"/>
      <c r="DY1202" s="9"/>
      <c r="DZ1202" s="9"/>
      <c r="EA1202" s="9"/>
    </row>
    <row r="1203" spans="2:131" ht="15">
      <c r="B1203" s="4"/>
      <c r="C1203" s="4"/>
      <c r="D1203" s="4"/>
      <c r="E1203" s="4"/>
      <c r="F1203" s="4"/>
      <c r="G1203" s="4"/>
      <c r="H1203" s="4"/>
      <c r="I1203" s="4"/>
      <c r="J1203" s="4"/>
      <c r="K1203" s="10"/>
      <c r="L1203" s="10"/>
      <c r="M1203" s="10"/>
      <c r="N1203" s="10"/>
      <c r="O1203" s="10"/>
      <c r="P1203" s="10"/>
      <c r="Q1203" s="10"/>
      <c r="R1203" s="10"/>
      <c r="S1203" s="10"/>
      <c r="T1203" s="10"/>
      <c r="U1203" s="10"/>
      <c r="V1203" s="10"/>
      <c r="W1203" s="10"/>
      <c r="X1203" s="10"/>
      <c r="Y1203" s="10"/>
      <c r="Z1203" s="10"/>
      <c r="AA1203" s="10"/>
      <c r="AB1203" s="15"/>
      <c r="AC1203" s="9"/>
      <c r="AD1203" s="9"/>
      <c r="AE1203" s="9"/>
      <c r="AF1203" s="9"/>
      <c r="AG1203" s="9"/>
      <c r="AH1203" s="9"/>
      <c r="AI1203" s="9"/>
      <c r="AJ1203" s="9"/>
      <c r="AK1203" s="9"/>
      <c r="AL1203" s="9"/>
      <c r="AM1203" s="27"/>
      <c r="AN1203" s="27"/>
      <c r="AO1203" s="27"/>
      <c r="AP1203" s="27"/>
      <c r="AQ1203" s="27"/>
      <c r="AR1203" s="9"/>
      <c r="AS1203" s="9"/>
      <c r="AT1203" s="9"/>
      <c r="AU1203" s="9"/>
      <c r="AV1203" s="9"/>
      <c r="AW1203" s="9"/>
      <c r="AX1203" s="9"/>
      <c r="AY1203" s="15"/>
      <c r="AZ1203" s="15"/>
      <c r="BA1203" s="9"/>
      <c r="BB1203" s="9"/>
      <c r="BC1203" s="9"/>
      <c r="BD1203" s="9"/>
      <c r="BE1203" s="9"/>
      <c r="BF1203" s="9"/>
      <c r="BG1203" s="9"/>
      <c r="BH1203" s="9"/>
      <c r="BI1203" s="9"/>
      <c r="BJ1203" s="9"/>
      <c r="BK1203" s="9"/>
      <c r="BL1203" s="9"/>
      <c r="BM1203" s="9"/>
      <c r="BN1203" s="9"/>
      <c r="BO1203" s="9"/>
      <c r="BP1203" s="9"/>
      <c r="BQ1203" s="9"/>
      <c r="BR1203" s="9"/>
      <c r="BS1203" s="9"/>
      <c r="BT1203" s="9"/>
      <c r="BU1203" s="9"/>
      <c r="BV1203" s="9"/>
      <c r="BW1203" s="9"/>
      <c r="BX1203" s="9"/>
      <c r="BY1203" s="9"/>
      <c r="BZ1203" s="9"/>
      <c r="CA1203" s="9"/>
      <c r="CB1203" s="9"/>
      <c r="CC1203" s="9"/>
      <c r="CD1203" s="9"/>
      <c r="CE1203" s="9"/>
      <c r="CF1203" s="9"/>
      <c r="CG1203" s="9"/>
      <c r="CH1203" s="9"/>
      <c r="CI1203" s="9"/>
      <c r="CJ1203" s="9"/>
      <c r="CK1203" s="9"/>
      <c r="CL1203" s="9"/>
      <c r="CM1203" s="9"/>
      <c r="CN1203" s="9"/>
      <c r="CO1203" s="9"/>
      <c r="CP1203" s="9"/>
      <c r="CQ1203" s="9"/>
      <c r="CR1203" s="9"/>
      <c r="CS1203" s="9"/>
      <c r="CT1203" s="9"/>
      <c r="CU1203" s="9"/>
      <c r="CV1203" s="9"/>
      <c r="CW1203" s="9"/>
      <c r="CX1203" s="9"/>
      <c r="CY1203" s="9"/>
      <c r="CZ1203" s="9"/>
      <c r="DA1203" s="9"/>
      <c r="DB1203" s="9"/>
      <c r="DC1203" s="9"/>
      <c r="DD1203" s="9"/>
      <c r="DE1203" s="9"/>
      <c r="DF1203" s="9"/>
      <c r="DG1203" s="9"/>
      <c r="DH1203" s="9"/>
      <c r="DI1203" s="9"/>
      <c r="DJ1203" s="9"/>
      <c r="DK1203" s="9"/>
      <c r="DL1203" s="9"/>
      <c r="DM1203" s="9"/>
      <c r="DN1203" s="9"/>
      <c r="DO1203" s="9"/>
      <c r="DP1203" s="9"/>
      <c r="DQ1203" s="9"/>
      <c r="DR1203" s="9"/>
      <c r="DS1203" s="9"/>
      <c r="DT1203" s="9"/>
      <c r="DU1203" s="9"/>
      <c r="DV1203" s="9"/>
      <c r="DW1203" s="9"/>
      <c r="DX1203" s="9"/>
      <c r="DY1203" s="9"/>
      <c r="DZ1203" s="9"/>
      <c r="EA1203" s="9"/>
    </row>
    <row r="1204" spans="2:131" ht="15">
      <c r="B1204" s="4"/>
      <c r="C1204" s="4"/>
      <c r="D1204" s="4"/>
      <c r="E1204" s="4"/>
      <c r="F1204" s="4"/>
      <c r="G1204" s="4"/>
      <c r="H1204" s="4"/>
      <c r="I1204" s="4"/>
      <c r="J1204" s="4"/>
      <c r="K1204" s="10"/>
      <c r="L1204" s="10"/>
      <c r="M1204" s="10"/>
      <c r="N1204" s="10"/>
      <c r="O1204" s="10"/>
      <c r="P1204" s="10"/>
      <c r="Q1204" s="10"/>
      <c r="R1204" s="10"/>
      <c r="S1204" s="10"/>
      <c r="T1204" s="10"/>
      <c r="U1204" s="10"/>
      <c r="V1204" s="10"/>
      <c r="W1204" s="10"/>
      <c r="X1204" s="10"/>
      <c r="Y1204" s="10"/>
      <c r="Z1204" s="10"/>
      <c r="AA1204" s="10"/>
      <c r="AB1204" s="15"/>
      <c r="AC1204" s="9"/>
      <c r="AD1204" s="9"/>
      <c r="AE1204" s="9"/>
      <c r="AF1204" s="9"/>
      <c r="AG1204" s="9"/>
      <c r="AH1204" s="9"/>
      <c r="AI1204" s="9"/>
      <c r="AJ1204" s="9"/>
      <c r="AK1204" s="9"/>
      <c r="AL1204" s="9"/>
      <c r="AM1204" s="27"/>
      <c r="AN1204" s="27"/>
      <c r="AO1204" s="27"/>
      <c r="AP1204" s="27"/>
      <c r="AQ1204" s="27"/>
      <c r="AR1204" s="9"/>
      <c r="AS1204" s="9"/>
      <c r="AT1204" s="9"/>
      <c r="AU1204" s="9"/>
      <c r="AV1204" s="9"/>
      <c r="AW1204" s="9"/>
      <c r="AX1204" s="9"/>
      <c r="AY1204" s="15"/>
      <c r="AZ1204" s="15"/>
      <c r="BA1204" s="9"/>
      <c r="BB1204" s="9"/>
      <c r="BC1204" s="9"/>
      <c r="BD1204" s="9"/>
      <c r="BE1204" s="9"/>
      <c r="BF1204" s="9"/>
      <c r="BG1204" s="9"/>
      <c r="BH1204" s="9"/>
      <c r="BI1204" s="9"/>
      <c r="BJ1204" s="9"/>
      <c r="BK1204" s="9"/>
      <c r="BL1204" s="9"/>
      <c r="BM1204" s="9"/>
      <c r="BN1204" s="9"/>
      <c r="BO1204" s="9"/>
      <c r="BP1204" s="9"/>
      <c r="BQ1204" s="9"/>
      <c r="BR1204" s="9"/>
      <c r="BS1204" s="9"/>
      <c r="BT1204" s="9"/>
      <c r="BU1204" s="9"/>
      <c r="BV1204" s="9"/>
      <c r="BW1204" s="9"/>
      <c r="BX1204" s="9"/>
      <c r="BY1204" s="9"/>
      <c r="BZ1204" s="9"/>
      <c r="CA1204" s="9"/>
      <c r="CB1204" s="9"/>
      <c r="CC1204" s="9"/>
      <c r="CD1204" s="9"/>
      <c r="CE1204" s="9"/>
      <c r="CF1204" s="9"/>
      <c r="CG1204" s="9"/>
      <c r="CH1204" s="9"/>
      <c r="CI1204" s="9"/>
      <c r="CJ1204" s="9"/>
      <c r="CK1204" s="9"/>
      <c r="CL1204" s="9"/>
      <c r="CM1204" s="9"/>
      <c r="CN1204" s="9"/>
      <c r="CO1204" s="9"/>
      <c r="CP1204" s="9"/>
      <c r="CQ1204" s="9"/>
      <c r="CR1204" s="9"/>
      <c r="CS1204" s="9"/>
      <c r="CT1204" s="9"/>
      <c r="CU1204" s="9"/>
      <c r="CV1204" s="9"/>
      <c r="CW1204" s="9"/>
      <c r="CX1204" s="9"/>
      <c r="CY1204" s="9"/>
      <c r="CZ1204" s="9"/>
      <c r="DA1204" s="9"/>
      <c r="DB1204" s="9"/>
      <c r="DC1204" s="9"/>
      <c r="DD1204" s="9"/>
      <c r="DE1204" s="9"/>
      <c r="DF1204" s="9"/>
      <c r="DG1204" s="9"/>
      <c r="DH1204" s="9"/>
      <c r="DI1204" s="9"/>
      <c r="DJ1204" s="9"/>
      <c r="DK1204" s="9"/>
      <c r="DL1204" s="9"/>
      <c r="DM1204" s="9"/>
      <c r="DN1204" s="9"/>
      <c r="DO1204" s="9"/>
      <c r="DP1204" s="9"/>
      <c r="DQ1204" s="9"/>
      <c r="DR1204" s="9"/>
      <c r="DS1204" s="9"/>
      <c r="DT1204" s="9"/>
      <c r="DU1204" s="9"/>
      <c r="DV1204" s="9"/>
      <c r="DW1204" s="9"/>
      <c r="DX1204" s="9"/>
      <c r="DY1204" s="9"/>
      <c r="DZ1204" s="9"/>
      <c r="EA1204" s="9"/>
    </row>
    <row r="1205" spans="2:131" ht="15">
      <c r="B1205" s="4"/>
      <c r="C1205" s="4"/>
      <c r="D1205" s="4"/>
      <c r="E1205" s="4"/>
      <c r="F1205" s="4"/>
      <c r="G1205" s="4"/>
      <c r="H1205" s="4"/>
      <c r="I1205" s="4"/>
      <c r="J1205" s="4"/>
      <c r="K1205" s="10"/>
      <c r="L1205" s="10"/>
      <c r="M1205" s="10"/>
      <c r="N1205" s="10"/>
      <c r="O1205" s="10"/>
      <c r="P1205" s="10"/>
      <c r="Q1205" s="10"/>
      <c r="R1205" s="10"/>
      <c r="S1205" s="10"/>
      <c r="T1205" s="10"/>
      <c r="U1205" s="10"/>
      <c r="V1205" s="10"/>
      <c r="W1205" s="10"/>
      <c r="X1205" s="10"/>
      <c r="Y1205" s="10"/>
      <c r="Z1205" s="10"/>
      <c r="AA1205" s="10"/>
      <c r="AB1205" s="15"/>
      <c r="AC1205" s="9"/>
      <c r="AD1205" s="9"/>
      <c r="AE1205" s="9"/>
      <c r="AF1205" s="9"/>
      <c r="AG1205" s="9"/>
      <c r="AH1205" s="9"/>
      <c r="AI1205" s="9"/>
      <c r="AJ1205" s="9"/>
      <c r="AK1205" s="9"/>
      <c r="AL1205" s="9"/>
      <c r="AM1205" s="27"/>
      <c r="AN1205" s="27"/>
      <c r="AO1205" s="27"/>
      <c r="AP1205" s="27"/>
      <c r="AQ1205" s="27"/>
      <c r="AR1205" s="9"/>
      <c r="AS1205" s="9"/>
      <c r="AT1205" s="9"/>
      <c r="AU1205" s="9"/>
      <c r="AV1205" s="9"/>
      <c r="AW1205" s="9"/>
      <c r="AX1205" s="9"/>
      <c r="AY1205" s="15"/>
      <c r="AZ1205" s="15"/>
      <c r="BA1205" s="9"/>
      <c r="BB1205" s="9"/>
      <c r="BC1205" s="9"/>
      <c r="BD1205" s="9"/>
      <c r="BE1205" s="9"/>
      <c r="BF1205" s="9"/>
      <c r="BG1205" s="9"/>
      <c r="BH1205" s="9"/>
      <c r="BI1205" s="9"/>
      <c r="BJ1205" s="9"/>
      <c r="BK1205" s="9"/>
      <c r="BL1205" s="9"/>
      <c r="BM1205" s="9"/>
      <c r="BN1205" s="9"/>
      <c r="BO1205" s="9"/>
      <c r="BP1205" s="9"/>
      <c r="BQ1205" s="9"/>
      <c r="BR1205" s="9"/>
      <c r="BS1205" s="9"/>
      <c r="BT1205" s="9"/>
      <c r="BU1205" s="9"/>
      <c r="BV1205" s="9"/>
      <c r="BW1205" s="9"/>
      <c r="BX1205" s="9"/>
      <c r="BY1205" s="9"/>
      <c r="BZ1205" s="9"/>
      <c r="CA1205" s="9"/>
      <c r="CB1205" s="9"/>
      <c r="CC1205" s="9"/>
      <c r="CD1205" s="9"/>
      <c r="CE1205" s="9"/>
      <c r="CF1205" s="9"/>
      <c r="CG1205" s="9"/>
      <c r="CH1205" s="9"/>
      <c r="CI1205" s="9"/>
      <c r="CJ1205" s="9"/>
      <c r="CK1205" s="9"/>
      <c r="CL1205" s="9"/>
      <c r="CM1205" s="9"/>
      <c r="CN1205" s="9"/>
      <c r="CO1205" s="9"/>
      <c r="CP1205" s="9"/>
      <c r="CQ1205" s="9"/>
      <c r="CR1205" s="9"/>
      <c r="CS1205" s="9"/>
      <c r="CT1205" s="9"/>
      <c r="CU1205" s="9"/>
      <c r="CV1205" s="9"/>
      <c r="CW1205" s="9"/>
      <c r="CX1205" s="9"/>
      <c r="CY1205" s="9"/>
      <c r="CZ1205" s="9"/>
      <c r="DA1205" s="9"/>
      <c r="DB1205" s="9"/>
      <c r="DC1205" s="9"/>
      <c r="DD1205" s="9"/>
      <c r="DE1205" s="9"/>
      <c r="DF1205" s="9"/>
      <c r="DG1205" s="9"/>
      <c r="DH1205" s="9"/>
      <c r="DI1205" s="9"/>
      <c r="DJ1205" s="9"/>
      <c r="DK1205" s="9"/>
      <c r="DL1205" s="9"/>
      <c r="DM1205" s="9"/>
      <c r="DN1205" s="9"/>
      <c r="DO1205" s="9"/>
      <c r="DP1205" s="9"/>
      <c r="DQ1205" s="9"/>
      <c r="DR1205" s="9"/>
      <c r="DS1205" s="9"/>
      <c r="DT1205" s="9"/>
      <c r="DU1205" s="9"/>
      <c r="DV1205" s="9"/>
      <c r="DW1205" s="9"/>
      <c r="DX1205" s="9"/>
      <c r="DY1205" s="9"/>
      <c r="DZ1205" s="9"/>
      <c r="EA1205" s="9"/>
    </row>
    <row r="1206" spans="2:131" ht="15">
      <c r="B1206" s="4"/>
      <c r="C1206" s="4"/>
      <c r="D1206" s="4"/>
      <c r="E1206" s="4"/>
      <c r="F1206" s="4"/>
      <c r="G1206" s="4"/>
      <c r="H1206" s="4"/>
      <c r="I1206" s="4"/>
      <c r="J1206" s="4"/>
      <c r="K1206" s="10"/>
      <c r="L1206" s="10"/>
      <c r="M1206" s="10"/>
      <c r="N1206" s="10"/>
      <c r="O1206" s="10"/>
      <c r="P1206" s="10"/>
      <c r="Q1206" s="10"/>
      <c r="R1206" s="10"/>
      <c r="S1206" s="10"/>
      <c r="T1206" s="10"/>
      <c r="U1206" s="10"/>
      <c r="V1206" s="10"/>
      <c r="W1206" s="10"/>
      <c r="X1206" s="10"/>
      <c r="Y1206" s="10"/>
      <c r="Z1206" s="10"/>
      <c r="AA1206" s="10"/>
      <c r="AB1206" s="15"/>
      <c r="AC1206" s="9"/>
      <c r="AD1206" s="9"/>
      <c r="AE1206" s="9"/>
      <c r="AF1206" s="9"/>
      <c r="AG1206" s="9"/>
      <c r="AH1206" s="9"/>
      <c r="AI1206" s="9"/>
      <c r="AJ1206" s="9"/>
      <c r="AK1206" s="9"/>
      <c r="AL1206" s="9"/>
      <c r="AM1206" s="27"/>
      <c r="AN1206" s="27"/>
      <c r="AO1206" s="27"/>
      <c r="AP1206" s="27"/>
      <c r="AQ1206" s="27"/>
      <c r="AR1206" s="9"/>
      <c r="AS1206" s="9"/>
      <c r="AT1206" s="9"/>
      <c r="AU1206" s="9"/>
      <c r="AV1206" s="9"/>
      <c r="AW1206" s="9"/>
      <c r="AX1206" s="9"/>
      <c r="AY1206" s="15"/>
      <c r="AZ1206" s="15"/>
      <c r="BA1206" s="9"/>
      <c r="BB1206" s="9"/>
      <c r="BC1206" s="9"/>
      <c r="BD1206" s="9"/>
      <c r="BE1206" s="9"/>
      <c r="BF1206" s="9"/>
      <c r="BG1206" s="9"/>
      <c r="BH1206" s="9"/>
      <c r="BI1206" s="9"/>
      <c r="BJ1206" s="9"/>
      <c r="BK1206" s="9"/>
      <c r="BL1206" s="9"/>
      <c r="BM1206" s="9"/>
      <c r="BN1206" s="9"/>
      <c r="BO1206" s="9"/>
      <c r="BP1206" s="9"/>
      <c r="BQ1206" s="9"/>
      <c r="BR1206" s="9"/>
      <c r="BS1206" s="9"/>
      <c r="BT1206" s="9"/>
      <c r="BU1206" s="9"/>
      <c r="BV1206" s="9"/>
      <c r="BW1206" s="9"/>
      <c r="BX1206" s="9"/>
      <c r="BY1206" s="9"/>
      <c r="BZ1206" s="9"/>
      <c r="CA1206" s="9"/>
      <c r="CB1206" s="9"/>
      <c r="CC1206" s="9"/>
      <c r="CD1206" s="9"/>
      <c r="CE1206" s="9"/>
      <c r="CF1206" s="9"/>
      <c r="CG1206" s="9"/>
      <c r="CH1206" s="9"/>
      <c r="CI1206" s="9"/>
      <c r="CJ1206" s="9"/>
      <c r="CK1206" s="9"/>
      <c r="CL1206" s="9"/>
      <c r="CM1206" s="9"/>
      <c r="CN1206" s="9"/>
      <c r="CO1206" s="9"/>
      <c r="CP1206" s="9"/>
      <c r="CQ1206" s="9"/>
      <c r="CR1206" s="9"/>
      <c r="CS1206" s="9"/>
      <c r="CT1206" s="9"/>
      <c r="CU1206" s="9"/>
      <c r="CV1206" s="9"/>
      <c r="CW1206" s="9"/>
      <c r="CX1206" s="9"/>
      <c r="CY1206" s="9"/>
      <c r="CZ1206" s="9"/>
      <c r="DA1206" s="9"/>
      <c r="DB1206" s="9"/>
      <c r="DC1206" s="9"/>
      <c r="DD1206" s="9"/>
      <c r="DE1206" s="9"/>
      <c r="DF1206" s="9"/>
      <c r="DG1206" s="9"/>
      <c r="DH1206" s="9"/>
      <c r="DI1206" s="9"/>
      <c r="DJ1206" s="9"/>
      <c r="DK1206" s="9"/>
      <c r="DL1206" s="9"/>
      <c r="DM1206" s="9"/>
      <c r="DN1206" s="9"/>
      <c r="DO1206" s="9"/>
      <c r="DP1206" s="9"/>
      <c r="DQ1206" s="9"/>
      <c r="DR1206" s="9"/>
      <c r="DS1206" s="9"/>
      <c r="DT1206" s="9"/>
      <c r="DU1206" s="9"/>
      <c r="DV1206" s="9"/>
      <c r="DW1206" s="9"/>
      <c r="DX1206" s="9"/>
      <c r="DY1206" s="9"/>
      <c r="DZ1206" s="9"/>
      <c r="EA1206" s="9"/>
    </row>
    <row r="1207" spans="2:131" ht="15">
      <c r="B1207" s="4"/>
      <c r="C1207" s="4"/>
      <c r="D1207" s="4"/>
      <c r="E1207" s="4"/>
      <c r="F1207" s="4"/>
      <c r="G1207" s="4"/>
      <c r="H1207" s="4"/>
      <c r="I1207" s="4"/>
      <c r="J1207" s="4"/>
      <c r="K1207" s="10"/>
      <c r="L1207" s="10"/>
      <c r="M1207" s="10"/>
      <c r="N1207" s="10"/>
      <c r="O1207" s="10"/>
      <c r="P1207" s="10"/>
      <c r="Q1207" s="10"/>
      <c r="R1207" s="10"/>
      <c r="S1207" s="10"/>
      <c r="T1207" s="10"/>
      <c r="U1207" s="10"/>
      <c r="V1207" s="10"/>
      <c r="W1207" s="10"/>
      <c r="X1207" s="10"/>
      <c r="Y1207" s="10"/>
      <c r="Z1207" s="10"/>
      <c r="AA1207" s="10"/>
      <c r="AB1207" s="15"/>
      <c r="AC1207" s="9"/>
      <c r="AD1207" s="9"/>
      <c r="AE1207" s="9"/>
      <c r="AF1207" s="9"/>
      <c r="AG1207" s="9"/>
      <c r="AH1207" s="9"/>
      <c r="AI1207" s="9"/>
      <c r="AJ1207" s="9"/>
      <c r="AK1207" s="9"/>
      <c r="AL1207" s="9"/>
      <c r="AM1207" s="27"/>
      <c r="AN1207" s="27"/>
      <c r="AO1207" s="27"/>
      <c r="AP1207" s="27"/>
      <c r="AQ1207" s="27"/>
      <c r="AR1207" s="9"/>
      <c r="AS1207" s="9"/>
      <c r="AT1207" s="9"/>
      <c r="AU1207" s="9"/>
      <c r="AV1207" s="9"/>
      <c r="AW1207" s="9"/>
      <c r="AX1207" s="9"/>
      <c r="AY1207" s="15"/>
      <c r="AZ1207" s="15"/>
      <c r="BA1207" s="9"/>
      <c r="BB1207" s="9"/>
      <c r="BC1207" s="9"/>
      <c r="BD1207" s="9"/>
      <c r="BE1207" s="9"/>
      <c r="BF1207" s="9"/>
      <c r="BG1207" s="9"/>
      <c r="BH1207" s="9"/>
      <c r="BI1207" s="9"/>
      <c r="BJ1207" s="9"/>
      <c r="BK1207" s="9"/>
      <c r="BL1207" s="9"/>
      <c r="BM1207" s="9"/>
      <c r="BN1207" s="9"/>
      <c r="BO1207" s="9"/>
      <c r="BP1207" s="9"/>
      <c r="BQ1207" s="9"/>
      <c r="BR1207" s="9"/>
      <c r="BS1207" s="9"/>
      <c r="BT1207" s="9"/>
      <c r="BU1207" s="9"/>
      <c r="BV1207" s="9"/>
      <c r="BW1207" s="9"/>
      <c r="BX1207" s="9"/>
      <c r="BY1207" s="9"/>
      <c r="BZ1207" s="9"/>
      <c r="CA1207" s="9"/>
      <c r="CB1207" s="9"/>
      <c r="CC1207" s="9"/>
      <c r="CD1207" s="9"/>
      <c r="CE1207" s="9"/>
      <c r="CF1207" s="9"/>
      <c r="CG1207" s="9"/>
      <c r="CH1207" s="9"/>
      <c r="CI1207" s="9"/>
      <c r="CJ1207" s="9"/>
      <c r="CK1207" s="9"/>
      <c r="CL1207" s="9"/>
      <c r="CM1207" s="9"/>
      <c r="CN1207" s="9"/>
      <c r="CO1207" s="9"/>
      <c r="CP1207" s="9"/>
      <c r="CQ1207" s="9"/>
      <c r="CR1207" s="9"/>
      <c r="CS1207" s="9"/>
      <c r="CT1207" s="9"/>
      <c r="CU1207" s="9"/>
      <c r="CV1207" s="9"/>
      <c r="CW1207" s="9"/>
      <c r="CX1207" s="9"/>
      <c r="CY1207" s="9"/>
      <c r="CZ1207" s="9"/>
      <c r="DA1207" s="9"/>
      <c r="DB1207" s="9"/>
      <c r="DC1207" s="9"/>
      <c r="DD1207" s="9"/>
      <c r="DE1207" s="9"/>
      <c r="DF1207" s="9"/>
      <c r="DG1207" s="9"/>
      <c r="DH1207" s="9"/>
      <c r="DI1207" s="9"/>
      <c r="DJ1207" s="9"/>
      <c r="DK1207" s="9"/>
      <c r="DL1207" s="9"/>
      <c r="DM1207" s="9"/>
      <c r="DN1207" s="9"/>
      <c r="DO1207" s="9"/>
      <c r="DP1207" s="9"/>
      <c r="DQ1207" s="9"/>
      <c r="DR1207" s="9"/>
      <c r="DS1207" s="9"/>
      <c r="DT1207" s="9"/>
      <c r="DU1207" s="9"/>
      <c r="DV1207" s="9"/>
      <c r="DW1207" s="9"/>
      <c r="DX1207" s="9"/>
      <c r="DY1207" s="9"/>
      <c r="DZ1207" s="9"/>
      <c r="EA1207" s="9"/>
    </row>
    <row r="1208" spans="2:131" ht="15">
      <c r="B1208" s="4"/>
      <c r="C1208" s="4"/>
      <c r="D1208" s="4"/>
      <c r="E1208" s="4"/>
      <c r="F1208" s="4"/>
      <c r="G1208" s="4"/>
      <c r="H1208" s="4"/>
      <c r="I1208" s="4"/>
      <c r="J1208" s="4"/>
      <c r="K1208" s="10"/>
      <c r="L1208" s="10"/>
      <c r="M1208" s="10"/>
      <c r="N1208" s="10"/>
      <c r="O1208" s="10"/>
      <c r="P1208" s="10"/>
      <c r="Q1208" s="10"/>
      <c r="R1208" s="10"/>
      <c r="S1208" s="10"/>
      <c r="T1208" s="10"/>
      <c r="U1208" s="10"/>
      <c r="V1208" s="10"/>
      <c r="W1208" s="10"/>
      <c r="X1208" s="10"/>
      <c r="Y1208" s="10"/>
      <c r="Z1208" s="10"/>
      <c r="AA1208" s="10"/>
      <c r="AB1208" s="15"/>
      <c r="AC1208" s="9"/>
      <c r="AD1208" s="9"/>
      <c r="AE1208" s="9"/>
      <c r="AF1208" s="9"/>
      <c r="AG1208" s="9"/>
      <c r="AH1208" s="9"/>
      <c r="AI1208" s="9"/>
      <c r="AJ1208" s="9"/>
      <c r="AK1208" s="9"/>
      <c r="AL1208" s="9"/>
      <c r="AM1208" s="27"/>
      <c r="AN1208" s="27"/>
      <c r="AO1208" s="27"/>
      <c r="AP1208" s="27"/>
      <c r="AQ1208" s="27"/>
      <c r="AR1208" s="9"/>
      <c r="AS1208" s="9"/>
      <c r="AT1208" s="9"/>
      <c r="AU1208" s="9"/>
      <c r="AV1208" s="9"/>
      <c r="AW1208" s="9"/>
      <c r="AX1208" s="9"/>
      <c r="AY1208" s="15"/>
      <c r="AZ1208" s="15"/>
      <c r="BA1208" s="9"/>
      <c r="BB1208" s="9"/>
      <c r="BC1208" s="9"/>
      <c r="BD1208" s="9"/>
      <c r="BE1208" s="9"/>
      <c r="BF1208" s="9"/>
      <c r="BG1208" s="9"/>
      <c r="BH1208" s="9"/>
      <c r="BI1208" s="9"/>
      <c r="BJ1208" s="9"/>
      <c r="BK1208" s="9"/>
      <c r="BL1208" s="9"/>
      <c r="BM1208" s="9"/>
      <c r="BN1208" s="9"/>
      <c r="BO1208" s="9"/>
      <c r="BP1208" s="9"/>
      <c r="BQ1208" s="9"/>
      <c r="BR1208" s="9"/>
      <c r="BS1208" s="9"/>
      <c r="BT1208" s="9"/>
      <c r="BU1208" s="9"/>
      <c r="BV1208" s="9"/>
      <c r="BW1208" s="9"/>
      <c r="BX1208" s="9"/>
      <c r="BY1208" s="9"/>
      <c r="BZ1208" s="9"/>
      <c r="CA1208" s="9"/>
      <c r="CB1208" s="9"/>
      <c r="CC1208" s="9"/>
      <c r="CD1208" s="9"/>
      <c r="CE1208" s="9"/>
      <c r="CF1208" s="9"/>
      <c r="CG1208" s="9"/>
      <c r="CH1208" s="9"/>
      <c r="CI1208" s="9"/>
      <c r="CJ1208" s="9"/>
      <c r="CK1208" s="9"/>
      <c r="CL1208" s="9"/>
      <c r="CM1208" s="9"/>
      <c r="CN1208" s="9"/>
      <c r="CO1208" s="9"/>
      <c r="CP1208" s="9"/>
      <c r="CQ1208" s="9"/>
      <c r="CR1208" s="9"/>
      <c r="CS1208" s="9"/>
      <c r="CT1208" s="9"/>
      <c r="CU1208" s="9"/>
      <c r="CV1208" s="9"/>
      <c r="CW1208" s="9"/>
      <c r="CX1208" s="9"/>
      <c r="CY1208" s="9"/>
      <c r="CZ1208" s="9"/>
      <c r="DA1208" s="9"/>
      <c r="DB1208" s="9"/>
      <c r="DC1208" s="9"/>
      <c r="DD1208" s="9"/>
      <c r="DE1208" s="9"/>
      <c r="DF1208" s="9"/>
      <c r="DG1208" s="9"/>
      <c r="DH1208" s="9"/>
      <c r="DI1208" s="9"/>
      <c r="DJ1208" s="9"/>
      <c r="DK1208" s="9"/>
      <c r="DL1208" s="9"/>
      <c r="DM1208" s="9"/>
      <c r="DN1208" s="9"/>
      <c r="DO1208" s="9"/>
      <c r="DP1208" s="9"/>
      <c r="DQ1208" s="9"/>
      <c r="DR1208" s="9"/>
      <c r="DS1208" s="9"/>
      <c r="DT1208" s="9"/>
      <c r="DU1208" s="9"/>
      <c r="DV1208" s="9"/>
      <c r="DW1208" s="9"/>
      <c r="DX1208" s="9"/>
      <c r="DY1208" s="9"/>
      <c r="DZ1208" s="9"/>
      <c r="EA1208" s="9"/>
    </row>
    <row r="1209" spans="2:131" ht="15">
      <c r="B1209" s="4"/>
      <c r="C1209" s="4"/>
      <c r="D1209" s="4"/>
      <c r="E1209" s="4"/>
      <c r="F1209" s="4"/>
      <c r="G1209" s="4"/>
      <c r="H1209" s="4"/>
      <c r="I1209" s="4"/>
      <c r="J1209" s="4"/>
      <c r="K1209" s="10"/>
      <c r="L1209" s="10"/>
      <c r="M1209" s="10"/>
      <c r="N1209" s="10"/>
      <c r="O1209" s="10"/>
      <c r="P1209" s="10"/>
      <c r="Q1209" s="10"/>
      <c r="R1209" s="10"/>
      <c r="S1209" s="10"/>
      <c r="T1209" s="10"/>
      <c r="U1209" s="10"/>
      <c r="V1209" s="10"/>
      <c r="W1209" s="10"/>
      <c r="X1209" s="10"/>
      <c r="Y1209" s="10"/>
      <c r="Z1209" s="10"/>
      <c r="AA1209" s="10"/>
      <c r="AB1209" s="15"/>
      <c r="AC1209" s="9"/>
      <c r="AD1209" s="9"/>
      <c r="AE1209" s="9"/>
      <c r="AF1209" s="9"/>
      <c r="AG1209" s="9"/>
      <c r="AH1209" s="9"/>
      <c r="AI1209" s="9"/>
      <c r="AJ1209" s="9"/>
      <c r="AK1209" s="9"/>
      <c r="AL1209" s="9"/>
      <c r="AM1209" s="27"/>
      <c r="AN1209" s="27"/>
      <c r="AO1209" s="27"/>
      <c r="AP1209" s="27"/>
      <c r="AQ1209" s="27"/>
      <c r="AR1209" s="9"/>
      <c r="AS1209" s="9"/>
      <c r="AT1209" s="9"/>
      <c r="AU1209" s="9"/>
      <c r="AV1209" s="9"/>
      <c r="AW1209" s="9"/>
      <c r="AX1209" s="9"/>
      <c r="AY1209" s="15"/>
      <c r="AZ1209" s="15"/>
      <c r="BA1209" s="9"/>
      <c r="BB1209" s="9"/>
      <c r="BC1209" s="9"/>
      <c r="BD1209" s="9"/>
      <c r="BE1209" s="9"/>
      <c r="BF1209" s="9"/>
      <c r="BG1209" s="9"/>
      <c r="BH1209" s="9"/>
      <c r="BI1209" s="9"/>
      <c r="BJ1209" s="9"/>
      <c r="BK1209" s="9"/>
      <c r="BL1209" s="9"/>
      <c r="BM1209" s="9"/>
      <c r="BN1209" s="9"/>
      <c r="BO1209" s="9"/>
      <c r="BP1209" s="9"/>
      <c r="BQ1209" s="9"/>
      <c r="BR1209" s="9"/>
      <c r="BS1209" s="9"/>
      <c r="BT1209" s="9"/>
      <c r="BU1209" s="9"/>
      <c r="BV1209" s="9"/>
      <c r="BW1209" s="9"/>
      <c r="BX1209" s="9"/>
      <c r="BY1209" s="9"/>
      <c r="BZ1209" s="9"/>
      <c r="CA1209" s="9"/>
      <c r="CB1209" s="9"/>
      <c r="CC1209" s="9"/>
      <c r="CD1209" s="9"/>
      <c r="CE1209" s="9"/>
      <c r="CF1209" s="9"/>
      <c r="CG1209" s="9"/>
      <c r="CH1209" s="9"/>
      <c r="CI1209" s="9"/>
      <c r="CJ1209" s="9"/>
      <c r="CK1209" s="9"/>
      <c r="CL1209" s="9"/>
      <c r="CM1209" s="9"/>
      <c r="CN1209" s="9"/>
      <c r="CO1209" s="9"/>
      <c r="CP1209" s="9"/>
      <c r="CQ1209" s="9"/>
      <c r="CR1209" s="9"/>
      <c r="CS1209" s="9"/>
      <c r="CT1209" s="9"/>
      <c r="CU1209" s="9"/>
      <c r="CV1209" s="9"/>
      <c r="CW1209" s="9"/>
      <c r="CX1209" s="9"/>
      <c r="CY1209" s="9"/>
      <c r="CZ1209" s="9"/>
      <c r="DA1209" s="9"/>
      <c r="DB1209" s="9"/>
      <c r="DC1209" s="9"/>
      <c r="DD1209" s="9"/>
      <c r="DE1209" s="9"/>
      <c r="DF1209" s="9"/>
      <c r="DG1209" s="9"/>
      <c r="DH1209" s="9"/>
      <c r="DI1209" s="9"/>
      <c r="DJ1209" s="9"/>
      <c r="DK1209" s="9"/>
      <c r="DL1209" s="9"/>
      <c r="DM1209" s="9"/>
      <c r="DN1209" s="9"/>
      <c r="DO1209" s="9"/>
      <c r="DP1209" s="9"/>
      <c r="DQ1209" s="9"/>
      <c r="DR1209" s="9"/>
      <c r="DS1209" s="9"/>
      <c r="DT1209" s="9"/>
      <c r="DU1209" s="9"/>
      <c r="DV1209" s="9"/>
      <c r="DW1209" s="9"/>
      <c r="DX1209" s="9"/>
      <c r="DY1209" s="9"/>
      <c r="DZ1209" s="9"/>
      <c r="EA1209" s="9"/>
    </row>
    <row r="1210" spans="2:131" ht="15">
      <c r="B1210" s="4"/>
      <c r="C1210" s="4"/>
      <c r="D1210" s="4"/>
      <c r="E1210" s="4"/>
      <c r="F1210" s="4"/>
      <c r="G1210" s="4"/>
      <c r="H1210" s="4"/>
      <c r="I1210" s="4"/>
      <c r="J1210" s="4"/>
      <c r="K1210" s="10"/>
      <c r="L1210" s="10"/>
      <c r="M1210" s="10"/>
      <c r="N1210" s="10"/>
      <c r="O1210" s="10"/>
      <c r="P1210" s="10"/>
      <c r="Q1210" s="10"/>
      <c r="R1210" s="10"/>
      <c r="S1210" s="10"/>
      <c r="T1210" s="10"/>
      <c r="U1210" s="10"/>
      <c r="V1210" s="10"/>
      <c r="W1210" s="10"/>
      <c r="X1210" s="10"/>
      <c r="Y1210" s="10"/>
      <c r="Z1210" s="10"/>
      <c r="AA1210" s="10"/>
      <c r="AB1210" s="15"/>
      <c r="AC1210" s="9"/>
      <c r="AD1210" s="9"/>
      <c r="AE1210" s="9"/>
      <c r="AF1210" s="9"/>
      <c r="AG1210" s="9"/>
      <c r="AH1210" s="9"/>
      <c r="AI1210" s="9"/>
      <c r="AJ1210" s="9"/>
      <c r="AK1210" s="9"/>
      <c r="AL1210" s="9"/>
      <c r="AM1210" s="27"/>
      <c r="AN1210" s="27"/>
      <c r="AO1210" s="27"/>
      <c r="AP1210" s="27"/>
      <c r="AQ1210" s="27"/>
      <c r="AR1210" s="9"/>
      <c r="AS1210" s="9"/>
      <c r="AT1210" s="9"/>
      <c r="AU1210" s="9"/>
      <c r="AV1210" s="9"/>
      <c r="AW1210" s="9"/>
      <c r="AX1210" s="9"/>
      <c r="AY1210" s="15"/>
      <c r="AZ1210" s="15"/>
      <c r="BA1210" s="9"/>
      <c r="BB1210" s="9"/>
      <c r="BC1210" s="9"/>
      <c r="BD1210" s="9"/>
      <c r="BE1210" s="9"/>
      <c r="BF1210" s="9"/>
      <c r="BG1210" s="9"/>
      <c r="BH1210" s="9"/>
      <c r="BI1210" s="9"/>
      <c r="BJ1210" s="9"/>
      <c r="BK1210" s="9"/>
      <c r="BL1210" s="9"/>
      <c r="BM1210" s="9"/>
      <c r="BN1210" s="9"/>
      <c r="BO1210" s="9"/>
      <c r="BP1210" s="9"/>
      <c r="BQ1210" s="9"/>
      <c r="BR1210" s="9"/>
      <c r="BS1210" s="9"/>
      <c r="BT1210" s="9"/>
      <c r="BU1210" s="9"/>
      <c r="BV1210" s="9"/>
      <c r="BW1210" s="9"/>
      <c r="BX1210" s="9"/>
      <c r="BY1210" s="9"/>
      <c r="BZ1210" s="9"/>
      <c r="CA1210" s="9"/>
      <c r="CB1210" s="9"/>
      <c r="CC1210" s="9"/>
      <c r="CD1210" s="9"/>
      <c r="CE1210" s="9"/>
      <c r="CF1210" s="9"/>
      <c r="CG1210" s="9"/>
      <c r="CH1210" s="9"/>
      <c r="CI1210" s="9"/>
      <c r="CJ1210" s="9"/>
      <c r="CK1210" s="9"/>
      <c r="CL1210" s="9"/>
      <c r="CM1210" s="9"/>
      <c r="CN1210" s="9"/>
      <c r="CO1210" s="9"/>
      <c r="CP1210" s="9"/>
      <c r="CQ1210" s="9"/>
      <c r="CR1210" s="9"/>
      <c r="CS1210" s="9"/>
      <c r="CT1210" s="9"/>
      <c r="CU1210" s="9"/>
      <c r="CV1210" s="9"/>
      <c r="CW1210" s="9"/>
      <c r="CX1210" s="9"/>
      <c r="CY1210" s="9"/>
      <c r="CZ1210" s="9"/>
      <c r="DA1210" s="9"/>
      <c r="DB1210" s="9"/>
      <c r="DC1210" s="9"/>
      <c r="DD1210" s="9"/>
      <c r="DE1210" s="9"/>
      <c r="DF1210" s="9"/>
      <c r="DG1210" s="9"/>
      <c r="DH1210" s="9"/>
      <c r="DI1210" s="9"/>
      <c r="DJ1210" s="9"/>
      <c r="DK1210" s="9"/>
      <c r="DL1210" s="9"/>
      <c r="DM1210" s="9"/>
      <c r="DN1210" s="9"/>
      <c r="DO1210" s="9"/>
      <c r="DP1210" s="9"/>
      <c r="DQ1210" s="9"/>
      <c r="DR1210" s="9"/>
      <c r="DS1210" s="9"/>
      <c r="DT1210" s="9"/>
      <c r="DU1210" s="9"/>
      <c r="DV1210" s="9"/>
      <c r="DW1210" s="9"/>
      <c r="DX1210" s="9"/>
      <c r="DY1210" s="9"/>
      <c r="DZ1210" s="9"/>
      <c r="EA1210" s="9"/>
    </row>
    <row r="1211" spans="2:131" ht="15">
      <c r="B1211" s="4"/>
      <c r="C1211" s="4"/>
      <c r="D1211" s="4"/>
      <c r="E1211" s="4"/>
      <c r="F1211" s="4"/>
      <c r="G1211" s="4"/>
      <c r="H1211" s="4"/>
      <c r="I1211" s="4"/>
      <c r="J1211" s="4"/>
      <c r="K1211" s="10"/>
      <c r="L1211" s="10"/>
      <c r="M1211" s="10"/>
      <c r="N1211" s="10"/>
      <c r="O1211" s="10"/>
      <c r="P1211" s="10"/>
      <c r="Q1211" s="10"/>
      <c r="R1211" s="10"/>
      <c r="S1211" s="10"/>
      <c r="T1211" s="10"/>
      <c r="U1211" s="10"/>
      <c r="V1211" s="10"/>
      <c r="W1211" s="10"/>
      <c r="X1211" s="10"/>
      <c r="Y1211" s="10"/>
      <c r="Z1211" s="10"/>
      <c r="AA1211" s="10"/>
      <c r="AB1211" s="15"/>
      <c r="AC1211" s="9"/>
      <c r="AD1211" s="9"/>
      <c r="AE1211" s="9"/>
      <c r="AF1211" s="9"/>
      <c r="AG1211" s="9"/>
      <c r="AH1211" s="9"/>
      <c r="AI1211" s="9"/>
      <c r="AJ1211" s="9"/>
      <c r="AK1211" s="9"/>
      <c r="AL1211" s="9"/>
      <c r="AM1211" s="27"/>
      <c r="AN1211" s="27"/>
      <c r="AO1211" s="27"/>
      <c r="AP1211" s="27"/>
      <c r="AQ1211" s="27"/>
      <c r="AR1211" s="9"/>
      <c r="AS1211" s="9"/>
      <c r="AT1211" s="9"/>
      <c r="AU1211" s="9"/>
      <c r="AV1211" s="9"/>
      <c r="AW1211" s="9"/>
      <c r="AX1211" s="9"/>
      <c r="AY1211" s="15"/>
      <c r="AZ1211" s="15"/>
      <c r="BA1211" s="9"/>
      <c r="BB1211" s="9"/>
      <c r="BC1211" s="9"/>
      <c r="BD1211" s="9"/>
      <c r="BE1211" s="9"/>
      <c r="BF1211" s="9"/>
      <c r="BG1211" s="9"/>
      <c r="BH1211" s="9"/>
      <c r="BI1211" s="9"/>
      <c r="BJ1211" s="9"/>
      <c r="BK1211" s="9"/>
      <c r="BL1211" s="9"/>
      <c r="BM1211" s="9"/>
      <c r="BN1211" s="9"/>
      <c r="BO1211" s="9"/>
      <c r="BP1211" s="9"/>
      <c r="BQ1211" s="9"/>
      <c r="BR1211" s="9"/>
      <c r="BS1211" s="9"/>
      <c r="BT1211" s="9"/>
      <c r="BU1211" s="9"/>
      <c r="BV1211" s="9"/>
      <c r="BW1211" s="9"/>
      <c r="BX1211" s="9"/>
      <c r="BY1211" s="9"/>
      <c r="BZ1211" s="9"/>
      <c r="CA1211" s="9"/>
      <c r="CB1211" s="9"/>
      <c r="CC1211" s="9"/>
      <c r="CD1211" s="9"/>
      <c r="CE1211" s="9"/>
      <c r="CF1211" s="9"/>
      <c r="CG1211" s="9"/>
      <c r="CH1211" s="9"/>
      <c r="CI1211" s="9"/>
      <c r="CJ1211" s="9"/>
      <c r="CK1211" s="9"/>
      <c r="CL1211" s="9"/>
      <c r="CM1211" s="9"/>
      <c r="CN1211" s="9"/>
      <c r="CO1211" s="9"/>
      <c r="CP1211" s="9"/>
      <c r="CQ1211" s="9"/>
      <c r="CR1211" s="9"/>
      <c r="CS1211" s="9"/>
      <c r="CT1211" s="9"/>
      <c r="CU1211" s="9"/>
      <c r="CV1211" s="9"/>
      <c r="CW1211" s="9"/>
      <c r="CX1211" s="9"/>
      <c r="CY1211" s="9"/>
      <c r="CZ1211" s="9"/>
      <c r="DA1211" s="9"/>
      <c r="DB1211" s="9"/>
      <c r="DC1211" s="9"/>
      <c r="DD1211" s="9"/>
      <c r="DE1211" s="9"/>
      <c r="DF1211" s="9"/>
      <c r="DG1211" s="9"/>
      <c r="DH1211" s="9"/>
      <c r="DI1211" s="9"/>
      <c r="DJ1211" s="9"/>
      <c r="DK1211" s="9"/>
      <c r="DL1211" s="9"/>
      <c r="DM1211" s="9"/>
      <c r="DN1211" s="9"/>
      <c r="DO1211" s="9"/>
      <c r="DP1211" s="9"/>
      <c r="DQ1211" s="9"/>
      <c r="DR1211" s="9"/>
      <c r="DS1211" s="9"/>
      <c r="DT1211" s="9"/>
      <c r="DU1211" s="9"/>
      <c r="DV1211" s="9"/>
      <c r="DW1211" s="9"/>
      <c r="DX1211" s="9"/>
      <c r="DY1211" s="9"/>
      <c r="DZ1211" s="9"/>
      <c r="EA1211" s="9"/>
    </row>
    <row r="1212" spans="2:131" ht="15">
      <c r="B1212" s="4"/>
      <c r="C1212" s="4"/>
      <c r="D1212" s="4"/>
      <c r="E1212" s="4"/>
      <c r="F1212" s="4"/>
      <c r="G1212" s="4"/>
      <c r="H1212" s="4"/>
      <c r="I1212" s="4"/>
      <c r="J1212" s="4"/>
      <c r="K1212" s="10"/>
      <c r="L1212" s="10"/>
      <c r="M1212" s="10"/>
      <c r="N1212" s="10"/>
      <c r="O1212" s="10"/>
      <c r="P1212" s="10"/>
      <c r="Q1212" s="10"/>
      <c r="R1212" s="10"/>
      <c r="S1212" s="10"/>
      <c r="T1212" s="10"/>
      <c r="U1212" s="10"/>
      <c r="V1212" s="10"/>
      <c r="W1212" s="10"/>
      <c r="X1212" s="10"/>
      <c r="Y1212" s="10"/>
      <c r="Z1212" s="10"/>
      <c r="AA1212" s="10"/>
      <c r="AB1212" s="15"/>
      <c r="AC1212" s="9"/>
      <c r="AD1212" s="9"/>
      <c r="AE1212" s="9"/>
      <c r="AF1212" s="9"/>
      <c r="AG1212" s="9"/>
      <c r="AH1212" s="9"/>
      <c r="AI1212" s="9"/>
      <c r="AJ1212" s="9"/>
      <c r="AK1212" s="9"/>
      <c r="AL1212" s="9"/>
      <c r="AM1212" s="27"/>
      <c r="AN1212" s="27"/>
      <c r="AO1212" s="27"/>
      <c r="AP1212" s="27"/>
      <c r="AQ1212" s="27"/>
      <c r="AR1212" s="9"/>
      <c r="AS1212" s="9"/>
      <c r="AT1212" s="9"/>
      <c r="AU1212" s="9"/>
      <c r="AV1212" s="9"/>
      <c r="AW1212" s="9"/>
      <c r="AX1212" s="9"/>
      <c r="AY1212" s="15"/>
      <c r="AZ1212" s="15"/>
      <c r="BA1212" s="9"/>
      <c r="BB1212" s="9"/>
      <c r="BC1212" s="9"/>
      <c r="BD1212" s="9"/>
      <c r="BE1212" s="9"/>
      <c r="BF1212" s="9"/>
      <c r="BG1212" s="9"/>
      <c r="BH1212" s="9"/>
      <c r="BI1212" s="9"/>
      <c r="BJ1212" s="9"/>
      <c r="BK1212" s="9"/>
      <c r="BL1212" s="9"/>
      <c r="BM1212" s="9"/>
      <c r="BN1212" s="9"/>
      <c r="BO1212" s="9"/>
      <c r="BP1212" s="9"/>
      <c r="BQ1212" s="9"/>
      <c r="BR1212" s="9"/>
      <c r="BS1212" s="9"/>
      <c r="BT1212" s="9"/>
      <c r="BU1212" s="9"/>
      <c r="BV1212" s="9"/>
      <c r="BW1212" s="9"/>
      <c r="BX1212" s="9"/>
      <c r="BY1212" s="9"/>
      <c r="BZ1212" s="9"/>
      <c r="CA1212" s="9"/>
      <c r="CB1212" s="9"/>
      <c r="CC1212" s="9"/>
      <c r="CD1212" s="9"/>
      <c r="CE1212" s="9"/>
      <c r="CF1212" s="9"/>
      <c r="CG1212" s="9"/>
      <c r="CH1212" s="9"/>
      <c r="CI1212" s="9"/>
      <c r="CJ1212" s="9"/>
      <c r="CK1212" s="9"/>
      <c r="CL1212" s="9"/>
      <c r="CM1212" s="9"/>
      <c r="CN1212" s="9"/>
      <c r="CO1212" s="9"/>
      <c r="CP1212" s="9"/>
      <c r="CQ1212" s="9"/>
      <c r="CR1212" s="9"/>
      <c r="CS1212" s="9"/>
      <c r="CT1212" s="9"/>
      <c r="CU1212" s="9"/>
      <c r="CV1212" s="9"/>
      <c r="CW1212" s="9"/>
      <c r="CX1212" s="9"/>
      <c r="CY1212" s="9"/>
      <c r="CZ1212" s="9"/>
      <c r="DA1212" s="9"/>
      <c r="DB1212" s="9"/>
      <c r="DC1212" s="9"/>
      <c r="DD1212" s="9"/>
      <c r="DE1212" s="9"/>
      <c r="DF1212" s="9"/>
      <c r="DG1212" s="9"/>
      <c r="DH1212" s="9"/>
      <c r="DI1212" s="9"/>
      <c r="DJ1212" s="9"/>
      <c r="DK1212" s="9"/>
      <c r="DL1212" s="9"/>
      <c r="DM1212" s="9"/>
      <c r="DN1212" s="9"/>
      <c r="DO1212" s="9"/>
      <c r="DP1212" s="9"/>
      <c r="DQ1212" s="9"/>
      <c r="DR1212" s="9"/>
      <c r="DS1212" s="9"/>
      <c r="DT1212" s="9"/>
      <c r="DU1212" s="9"/>
      <c r="DV1212" s="9"/>
      <c r="DW1212" s="9"/>
      <c r="DX1212" s="9"/>
      <c r="DY1212" s="9"/>
      <c r="DZ1212" s="9"/>
      <c r="EA1212" s="9"/>
    </row>
    <row r="1213" spans="2:131" ht="15">
      <c r="B1213" s="4"/>
      <c r="C1213" s="4"/>
      <c r="D1213" s="4"/>
      <c r="E1213" s="4"/>
      <c r="F1213" s="4"/>
      <c r="G1213" s="4"/>
      <c r="H1213" s="4"/>
      <c r="I1213" s="4"/>
      <c r="J1213" s="4"/>
      <c r="K1213" s="10"/>
      <c r="L1213" s="10"/>
      <c r="M1213" s="10"/>
      <c r="N1213" s="10"/>
      <c r="O1213" s="10"/>
      <c r="P1213" s="10"/>
      <c r="Q1213" s="10"/>
      <c r="R1213" s="10"/>
      <c r="S1213" s="10"/>
      <c r="T1213" s="10"/>
      <c r="U1213" s="10"/>
      <c r="V1213" s="10"/>
      <c r="W1213" s="10"/>
      <c r="X1213" s="10"/>
      <c r="Y1213" s="10"/>
      <c r="Z1213" s="10"/>
      <c r="AA1213" s="10"/>
      <c r="AB1213" s="15"/>
      <c r="AC1213" s="9"/>
      <c r="AD1213" s="9"/>
      <c r="AE1213" s="9"/>
      <c r="AF1213" s="9"/>
      <c r="AG1213" s="9"/>
      <c r="AH1213" s="9"/>
      <c r="AI1213" s="9"/>
      <c r="AJ1213" s="9"/>
      <c r="AK1213" s="9"/>
      <c r="AL1213" s="9"/>
      <c r="AM1213" s="27"/>
      <c r="AN1213" s="27"/>
      <c r="AO1213" s="27"/>
      <c r="AP1213" s="27"/>
      <c r="AQ1213" s="27"/>
      <c r="AR1213" s="9"/>
      <c r="AS1213" s="9"/>
      <c r="AT1213" s="9"/>
      <c r="AU1213" s="9"/>
      <c r="AV1213" s="9"/>
      <c r="AW1213" s="9"/>
      <c r="AX1213" s="9"/>
      <c r="AY1213" s="15"/>
      <c r="AZ1213" s="15"/>
      <c r="BA1213" s="9"/>
      <c r="BB1213" s="9"/>
      <c r="BC1213" s="9"/>
      <c r="BD1213" s="9"/>
      <c r="BE1213" s="9"/>
      <c r="BF1213" s="9"/>
      <c r="BG1213" s="9"/>
      <c r="BH1213" s="9"/>
      <c r="BI1213" s="9"/>
      <c r="BJ1213" s="9"/>
      <c r="BK1213" s="9"/>
      <c r="BL1213" s="9"/>
      <c r="BM1213" s="9"/>
      <c r="BN1213" s="9"/>
      <c r="BO1213" s="9"/>
      <c r="BP1213" s="9"/>
      <c r="BQ1213" s="9"/>
      <c r="BR1213" s="9"/>
      <c r="BS1213" s="9"/>
      <c r="BT1213" s="9"/>
      <c r="BU1213" s="9"/>
      <c r="BV1213" s="9"/>
      <c r="BW1213" s="9"/>
      <c r="BX1213" s="9"/>
      <c r="BY1213" s="9"/>
      <c r="BZ1213" s="9"/>
      <c r="CA1213" s="9"/>
      <c r="CB1213" s="9"/>
      <c r="CC1213" s="9"/>
      <c r="CD1213" s="9"/>
      <c r="CE1213" s="9"/>
      <c r="CF1213" s="9"/>
      <c r="CG1213" s="9"/>
      <c r="CH1213" s="9"/>
      <c r="CI1213" s="9"/>
      <c r="CJ1213" s="9"/>
      <c r="CK1213" s="9"/>
      <c r="CL1213" s="9"/>
      <c r="CM1213" s="9"/>
      <c r="CN1213" s="9"/>
      <c r="CO1213" s="9"/>
      <c r="CP1213" s="9"/>
      <c r="CQ1213" s="9"/>
      <c r="CR1213" s="9"/>
      <c r="CS1213" s="9"/>
      <c r="CT1213" s="9"/>
      <c r="CU1213" s="9"/>
      <c r="CV1213" s="9"/>
      <c r="CW1213" s="9"/>
      <c r="CX1213" s="9"/>
      <c r="CY1213" s="9"/>
      <c r="CZ1213" s="9"/>
      <c r="DA1213" s="9"/>
      <c r="DB1213" s="9"/>
      <c r="DC1213" s="9"/>
      <c r="DD1213" s="9"/>
      <c r="DE1213" s="9"/>
      <c r="DF1213" s="9"/>
      <c r="DG1213" s="9"/>
      <c r="DH1213" s="9"/>
      <c r="DI1213" s="9"/>
      <c r="DJ1213" s="9"/>
      <c r="DK1213" s="9"/>
      <c r="DL1213" s="9"/>
      <c r="DM1213" s="9"/>
      <c r="DN1213" s="9"/>
      <c r="DO1213" s="9"/>
      <c r="DP1213" s="9"/>
      <c r="DQ1213" s="9"/>
      <c r="DR1213" s="9"/>
      <c r="DS1213" s="9"/>
      <c r="DT1213" s="9"/>
      <c r="DU1213" s="9"/>
      <c r="DV1213" s="9"/>
      <c r="DW1213" s="9"/>
      <c r="DX1213" s="9"/>
      <c r="DY1213" s="9"/>
      <c r="DZ1213" s="9"/>
      <c r="EA1213" s="9"/>
    </row>
    <row r="1214" spans="2:131" ht="15">
      <c r="B1214" s="4"/>
      <c r="C1214" s="4"/>
      <c r="D1214" s="4"/>
      <c r="E1214" s="4"/>
      <c r="F1214" s="4"/>
      <c r="G1214" s="4"/>
      <c r="H1214" s="4"/>
      <c r="I1214" s="4"/>
      <c r="J1214" s="4"/>
      <c r="K1214" s="10"/>
      <c r="L1214" s="10"/>
      <c r="M1214" s="10"/>
      <c r="N1214" s="10"/>
      <c r="O1214" s="10"/>
      <c r="P1214" s="10"/>
      <c r="Q1214" s="10"/>
      <c r="R1214" s="10"/>
      <c r="S1214" s="10"/>
      <c r="T1214" s="10"/>
      <c r="U1214" s="10"/>
      <c r="V1214" s="10"/>
      <c r="W1214" s="10"/>
      <c r="X1214" s="10"/>
      <c r="Y1214" s="10"/>
      <c r="Z1214" s="10"/>
      <c r="AA1214" s="10"/>
      <c r="AB1214" s="15"/>
      <c r="AC1214" s="9"/>
      <c r="AD1214" s="9"/>
      <c r="AE1214" s="9"/>
      <c r="AF1214" s="9"/>
      <c r="AG1214" s="9"/>
      <c r="AH1214" s="9"/>
      <c r="AI1214" s="9"/>
      <c r="AJ1214" s="9"/>
      <c r="AK1214" s="9"/>
      <c r="AL1214" s="9"/>
      <c r="AM1214" s="27"/>
      <c r="AN1214" s="27"/>
      <c r="AO1214" s="27"/>
      <c r="AP1214" s="27"/>
      <c r="AQ1214" s="27"/>
      <c r="AR1214" s="9"/>
      <c r="AS1214" s="9"/>
      <c r="AT1214" s="9"/>
      <c r="AU1214" s="9"/>
      <c r="AV1214" s="9"/>
      <c r="AW1214" s="9"/>
      <c r="AX1214" s="9"/>
      <c r="AY1214" s="15"/>
      <c r="AZ1214" s="15"/>
      <c r="BA1214" s="9"/>
      <c r="BB1214" s="9"/>
      <c r="BC1214" s="9"/>
      <c r="BD1214" s="9"/>
      <c r="BE1214" s="9"/>
      <c r="BF1214" s="9"/>
      <c r="BG1214" s="9"/>
      <c r="BH1214" s="9"/>
      <c r="BI1214" s="9"/>
      <c r="BJ1214" s="9"/>
      <c r="BK1214" s="9"/>
      <c r="BL1214" s="9"/>
      <c r="BM1214" s="9"/>
      <c r="BN1214" s="9"/>
      <c r="BO1214" s="9"/>
      <c r="BP1214" s="9"/>
      <c r="BQ1214" s="9"/>
      <c r="BR1214" s="9"/>
      <c r="BS1214" s="9"/>
      <c r="BT1214" s="9"/>
      <c r="BU1214" s="9"/>
      <c r="BV1214" s="9"/>
      <c r="BW1214" s="9"/>
      <c r="BX1214" s="9"/>
      <c r="BY1214" s="9"/>
      <c r="BZ1214" s="9"/>
      <c r="CA1214" s="9"/>
      <c r="CB1214" s="9"/>
      <c r="CC1214" s="9"/>
      <c r="CD1214" s="9"/>
      <c r="CE1214" s="9"/>
      <c r="CF1214" s="9"/>
      <c r="CG1214" s="9"/>
      <c r="CH1214" s="9"/>
      <c r="CI1214" s="9"/>
      <c r="CJ1214" s="9"/>
      <c r="CK1214" s="9"/>
      <c r="CL1214" s="9"/>
      <c r="CM1214" s="9"/>
      <c r="CN1214" s="9"/>
      <c r="CO1214" s="9"/>
      <c r="CP1214" s="9"/>
      <c r="CQ1214" s="9"/>
      <c r="CR1214" s="9"/>
      <c r="CS1214" s="9"/>
      <c r="CT1214" s="9"/>
      <c r="CU1214" s="9"/>
      <c r="CV1214" s="9"/>
      <c r="CW1214" s="9"/>
      <c r="CX1214" s="9"/>
      <c r="CY1214" s="9"/>
      <c r="CZ1214" s="9"/>
      <c r="DA1214" s="9"/>
      <c r="DB1214" s="9"/>
      <c r="DC1214" s="9"/>
      <c r="DD1214" s="9"/>
      <c r="DE1214" s="9"/>
      <c r="DF1214" s="9"/>
      <c r="DG1214" s="9"/>
      <c r="DH1214" s="9"/>
      <c r="DI1214" s="9"/>
      <c r="DJ1214" s="9"/>
      <c r="DK1214" s="9"/>
      <c r="DL1214" s="9"/>
      <c r="DM1214" s="9"/>
      <c r="DN1214" s="9"/>
      <c r="DO1214" s="9"/>
      <c r="DP1214" s="9"/>
      <c r="DQ1214" s="9"/>
      <c r="DR1214" s="9"/>
      <c r="DS1214" s="9"/>
      <c r="DT1214" s="9"/>
      <c r="DU1214" s="9"/>
      <c r="DV1214" s="9"/>
      <c r="DW1214" s="9"/>
      <c r="DX1214" s="9"/>
      <c r="DY1214" s="9"/>
      <c r="DZ1214" s="9"/>
      <c r="EA1214" s="9"/>
    </row>
    <row r="1215" spans="2:131" ht="15">
      <c r="B1215" s="4"/>
      <c r="C1215" s="4"/>
      <c r="D1215" s="4"/>
      <c r="E1215" s="4"/>
      <c r="F1215" s="4"/>
      <c r="G1215" s="4"/>
      <c r="H1215" s="4"/>
      <c r="I1215" s="4"/>
      <c r="J1215" s="4"/>
      <c r="K1215" s="10"/>
      <c r="L1215" s="10"/>
      <c r="M1215" s="10"/>
      <c r="N1215" s="10"/>
      <c r="O1215" s="10"/>
      <c r="P1215" s="10"/>
      <c r="Q1215" s="10"/>
      <c r="R1215" s="10"/>
      <c r="S1215" s="10"/>
      <c r="T1215" s="10"/>
      <c r="U1215" s="10"/>
      <c r="V1215" s="10"/>
      <c r="W1215" s="10"/>
      <c r="X1215" s="10"/>
      <c r="Y1215" s="10"/>
      <c r="Z1215" s="10"/>
      <c r="AA1215" s="10"/>
      <c r="AB1215" s="15"/>
      <c r="AC1215" s="9"/>
      <c r="AD1215" s="9"/>
      <c r="AE1215" s="9"/>
      <c r="AF1215" s="9"/>
      <c r="AG1215" s="9"/>
      <c r="AH1215" s="9"/>
      <c r="AI1215" s="9"/>
      <c r="AJ1215" s="9"/>
      <c r="AK1215" s="9"/>
      <c r="AL1215" s="9"/>
      <c r="AM1215" s="27"/>
      <c r="AN1215" s="27"/>
      <c r="AO1215" s="27"/>
      <c r="AP1215" s="27"/>
      <c r="AQ1215" s="27"/>
      <c r="AR1215" s="9"/>
      <c r="AS1215" s="9"/>
      <c r="AT1215" s="9"/>
      <c r="AU1215" s="9"/>
      <c r="AV1215" s="9"/>
      <c r="AW1215" s="9"/>
      <c r="AX1215" s="9"/>
      <c r="AY1215" s="15"/>
      <c r="AZ1215" s="15"/>
      <c r="BA1215" s="9"/>
      <c r="BB1215" s="9"/>
      <c r="BC1215" s="9"/>
      <c r="BD1215" s="9"/>
      <c r="BE1215" s="9"/>
      <c r="BF1215" s="9"/>
      <c r="BG1215" s="9"/>
      <c r="BH1215" s="9"/>
      <c r="BI1215" s="9"/>
      <c r="BJ1215" s="9"/>
      <c r="BK1215" s="9"/>
      <c r="BL1215" s="9"/>
      <c r="BM1215" s="9"/>
      <c r="BN1215" s="9"/>
      <c r="BO1215" s="9"/>
      <c r="BP1215" s="9"/>
      <c r="BQ1215" s="9"/>
      <c r="BR1215" s="9"/>
      <c r="BS1215" s="9"/>
      <c r="BT1215" s="9"/>
      <c r="BU1215" s="9"/>
      <c r="BV1215" s="9"/>
      <c r="BW1215" s="9"/>
      <c r="BX1215" s="9"/>
      <c r="BY1215" s="9"/>
      <c r="BZ1215" s="9"/>
      <c r="CA1215" s="9"/>
      <c r="CB1215" s="9"/>
      <c r="CC1215" s="9"/>
      <c r="CD1215" s="9"/>
      <c r="CE1215" s="9"/>
      <c r="CF1215" s="9"/>
      <c r="CG1215" s="9"/>
      <c r="CH1215" s="9"/>
      <c r="CI1215" s="9"/>
      <c r="CJ1215" s="9"/>
      <c r="CK1215" s="9"/>
      <c r="CL1215" s="9"/>
      <c r="CM1215" s="9"/>
      <c r="CN1215" s="9"/>
      <c r="CO1215" s="9"/>
      <c r="CP1215" s="9"/>
      <c r="CQ1215" s="9"/>
      <c r="CR1215" s="9"/>
      <c r="CS1215" s="9"/>
      <c r="CT1215" s="9"/>
      <c r="CU1215" s="9"/>
      <c r="CV1215" s="9"/>
      <c r="CW1215" s="9"/>
      <c r="CX1215" s="9"/>
      <c r="CY1215" s="9"/>
      <c r="CZ1215" s="9"/>
      <c r="DA1215" s="9"/>
      <c r="DB1215" s="9"/>
      <c r="DC1215" s="9"/>
      <c r="DD1215" s="9"/>
      <c r="DE1215" s="9"/>
      <c r="DF1215" s="9"/>
      <c r="DG1215" s="9"/>
      <c r="DH1215" s="9"/>
      <c r="DI1215" s="9"/>
      <c r="DJ1215" s="9"/>
      <c r="DK1215" s="9"/>
      <c r="DL1215" s="9"/>
      <c r="DM1215" s="9"/>
      <c r="DN1215" s="9"/>
      <c r="DO1215" s="9"/>
      <c r="DP1215" s="9"/>
      <c r="DQ1215" s="9"/>
      <c r="DR1215" s="9"/>
      <c r="DS1215" s="9"/>
      <c r="DT1215" s="9"/>
      <c r="DU1215" s="9"/>
      <c r="DV1215" s="9"/>
      <c r="DW1215" s="9"/>
      <c r="DX1215" s="9"/>
      <c r="DY1215" s="9"/>
      <c r="DZ1215" s="9"/>
      <c r="EA1215" s="9"/>
    </row>
    <row r="1216" spans="2:131" ht="15">
      <c r="B1216" s="4"/>
      <c r="C1216" s="4"/>
      <c r="D1216" s="4"/>
      <c r="E1216" s="4"/>
      <c r="F1216" s="4"/>
      <c r="G1216" s="4"/>
      <c r="H1216" s="4"/>
      <c r="I1216" s="4"/>
      <c r="J1216" s="4"/>
      <c r="K1216" s="10"/>
      <c r="L1216" s="10"/>
      <c r="M1216" s="10"/>
      <c r="N1216" s="10"/>
      <c r="O1216" s="10"/>
      <c r="P1216" s="10"/>
      <c r="Q1216" s="10"/>
      <c r="R1216" s="10"/>
      <c r="S1216" s="10"/>
      <c r="T1216" s="10"/>
      <c r="U1216" s="10"/>
      <c r="V1216" s="10"/>
      <c r="W1216" s="10"/>
      <c r="X1216" s="10"/>
      <c r="Y1216" s="10"/>
      <c r="Z1216" s="10"/>
      <c r="AA1216" s="10"/>
      <c r="AB1216" s="15"/>
      <c r="AC1216" s="9"/>
      <c r="AD1216" s="9"/>
      <c r="AE1216" s="9"/>
      <c r="AF1216" s="9"/>
      <c r="AG1216" s="9"/>
      <c r="AH1216" s="9"/>
      <c r="AI1216" s="9"/>
      <c r="AJ1216" s="9"/>
      <c r="AK1216" s="9"/>
      <c r="AL1216" s="9"/>
      <c r="AM1216" s="27"/>
      <c r="AN1216" s="27"/>
      <c r="AO1216" s="27"/>
      <c r="AP1216" s="27"/>
      <c r="AQ1216" s="27"/>
      <c r="AR1216" s="9"/>
      <c r="AS1216" s="9"/>
      <c r="AT1216" s="9"/>
      <c r="AU1216" s="9"/>
      <c r="AV1216" s="9"/>
      <c r="AW1216" s="9"/>
      <c r="AX1216" s="9"/>
      <c r="AY1216" s="15"/>
      <c r="AZ1216" s="15"/>
      <c r="BA1216" s="9"/>
      <c r="BB1216" s="9"/>
      <c r="BC1216" s="9"/>
      <c r="BD1216" s="9"/>
      <c r="BE1216" s="9"/>
      <c r="BF1216" s="9"/>
      <c r="BG1216" s="9"/>
      <c r="BH1216" s="9"/>
      <c r="BI1216" s="9"/>
      <c r="BJ1216" s="9"/>
      <c r="BK1216" s="9"/>
      <c r="BL1216" s="9"/>
      <c r="BM1216" s="9"/>
      <c r="BN1216" s="9"/>
      <c r="BO1216" s="9"/>
      <c r="BP1216" s="9"/>
      <c r="BQ1216" s="9"/>
      <c r="BR1216" s="9"/>
      <c r="BS1216" s="9"/>
      <c r="BT1216" s="9"/>
      <c r="BU1216" s="9"/>
      <c r="BV1216" s="9"/>
      <c r="BW1216" s="9"/>
      <c r="BX1216" s="9"/>
      <c r="BY1216" s="9"/>
      <c r="BZ1216" s="9"/>
      <c r="CA1216" s="9"/>
      <c r="CB1216" s="9"/>
      <c r="CC1216" s="9"/>
      <c r="CD1216" s="9"/>
      <c r="CE1216" s="9"/>
      <c r="CF1216" s="9"/>
      <c r="CG1216" s="9"/>
      <c r="CH1216" s="9"/>
      <c r="CI1216" s="9"/>
      <c r="CJ1216" s="9"/>
      <c r="CK1216" s="9"/>
      <c r="CL1216" s="9"/>
      <c r="CM1216" s="9"/>
      <c r="CN1216" s="9"/>
      <c r="CO1216" s="9"/>
      <c r="CP1216" s="9"/>
      <c r="CQ1216" s="9"/>
      <c r="CR1216" s="9"/>
      <c r="CS1216" s="9"/>
      <c r="CT1216" s="9"/>
      <c r="CU1216" s="9"/>
      <c r="CV1216" s="9"/>
      <c r="CW1216" s="9"/>
      <c r="CX1216" s="9"/>
      <c r="CY1216" s="9"/>
      <c r="CZ1216" s="9"/>
      <c r="DA1216" s="9"/>
      <c r="DB1216" s="9"/>
      <c r="DC1216" s="9"/>
      <c r="DD1216" s="9"/>
      <c r="DE1216" s="9"/>
      <c r="DF1216" s="9"/>
      <c r="DG1216" s="9"/>
      <c r="DH1216" s="9"/>
      <c r="DI1216" s="9"/>
      <c r="DJ1216" s="9"/>
      <c r="DK1216" s="9"/>
      <c r="DL1216" s="9"/>
      <c r="DM1216" s="9"/>
      <c r="DN1216" s="9"/>
      <c r="DO1216" s="9"/>
      <c r="DP1216" s="9"/>
      <c r="DQ1216" s="9"/>
      <c r="DR1216" s="9"/>
      <c r="DS1216" s="9"/>
      <c r="DT1216" s="9"/>
      <c r="DU1216" s="9"/>
      <c r="DV1216" s="9"/>
      <c r="DW1216" s="9"/>
      <c r="DX1216" s="9"/>
      <c r="DY1216" s="9"/>
      <c r="DZ1216" s="9"/>
      <c r="EA1216" s="9"/>
    </row>
    <row r="1217" spans="2:131" ht="15">
      <c r="B1217" s="4"/>
      <c r="C1217" s="4"/>
      <c r="D1217" s="4"/>
      <c r="E1217" s="4"/>
      <c r="F1217" s="4"/>
      <c r="G1217" s="4"/>
      <c r="H1217" s="4"/>
      <c r="I1217" s="4"/>
      <c r="J1217" s="4"/>
      <c r="K1217" s="10"/>
      <c r="L1217" s="10"/>
      <c r="M1217" s="10"/>
      <c r="N1217" s="10"/>
      <c r="O1217" s="10"/>
      <c r="P1217" s="10"/>
      <c r="Q1217" s="10"/>
      <c r="R1217" s="10"/>
      <c r="S1217" s="10"/>
      <c r="T1217" s="10"/>
      <c r="U1217" s="10"/>
      <c r="V1217" s="10"/>
      <c r="W1217" s="10"/>
      <c r="X1217" s="10"/>
      <c r="Y1217" s="10"/>
      <c r="Z1217" s="10"/>
      <c r="AA1217" s="10"/>
      <c r="AB1217" s="15"/>
      <c r="AC1217" s="9"/>
      <c r="AD1217" s="9"/>
      <c r="AE1217" s="9"/>
      <c r="AF1217" s="9"/>
      <c r="AG1217" s="9"/>
      <c r="AH1217" s="9"/>
      <c r="AI1217" s="9"/>
      <c r="AJ1217" s="9"/>
      <c r="AK1217" s="9"/>
      <c r="AL1217" s="9"/>
      <c r="AM1217" s="27"/>
      <c r="AN1217" s="27"/>
      <c r="AO1217" s="27"/>
      <c r="AP1217" s="27"/>
      <c r="AQ1217" s="27"/>
      <c r="AR1217" s="9"/>
      <c r="AS1217" s="9"/>
      <c r="AT1217" s="9"/>
      <c r="AU1217" s="9"/>
      <c r="AV1217" s="9"/>
      <c r="AW1217" s="9"/>
      <c r="AX1217" s="9"/>
      <c r="AY1217" s="15"/>
      <c r="AZ1217" s="15"/>
      <c r="BA1217" s="9"/>
      <c r="BB1217" s="9"/>
      <c r="BC1217" s="9"/>
      <c r="BD1217" s="9"/>
      <c r="BE1217" s="9"/>
      <c r="BF1217" s="9"/>
      <c r="BG1217" s="9"/>
      <c r="BH1217" s="9"/>
      <c r="BI1217" s="9"/>
      <c r="BJ1217" s="9"/>
      <c r="BK1217" s="9"/>
      <c r="BL1217" s="9"/>
      <c r="BM1217" s="9"/>
      <c r="BN1217" s="9"/>
      <c r="BO1217" s="9"/>
      <c r="BP1217" s="9"/>
      <c r="BQ1217" s="9"/>
      <c r="BR1217" s="9"/>
      <c r="BS1217" s="9"/>
      <c r="BT1217" s="9"/>
      <c r="BU1217" s="9"/>
      <c r="BV1217" s="9"/>
      <c r="BW1217" s="9"/>
      <c r="BX1217" s="9"/>
      <c r="BY1217" s="9"/>
      <c r="BZ1217" s="9"/>
      <c r="CA1217" s="9"/>
      <c r="CB1217" s="9"/>
      <c r="CC1217" s="9"/>
      <c r="CD1217" s="9"/>
      <c r="CE1217" s="9"/>
      <c r="CF1217" s="9"/>
      <c r="CG1217" s="9"/>
      <c r="CH1217" s="9"/>
      <c r="CI1217" s="9"/>
      <c r="CJ1217" s="9"/>
      <c r="CK1217" s="9"/>
      <c r="CL1217" s="9"/>
      <c r="CM1217" s="9"/>
      <c r="CN1217" s="9"/>
      <c r="CO1217" s="9"/>
      <c r="CP1217" s="9"/>
      <c r="CQ1217" s="9"/>
      <c r="CR1217" s="9"/>
      <c r="CS1217" s="9"/>
      <c r="CT1217" s="9"/>
      <c r="CU1217" s="9"/>
      <c r="CV1217" s="9"/>
      <c r="CW1217" s="9"/>
      <c r="CX1217" s="9"/>
      <c r="CY1217" s="9"/>
      <c r="CZ1217" s="9"/>
      <c r="DA1217" s="9"/>
      <c r="DB1217" s="9"/>
      <c r="DC1217" s="9"/>
      <c r="DD1217" s="9"/>
      <c r="DE1217" s="9"/>
      <c r="DF1217" s="9"/>
      <c r="DG1217" s="9"/>
      <c r="DH1217" s="9"/>
      <c r="DI1217" s="9"/>
      <c r="DJ1217" s="9"/>
      <c r="DK1217" s="9"/>
      <c r="DL1217" s="9"/>
      <c r="DM1217" s="9"/>
      <c r="DN1217" s="9"/>
      <c r="DO1217" s="9"/>
      <c r="DP1217" s="9"/>
      <c r="DQ1217" s="9"/>
      <c r="DR1217" s="9"/>
      <c r="DS1217" s="9"/>
      <c r="DT1217" s="9"/>
      <c r="DU1217" s="9"/>
      <c r="DV1217" s="9"/>
      <c r="DW1217" s="9"/>
      <c r="DX1217" s="9"/>
      <c r="DY1217" s="9"/>
      <c r="DZ1217" s="9"/>
      <c r="EA1217" s="9"/>
    </row>
    <row r="1218" spans="2:131" ht="15">
      <c r="B1218" s="4"/>
      <c r="C1218" s="4"/>
      <c r="D1218" s="4"/>
      <c r="E1218" s="4"/>
      <c r="F1218" s="4"/>
      <c r="G1218" s="4"/>
      <c r="H1218" s="4"/>
      <c r="I1218" s="4"/>
      <c r="J1218" s="4"/>
      <c r="K1218" s="10"/>
      <c r="L1218" s="10"/>
      <c r="M1218" s="10"/>
      <c r="N1218" s="10"/>
      <c r="O1218" s="10"/>
      <c r="P1218" s="10"/>
      <c r="Q1218" s="10"/>
      <c r="R1218" s="10"/>
      <c r="S1218" s="10"/>
      <c r="T1218" s="10"/>
      <c r="U1218" s="10"/>
      <c r="V1218" s="10"/>
      <c r="W1218" s="10"/>
      <c r="X1218" s="10"/>
      <c r="Y1218" s="10"/>
      <c r="Z1218" s="10"/>
      <c r="AA1218" s="10"/>
      <c r="AB1218" s="15"/>
      <c r="AC1218" s="9"/>
      <c r="AD1218" s="9"/>
      <c r="AE1218" s="9"/>
      <c r="AF1218" s="9"/>
      <c r="AG1218" s="9"/>
      <c r="AH1218" s="9"/>
      <c r="AI1218" s="9"/>
      <c r="AJ1218" s="9"/>
      <c r="AK1218" s="9"/>
      <c r="AL1218" s="9"/>
      <c r="AM1218" s="27"/>
      <c r="AN1218" s="27"/>
      <c r="AO1218" s="27"/>
      <c r="AP1218" s="27"/>
      <c r="AQ1218" s="27"/>
      <c r="AR1218" s="9"/>
      <c r="AS1218" s="9"/>
      <c r="AT1218" s="9"/>
      <c r="AU1218" s="9"/>
      <c r="AV1218" s="9"/>
      <c r="AW1218" s="9"/>
      <c r="AX1218" s="9"/>
      <c r="AY1218" s="15"/>
      <c r="AZ1218" s="15"/>
      <c r="BA1218" s="9"/>
      <c r="BB1218" s="9"/>
      <c r="BC1218" s="9"/>
      <c r="BD1218" s="9"/>
      <c r="BE1218" s="9"/>
      <c r="BF1218" s="9"/>
      <c r="BG1218" s="9"/>
      <c r="BH1218" s="9"/>
      <c r="BI1218" s="9"/>
      <c r="BJ1218" s="9"/>
      <c r="BK1218" s="9"/>
      <c r="BL1218" s="9"/>
      <c r="BM1218" s="9"/>
      <c r="BN1218" s="9"/>
      <c r="BO1218" s="9"/>
      <c r="BP1218" s="9"/>
      <c r="BQ1218" s="9"/>
      <c r="BR1218" s="9"/>
      <c r="BS1218" s="9"/>
      <c r="BT1218" s="9"/>
      <c r="BU1218" s="9"/>
      <c r="BV1218" s="9"/>
      <c r="BW1218" s="9"/>
      <c r="BX1218" s="9"/>
      <c r="BY1218" s="9"/>
      <c r="BZ1218" s="9"/>
      <c r="CA1218" s="9"/>
      <c r="CB1218" s="9"/>
      <c r="CC1218" s="9"/>
      <c r="CD1218" s="9"/>
      <c r="CE1218" s="9"/>
      <c r="CF1218" s="9"/>
      <c r="CG1218" s="9"/>
      <c r="CH1218" s="9"/>
      <c r="CI1218" s="9"/>
      <c r="CJ1218" s="9"/>
      <c r="CK1218" s="9"/>
      <c r="CL1218" s="9"/>
      <c r="CM1218" s="9"/>
      <c r="CN1218" s="9"/>
      <c r="CO1218" s="9"/>
      <c r="CP1218" s="9"/>
      <c r="CQ1218" s="9"/>
      <c r="CR1218" s="9"/>
      <c r="CS1218" s="9"/>
      <c r="CT1218" s="9"/>
      <c r="CU1218" s="9"/>
      <c r="CV1218" s="9"/>
      <c r="CW1218" s="9"/>
      <c r="CX1218" s="9"/>
      <c r="CY1218" s="9"/>
      <c r="CZ1218" s="9"/>
      <c r="DA1218" s="9"/>
      <c r="DB1218" s="9"/>
      <c r="DC1218" s="9"/>
      <c r="DD1218" s="9"/>
      <c r="DE1218" s="9"/>
      <c r="DF1218" s="9"/>
      <c r="DG1218" s="9"/>
      <c r="DH1218" s="9"/>
      <c r="DI1218" s="9"/>
      <c r="DJ1218" s="9"/>
      <c r="DK1218" s="9"/>
      <c r="DL1218" s="9"/>
      <c r="DM1218" s="9"/>
      <c r="DN1218" s="9"/>
      <c r="DO1218" s="9"/>
      <c r="DP1218" s="9"/>
      <c r="DQ1218" s="9"/>
      <c r="DR1218" s="9"/>
      <c r="DS1218" s="9"/>
      <c r="DT1218" s="9"/>
      <c r="DU1218" s="9"/>
      <c r="DV1218" s="9"/>
      <c r="DW1218" s="9"/>
      <c r="DX1218" s="9"/>
      <c r="DY1218" s="9"/>
      <c r="DZ1218" s="9"/>
      <c r="EA1218" s="9"/>
    </row>
    <row r="1219" spans="2:131" ht="15">
      <c r="B1219" s="4"/>
      <c r="C1219" s="4"/>
      <c r="D1219" s="4"/>
      <c r="E1219" s="4"/>
      <c r="F1219" s="4"/>
      <c r="G1219" s="4"/>
      <c r="H1219" s="4"/>
      <c r="I1219" s="4"/>
      <c r="J1219" s="4"/>
      <c r="K1219" s="10"/>
      <c r="L1219" s="10"/>
      <c r="M1219" s="10"/>
      <c r="N1219" s="10"/>
      <c r="O1219" s="10"/>
      <c r="P1219" s="10"/>
      <c r="Q1219" s="10"/>
      <c r="R1219" s="10"/>
      <c r="S1219" s="10"/>
      <c r="T1219" s="10"/>
      <c r="U1219" s="10"/>
      <c r="V1219" s="10"/>
      <c r="W1219" s="10"/>
      <c r="X1219" s="10"/>
      <c r="Y1219" s="10"/>
      <c r="Z1219" s="10"/>
      <c r="AA1219" s="10"/>
      <c r="AB1219" s="15"/>
      <c r="AC1219" s="9"/>
      <c r="AD1219" s="9"/>
      <c r="AE1219" s="9"/>
      <c r="AF1219" s="9"/>
      <c r="AG1219" s="9"/>
      <c r="AH1219" s="9"/>
      <c r="AI1219" s="9"/>
      <c r="AJ1219" s="9"/>
      <c r="AK1219" s="9"/>
      <c r="AL1219" s="9"/>
      <c r="AM1219" s="27"/>
      <c r="AN1219" s="27"/>
      <c r="AO1219" s="27"/>
      <c r="AP1219" s="27"/>
      <c r="AQ1219" s="27"/>
      <c r="AR1219" s="9"/>
      <c r="AS1219" s="9"/>
      <c r="AT1219" s="9"/>
      <c r="AU1219" s="9"/>
      <c r="AV1219" s="9"/>
      <c r="AW1219" s="9"/>
      <c r="AX1219" s="9"/>
      <c r="AY1219" s="15"/>
      <c r="AZ1219" s="15"/>
      <c r="BA1219" s="9"/>
      <c r="BB1219" s="9"/>
      <c r="BC1219" s="9"/>
      <c r="BD1219" s="9"/>
      <c r="BE1219" s="9"/>
      <c r="BF1219" s="9"/>
      <c r="BG1219" s="9"/>
      <c r="BH1219" s="9"/>
      <c r="BI1219" s="9"/>
      <c r="BJ1219" s="9"/>
      <c r="BK1219" s="9"/>
      <c r="BL1219" s="9"/>
      <c r="BM1219" s="9"/>
      <c r="BN1219" s="9"/>
      <c r="BO1219" s="9"/>
      <c r="BP1219" s="9"/>
      <c r="BQ1219" s="9"/>
      <c r="BR1219" s="9"/>
      <c r="BS1219" s="9"/>
      <c r="BT1219" s="9"/>
      <c r="BU1219" s="9"/>
      <c r="BV1219" s="9"/>
      <c r="BW1219" s="9"/>
      <c r="BX1219" s="9"/>
      <c r="BY1219" s="9"/>
      <c r="BZ1219" s="9"/>
      <c r="CA1219" s="9"/>
      <c r="CB1219" s="9"/>
      <c r="CC1219" s="9"/>
      <c r="CD1219" s="9"/>
      <c r="CE1219" s="9"/>
      <c r="CF1219" s="9"/>
      <c r="CG1219" s="9"/>
      <c r="CH1219" s="9"/>
      <c r="CI1219" s="9"/>
      <c r="CJ1219" s="9"/>
      <c r="CK1219" s="9"/>
      <c r="CL1219" s="9"/>
      <c r="CM1219" s="9"/>
      <c r="CN1219" s="9"/>
      <c r="CO1219" s="9"/>
      <c r="CP1219" s="9"/>
      <c r="CQ1219" s="9"/>
      <c r="CR1219" s="9"/>
      <c r="CS1219" s="9"/>
      <c r="CT1219" s="9"/>
      <c r="CU1219" s="9"/>
      <c r="CV1219" s="9"/>
      <c r="CW1219" s="9"/>
      <c r="CX1219" s="9"/>
      <c r="CY1219" s="9"/>
      <c r="CZ1219" s="9"/>
      <c r="DA1219" s="9"/>
      <c r="DB1219" s="9"/>
      <c r="DC1219" s="9"/>
      <c r="DD1219" s="9"/>
      <c r="DE1219" s="9"/>
      <c r="DF1219" s="9"/>
      <c r="DG1219" s="9"/>
      <c r="DH1219" s="9"/>
      <c r="DI1219" s="9"/>
      <c r="DJ1219" s="9"/>
      <c r="DK1219" s="9"/>
      <c r="DL1219" s="9"/>
      <c r="DM1219" s="9"/>
      <c r="DN1219" s="9"/>
      <c r="DO1219" s="9"/>
      <c r="DP1219" s="9"/>
      <c r="DQ1219" s="9"/>
      <c r="DR1219" s="9"/>
      <c r="DS1219" s="9"/>
      <c r="DT1219" s="9"/>
      <c r="DU1219" s="9"/>
      <c r="DV1219" s="9"/>
      <c r="DW1219" s="9"/>
      <c r="DX1219" s="9"/>
      <c r="DY1219" s="9"/>
      <c r="DZ1219" s="9"/>
      <c r="EA1219" s="9"/>
    </row>
    <row r="1220" spans="2:131" ht="15">
      <c r="B1220" s="4"/>
      <c r="C1220" s="4"/>
      <c r="D1220" s="4"/>
      <c r="E1220" s="4"/>
      <c r="F1220" s="4"/>
      <c r="G1220" s="4"/>
      <c r="H1220" s="4"/>
      <c r="I1220" s="4"/>
      <c r="J1220" s="4"/>
      <c r="K1220" s="10"/>
      <c r="L1220" s="10"/>
      <c r="M1220" s="10"/>
      <c r="N1220" s="10"/>
      <c r="O1220" s="10"/>
      <c r="P1220" s="10"/>
      <c r="Q1220" s="10"/>
      <c r="R1220" s="10"/>
      <c r="S1220" s="10"/>
      <c r="T1220" s="10"/>
      <c r="U1220" s="10"/>
      <c r="V1220" s="10"/>
      <c r="W1220" s="10"/>
      <c r="X1220" s="10"/>
      <c r="Y1220" s="10"/>
      <c r="Z1220" s="10"/>
      <c r="AA1220" s="10"/>
      <c r="AB1220" s="15"/>
      <c r="AC1220" s="9"/>
      <c r="AD1220" s="9"/>
      <c r="AE1220" s="9"/>
      <c r="AF1220" s="9"/>
      <c r="AG1220" s="9"/>
      <c r="AH1220" s="9"/>
      <c r="AI1220" s="9"/>
      <c r="AJ1220" s="9"/>
      <c r="AK1220" s="9"/>
      <c r="AL1220" s="9"/>
      <c r="AM1220" s="27"/>
      <c r="AN1220" s="27"/>
      <c r="AO1220" s="27"/>
      <c r="AP1220" s="27"/>
      <c r="AQ1220" s="27"/>
      <c r="AR1220" s="9"/>
      <c r="AS1220" s="9"/>
      <c r="AT1220" s="9"/>
      <c r="AU1220" s="9"/>
      <c r="AV1220" s="9"/>
      <c r="AW1220" s="9"/>
      <c r="AX1220" s="9"/>
      <c r="AY1220" s="15"/>
      <c r="AZ1220" s="15"/>
      <c r="BA1220" s="9"/>
      <c r="BB1220" s="9"/>
      <c r="BC1220" s="9"/>
      <c r="BD1220" s="9"/>
      <c r="BE1220" s="9"/>
      <c r="BF1220" s="9"/>
      <c r="BG1220" s="9"/>
      <c r="BH1220" s="9"/>
      <c r="BI1220" s="9"/>
      <c r="BJ1220" s="9"/>
      <c r="BK1220" s="9"/>
      <c r="BL1220" s="9"/>
      <c r="BM1220" s="9"/>
      <c r="BN1220" s="9"/>
      <c r="BO1220" s="9"/>
      <c r="BP1220" s="9"/>
      <c r="BQ1220" s="9"/>
      <c r="BR1220" s="9"/>
      <c r="BS1220" s="9"/>
      <c r="BT1220" s="9"/>
      <c r="BU1220" s="9"/>
      <c r="BV1220" s="9"/>
      <c r="BW1220" s="9"/>
      <c r="BX1220" s="9"/>
      <c r="BY1220" s="9"/>
      <c r="BZ1220" s="9"/>
      <c r="CA1220" s="9"/>
      <c r="CB1220" s="9"/>
      <c r="CC1220" s="9"/>
      <c r="CD1220" s="9"/>
      <c r="CE1220" s="9"/>
      <c r="CF1220" s="9"/>
      <c r="CG1220" s="9"/>
      <c r="CH1220" s="9"/>
      <c r="CI1220" s="9"/>
      <c r="CJ1220" s="9"/>
      <c r="CK1220" s="9"/>
      <c r="CL1220" s="9"/>
      <c r="CM1220" s="9"/>
      <c r="CN1220" s="9"/>
      <c r="CO1220" s="9"/>
      <c r="CP1220" s="9"/>
      <c r="CQ1220" s="9"/>
      <c r="CR1220" s="9"/>
      <c r="CS1220" s="9"/>
      <c r="CT1220" s="9"/>
      <c r="CU1220" s="9"/>
      <c r="CV1220" s="9"/>
      <c r="CW1220" s="9"/>
      <c r="CX1220" s="9"/>
      <c r="CY1220" s="9"/>
      <c r="CZ1220" s="9"/>
      <c r="DA1220" s="9"/>
      <c r="DB1220" s="9"/>
      <c r="DC1220" s="9"/>
      <c r="DD1220" s="9"/>
      <c r="DE1220" s="9"/>
      <c r="DF1220" s="9"/>
      <c r="DG1220" s="9"/>
      <c r="DH1220" s="9"/>
      <c r="DI1220" s="9"/>
      <c r="DJ1220" s="9"/>
      <c r="DK1220" s="9"/>
      <c r="DL1220" s="9"/>
      <c r="DM1220" s="9"/>
      <c r="DN1220" s="9"/>
      <c r="DO1220" s="9"/>
      <c r="DP1220" s="9"/>
      <c r="DQ1220" s="9"/>
      <c r="DR1220" s="9"/>
      <c r="DS1220" s="9"/>
      <c r="DT1220" s="9"/>
      <c r="DU1220" s="9"/>
      <c r="DV1220" s="9"/>
      <c r="DW1220" s="9"/>
      <c r="DX1220" s="9"/>
      <c r="DY1220" s="9"/>
      <c r="DZ1220" s="9"/>
      <c r="EA1220" s="9"/>
    </row>
    <row r="1221" spans="2:131" ht="15">
      <c r="B1221" s="4"/>
      <c r="C1221" s="4"/>
      <c r="D1221" s="4"/>
      <c r="E1221" s="4"/>
      <c r="F1221" s="4"/>
      <c r="G1221" s="4"/>
      <c r="H1221" s="4"/>
      <c r="I1221" s="4"/>
      <c r="J1221" s="4"/>
      <c r="K1221" s="10"/>
      <c r="L1221" s="10"/>
      <c r="M1221" s="10"/>
      <c r="N1221" s="10"/>
      <c r="O1221" s="10"/>
      <c r="P1221" s="10"/>
      <c r="Q1221" s="10"/>
      <c r="R1221" s="10"/>
      <c r="S1221" s="10"/>
      <c r="T1221" s="10"/>
      <c r="U1221" s="10"/>
      <c r="V1221" s="10"/>
      <c r="W1221" s="10"/>
      <c r="X1221" s="10"/>
      <c r="Y1221" s="10"/>
      <c r="Z1221" s="10"/>
      <c r="AA1221" s="10"/>
      <c r="AB1221" s="15"/>
      <c r="AC1221" s="9"/>
      <c r="AD1221" s="9"/>
      <c r="AE1221" s="9"/>
      <c r="AF1221" s="9"/>
      <c r="AG1221" s="9"/>
      <c r="AH1221" s="9"/>
      <c r="AI1221" s="9"/>
      <c r="AJ1221" s="9"/>
      <c r="AK1221" s="9"/>
      <c r="AL1221" s="9"/>
      <c r="AM1221" s="27"/>
      <c r="AN1221" s="27"/>
      <c r="AO1221" s="27"/>
      <c r="AP1221" s="27"/>
      <c r="AQ1221" s="27"/>
      <c r="AR1221" s="9"/>
      <c r="AS1221" s="9"/>
      <c r="AT1221" s="9"/>
      <c r="AU1221" s="9"/>
      <c r="AV1221" s="9"/>
      <c r="AW1221" s="9"/>
      <c r="AX1221" s="9"/>
      <c r="AY1221" s="15"/>
      <c r="AZ1221" s="15"/>
      <c r="BA1221" s="9"/>
      <c r="BB1221" s="9"/>
      <c r="BC1221" s="9"/>
      <c r="BD1221" s="9"/>
      <c r="BE1221" s="9"/>
      <c r="BF1221" s="9"/>
      <c r="BG1221" s="9"/>
      <c r="BH1221" s="9"/>
      <c r="BI1221" s="9"/>
      <c r="BJ1221" s="9"/>
      <c r="BK1221" s="9"/>
      <c r="BL1221" s="9"/>
      <c r="BM1221" s="9"/>
      <c r="BN1221" s="9"/>
      <c r="BO1221" s="9"/>
      <c r="BP1221" s="9"/>
      <c r="BQ1221" s="9"/>
      <c r="BR1221" s="9"/>
      <c r="BS1221" s="9"/>
      <c r="BT1221" s="9"/>
      <c r="BU1221" s="9"/>
      <c r="BV1221" s="9"/>
      <c r="BW1221" s="9"/>
      <c r="BX1221" s="9"/>
      <c r="BY1221" s="9"/>
      <c r="BZ1221" s="9"/>
      <c r="CA1221" s="9"/>
      <c r="CB1221" s="9"/>
      <c r="CC1221" s="9"/>
      <c r="CD1221" s="9"/>
      <c r="CE1221" s="9"/>
      <c r="CF1221" s="9"/>
      <c r="CG1221" s="9"/>
      <c r="CH1221" s="9"/>
      <c r="CI1221" s="9"/>
      <c r="CJ1221" s="9"/>
      <c r="CK1221" s="9"/>
      <c r="CL1221" s="9"/>
      <c r="CM1221" s="9"/>
      <c r="CN1221" s="9"/>
      <c r="CO1221" s="9"/>
      <c r="CP1221" s="9"/>
      <c r="CQ1221" s="9"/>
      <c r="CR1221" s="9"/>
      <c r="CS1221" s="9"/>
      <c r="CT1221" s="9"/>
      <c r="CU1221" s="9"/>
      <c r="CV1221" s="9"/>
      <c r="CW1221" s="9"/>
      <c r="CX1221" s="9"/>
      <c r="CY1221" s="9"/>
      <c r="CZ1221" s="9"/>
      <c r="DA1221" s="9"/>
      <c r="DB1221" s="9"/>
      <c r="DC1221" s="9"/>
      <c r="DD1221" s="9"/>
      <c r="DE1221" s="9"/>
      <c r="DF1221" s="9"/>
      <c r="DG1221" s="9"/>
      <c r="DH1221" s="9"/>
      <c r="DI1221" s="9"/>
      <c r="DJ1221" s="9"/>
      <c r="DK1221" s="9"/>
      <c r="DL1221" s="9"/>
      <c r="DM1221" s="9"/>
      <c r="DN1221" s="9"/>
      <c r="DO1221" s="9"/>
      <c r="DP1221" s="9"/>
      <c r="DQ1221" s="9"/>
      <c r="DR1221" s="9"/>
      <c r="DS1221" s="9"/>
      <c r="DT1221" s="9"/>
      <c r="DU1221" s="9"/>
      <c r="DV1221" s="9"/>
      <c r="DW1221" s="9"/>
      <c r="DX1221" s="9"/>
      <c r="DY1221" s="9"/>
      <c r="DZ1221" s="9"/>
      <c r="EA1221" s="9"/>
    </row>
    <row r="1222" spans="2:131" ht="15">
      <c r="B1222" s="4"/>
      <c r="C1222" s="4"/>
      <c r="D1222" s="4"/>
      <c r="E1222" s="4"/>
      <c r="F1222" s="4"/>
      <c r="G1222" s="4"/>
      <c r="H1222" s="4"/>
      <c r="I1222" s="4"/>
      <c r="J1222" s="4"/>
      <c r="K1222" s="10"/>
      <c r="L1222" s="10"/>
      <c r="M1222" s="10"/>
      <c r="N1222" s="10"/>
      <c r="O1222" s="10"/>
      <c r="P1222" s="10"/>
      <c r="Q1222" s="10"/>
      <c r="R1222" s="10"/>
      <c r="S1222" s="10"/>
      <c r="T1222" s="10"/>
      <c r="U1222" s="10"/>
      <c r="V1222" s="10"/>
      <c r="W1222" s="10"/>
      <c r="X1222" s="10"/>
      <c r="Y1222" s="10"/>
      <c r="Z1222" s="10"/>
      <c r="AA1222" s="10"/>
      <c r="AB1222" s="15"/>
      <c r="AC1222" s="9"/>
      <c r="AD1222" s="9"/>
      <c r="AE1222" s="9"/>
      <c r="AF1222" s="9"/>
      <c r="AG1222" s="9"/>
      <c r="AH1222" s="9"/>
      <c r="AI1222" s="9"/>
      <c r="AJ1222" s="9"/>
      <c r="AK1222" s="9"/>
      <c r="AL1222" s="9"/>
      <c r="AM1222" s="27"/>
      <c r="AN1222" s="27"/>
      <c r="AO1222" s="27"/>
      <c r="AP1222" s="27"/>
      <c r="AQ1222" s="27"/>
      <c r="AR1222" s="9"/>
      <c r="AS1222" s="9"/>
      <c r="AT1222" s="9"/>
      <c r="AU1222" s="9"/>
      <c r="AV1222" s="9"/>
      <c r="AW1222" s="9"/>
      <c r="AX1222" s="9"/>
      <c r="AY1222" s="15"/>
      <c r="AZ1222" s="15"/>
      <c r="BA1222" s="9"/>
      <c r="BB1222" s="9"/>
      <c r="BC1222" s="9"/>
      <c r="BD1222" s="9"/>
      <c r="BE1222" s="9"/>
      <c r="BF1222" s="9"/>
      <c r="BG1222" s="9"/>
      <c r="BH1222" s="9"/>
      <c r="BI1222" s="9"/>
      <c r="BJ1222" s="9"/>
      <c r="BK1222" s="9"/>
      <c r="BL1222" s="9"/>
      <c r="BM1222" s="9"/>
      <c r="BN1222" s="9"/>
      <c r="BO1222" s="9"/>
      <c r="BP1222" s="9"/>
      <c r="BQ1222" s="9"/>
      <c r="BR1222" s="9"/>
      <c r="BS1222" s="9"/>
      <c r="BT1222" s="9"/>
      <c r="BU1222" s="9"/>
      <c r="BV1222" s="9"/>
      <c r="BW1222" s="9"/>
      <c r="BX1222" s="9"/>
      <c r="BY1222" s="9"/>
      <c r="BZ1222" s="9"/>
      <c r="CA1222" s="9"/>
      <c r="CB1222" s="9"/>
      <c r="CC1222" s="9"/>
      <c r="CD1222" s="9"/>
      <c r="CE1222" s="9"/>
      <c r="CF1222" s="9"/>
      <c r="CG1222" s="9"/>
      <c r="CH1222" s="9"/>
      <c r="CI1222" s="9"/>
      <c r="CJ1222" s="9"/>
      <c r="CK1222" s="9"/>
      <c r="CL1222" s="9"/>
      <c r="CM1222" s="9"/>
      <c r="CN1222" s="9"/>
      <c r="CO1222" s="9"/>
      <c r="CP1222" s="9"/>
      <c r="CQ1222" s="9"/>
      <c r="CR1222" s="9"/>
      <c r="CS1222" s="9"/>
      <c r="CT1222" s="9"/>
      <c r="CU1222" s="9"/>
      <c r="CV1222" s="9"/>
      <c r="CW1222" s="9"/>
      <c r="CX1222" s="9"/>
      <c r="CY1222" s="9"/>
      <c r="CZ1222" s="9"/>
      <c r="DA1222" s="9"/>
      <c r="DB1222" s="9"/>
      <c r="DC1222" s="9"/>
      <c r="DD1222" s="9"/>
      <c r="DE1222" s="9"/>
      <c r="DF1222" s="9"/>
      <c r="DG1222" s="9"/>
      <c r="DH1222" s="9"/>
      <c r="DI1222" s="9"/>
      <c r="DJ1222" s="9"/>
      <c r="DK1222" s="9"/>
      <c r="DL1222" s="9"/>
      <c r="DM1222" s="9"/>
      <c r="DN1222" s="9"/>
      <c r="DO1222" s="9"/>
      <c r="DP1222" s="9"/>
      <c r="DQ1222" s="9"/>
      <c r="DR1222" s="9"/>
      <c r="DS1222" s="9"/>
      <c r="DT1222" s="9"/>
      <c r="DU1222" s="9"/>
      <c r="DV1222" s="9"/>
      <c r="DW1222" s="9"/>
      <c r="DX1222" s="9"/>
      <c r="DY1222" s="9"/>
      <c r="DZ1222" s="9"/>
      <c r="EA1222" s="9"/>
    </row>
    <row r="1223" spans="2:131" ht="15">
      <c r="B1223" s="4"/>
      <c r="C1223" s="4"/>
      <c r="D1223" s="4"/>
      <c r="E1223" s="4"/>
      <c r="F1223" s="4"/>
      <c r="G1223" s="4"/>
      <c r="H1223" s="4"/>
      <c r="I1223" s="4"/>
      <c r="J1223" s="4"/>
      <c r="K1223" s="10"/>
      <c r="L1223" s="10"/>
      <c r="M1223" s="10"/>
      <c r="N1223" s="10"/>
      <c r="O1223" s="10"/>
      <c r="P1223" s="10"/>
      <c r="Q1223" s="10"/>
      <c r="R1223" s="10"/>
      <c r="S1223" s="10"/>
      <c r="T1223" s="10"/>
      <c r="U1223" s="10"/>
      <c r="V1223" s="10"/>
      <c r="W1223" s="10"/>
      <c r="X1223" s="10"/>
      <c r="Y1223" s="10"/>
      <c r="Z1223" s="10"/>
      <c r="AA1223" s="10"/>
      <c r="AB1223" s="15"/>
      <c r="AC1223" s="9"/>
      <c r="AD1223" s="9"/>
      <c r="AE1223" s="9"/>
      <c r="AF1223" s="9"/>
      <c r="AG1223" s="9"/>
      <c r="AH1223" s="9"/>
      <c r="AI1223" s="9"/>
      <c r="AJ1223" s="9"/>
      <c r="AK1223" s="9"/>
      <c r="AL1223" s="9"/>
      <c r="AM1223" s="27"/>
      <c r="AN1223" s="27"/>
      <c r="AO1223" s="27"/>
      <c r="AP1223" s="27"/>
      <c r="AQ1223" s="27"/>
      <c r="AR1223" s="9"/>
      <c r="AS1223" s="9"/>
      <c r="AT1223" s="9"/>
      <c r="AU1223" s="9"/>
      <c r="AV1223" s="9"/>
      <c r="AW1223" s="9"/>
      <c r="AX1223" s="9"/>
      <c r="AY1223" s="15"/>
      <c r="AZ1223" s="15"/>
      <c r="BA1223" s="9"/>
      <c r="BB1223" s="9"/>
      <c r="BC1223" s="9"/>
      <c r="BD1223" s="9"/>
      <c r="BE1223" s="9"/>
      <c r="BF1223" s="9"/>
      <c r="BG1223" s="9"/>
      <c r="BH1223" s="9"/>
      <c r="BI1223" s="9"/>
      <c r="BJ1223" s="9"/>
      <c r="BK1223" s="9"/>
      <c r="BL1223" s="9"/>
      <c r="BM1223" s="9"/>
      <c r="BN1223" s="9"/>
      <c r="BO1223" s="9"/>
      <c r="BP1223" s="9"/>
      <c r="BQ1223" s="9"/>
      <c r="BR1223" s="9"/>
      <c r="BS1223" s="9"/>
      <c r="BT1223" s="9"/>
      <c r="BU1223" s="9"/>
      <c r="BV1223" s="9"/>
      <c r="BW1223" s="9"/>
      <c r="BX1223" s="9"/>
      <c r="BY1223" s="9"/>
      <c r="BZ1223" s="9"/>
      <c r="CA1223" s="9"/>
      <c r="CB1223" s="9"/>
      <c r="CC1223" s="9"/>
      <c r="CD1223" s="9"/>
      <c r="CE1223" s="9"/>
      <c r="CF1223" s="9"/>
      <c r="CG1223" s="9"/>
      <c r="CH1223" s="9"/>
      <c r="CI1223" s="9"/>
      <c r="CJ1223" s="9"/>
      <c r="CK1223" s="9"/>
      <c r="CL1223" s="9"/>
      <c r="CM1223" s="9"/>
      <c r="CN1223" s="9"/>
      <c r="CO1223" s="9"/>
      <c r="CP1223" s="9"/>
      <c r="CQ1223" s="9"/>
      <c r="CR1223" s="9"/>
      <c r="CS1223" s="9"/>
      <c r="CT1223" s="9"/>
      <c r="CU1223" s="9"/>
      <c r="CV1223" s="9"/>
      <c r="CW1223" s="9"/>
      <c r="CX1223" s="9"/>
      <c r="CY1223" s="9"/>
      <c r="CZ1223" s="9"/>
      <c r="DA1223" s="9"/>
      <c r="DB1223" s="9"/>
      <c r="DC1223" s="9"/>
      <c r="DD1223" s="9"/>
      <c r="DE1223" s="9"/>
      <c r="DF1223" s="9"/>
      <c r="DG1223" s="9"/>
      <c r="DH1223" s="9"/>
      <c r="DI1223" s="9"/>
      <c r="DJ1223" s="9"/>
      <c r="DK1223" s="9"/>
      <c r="DL1223" s="9"/>
      <c r="DM1223" s="9"/>
      <c r="DN1223" s="9"/>
      <c r="DO1223" s="9"/>
      <c r="DP1223" s="9"/>
      <c r="DQ1223" s="9"/>
      <c r="DR1223" s="9"/>
      <c r="DS1223" s="9"/>
      <c r="DT1223" s="9"/>
      <c r="DU1223" s="9"/>
      <c r="DV1223" s="9"/>
      <c r="DW1223" s="9"/>
      <c r="DX1223" s="9"/>
      <c r="DY1223" s="9"/>
      <c r="DZ1223" s="9"/>
      <c r="EA1223" s="9"/>
    </row>
    <row r="1224" spans="2:131" ht="15">
      <c r="B1224" s="4"/>
      <c r="C1224" s="4"/>
      <c r="D1224" s="4"/>
      <c r="E1224" s="4"/>
      <c r="F1224" s="4"/>
      <c r="G1224" s="4"/>
      <c r="H1224" s="4"/>
      <c r="I1224" s="4"/>
      <c r="J1224" s="4"/>
      <c r="K1224" s="10"/>
      <c r="L1224" s="10"/>
      <c r="M1224" s="10"/>
      <c r="N1224" s="10"/>
      <c r="O1224" s="10"/>
      <c r="P1224" s="10"/>
      <c r="Q1224" s="10"/>
      <c r="R1224" s="10"/>
      <c r="S1224" s="10"/>
      <c r="T1224" s="10"/>
      <c r="U1224" s="10"/>
      <c r="V1224" s="10"/>
      <c r="W1224" s="10"/>
      <c r="X1224" s="10"/>
      <c r="Y1224" s="10"/>
      <c r="Z1224" s="10"/>
      <c r="AA1224" s="10"/>
      <c r="AB1224" s="15"/>
      <c r="AC1224" s="9"/>
      <c r="AD1224" s="9"/>
      <c r="AE1224" s="9"/>
      <c r="AF1224" s="9"/>
      <c r="AG1224" s="9"/>
      <c r="AH1224" s="9"/>
      <c r="AI1224" s="9"/>
      <c r="AJ1224" s="9"/>
      <c r="AK1224" s="9"/>
      <c r="AL1224" s="9"/>
      <c r="AM1224" s="27"/>
      <c r="AN1224" s="27"/>
      <c r="AO1224" s="27"/>
      <c r="AP1224" s="27"/>
      <c r="AQ1224" s="27"/>
      <c r="AR1224" s="9"/>
      <c r="AS1224" s="9"/>
      <c r="AT1224" s="9"/>
      <c r="AU1224" s="9"/>
      <c r="AV1224" s="9"/>
      <c r="AW1224" s="9"/>
      <c r="AX1224" s="9"/>
      <c r="AY1224" s="15"/>
      <c r="AZ1224" s="15"/>
      <c r="BA1224" s="9"/>
      <c r="BB1224" s="9"/>
      <c r="BC1224" s="9"/>
      <c r="BD1224" s="9"/>
      <c r="BE1224" s="9"/>
      <c r="BF1224" s="9"/>
      <c r="BG1224" s="9"/>
      <c r="BH1224" s="9"/>
      <c r="BI1224" s="9"/>
      <c r="BJ1224" s="9"/>
      <c r="BK1224" s="9"/>
      <c r="BL1224" s="9"/>
      <c r="BM1224" s="9"/>
      <c r="BN1224" s="9"/>
      <c r="BO1224" s="9"/>
      <c r="BP1224" s="9"/>
      <c r="BQ1224" s="9"/>
      <c r="BR1224" s="9"/>
      <c r="BS1224" s="9"/>
      <c r="BT1224" s="9"/>
      <c r="BU1224" s="9"/>
      <c r="BV1224" s="9"/>
      <c r="BW1224" s="9"/>
      <c r="BX1224" s="9"/>
      <c r="BY1224" s="9"/>
      <c r="BZ1224" s="9"/>
      <c r="CA1224" s="9"/>
      <c r="CB1224" s="9"/>
      <c r="CC1224" s="9"/>
      <c r="CD1224" s="9"/>
      <c r="CE1224" s="9"/>
      <c r="CF1224" s="9"/>
      <c r="CG1224" s="9"/>
      <c r="CH1224" s="9"/>
      <c r="CI1224" s="9"/>
      <c r="CJ1224" s="9"/>
      <c r="CK1224" s="9"/>
      <c r="CL1224" s="9"/>
      <c r="CM1224" s="9"/>
      <c r="CN1224" s="9"/>
      <c r="CO1224" s="9"/>
      <c r="CP1224" s="9"/>
      <c r="CQ1224" s="9"/>
      <c r="CR1224" s="9"/>
      <c r="CS1224" s="9"/>
      <c r="CT1224" s="9"/>
      <c r="CU1224" s="9"/>
      <c r="CV1224" s="9"/>
      <c r="CW1224" s="9"/>
      <c r="CX1224" s="9"/>
      <c r="CY1224" s="9"/>
      <c r="CZ1224" s="9"/>
      <c r="DA1224" s="9"/>
      <c r="DB1224" s="9"/>
      <c r="DC1224" s="9"/>
      <c r="DD1224" s="9"/>
      <c r="DE1224" s="9"/>
      <c r="DF1224" s="9"/>
      <c r="DG1224" s="9"/>
      <c r="DH1224" s="9"/>
      <c r="DI1224" s="9"/>
      <c r="DJ1224" s="9"/>
      <c r="DK1224" s="9"/>
      <c r="DL1224" s="9"/>
      <c r="DM1224" s="9"/>
      <c r="DN1224" s="9"/>
      <c r="DO1224" s="9"/>
      <c r="DP1224" s="9"/>
      <c r="DQ1224" s="9"/>
      <c r="DR1224" s="9"/>
      <c r="DS1224" s="9"/>
      <c r="DT1224" s="9"/>
      <c r="DU1224" s="9"/>
      <c r="DV1224" s="9"/>
      <c r="DW1224" s="9"/>
      <c r="DX1224" s="9"/>
      <c r="DY1224" s="9"/>
      <c r="DZ1224" s="9"/>
      <c r="EA1224" s="9"/>
    </row>
    <row r="1225" spans="2:131" ht="15">
      <c r="B1225" s="4"/>
      <c r="C1225" s="4"/>
      <c r="D1225" s="4"/>
      <c r="E1225" s="4"/>
      <c r="F1225" s="4"/>
      <c r="G1225" s="4"/>
      <c r="H1225" s="4"/>
      <c r="I1225" s="4"/>
      <c r="J1225" s="4"/>
      <c r="K1225" s="10"/>
      <c r="L1225" s="10"/>
      <c r="M1225" s="10"/>
      <c r="N1225" s="10"/>
      <c r="O1225" s="10"/>
      <c r="P1225" s="10"/>
      <c r="Q1225" s="10"/>
      <c r="R1225" s="10"/>
      <c r="S1225" s="10"/>
      <c r="T1225" s="10"/>
      <c r="U1225" s="10"/>
      <c r="V1225" s="10"/>
      <c r="W1225" s="10"/>
      <c r="X1225" s="10"/>
      <c r="Y1225" s="10"/>
      <c r="Z1225" s="10"/>
      <c r="AA1225" s="10"/>
      <c r="AB1225" s="15"/>
      <c r="AC1225" s="9"/>
      <c r="AD1225" s="9"/>
      <c r="AE1225" s="9"/>
      <c r="AF1225" s="9"/>
      <c r="AG1225" s="9"/>
      <c r="AH1225" s="9"/>
      <c r="AI1225" s="9"/>
      <c r="AJ1225" s="9"/>
      <c r="AK1225" s="9"/>
      <c r="AL1225" s="9"/>
      <c r="AM1225" s="27"/>
      <c r="AN1225" s="27"/>
      <c r="AO1225" s="27"/>
      <c r="AP1225" s="27"/>
      <c r="AQ1225" s="27"/>
      <c r="AR1225" s="9"/>
      <c r="AS1225" s="9"/>
      <c r="AT1225" s="9"/>
      <c r="AU1225" s="9"/>
      <c r="AV1225" s="9"/>
      <c r="AW1225" s="9"/>
      <c r="AX1225" s="9"/>
      <c r="AY1225" s="15"/>
      <c r="AZ1225" s="15"/>
      <c r="BA1225" s="9"/>
      <c r="BB1225" s="9"/>
      <c r="BC1225" s="9"/>
      <c r="BD1225" s="9"/>
      <c r="BE1225" s="9"/>
      <c r="BF1225" s="9"/>
      <c r="BG1225" s="9"/>
      <c r="BH1225" s="9"/>
      <c r="BI1225" s="9"/>
      <c r="BJ1225" s="9"/>
      <c r="BK1225" s="9"/>
      <c r="BL1225" s="9"/>
      <c r="BM1225" s="9"/>
      <c r="BN1225" s="9"/>
      <c r="BO1225" s="9"/>
      <c r="BP1225" s="9"/>
      <c r="BQ1225" s="9"/>
      <c r="BR1225" s="9"/>
      <c r="BS1225" s="9"/>
      <c r="BT1225" s="9"/>
      <c r="BU1225" s="9"/>
      <c r="BV1225" s="9"/>
      <c r="BW1225" s="9"/>
      <c r="BX1225" s="9"/>
      <c r="BY1225" s="9"/>
      <c r="BZ1225" s="9"/>
      <c r="CA1225" s="9"/>
      <c r="CB1225" s="9"/>
      <c r="CC1225" s="9"/>
      <c r="CD1225" s="9"/>
      <c r="CE1225" s="9"/>
      <c r="CF1225" s="9"/>
      <c r="CG1225" s="9"/>
      <c r="CH1225" s="9"/>
      <c r="CI1225" s="9"/>
      <c r="CJ1225" s="9"/>
      <c r="CK1225" s="9"/>
      <c r="CL1225" s="9"/>
      <c r="CM1225" s="9"/>
      <c r="CN1225" s="9"/>
      <c r="CO1225" s="9"/>
      <c r="CP1225" s="9"/>
      <c r="CQ1225" s="9"/>
      <c r="CR1225" s="9"/>
      <c r="CS1225" s="9"/>
      <c r="CT1225" s="9"/>
      <c r="CU1225" s="9"/>
      <c r="CV1225" s="9"/>
      <c r="CW1225" s="9"/>
      <c r="CX1225" s="9"/>
      <c r="CY1225" s="9"/>
      <c r="CZ1225" s="9"/>
      <c r="DA1225" s="9"/>
      <c r="DB1225" s="9"/>
      <c r="DC1225" s="9"/>
      <c r="DD1225" s="9"/>
      <c r="DE1225" s="9"/>
      <c r="DF1225" s="9"/>
      <c r="DG1225" s="9"/>
      <c r="DH1225" s="9"/>
      <c r="DI1225" s="9"/>
      <c r="DJ1225" s="9"/>
      <c r="DK1225" s="9"/>
      <c r="DL1225" s="9"/>
      <c r="DM1225" s="9"/>
      <c r="DN1225" s="9"/>
      <c r="DO1225" s="9"/>
      <c r="DP1225" s="9"/>
      <c r="DQ1225" s="9"/>
      <c r="DR1225" s="9"/>
      <c r="DS1225" s="9"/>
      <c r="DT1225" s="9"/>
      <c r="DU1225" s="9"/>
      <c r="DV1225" s="9"/>
      <c r="DW1225" s="9"/>
      <c r="DX1225" s="9"/>
      <c r="DY1225" s="9"/>
      <c r="DZ1225" s="9"/>
      <c r="EA1225" s="9"/>
    </row>
    <row r="1226" spans="2:131" ht="15">
      <c r="B1226" s="4"/>
      <c r="C1226" s="4"/>
      <c r="D1226" s="4"/>
      <c r="E1226" s="4"/>
      <c r="F1226" s="4"/>
      <c r="G1226" s="4"/>
      <c r="H1226" s="4"/>
      <c r="I1226" s="4"/>
      <c r="J1226" s="4"/>
      <c r="K1226" s="10"/>
      <c r="L1226" s="10"/>
      <c r="M1226" s="10"/>
      <c r="N1226" s="10"/>
      <c r="O1226" s="10"/>
      <c r="P1226" s="10"/>
      <c r="Q1226" s="10"/>
      <c r="R1226" s="10"/>
      <c r="S1226" s="10"/>
      <c r="T1226" s="10"/>
      <c r="U1226" s="10"/>
      <c r="V1226" s="10"/>
      <c r="W1226" s="10"/>
      <c r="X1226" s="10"/>
      <c r="Y1226" s="10"/>
      <c r="Z1226" s="10"/>
      <c r="AA1226" s="10"/>
      <c r="AB1226" s="15"/>
      <c r="AC1226" s="9"/>
      <c r="AD1226" s="9"/>
      <c r="AE1226" s="9"/>
      <c r="AF1226" s="9"/>
      <c r="AG1226" s="9"/>
      <c r="AH1226" s="9"/>
      <c r="AI1226" s="9"/>
      <c r="AJ1226" s="9"/>
      <c r="AK1226" s="9"/>
      <c r="AL1226" s="9"/>
      <c r="AM1226" s="27"/>
      <c r="AN1226" s="27"/>
      <c r="AO1226" s="27"/>
      <c r="AP1226" s="27"/>
      <c r="AQ1226" s="27"/>
      <c r="AR1226" s="9"/>
      <c r="AS1226" s="9"/>
      <c r="AT1226" s="9"/>
      <c r="AU1226" s="9"/>
      <c r="AV1226" s="9"/>
      <c r="AW1226" s="9"/>
      <c r="AX1226" s="9"/>
      <c r="AY1226" s="15"/>
      <c r="AZ1226" s="15"/>
      <c r="BA1226" s="9"/>
      <c r="BB1226" s="9"/>
      <c r="BC1226" s="9"/>
      <c r="BD1226" s="9"/>
      <c r="BE1226" s="9"/>
      <c r="BF1226" s="9"/>
      <c r="BG1226" s="9"/>
      <c r="BH1226" s="9"/>
      <c r="BI1226" s="9"/>
      <c r="BJ1226" s="9"/>
      <c r="BK1226" s="9"/>
      <c r="BL1226" s="9"/>
      <c r="BM1226" s="9"/>
      <c r="BN1226" s="9"/>
      <c r="BO1226" s="9"/>
      <c r="BP1226" s="9"/>
      <c r="BQ1226" s="9"/>
      <c r="BR1226" s="9"/>
      <c r="BS1226" s="9"/>
      <c r="BT1226" s="9"/>
      <c r="BU1226" s="9"/>
      <c r="BV1226" s="9"/>
      <c r="BW1226" s="9"/>
      <c r="BX1226" s="9"/>
      <c r="BY1226" s="9"/>
      <c r="BZ1226" s="9"/>
      <c r="CA1226" s="9"/>
      <c r="CB1226" s="9"/>
      <c r="CC1226" s="9"/>
      <c r="CD1226" s="9"/>
      <c r="CE1226" s="9"/>
      <c r="CF1226" s="9"/>
      <c r="CG1226" s="9"/>
      <c r="CH1226" s="9"/>
      <c r="CI1226" s="9"/>
      <c r="CJ1226" s="9"/>
      <c r="CK1226" s="9"/>
      <c r="CL1226" s="9"/>
      <c r="CM1226" s="9"/>
      <c r="CN1226" s="9"/>
      <c r="CO1226" s="9"/>
      <c r="CP1226" s="9"/>
      <c r="CQ1226" s="9"/>
      <c r="CR1226" s="9"/>
      <c r="CS1226" s="9"/>
      <c r="CT1226" s="9"/>
      <c r="CU1226" s="9"/>
      <c r="CV1226" s="9"/>
      <c r="CW1226" s="9"/>
      <c r="CX1226" s="9"/>
      <c r="CY1226" s="9"/>
      <c r="CZ1226" s="9"/>
      <c r="DA1226" s="9"/>
      <c r="DB1226" s="9"/>
      <c r="DC1226" s="9"/>
      <c r="DD1226" s="9"/>
      <c r="DE1226" s="9"/>
      <c r="DF1226" s="9"/>
      <c r="DG1226" s="9"/>
      <c r="DH1226" s="9"/>
      <c r="DI1226" s="9"/>
      <c r="DJ1226" s="9"/>
      <c r="DK1226" s="9"/>
      <c r="DL1226" s="9"/>
      <c r="DM1226" s="9"/>
      <c r="DN1226" s="9"/>
      <c r="DO1226" s="9"/>
      <c r="DP1226" s="9"/>
      <c r="DQ1226" s="9"/>
      <c r="DR1226" s="9"/>
      <c r="DS1226" s="9"/>
      <c r="DT1226" s="9"/>
      <c r="DU1226" s="9"/>
      <c r="DV1226" s="9"/>
      <c r="DW1226" s="9"/>
      <c r="DX1226" s="9"/>
      <c r="DY1226" s="9"/>
      <c r="DZ1226" s="9"/>
      <c r="EA1226" s="9"/>
    </row>
    <row r="1227" spans="2:131" ht="15">
      <c r="B1227" s="4"/>
      <c r="C1227" s="4"/>
      <c r="D1227" s="4"/>
      <c r="E1227" s="4"/>
      <c r="F1227" s="4"/>
      <c r="G1227" s="4"/>
      <c r="H1227" s="4"/>
      <c r="I1227" s="4"/>
      <c r="J1227" s="4"/>
      <c r="K1227" s="10"/>
      <c r="L1227" s="10"/>
      <c r="M1227" s="10"/>
      <c r="N1227" s="10"/>
      <c r="O1227" s="10"/>
      <c r="P1227" s="10"/>
      <c r="Q1227" s="10"/>
      <c r="R1227" s="10"/>
      <c r="S1227" s="10"/>
      <c r="T1227" s="10"/>
      <c r="U1227" s="10"/>
      <c r="V1227" s="10"/>
      <c r="W1227" s="10"/>
      <c r="X1227" s="10"/>
      <c r="Y1227" s="10"/>
      <c r="Z1227" s="10"/>
      <c r="AA1227" s="10"/>
      <c r="AB1227" s="15"/>
      <c r="AC1227" s="9"/>
      <c r="AD1227" s="9"/>
      <c r="AE1227" s="9"/>
      <c r="AF1227" s="9"/>
      <c r="AG1227" s="9"/>
      <c r="AH1227" s="9"/>
      <c r="AI1227" s="9"/>
      <c r="AJ1227" s="9"/>
      <c r="AK1227" s="9"/>
      <c r="AL1227" s="9"/>
      <c r="AM1227" s="27"/>
      <c r="AN1227" s="27"/>
      <c r="AO1227" s="27"/>
      <c r="AP1227" s="27"/>
      <c r="AQ1227" s="27"/>
      <c r="AR1227" s="9"/>
      <c r="AS1227" s="9"/>
      <c r="AT1227" s="9"/>
      <c r="AU1227" s="9"/>
      <c r="AV1227" s="9"/>
      <c r="AW1227" s="9"/>
      <c r="AX1227" s="9"/>
      <c r="AY1227" s="15"/>
      <c r="AZ1227" s="15"/>
      <c r="BA1227" s="9"/>
      <c r="BB1227" s="9"/>
      <c r="BC1227" s="9"/>
      <c r="BD1227" s="9"/>
      <c r="BE1227" s="9"/>
      <c r="BF1227" s="9"/>
      <c r="BG1227" s="9"/>
      <c r="BH1227" s="9"/>
      <c r="BI1227" s="9"/>
      <c r="BJ1227" s="9"/>
      <c r="BK1227" s="9"/>
      <c r="BL1227" s="9"/>
      <c r="BM1227" s="9"/>
      <c r="BN1227" s="9"/>
      <c r="BO1227" s="9"/>
      <c r="BP1227" s="9"/>
      <c r="BQ1227" s="9"/>
      <c r="BR1227" s="9"/>
      <c r="BS1227" s="9"/>
      <c r="BT1227" s="9"/>
      <c r="BU1227" s="9"/>
      <c r="BV1227" s="9"/>
      <c r="BW1227" s="9"/>
      <c r="BX1227" s="9"/>
      <c r="BY1227" s="9"/>
      <c r="BZ1227" s="9"/>
      <c r="CA1227" s="9"/>
      <c r="CB1227" s="9"/>
      <c r="CC1227" s="9"/>
      <c r="CD1227" s="9"/>
      <c r="CE1227" s="9"/>
      <c r="CF1227" s="9"/>
      <c r="CG1227" s="9"/>
      <c r="CH1227" s="9"/>
      <c r="CI1227" s="9"/>
      <c r="CJ1227" s="9"/>
      <c r="CK1227" s="9"/>
      <c r="CL1227" s="9"/>
      <c r="CM1227" s="9"/>
      <c r="CN1227" s="9"/>
      <c r="CO1227" s="9"/>
      <c r="CP1227" s="9"/>
      <c r="CQ1227" s="9"/>
      <c r="CR1227" s="9"/>
      <c r="CS1227" s="9"/>
      <c r="CT1227" s="9"/>
      <c r="CU1227" s="9"/>
      <c r="CV1227" s="9"/>
      <c r="CW1227" s="9"/>
      <c r="CX1227" s="9"/>
      <c r="CY1227" s="9"/>
      <c r="CZ1227" s="9"/>
      <c r="DA1227" s="9"/>
      <c r="DB1227" s="9"/>
      <c r="DC1227" s="9"/>
      <c r="DD1227" s="9"/>
      <c r="DE1227" s="9"/>
      <c r="DF1227" s="9"/>
      <c r="DG1227" s="9"/>
      <c r="DH1227" s="9"/>
      <c r="DI1227" s="9"/>
      <c r="DJ1227" s="9"/>
      <c r="DK1227" s="9"/>
      <c r="DL1227" s="9"/>
      <c r="DM1227" s="9"/>
      <c r="DN1227" s="9"/>
      <c r="DO1227" s="9"/>
      <c r="DP1227" s="9"/>
      <c r="DQ1227" s="9"/>
      <c r="DR1227" s="9"/>
      <c r="DS1227" s="9"/>
      <c r="DT1227" s="9"/>
      <c r="DU1227" s="9"/>
      <c r="DV1227" s="9"/>
      <c r="DW1227" s="9"/>
      <c r="DX1227" s="9"/>
      <c r="DY1227" s="9"/>
      <c r="DZ1227" s="9"/>
      <c r="EA1227" s="9"/>
    </row>
    <row r="1228" spans="2:131" ht="15">
      <c r="B1228" s="4"/>
      <c r="C1228" s="4"/>
      <c r="D1228" s="4"/>
      <c r="E1228" s="4"/>
      <c r="F1228" s="4"/>
      <c r="G1228" s="4"/>
      <c r="H1228" s="4"/>
      <c r="I1228" s="4"/>
      <c r="J1228" s="4"/>
      <c r="K1228" s="10"/>
      <c r="L1228" s="10"/>
      <c r="M1228" s="10"/>
      <c r="N1228" s="10"/>
      <c r="O1228" s="10"/>
      <c r="P1228" s="10"/>
      <c r="Q1228" s="10"/>
      <c r="R1228" s="10"/>
      <c r="S1228" s="10"/>
      <c r="T1228" s="10"/>
      <c r="U1228" s="10"/>
      <c r="V1228" s="10"/>
      <c r="W1228" s="10"/>
      <c r="X1228" s="10"/>
      <c r="Y1228" s="10"/>
      <c r="Z1228" s="10"/>
      <c r="AA1228" s="10"/>
      <c r="AB1228" s="15"/>
      <c r="AC1228" s="9"/>
      <c r="AD1228" s="9"/>
      <c r="AE1228" s="9"/>
      <c r="AF1228" s="9"/>
      <c r="AG1228" s="9"/>
      <c r="AH1228" s="9"/>
      <c r="AI1228" s="9"/>
      <c r="AJ1228" s="9"/>
      <c r="AK1228" s="9"/>
      <c r="AL1228" s="9"/>
      <c r="AM1228" s="27"/>
      <c r="AN1228" s="27"/>
      <c r="AO1228" s="27"/>
      <c r="AP1228" s="27"/>
      <c r="AQ1228" s="27"/>
      <c r="AR1228" s="9"/>
      <c r="AS1228" s="9"/>
      <c r="AT1228" s="9"/>
      <c r="AU1228" s="9"/>
      <c r="AV1228" s="9"/>
      <c r="AW1228" s="9"/>
      <c r="AX1228" s="9"/>
      <c r="AY1228" s="15"/>
      <c r="AZ1228" s="15"/>
      <c r="BA1228" s="9"/>
      <c r="BB1228" s="9"/>
      <c r="BC1228" s="9"/>
      <c r="BD1228" s="9"/>
      <c r="BE1228" s="9"/>
      <c r="BF1228" s="9"/>
      <c r="BG1228" s="9"/>
      <c r="BH1228" s="9"/>
      <c r="BI1228" s="9"/>
      <c r="BJ1228" s="9"/>
      <c r="BK1228" s="9"/>
      <c r="BL1228" s="9"/>
      <c r="BM1228" s="9"/>
      <c r="BN1228" s="9"/>
      <c r="BO1228" s="9"/>
      <c r="BP1228" s="9"/>
      <c r="BQ1228" s="9"/>
      <c r="BR1228" s="9"/>
      <c r="BS1228" s="9"/>
      <c r="BT1228" s="9"/>
      <c r="BU1228" s="9"/>
      <c r="BV1228" s="9"/>
      <c r="BW1228" s="9"/>
      <c r="BX1228" s="9"/>
      <c r="BY1228" s="9"/>
      <c r="BZ1228" s="9"/>
      <c r="CA1228" s="9"/>
      <c r="CB1228" s="9"/>
      <c r="CC1228" s="9"/>
      <c r="CD1228" s="9"/>
      <c r="CE1228" s="9"/>
      <c r="CF1228" s="9"/>
      <c r="CG1228" s="9"/>
      <c r="CH1228" s="9"/>
      <c r="CI1228" s="9"/>
      <c r="CJ1228" s="9"/>
      <c r="CK1228" s="9"/>
      <c r="CL1228" s="9"/>
      <c r="CM1228" s="9"/>
      <c r="CN1228" s="9"/>
      <c r="CO1228" s="9"/>
      <c r="CP1228" s="9"/>
      <c r="CQ1228" s="9"/>
      <c r="CR1228" s="9"/>
      <c r="CS1228" s="9"/>
      <c r="CT1228" s="9"/>
      <c r="CU1228" s="9"/>
      <c r="CV1228" s="9"/>
      <c r="CW1228" s="9"/>
      <c r="CX1228" s="9"/>
      <c r="CY1228" s="9"/>
      <c r="CZ1228" s="9"/>
      <c r="DA1228" s="9"/>
      <c r="DB1228" s="9"/>
      <c r="DC1228" s="9"/>
      <c r="DD1228" s="9"/>
      <c r="DE1228" s="9"/>
      <c r="DF1228" s="9"/>
      <c r="DG1228" s="9"/>
      <c r="DH1228" s="9"/>
      <c r="DI1228" s="9"/>
      <c r="DJ1228" s="9"/>
      <c r="DK1228" s="9"/>
      <c r="DL1228" s="9"/>
      <c r="DM1228" s="9"/>
      <c r="DN1228" s="9"/>
      <c r="DO1228" s="9"/>
      <c r="DP1228" s="9"/>
      <c r="DQ1228" s="9"/>
      <c r="DR1228" s="9"/>
      <c r="DS1228" s="9"/>
      <c r="DT1228" s="9"/>
      <c r="DU1228" s="9"/>
      <c r="DV1228" s="9"/>
      <c r="DW1228" s="9"/>
      <c r="DX1228" s="9"/>
      <c r="DY1228" s="9"/>
      <c r="DZ1228" s="9"/>
      <c r="EA1228" s="9"/>
    </row>
    <row r="1229" spans="2:131" ht="15">
      <c r="B1229" s="4"/>
      <c r="C1229" s="4"/>
      <c r="D1229" s="4"/>
      <c r="E1229" s="4"/>
      <c r="F1229" s="4"/>
      <c r="G1229" s="4"/>
      <c r="H1229" s="4"/>
      <c r="I1229" s="4"/>
      <c r="J1229" s="4"/>
      <c r="K1229" s="10"/>
      <c r="L1229" s="10"/>
      <c r="M1229" s="10"/>
      <c r="N1229" s="10"/>
      <c r="O1229" s="10"/>
      <c r="P1229" s="10"/>
      <c r="Q1229" s="10"/>
      <c r="R1229" s="10"/>
      <c r="S1229" s="10"/>
      <c r="T1229" s="10"/>
      <c r="U1229" s="10"/>
      <c r="V1229" s="10"/>
      <c r="W1229" s="10"/>
      <c r="X1229" s="10"/>
      <c r="Y1229" s="10"/>
      <c r="Z1229" s="10"/>
      <c r="AA1229" s="10"/>
      <c r="AB1229" s="15"/>
      <c r="AC1229" s="9"/>
      <c r="AD1229" s="9"/>
      <c r="AE1229" s="9"/>
      <c r="AF1229" s="9"/>
      <c r="AG1229" s="9"/>
      <c r="AH1229" s="9"/>
      <c r="AI1229" s="9"/>
      <c r="AJ1229" s="9"/>
      <c r="AK1229" s="9"/>
      <c r="AL1229" s="9"/>
      <c r="AM1229" s="27"/>
      <c r="AN1229" s="27"/>
      <c r="AO1229" s="27"/>
      <c r="AP1229" s="27"/>
      <c r="AQ1229" s="27"/>
      <c r="AR1229" s="9"/>
      <c r="AS1229" s="9"/>
      <c r="AT1229" s="9"/>
      <c r="AU1229" s="9"/>
      <c r="AV1229" s="9"/>
      <c r="AW1229" s="9"/>
      <c r="AX1229" s="9"/>
      <c r="AY1229" s="15"/>
      <c r="AZ1229" s="15"/>
      <c r="BA1229" s="9"/>
      <c r="BB1229" s="9"/>
      <c r="BC1229" s="9"/>
      <c r="BD1229" s="9"/>
      <c r="BE1229" s="9"/>
      <c r="BF1229" s="9"/>
      <c r="BG1229" s="9"/>
      <c r="BH1229" s="9"/>
      <c r="BI1229" s="9"/>
      <c r="BJ1229" s="9"/>
      <c r="BK1229" s="9"/>
      <c r="BL1229" s="9"/>
      <c r="BM1229" s="9"/>
      <c r="BN1229" s="9"/>
      <c r="BO1229" s="9"/>
      <c r="BP1229" s="9"/>
      <c r="BQ1229" s="9"/>
      <c r="BR1229" s="9"/>
      <c r="BS1229" s="9"/>
      <c r="BT1229" s="9"/>
      <c r="BU1229" s="9"/>
      <c r="BV1229" s="9"/>
      <c r="BW1229" s="9"/>
      <c r="BX1229" s="9"/>
      <c r="BY1229" s="9"/>
      <c r="BZ1229" s="9"/>
      <c r="CA1229" s="9"/>
      <c r="CB1229" s="9"/>
      <c r="CC1229" s="9"/>
      <c r="CD1229" s="9"/>
      <c r="CE1229" s="9"/>
      <c r="CF1229" s="9"/>
      <c r="CG1229" s="9"/>
      <c r="CH1229" s="9"/>
      <c r="CI1229" s="9"/>
      <c r="CJ1229" s="9"/>
      <c r="CK1229" s="9"/>
      <c r="CL1229" s="9"/>
      <c r="CM1229" s="9"/>
      <c r="CN1229" s="9"/>
      <c r="CO1229" s="9"/>
      <c r="CP1229" s="9"/>
      <c r="CQ1229" s="9"/>
      <c r="CR1229" s="9"/>
      <c r="CS1229" s="9"/>
      <c r="CT1229" s="9"/>
      <c r="CU1229" s="9"/>
      <c r="CV1229" s="9"/>
      <c r="CW1229" s="9"/>
      <c r="CX1229" s="9"/>
      <c r="CY1229" s="9"/>
      <c r="CZ1229" s="9"/>
      <c r="DA1229" s="9"/>
      <c r="DB1229" s="9"/>
      <c r="DC1229" s="9"/>
      <c r="DD1229" s="9"/>
      <c r="DE1229" s="9"/>
      <c r="DF1229" s="9"/>
      <c r="DG1229" s="9"/>
      <c r="DH1229" s="9"/>
      <c r="DI1229" s="9"/>
      <c r="DJ1229" s="9"/>
      <c r="DK1229" s="9"/>
      <c r="DL1229" s="9"/>
      <c r="DM1229" s="9"/>
      <c r="DN1229" s="9"/>
      <c r="DO1229" s="9"/>
      <c r="DP1229" s="9"/>
      <c r="DQ1229" s="9"/>
      <c r="DR1229" s="9"/>
      <c r="DS1229" s="9"/>
      <c r="DT1229" s="9"/>
      <c r="DU1229" s="9"/>
      <c r="DV1229" s="9"/>
      <c r="DW1229" s="9"/>
      <c r="DX1229" s="9"/>
      <c r="DY1229" s="9"/>
      <c r="DZ1229" s="9"/>
      <c r="EA1229" s="9"/>
    </row>
    <row r="1230" spans="2:131" ht="15">
      <c r="B1230" s="4"/>
      <c r="C1230" s="4"/>
      <c r="D1230" s="4"/>
      <c r="E1230" s="4"/>
      <c r="F1230" s="4"/>
      <c r="G1230" s="4"/>
      <c r="H1230" s="4"/>
      <c r="I1230" s="4"/>
      <c r="J1230" s="4"/>
      <c r="K1230" s="10"/>
      <c r="L1230" s="10"/>
      <c r="M1230" s="10"/>
      <c r="N1230" s="10"/>
      <c r="O1230" s="10"/>
      <c r="P1230" s="10"/>
      <c r="Q1230" s="10"/>
      <c r="R1230" s="10"/>
      <c r="S1230" s="10"/>
      <c r="T1230" s="10"/>
      <c r="U1230" s="10"/>
      <c r="V1230" s="10"/>
      <c r="W1230" s="10"/>
      <c r="X1230" s="10"/>
      <c r="Y1230" s="10"/>
      <c r="Z1230" s="10"/>
      <c r="AA1230" s="10"/>
      <c r="AB1230" s="15"/>
      <c r="AC1230" s="9"/>
      <c r="AD1230" s="9"/>
      <c r="AE1230" s="9"/>
      <c r="AF1230" s="9"/>
      <c r="AG1230" s="9"/>
      <c r="AH1230" s="9"/>
      <c r="AI1230" s="9"/>
      <c r="AJ1230" s="9"/>
      <c r="AK1230" s="9"/>
      <c r="AL1230" s="9"/>
      <c r="AM1230" s="27"/>
      <c r="AN1230" s="27"/>
      <c r="AO1230" s="27"/>
      <c r="AP1230" s="27"/>
      <c r="AQ1230" s="27"/>
      <c r="AR1230" s="9"/>
      <c r="AS1230" s="9"/>
      <c r="AT1230" s="9"/>
      <c r="AU1230" s="9"/>
      <c r="AV1230" s="9"/>
      <c r="AW1230" s="9"/>
      <c r="AX1230" s="9"/>
      <c r="AY1230" s="15"/>
      <c r="AZ1230" s="15"/>
      <c r="BA1230" s="9"/>
      <c r="BB1230" s="9"/>
      <c r="BC1230" s="9"/>
      <c r="BD1230" s="9"/>
      <c r="BE1230" s="9"/>
      <c r="BF1230" s="9"/>
      <c r="BG1230" s="9"/>
      <c r="BH1230" s="9"/>
      <c r="BI1230" s="9"/>
      <c r="BJ1230" s="9"/>
      <c r="BK1230" s="9"/>
      <c r="BL1230" s="9"/>
      <c r="BM1230" s="9"/>
      <c r="BN1230" s="9"/>
      <c r="BO1230" s="9"/>
      <c r="BP1230" s="9"/>
      <c r="BQ1230" s="9"/>
      <c r="BR1230" s="9"/>
      <c r="BS1230" s="9"/>
      <c r="BT1230" s="9"/>
      <c r="BU1230" s="9"/>
      <c r="BV1230" s="9"/>
      <c r="BW1230" s="9"/>
      <c r="BX1230" s="9"/>
      <c r="BY1230" s="9"/>
      <c r="BZ1230" s="9"/>
      <c r="CA1230" s="9"/>
      <c r="CB1230" s="9"/>
      <c r="CC1230" s="9"/>
      <c r="CD1230" s="9"/>
      <c r="CE1230" s="9"/>
      <c r="CF1230" s="9"/>
      <c r="CG1230" s="9"/>
      <c r="CH1230" s="9"/>
      <c r="CI1230" s="9"/>
      <c r="CJ1230" s="9"/>
      <c r="CK1230" s="9"/>
      <c r="CL1230" s="9"/>
      <c r="CM1230" s="9"/>
      <c r="CN1230" s="9"/>
      <c r="CO1230" s="9"/>
      <c r="CP1230" s="9"/>
      <c r="CQ1230" s="9"/>
      <c r="CR1230" s="9"/>
      <c r="CS1230" s="9"/>
      <c r="CT1230" s="9"/>
      <c r="CU1230" s="9"/>
      <c r="CV1230" s="9"/>
      <c r="CW1230" s="9"/>
      <c r="CX1230" s="9"/>
      <c r="CY1230" s="9"/>
      <c r="CZ1230" s="9"/>
      <c r="DA1230" s="9"/>
      <c r="DB1230" s="9"/>
      <c r="DC1230" s="9"/>
      <c r="DD1230" s="9"/>
      <c r="DE1230" s="9"/>
      <c r="DF1230" s="9"/>
      <c r="DG1230" s="9"/>
      <c r="DH1230" s="9"/>
      <c r="DI1230" s="9"/>
      <c r="DJ1230" s="9"/>
      <c r="DK1230" s="9"/>
      <c r="DL1230" s="9"/>
      <c r="DM1230" s="9"/>
      <c r="DN1230" s="9"/>
      <c r="DO1230" s="9"/>
      <c r="DP1230" s="9"/>
      <c r="DQ1230" s="9"/>
      <c r="DR1230" s="9"/>
      <c r="DS1230" s="9"/>
      <c r="DT1230" s="9"/>
      <c r="DU1230" s="9"/>
      <c r="DV1230" s="9"/>
      <c r="DW1230" s="9"/>
      <c r="DX1230" s="9"/>
      <c r="DY1230" s="9"/>
      <c r="DZ1230" s="9"/>
      <c r="EA1230" s="9"/>
    </row>
    <row r="1231" spans="2:131" ht="15">
      <c r="B1231" s="4"/>
      <c r="C1231" s="4"/>
      <c r="D1231" s="4"/>
      <c r="E1231" s="4"/>
      <c r="F1231" s="4"/>
      <c r="G1231" s="4"/>
      <c r="H1231" s="4"/>
      <c r="I1231" s="4"/>
      <c r="J1231" s="4"/>
      <c r="K1231" s="10"/>
      <c r="L1231" s="10"/>
      <c r="M1231" s="10"/>
      <c r="N1231" s="10"/>
      <c r="O1231" s="10"/>
      <c r="P1231" s="10"/>
      <c r="Q1231" s="10"/>
      <c r="R1231" s="10"/>
      <c r="S1231" s="10"/>
      <c r="T1231" s="10"/>
      <c r="U1231" s="10"/>
      <c r="V1231" s="10"/>
      <c r="W1231" s="10"/>
      <c r="X1231" s="10"/>
      <c r="Y1231" s="10"/>
      <c r="Z1231" s="10"/>
      <c r="AA1231" s="10"/>
      <c r="AB1231" s="15"/>
      <c r="AC1231" s="9"/>
      <c r="AD1231" s="9"/>
      <c r="AE1231" s="9"/>
      <c r="AF1231" s="9"/>
      <c r="AG1231" s="9"/>
      <c r="AH1231" s="9"/>
      <c r="AI1231" s="9"/>
      <c r="AJ1231" s="9"/>
      <c r="AK1231" s="9"/>
      <c r="AL1231" s="9"/>
      <c r="AM1231" s="27"/>
      <c r="AN1231" s="27"/>
      <c r="AO1231" s="27"/>
      <c r="AP1231" s="27"/>
      <c r="AQ1231" s="27"/>
      <c r="AR1231" s="9"/>
      <c r="AS1231" s="9"/>
      <c r="AT1231" s="9"/>
      <c r="AU1231" s="9"/>
      <c r="AV1231" s="9"/>
      <c r="AW1231" s="9"/>
      <c r="AX1231" s="9"/>
      <c r="AY1231" s="15"/>
      <c r="AZ1231" s="15"/>
      <c r="BA1231" s="9"/>
      <c r="BB1231" s="9"/>
      <c r="BC1231" s="9"/>
      <c r="BD1231" s="9"/>
      <c r="BE1231" s="9"/>
      <c r="BF1231" s="9"/>
      <c r="BG1231" s="9"/>
      <c r="BH1231" s="9"/>
      <c r="BI1231" s="9"/>
      <c r="BJ1231" s="9"/>
      <c r="BK1231" s="9"/>
      <c r="BL1231" s="9"/>
      <c r="BM1231" s="9"/>
      <c r="BN1231" s="9"/>
      <c r="BO1231" s="9"/>
      <c r="BP1231" s="9"/>
      <c r="BQ1231" s="9"/>
      <c r="BR1231" s="9"/>
      <c r="BS1231" s="9"/>
      <c r="BT1231" s="9"/>
      <c r="BU1231" s="9"/>
      <c r="BV1231" s="9"/>
      <c r="BW1231" s="9"/>
      <c r="BX1231" s="9"/>
      <c r="BY1231" s="9"/>
      <c r="BZ1231" s="9"/>
      <c r="CA1231" s="9"/>
      <c r="CB1231" s="9"/>
      <c r="CC1231" s="9"/>
      <c r="CD1231" s="9"/>
      <c r="CE1231" s="9"/>
      <c r="CF1231" s="9"/>
      <c r="CG1231" s="9"/>
      <c r="CH1231" s="9"/>
      <c r="CI1231" s="9"/>
      <c r="CJ1231" s="9"/>
      <c r="CK1231" s="9"/>
      <c r="CL1231" s="9"/>
      <c r="CM1231" s="9"/>
      <c r="CN1231" s="9"/>
      <c r="CO1231" s="9"/>
      <c r="CP1231" s="9"/>
      <c r="CQ1231" s="9"/>
      <c r="CR1231" s="9"/>
      <c r="CS1231" s="9"/>
      <c r="CT1231" s="9"/>
      <c r="CU1231" s="9"/>
      <c r="CV1231" s="9"/>
      <c r="CW1231" s="9"/>
      <c r="CX1231" s="9"/>
      <c r="CY1231" s="9"/>
      <c r="CZ1231" s="9"/>
      <c r="DA1231" s="9"/>
      <c r="DB1231" s="9"/>
      <c r="DC1231" s="9"/>
      <c r="DD1231" s="9"/>
      <c r="DE1231" s="9"/>
      <c r="DF1231" s="9"/>
      <c r="DG1231" s="9"/>
      <c r="DH1231" s="9"/>
      <c r="DI1231" s="9"/>
      <c r="DJ1231" s="9"/>
      <c r="DK1231" s="9"/>
      <c r="DL1231" s="9"/>
      <c r="DM1231" s="9"/>
      <c r="DN1231" s="9"/>
      <c r="DO1231" s="9"/>
      <c r="DP1231" s="9"/>
      <c r="DQ1231" s="9"/>
      <c r="DR1231" s="9"/>
      <c r="DS1231" s="9"/>
      <c r="DT1231" s="9"/>
      <c r="DU1231" s="9"/>
      <c r="DV1231" s="9"/>
      <c r="DW1231" s="9"/>
      <c r="DX1231" s="9"/>
      <c r="DY1231" s="9"/>
      <c r="DZ1231" s="9"/>
      <c r="EA1231" s="9"/>
    </row>
    <row r="1232" spans="2:131" ht="15">
      <c r="B1232" s="4"/>
      <c r="C1232" s="4"/>
      <c r="D1232" s="4"/>
      <c r="E1232" s="4"/>
      <c r="F1232" s="4"/>
      <c r="G1232" s="4"/>
      <c r="H1232" s="4"/>
      <c r="I1232" s="4"/>
      <c r="J1232" s="4"/>
      <c r="K1232" s="10"/>
      <c r="L1232" s="10"/>
      <c r="M1232" s="10"/>
      <c r="N1232" s="10"/>
      <c r="O1232" s="10"/>
      <c r="P1232" s="10"/>
      <c r="Q1232" s="10"/>
      <c r="R1232" s="10"/>
      <c r="S1232" s="10"/>
      <c r="T1232" s="10"/>
      <c r="U1232" s="10"/>
      <c r="V1232" s="10"/>
      <c r="W1232" s="10"/>
      <c r="X1232" s="10"/>
      <c r="Y1232" s="10"/>
      <c r="Z1232" s="10"/>
      <c r="AA1232" s="10"/>
      <c r="AB1232" s="15"/>
      <c r="AC1232" s="9"/>
      <c r="AD1232" s="9"/>
      <c r="AE1232" s="9"/>
      <c r="AF1232" s="9"/>
      <c r="AG1232" s="9"/>
      <c r="AH1232" s="9"/>
      <c r="AI1232" s="9"/>
      <c r="AJ1232" s="9"/>
      <c r="AK1232" s="9"/>
      <c r="AL1232" s="9"/>
      <c r="AM1232" s="27"/>
      <c r="AN1232" s="27"/>
      <c r="AO1232" s="27"/>
      <c r="AP1232" s="27"/>
      <c r="AQ1232" s="27"/>
      <c r="AR1232" s="9"/>
      <c r="AS1232" s="9"/>
      <c r="AT1232" s="9"/>
      <c r="AU1232" s="9"/>
      <c r="AV1232" s="9"/>
      <c r="AW1232" s="9"/>
      <c r="AX1232" s="9"/>
      <c r="AY1232" s="15"/>
      <c r="AZ1232" s="15"/>
      <c r="BA1232" s="9"/>
      <c r="BB1232" s="9"/>
      <c r="BC1232" s="9"/>
      <c r="BD1232" s="9"/>
      <c r="BE1232" s="9"/>
      <c r="BF1232" s="9"/>
      <c r="BG1232" s="9"/>
      <c r="BH1232" s="9"/>
      <c r="BI1232" s="9"/>
      <c r="BJ1232" s="9"/>
      <c r="BK1232" s="9"/>
      <c r="BL1232" s="9"/>
      <c r="BM1232" s="9"/>
      <c r="BN1232" s="9"/>
      <c r="BO1232" s="9"/>
      <c r="BP1232" s="9"/>
      <c r="BQ1232" s="9"/>
      <c r="BR1232" s="9"/>
      <c r="BS1232" s="9"/>
      <c r="BT1232" s="9"/>
      <c r="BU1232" s="9"/>
      <c r="BV1232" s="9"/>
      <c r="BW1232" s="9"/>
      <c r="BX1232" s="9"/>
      <c r="BY1232" s="9"/>
      <c r="BZ1232" s="9"/>
      <c r="CA1232" s="9"/>
      <c r="CB1232" s="9"/>
      <c r="CC1232" s="9"/>
      <c r="CD1232" s="9"/>
      <c r="CE1232" s="9"/>
      <c r="CF1232" s="9"/>
      <c r="CG1232" s="9"/>
      <c r="CH1232" s="9"/>
      <c r="CI1232" s="9"/>
      <c r="CJ1232" s="9"/>
      <c r="CK1232" s="9"/>
      <c r="CL1232" s="9"/>
      <c r="CM1232" s="9"/>
      <c r="CN1232" s="9"/>
      <c r="CO1232" s="9"/>
      <c r="CP1232" s="9"/>
      <c r="CQ1232" s="9"/>
      <c r="CR1232" s="9"/>
      <c r="CS1232" s="9"/>
      <c r="CT1232" s="9"/>
      <c r="CU1232" s="9"/>
      <c r="CV1232" s="9"/>
      <c r="CW1232" s="9"/>
      <c r="CX1232" s="9"/>
      <c r="CY1232" s="9"/>
      <c r="CZ1232" s="9"/>
      <c r="DA1232" s="9"/>
      <c r="DB1232" s="9"/>
      <c r="DC1232" s="9"/>
      <c r="DD1232" s="9"/>
      <c r="DE1232" s="9"/>
      <c r="DF1232" s="9"/>
      <c r="DG1232" s="9"/>
      <c r="DH1232" s="9"/>
      <c r="DI1232" s="9"/>
      <c r="DJ1232" s="9"/>
      <c r="DK1232" s="9"/>
      <c r="DL1232" s="9"/>
      <c r="DM1232" s="9"/>
      <c r="DN1232" s="9"/>
      <c r="DO1232" s="9"/>
      <c r="DP1232" s="9"/>
      <c r="DQ1232" s="9"/>
      <c r="DR1232" s="9"/>
      <c r="DS1232" s="9"/>
      <c r="DT1232" s="9"/>
      <c r="DU1232" s="9"/>
      <c r="DV1232" s="9"/>
      <c r="DW1232" s="9"/>
      <c r="DX1232" s="9"/>
      <c r="DY1232" s="9"/>
      <c r="DZ1232" s="9"/>
      <c r="EA1232" s="9"/>
    </row>
    <row r="1233" spans="2:131" ht="15">
      <c r="B1233" s="4"/>
      <c r="C1233" s="4"/>
      <c r="D1233" s="4"/>
      <c r="E1233" s="4"/>
      <c r="F1233" s="4"/>
      <c r="G1233" s="4"/>
      <c r="H1233" s="4"/>
      <c r="I1233" s="4"/>
      <c r="J1233" s="4"/>
      <c r="K1233" s="10"/>
      <c r="L1233" s="10"/>
      <c r="M1233" s="10"/>
      <c r="N1233" s="10"/>
      <c r="O1233" s="10"/>
      <c r="P1233" s="10"/>
      <c r="Q1233" s="10"/>
      <c r="R1233" s="10"/>
      <c r="S1233" s="10"/>
      <c r="T1233" s="10"/>
      <c r="U1233" s="10"/>
      <c r="V1233" s="10"/>
      <c r="W1233" s="10"/>
      <c r="X1233" s="10"/>
      <c r="Y1233" s="10"/>
      <c r="Z1233" s="10"/>
      <c r="AA1233" s="10"/>
      <c r="AB1233" s="15"/>
      <c r="AC1233" s="9"/>
      <c r="AD1233" s="9"/>
      <c r="AE1233" s="9"/>
      <c r="AF1233" s="9"/>
      <c r="AG1233" s="9"/>
      <c r="AH1233" s="9"/>
      <c r="AI1233" s="9"/>
      <c r="AJ1233" s="9"/>
      <c r="AK1233" s="9"/>
      <c r="AL1233" s="9"/>
      <c r="AM1233" s="27"/>
      <c r="AN1233" s="27"/>
      <c r="AO1233" s="27"/>
      <c r="AP1233" s="27"/>
      <c r="AQ1233" s="27"/>
      <c r="AR1233" s="9"/>
      <c r="AS1233" s="9"/>
      <c r="AT1233" s="9"/>
      <c r="AU1233" s="9"/>
      <c r="AV1233" s="9"/>
      <c r="AW1233" s="9"/>
      <c r="AX1233" s="9"/>
      <c r="AY1233" s="15"/>
      <c r="AZ1233" s="15"/>
      <c r="BA1233" s="9"/>
      <c r="BB1233" s="9"/>
      <c r="BC1233" s="9"/>
      <c r="BD1233" s="9"/>
      <c r="BE1233" s="9"/>
      <c r="BF1233" s="9"/>
      <c r="BG1233" s="9"/>
      <c r="BH1233" s="9"/>
      <c r="BI1233" s="9"/>
      <c r="BJ1233" s="9"/>
      <c r="BK1233" s="9"/>
      <c r="BL1233" s="9"/>
      <c r="BM1233" s="9"/>
      <c r="BN1233" s="9"/>
      <c r="BO1233" s="9"/>
      <c r="BP1233" s="9"/>
      <c r="BQ1233" s="9"/>
      <c r="BR1233" s="9"/>
      <c r="BS1233" s="9"/>
      <c r="BT1233" s="9"/>
      <c r="BU1233" s="9"/>
      <c r="BV1233" s="9"/>
      <c r="BW1233" s="9"/>
      <c r="BX1233" s="9"/>
      <c r="BY1233" s="9"/>
      <c r="BZ1233" s="9"/>
      <c r="CA1233" s="9"/>
      <c r="CB1233" s="9"/>
      <c r="CC1233" s="9"/>
      <c r="CD1233" s="9"/>
      <c r="CE1233" s="9"/>
      <c r="CF1233" s="9"/>
      <c r="CG1233" s="9"/>
      <c r="CH1233" s="9"/>
      <c r="CI1233" s="9"/>
      <c r="CJ1233" s="9"/>
      <c r="CK1233" s="9"/>
      <c r="CL1233" s="9"/>
      <c r="CM1233" s="9"/>
      <c r="CN1233" s="9"/>
      <c r="CO1233" s="9"/>
      <c r="CP1233" s="9"/>
      <c r="CQ1233" s="9"/>
      <c r="CR1233" s="9"/>
      <c r="CS1233" s="9"/>
      <c r="CT1233" s="9"/>
      <c r="CU1233" s="9"/>
      <c r="CV1233" s="9"/>
      <c r="CW1233" s="9"/>
      <c r="CX1233" s="9"/>
      <c r="CY1233" s="9"/>
      <c r="CZ1233" s="9"/>
      <c r="DA1233" s="9"/>
      <c r="DB1233" s="9"/>
      <c r="DC1233" s="9"/>
      <c r="DD1233" s="9"/>
      <c r="DE1233" s="9"/>
      <c r="DF1233" s="9"/>
      <c r="DG1233" s="9"/>
      <c r="DH1233" s="9"/>
      <c r="DI1233" s="9"/>
      <c r="DJ1233" s="9"/>
      <c r="DK1233" s="9"/>
      <c r="DL1233" s="9"/>
      <c r="DM1233" s="9"/>
      <c r="DN1233" s="9"/>
      <c r="DO1233" s="9"/>
      <c r="DP1233" s="9"/>
      <c r="DQ1233" s="9"/>
      <c r="DR1233" s="9"/>
      <c r="DS1233" s="9"/>
      <c r="DT1233" s="9"/>
      <c r="DU1233" s="9"/>
      <c r="DV1233" s="9"/>
      <c r="DW1233" s="9"/>
      <c r="DX1233" s="9"/>
      <c r="DY1233" s="9"/>
      <c r="DZ1233" s="9"/>
      <c r="EA1233" s="9"/>
    </row>
    <row r="1234" spans="2:131" ht="15">
      <c r="B1234" s="4"/>
      <c r="C1234" s="4"/>
      <c r="D1234" s="4"/>
      <c r="E1234" s="4"/>
      <c r="F1234" s="4"/>
      <c r="G1234" s="4"/>
      <c r="H1234" s="4"/>
      <c r="I1234" s="4"/>
      <c r="J1234" s="4"/>
      <c r="K1234" s="10"/>
      <c r="L1234" s="10"/>
      <c r="M1234" s="10"/>
      <c r="N1234" s="10"/>
      <c r="O1234" s="10"/>
      <c r="P1234" s="10"/>
      <c r="Q1234" s="10"/>
      <c r="R1234" s="10"/>
      <c r="S1234" s="10"/>
      <c r="T1234" s="10"/>
      <c r="U1234" s="10"/>
      <c r="V1234" s="10"/>
      <c r="W1234" s="10"/>
      <c r="X1234" s="10"/>
      <c r="Y1234" s="10"/>
      <c r="Z1234" s="10"/>
      <c r="AA1234" s="10"/>
      <c r="AB1234" s="15"/>
      <c r="AC1234" s="9"/>
      <c r="AD1234" s="9"/>
      <c r="AE1234" s="9"/>
      <c r="AF1234" s="9"/>
      <c r="AG1234" s="9"/>
      <c r="AH1234" s="9"/>
      <c r="AI1234" s="9"/>
      <c r="AJ1234" s="9"/>
      <c r="AK1234" s="9"/>
      <c r="AL1234" s="9"/>
      <c r="AM1234" s="27"/>
      <c r="AN1234" s="27"/>
      <c r="AO1234" s="27"/>
      <c r="AP1234" s="27"/>
      <c r="AQ1234" s="27"/>
      <c r="AR1234" s="9"/>
      <c r="AS1234" s="9"/>
      <c r="AT1234" s="9"/>
      <c r="AU1234" s="9"/>
      <c r="AV1234" s="9"/>
      <c r="AW1234" s="9"/>
      <c r="AX1234" s="9"/>
      <c r="AY1234" s="15"/>
      <c r="AZ1234" s="15"/>
      <c r="BA1234" s="9"/>
      <c r="BB1234" s="9"/>
      <c r="BC1234" s="9"/>
      <c r="BD1234" s="9"/>
      <c r="BE1234" s="9"/>
      <c r="BF1234" s="9"/>
      <c r="BG1234" s="9"/>
      <c r="BH1234" s="9"/>
      <c r="BI1234" s="9"/>
      <c r="BJ1234" s="9"/>
      <c r="BK1234" s="9"/>
      <c r="BL1234" s="9"/>
      <c r="BM1234" s="9"/>
      <c r="BN1234" s="9"/>
      <c r="BO1234" s="9"/>
      <c r="BP1234" s="9"/>
      <c r="BQ1234" s="9"/>
      <c r="BR1234" s="9"/>
      <c r="BS1234" s="9"/>
      <c r="BT1234" s="9"/>
      <c r="BU1234" s="9"/>
      <c r="BV1234" s="9"/>
      <c r="BW1234" s="9"/>
      <c r="BX1234" s="9"/>
      <c r="BY1234" s="9"/>
      <c r="BZ1234" s="9"/>
      <c r="CA1234" s="9"/>
      <c r="CB1234" s="9"/>
      <c r="CC1234" s="9"/>
      <c r="CD1234" s="9"/>
      <c r="CE1234" s="9"/>
      <c r="CF1234" s="9"/>
      <c r="CG1234" s="9"/>
      <c r="CH1234" s="9"/>
      <c r="CI1234" s="9"/>
      <c r="CJ1234" s="9"/>
      <c r="CK1234" s="9"/>
      <c r="CL1234" s="9"/>
      <c r="CM1234" s="9"/>
      <c r="CN1234" s="9"/>
      <c r="CO1234" s="9"/>
      <c r="CP1234" s="9"/>
      <c r="CQ1234" s="9"/>
      <c r="CR1234" s="9"/>
      <c r="CS1234" s="9"/>
      <c r="CT1234" s="9"/>
      <c r="CU1234" s="9"/>
      <c r="CV1234" s="9"/>
      <c r="CW1234" s="9"/>
      <c r="CX1234" s="9"/>
      <c r="CY1234" s="9"/>
      <c r="CZ1234" s="9"/>
      <c r="DA1234" s="9"/>
      <c r="DB1234" s="9"/>
      <c r="DC1234" s="9"/>
      <c r="DD1234" s="9"/>
      <c r="DE1234" s="9"/>
      <c r="DF1234" s="9"/>
      <c r="DG1234" s="9"/>
      <c r="DH1234" s="9"/>
      <c r="DI1234" s="9"/>
      <c r="DJ1234" s="9"/>
      <c r="DK1234" s="9"/>
      <c r="DL1234" s="9"/>
      <c r="DM1234" s="9"/>
      <c r="DN1234" s="9"/>
      <c r="DO1234" s="9"/>
      <c r="DP1234" s="9"/>
      <c r="DQ1234" s="9"/>
      <c r="DR1234" s="9"/>
      <c r="DS1234" s="9"/>
      <c r="DT1234" s="9"/>
      <c r="DU1234" s="9"/>
      <c r="DV1234" s="9"/>
      <c r="DW1234" s="9"/>
      <c r="DX1234" s="9"/>
      <c r="DY1234" s="9"/>
      <c r="DZ1234" s="9"/>
      <c r="EA1234" s="9"/>
    </row>
    <row r="1235" spans="2:131" ht="15">
      <c r="B1235" s="4"/>
      <c r="C1235" s="4"/>
      <c r="D1235" s="4"/>
      <c r="E1235" s="4"/>
      <c r="F1235" s="4"/>
      <c r="G1235" s="4"/>
      <c r="H1235" s="4"/>
      <c r="I1235" s="4"/>
      <c r="J1235" s="4"/>
      <c r="K1235" s="10"/>
      <c r="L1235" s="10"/>
      <c r="M1235" s="10"/>
      <c r="N1235" s="10"/>
      <c r="O1235" s="10"/>
      <c r="P1235" s="10"/>
      <c r="Q1235" s="10"/>
      <c r="R1235" s="10"/>
      <c r="S1235" s="10"/>
      <c r="T1235" s="10"/>
      <c r="U1235" s="10"/>
      <c r="V1235" s="10"/>
      <c r="W1235" s="10"/>
      <c r="X1235" s="10"/>
      <c r="Y1235" s="10"/>
      <c r="Z1235" s="10"/>
      <c r="AA1235" s="10"/>
      <c r="AB1235" s="15"/>
      <c r="AC1235" s="9"/>
      <c r="AD1235" s="9"/>
      <c r="AE1235" s="9"/>
      <c r="AF1235" s="9"/>
      <c r="AG1235" s="9"/>
      <c r="AH1235" s="9"/>
      <c r="AI1235" s="9"/>
      <c r="AJ1235" s="9"/>
      <c r="AK1235" s="9"/>
      <c r="AL1235" s="9"/>
      <c r="AM1235" s="27"/>
      <c r="AN1235" s="27"/>
      <c r="AO1235" s="27"/>
      <c r="AP1235" s="27"/>
      <c r="AQ1235" s="27"/>
      <c r="AR1235" s="9"/>
      <c r="AS1235" s="9"/>
      <c r="AT1235" s="9"/>
      <c r="AU1235" s="9"/>
      <c r="AV1235" s="9"/>
      <c r="AW1235" s="9"/>
      <c r="AX1235" s="9"/>
      <c r="AY1235" s="15"/>
      <c r="AZ1235" s="15"/>
      <c r="BA1235" s="9"/>
      <c r="BB1235" s="9"/>
      <c r="BC1235" s="9"/>
      <c r="BD1235" s="9"/>
      <c r="BE1235" s="9"/>
      <c r="BF1235" s="9"/>
      <c r="BG1235" s="9"/>
      <c r="BH1235" s="9"/>
      <c r="BI1235" s="9"/>
      <c r="BJ1235" s="9"/>
      <c r="BK1235" s="9"/>
      <c r="BL1235" s="9"/>
      <c r="BM1235" s="9"/>
      <c r="BN1235" s="9"/>
      <c r="BO1235" s="9"/>
      <c r="BP1235" s="9"/>
      <c r="BQ1235" s="9"/>
      <c r="BR1235" s="9"/>
      <c r="BS1235" s="9"/>
      <c r="BT1235" s="9"/>
      <c r="BU1235" s="9"/>
      <c r="BV1235" s="9"/>
      <c r="BW1235" s="9"/>
      <c r="BX1235" s="9"/>
      <c r="BY1235" s="9"/>
      <c r="BZ1235" s="9"/>
      <c r="CA1235" s="9"/>
      <c r="CB1235" s="9"/>
      <c r="CC1235" s="9"/>
      <c r="CD1235" s="9"/>
      <c r="CE1235" s="9"/>
      <c r="CF1235" s="9"/>
      <c r="CG1235" s="9"/>
      <c r="CH1235" s="9"/>
      <c r="CI1235" s="9"/>
      <c r="CJ1235" s="9"/>
      <c r="CK1235" s="9"/>
      <c r="CL1235" s="9"/>
      <c r="CM1235" s="9"/>
      <c r="CN1235" s="9"/>
      <c r="CO1235" s="9"/>
      <c r="CP1235" s="9"/>
      <c r="CQ1235" s="9"/>
      <c r="CR1235" s="9"/>
      <c r="CS1235" s="9"/>
      <c r="CT1235" s="9"/>
      <c r="CU1235" s="9"/>
      <c r="CV1235" s="9"/>
      <c r="CW1235" s="9"/>
      <c r="CX1235" s="9"/>
      <c r="CY1235" s="9"/>
      <c r="CZ1235" s="9"/>
      <c r="DA1235" s="9"/>
      <c r="DB1235" s="9"/>
      <c r="DC1235" s="9"/>
      <c r="DD1235" s="9"/>
      <c r="DE1235" s="9"/>
      <c r="DF1235" s="9"/>
      <c r="DG1235" s="9"/>
      <c r="DH1235" s="9"/>
      <c r="DI1235" s="9"/>
      <c r="DJ1235" s="9"/>
      <c r="DK1235" s="9"/>
      <c r="DL1235" s="9"/>
      <c r="DM1235" s="9"/>
      <c r="DN1235" s="9"/>
      <c r="DO1235" s="9"/>
      <c r="DP1235" s="9"/>
      <c r="DQ1235" s="9"/>
      <c r="DR1235" s="9"/>
      <c r="DS1235" s="9"/>
      <c r="DT1235" s="9"/>
      <c r="DU1235" s="9"/>
      <c r="DV1235" s="9"/>
      <c r="DW1235" s="9"/>
      <c r="DX1235" s="9"/>
      <c r="DY1235" s="9"/>
      <c r="DZ1235" s="9"/>
      <c r="EA1235" s="9"/>
    </row>
    <row r="1236" spans="2:131" ht="15">
      <c r="B1236" s="4"/>
      <c r="C1236" s="4"/>
      <c r="D1236" s="4"/>
      <c r="E1236" s="4"/>
      <c r="F1236" s="4"/>
      <c r="G1236" s="4"/>
      <c r="H1236" s="4"/>
      <c r="I1236" s="4"/>
      <c r="J1236" s="4"/>
      <c r="K1236" s="10"/>
      <c r="L1236" s="10"/>
      <c r="M1236" s="10"/>
      <c r="N1236" s="10"/>
      <c r="O1236" s="10"/>
      <c r="P1236" s="10"/>
      <c r="Q1236" s="10"/>
      <c r="R1236" s="10"/>
      <c r="S1236" s="10"/>
      <c r="T1236" s="10"/>
      <c r="U1236" s="10"/>
      <c r="V1236" s="10"/>
      <c r="W1236" s="10"/>
      <c r="X1236" s="10"/>
      <c r="Y1236" s="10"/>
      <c r="Z1236" s="10"/>
      <c r="AA1236" s="10"/>
      <c r="AB1236" s="15"/>
      <c r="AC1236" s="9"/>
      <c r="AD1236" s="9"/>
      <c r="AE1236" s="9"/>
      <c r="AF1236" s="9"/>
      <c r="AG1236" s="9"/>
      <c r="AH1236" s="9"/>
      <c r="AI1236" s="9"/>
      <c r="AJ1236" s="9"/>
      <c r="AK1236" s="9"/>
      <c r="AL1236" s="9"/>
      <c r="AM1236" s="27"/>
      <c r="AN1236" s="27"/>
      <c r="AO1236" s="27"/>
      <c r="AP1236" s="27"/>
      <c r="AQ1236" s="27"/>
      <c r="AR1236" s="9"/>
      <c r="AS1236" s="9"/>
      <c r="AT1236" s="9"/>
      <c r="AU1236" s="9"/>
      <c r="AV1236" s="9"/>
      <c r="AW1236" s="9"/>
      <c r="AX1236" s="9"/>
      <c r="AY1236" s="15"/>
      <c r="AZ1236" s="15"/>
      <c r="BA1236" s="9"/>
      <c r="BB1236" s="9"/>
      <c r="BC1236" s="9"/>
      <c r="BD1236" s="9"/>
      <c r="BE1236" s="9"/>
      <c r="BF1236" s="9"/>
      <c r="BG1236" s="9"/>
      <c r="BH1236" s="9"/>
      <c r="BI1236" s="9"/>
      <c r="BJ1236" s="9"/>
      <c r="BK1236" s="9"/>
      <c r="BL1236" s="9"/>
      <c r="BM1236" s="9"/>
      <c r="BN1236" s="9"/>
      <c r="BO1236" s="9"/>
      <c r="BP1236" s="9"/>
      <c r="BQ1236" s="9"/>
      <c r="BR1236" s="9"/>
      <c r="BS1236" s="9"/>
      <c r="BT1236" s="9"/>
      <c r="BU1236" s="9"/>
      <c r="BV1236" s="9"/>
      <c r="BW1236" s="9"/>
      <c r="BX1236" s="9"/>
      <c r="BY1236" s="9"/>
      <c r="BZ1236" s="9"/>
      <c r="CA1236" s="9"/>
      <c r="CB1236" s="9"/>
      <c r="CC1236" s="9"/>
      <c r="CD1236" s="9"/>
      <c r="CE1236" s="9"/>
      <c r="CF1236" s="9"/>
      <c r="CG1236" s="9"/>
      <c r="CH1236" s="9"/>
      <c r="CI1236" s="9"/>
      <c r="CJ1236" s="9"/>
      <c r="CK1236" s="9"/>
      <c r="CL1236" s="9"/>
      <c r="CM1236" s="9"/>
      <c r="CN1236" s="9"/>
      <c r="CO1236" s="9"/>
      <c r="CP1236" s="9"/>
      <c r="CQ1236" s="9"/>
      <c r="CR1236" s="9"/>
      <c r="CS1236" s="9"/>
      <c r="CT1236" s="9"/>
      <c r="CU1236" s="9"/>
      <c r="CV1236" s="9"/>
      <c r="CW1236" s="9"/>
      <c r="CX1236" s="9"/>
      <c r="CY1236" s="9"/>
      <c r="CZ1236" s="9"/>
      <c r="DA1236" s="9"/>
      <c r="DB1236" s="9"/>
      <c r="DC1236" s="9"/>
      <c r="DD1236" s="9"/>
      <c r="DE1236" s="9"/>
      <c r="DF1236" s="9"/>
      <c r="DG1236" s="9"/>
      <c r="DH1236" s="9"/>
      <c r="DI1236" s="9"/>
      <c r="DJ1236" s="9"/>
      <c r="DK1236" s="9"/>
      <c r="DL1236" s="9"/>
      <c r="DM1236" s="9"/>
      <c r="DN1236" s="9"/>
      <c r="DO1236" s="9"/>
      <c r="DP1236" s="9"/>
      <c r="DQ1236" s="9"/>
      <c r="DR1236" s="9"/>
      <c r="DS1236" s="9"/>
      <c r="DT1236" s="9"/>
      <c r="DU1236" s="9"/>
      <c r="DV1236" s="9"/>
      <c r="DW1236" s="9"/>
      <c r="DX1236" s="9"/>
      <c r="DY1236" s="9"/>
      <c r="DZ1236" s="9"/>
      <c r="EA1236" s="9"/>
    </row>
    <row r="1237" spans="2:131" ht="15">
      <c r="B1237" s="4"/>
      <c r="C1237" s="4"/>
      <c r="D1237" s="4"/>
      <c r="E1237" s="4"/>
      <c r="F1237" s="4"/>
      <c r="G1237" s="4"/>
      <c r="H1237" s="4"/>
      <c r="I1237" s="4"/>
      <c r="J1237" s="4"/>
      <c r="K1237" s="10"/>
      <c r="L1237" s="10"/>
      <c r="M1237" s="10"/>
      <c r="N1237" s="10"/>
      <c r="O1237" s="10"/>
      <c r="P1237" s="10"/>
      <c r="Q1237" s="10"/>
      <c r="R1237" s="10"/>
      <c r="S1237" s="10"/>
      <c r="T1237" s="10"/>
      <c r="U1237" s="10"/>
      <c r="V1237" s="10"/>
      <c r="W1237" s="10"/>
      <c r="X1237" s="10"/>
      <c r="Y1237" s="10"/>
      <c r="Z1237" s="10"/>
      <c r="AA1237" s="10"/>
      <c r="AB1237" s="15"/>
      <c r="AC1237" s="9"/>
      <c r="AD1237" s="9"/>
      <c r="AE1237" s="9"/>
      <c r="AF1237" s="9"/>
      <c r="AG1237" s="9"/>
      <c r="AH1237" s="9"/>
      <c r="AI1237" s="9"/>
      <c r="AJ1237" s="9"/>
      <c r="AK1237" s="9"/>
      <c r="AL1237" s="9"/>
      <c r="AM1237" s="27"/>
      <c r="AN1237" s="27"/>
      <c r="AO1237" s="27"/>
      <c r="AP1237" s="27"/>
      <c r="AQ1237" s="27"/>
      <c r="AR1237" s="9"/>
      <c r="AS1237" s="9"/>
      <c r="AT1237" s="9"/>
      <c r="AU1237" s="9"/>
      <c r="AV1237" s="9"/>
      <c r="AW1237" s="9"/>
      <c r="AX1237" s="9"/>
      <c r="AY1237" s="15"/>
      <c r="AZ1237" s="15"/>
      <c r="BA1237" s="9"/>
      <c r="BB1237" s="9"/>
      <c r="BC1237" s="9"/>
      <c r="BD1237" s="9"/>
      <c r="BE1237" s="9"/>
      <c r="BF1237" s="9"/>
      <c r="BG1237" s="9"/>
      <c r="BH1237" s="9"/>
      <c r="BI1237" s="9"/>
      <c r="BJ1237" s="9"/>
      <c r="BK1237" s="9"/>
      <c r="BL1237" s="9"/>
      <c r="BM1237" s="9"/>
      <c r="BN1237" s="9"/>
      <c r="BO1237" s="9"/>
      <c r="BP1237" s="9"/>
      <c r="BQ1237" s="9"/>
      <c r="BR1237" s="9"/>
      <c r="BS1237" s="9"/>
      <c r="BT1237" s="9"/>
      <c r="BU1237" s="9"/>
      <c r="BV1237" s="9"/>
      <c r="BW1237" s="9"/>
      <c r="BX1237" s="9"/>
      <c r="BY1237" s="9"/>
      <c r="BZ1237" s="9"/>
      <c r="CA1237" s="9"/>
      <c r="CB1237" s="9"/>
      <c r="CC1237" s="9"/>
      <c r="CD1237" s="9"/>
      <c r="CE1237" s="9"/>
      <c r="CF1237" s="9"/>
      <c r="CG1237" s="9"/>
      <c r="CH1237" s="9"/>
      <c r="CI1237" s="9"/>
      <c r="CJ1237" s="9"/>
      <c r="CK1237" s="9"/>
      <c r="CL1237" s="9"/>
      <c r="CM1237" s="9"/>
      <c r="CN1237" s="9"/>
      <c r="CO1237" s="9"/>
      <c r="CP1237" s="9"/>
      <c r="CQ1237" s="9"/>
      <c r="CR1237" s="9"/>
      <c r="CS1237" s="9"/>
      <c r="CT1237" s="9"/>
      <c r="CU1237" s="9"/>
      <c r="CV1237" s="9"/>
      <c r="CW1237" s="9"/>
      <c r="CX1237" s="9"/>
      <c r="CY1237" s="9"/>
      <c r="CZ1237" s="9"/>
      <c r="DA1237" s="9"/>
      <c r="DB1237" s="9"/>
      <c r="DC1237" s="9"/>
      <c r="DD1237" s="9"/>
      <c r="DE1237" s="9"/>
      <c r="DF1237" s="9"/>
      <c r="DG1237" s="9"/>
      <c r="DH1237" s="9"/>
      <c r="DI1237" s="9"/>
      <c r="DJ1237" s="9"/>
      <c r="DK1237" s="9"/>
      <c r="DL1237" s="9"/>
      <c r="DM1237" s="9"/>
      <c r="DN1237" s="9"/>
      <c r="DO1237" s="9"/>
      <c r="DP1237" s="9"/>
      <c r="DQ1237" s="9"/>
      <c r="DR1237" s="9"/>
      <c r="DS1237" s="9"/>
      <c r="DT1237" s="9"/>
      <c r="DU1237" s="9"/>
      <c r="DV1237" s="9"/>
      <c r="DW1237" s="9"/>
      <c r="DX1237" s="9"/>
      <c r="DY1237" s="9"/>
      <c r="DZ1237" s="9"/>
      <c r="EA1237" s="9"/>
    </row>
    <row r="1238" spans="2:131" ht="15">
      <c r="B1238" s="4"/>
      <c r="C1238" s="4"/>
      <c r="D1238" s="4"/>
      <c r="E1238" s="4"/>
      <c r="F1238" s="4"/>
      <c r="G1238" s="4"/>
      <c r="H1238" s="4"/>
      <c r="I1238" s="4"/>
      <c r="J1238" s="4"/>
      <c r="K1238" s="10"/>
      <c r="L1238" s="10"/>
      <c r="M1238" s="10"/>
      <c r="N1238" s="10"/>
      <c r="O1238" s="10"/>
      <c r="P1238" s="10"/>
      <c r="Q1238" s="10"/>
      <c r="R1238" s="10"/>
      <c r="S1238" s="10"/>
      <c r="T1238" s="10"/>
      <c r="U1238" s="10"/>
      <c r="V1238" s="10"/>
      <c r="W1238" s="10"/>
      <c r="X1238" s="10"/>
      <c r="Y1238" s="10"/>
      <c r="Z1238" s="10"/>
      <c r="AA1238" s="10"/>
      <c r="AB1238" s="15"/>
      <c r="AC1238" s="9"/>
      <c r="AD1238" s="9"/>
      <c r="AE1238" s="9"/>
      <c r="AF1238" s="9"/>
      <c r="AG1238" s="9"/>
      <c r="AH1238" s="9"/>
      <c r="AI1238" s="9"/>
      <c r="AJ1238" s="9"/>
      <c r="AK1238" s="9"/>
      <c r="AL1238" s="9"/>
      <c r="AM1238" s="27"/>
      <c r="AN1238" s="27"/>
      <c r="AO1238" s="27"/>
      <c r="AP1238" s="27"/>
      <c r="AQ1238" s="27"/>
      <c r="AR1238" s="9"/>
      <c r="AS1238" s="9"/>
      <c r="AT1238" s="9"/>
      <c r="AU1238" s="9"/>
      <c r="AV1238" s="9"/>
      <c r="AW1238" s="9"/>
      <c r="AX1238" s="9"/>
      <c r="AY1238" s="15"/>
      <c r="AZ1238" s="15"/>
      <c r="BA1238" s="9"/>
      <c r="BB1238" s="9"/>
      <c r="BC1238" s="9"/>
      <c r="BD1238" s="9"/>
      <c r="BE1238" s="9"/>
      <c r="BF1238" s="9"/>
      <c r="BG1238" s="9"/>
      <c r="BH1238" s="9"/>
      <c r="BI1238" s="9"/>
      <c r="BJ1238" s="9"/>
      <c r="BK1238" s="9"/>
      <c r="BL1238" s="9"/>
      <c r="BM1238" s="9"/>
      <c r="BN1238" s="9"/>
      <c r="BO1238" s="9"/>
      <c r="BP1238" s="9"/>
      <c r="BQ1238" s="9"/>
      <c r="BR1238" s="9"/>
      <c r="BS1238" s="9"/>
      <c r="BT1238" s="9"/>
      <c r="BU1238" s="9"/>
      <c r="BV1238" s="9"/>
      <c r="BW1238" s="9"/>
      <c r="BX1238" s="9"/>
      <c r="BY1238" s="9"/>
      <c r="BZ1238" s="9"/>
      <c r="CA1238" s="9"/>
      <c r="CB1238" s="9"/>
      <c r="CC1238" s="9"/>
      <c r="CD1238" s="9"/>
      <c r="CE1238" s="9"/>
      <c r="CF1238" s="9"/>
      <c r="CG1238" s="9"/>
      <c r="CH1238" s="9"/>
      <c r="CI1238" s="9"/>
      <c r="CJ1238" s="9"/>
      <c r="CK1238" s="9"/>
      <c r="CL1238" s="9"/>
      <c r="CM1238" s="9"/>
      <c r="CN1238" s="9"/>
      <c r="CO1238" s="9"/>
      <c r="CP1238" s="9"/>
      <c r="CQ1238" s="9"/>
      <c r="CR1238" s="9"/>
      <c r="CS1238" s="9"/>
      <c r="CT1238" s="9"/>
      <c r="CU1238" s="9"/>
      <c r="CV1238" s="9"/>
      <c r="CW1238" s="9"/>
      <c r="CX1238" s="9"/>
      <c r="CY1238" s="9"/>
      <c r="CZ1238" s="9"/>
      <c r="DA1238" s="9"/>
      <c r="DB1238" s="9"/>
      <c r="DC1238" s="9"/>
      <c r="DD1238" s="9"/>
      <c r="DE1238" s="9"/>
      <c r="DF1238" s="9"/>
      <c r="DG1238" s="9"/>
      <c r="DH1238" s="9"/>
      <c r="DI1238" s="9"/>
      <c r="DJ1238" s="9"/>
      <c r="DK1238" s="9"/>
      <c r="DL1238" s="9"/>
      <c r="DM1238" s="9"/>
      <c r="DN1238" s="9"/>
      <c r="DO1238" s="9"/>
      <c r="DP1238" s="9"/>
      <c r="DQ1238" s="9"/>
      <c r="DR1238" s="9"/>
      <c r="DS1238" s="9"/>
      <c r="DT1238" s="9"/>
      <c r="DU1238" s="9"/>
      <c r="DV1238" s="9"/>
      <c r="DW1238" s="9"/>
      <c r="DX1238" s="9"/>
      <c r="DY1238" s="9"/>
      <c r="DZ1238" s="9"/>
      <c r="EA1238" s="9"/>
    </row>
    <row r="1239" spans="2:131" ht="15">
      <c r="B1239" s="4"/>
      <c r="C1239" s="4"/>
      <c r="D1239" s="4"/>
      <c r="E1239" s="4"/>
      <c r="F1239" s="4"/>
      <c r="G1239" s="4"/>
      <c r="H1239" s="4"/>
      <c r="I1239" s="4"/>
      <c r="J1239" s="4"/>
      <c r="K1239" s="10"/>
      <c r="L1239" s="10"/>
      <c r="M1239" s="10"/>
      <c r="N1239" s="10"/>
      <c r="O1239" s="10"/>
      <c r="P1239" s="10"/>
      <c r="Q1239" s="10"/>
      <c r="R1239" s="10"/>
      <c r="S1239" s="10"/>
      <c r="T1239" s="10"/>
      <c r="U1239" s="10"/>
      <c r="V1239" s="10"/>
      <c r="W1239" s="10"/>
      <c r="X1239" s="10"/>
      <c r="Y1239" s="10"/>
      <c r="Z1239" s="10"/>
      <c r="AA1239" s="10"/>
      <c r="AB1239" s="15"/>
      <c r="AC1239" s="9"/>
      <c r="AD1239" s="9"/>
      <c r="AE1239" s="9"/>
      <c r="AF1239" s="9"/>
      <c r="AG1239" s="9"/>
      <c r="AH1239" s="9"/>
      <c r="AI1239" s="9"/>
      <c r="AJ1239" s="9"/>
      <c r="AK1239" s="9"/>
      <c r="AL1239" s="9"/>
      <c r="AM1239" s="27"/>
      <c r="AN1239" s="27"/>
      <c r="AO1239" s="27"/>
      <c r="AP1239" s="27"/>
      <c r="AQ1239" s="27"/>
      <c r="AR1239" s="9"/>
      <c r="AS1239" s="9"/>
      <c r="AT1239" s="9"/>
      <c r="AU1239" s="9"/>
      <c r="AV1239" s="9"/>
      <c r="AW1239" s="9"/>
      <c r="AX1239" s="9"/>
      <c r="AY1239" s="15"/>
      <c r="AZ1239" s="15"/>
      <c r="BA1239" s="9"/>
      <c r="BB1239" s="9"/>
      <c r="BC1239" s="9"/>
      <c r="BD1239" s="9"/>
      <c r="BE1239" s="9"/>
      <c r="BF1239" s="9"/>
      <c r="BG1239" s="9"/>
      <c r="BH1239" s="9"/>
      <c r="BI1239" s="9"/>
      <c r="BJ1239" s="9"/>
      <c r="BK1239" s="9"/>
      <c r="BL1239" s="9"/>
      <c r="BM1239" s="9"/>
      <c r="BN1239" s="9"/>
      <c r="BO1239" s="9"/>
      <c r="BP1239" s="9"/>
      <c r="BQ1239" s="9"/>
      <c r="BR1239" s="9"/>
      <c r="BS1239" s="9"/>
      <c r="BT1239" s="9"/>
      <c r="BU1239" s="9"/>
      <c r="BV1239" s="9"/>
      <c r="BW1239" s="9"/>
      <c r="BX1239" s="9"/>
      <c r="BY1239" s="9"/>
      <c r="BZ1239" s="9"/>
      <c r="CA1239" s="9"/>
      <c r="CB1239" s="9"/>
      <c r="CC1239" s="9"/>
      <c r="CD1239" s="9"/>
      <c r="CE1239" s="9"/>
      <c r="CF1239" s="9"/>
      <c r="CG1239" s="9"/>
      <c r="CH1239" s="9"/>
      <c r="CI1239" s="9"/>
      <c r="CJ1239" s="9"/>
      <c r="CK1239" s="9"/>
      <c r="CL1239" s="9"/>
      <c r="CM1239" s="9"/>
      <c r="CN1239" s="9"/>
      <c r="CO1239" s="9"/>
      <c r="CP1239" s="9"/>
      <c r="CQ1239" s="9"/>
      <c r="CR1239" s="9"/>
      <c r="CS1239" s="9"/>
      <c r="CT1239" s="9"/>
      <c r="CU1239" s="9"/>
      <c r="CV1239" s="9"/>
      <c r="CW1239" s="9"/>
      <c r="CX1239" s="9"/>
      <c r="CY1239" s="9"/>
      <c r="CZ1239" s="9"/>
      <c r="DA1239" s="9"/>
      <c r="DB1239" s="9"/>
      <c r="DC1239" s="9"/>
      <c r="DD1239" s="9"/>
      <c r="DE1239" s="9"/>
      <c r="DF1239" s="9"/>
      <c r="DG1239" s="9"/>
      <c r="DH1239" s="9"/>
      <c r="DI1239" s="9"/>
      <c r="DJ1239" s="9"/>
      <c r="DK1239" s="9"/>
      <c r="DL1239" s="9"/>
      <c r="DM1239" s="9"/>
      <c r="DN1239" s="9"/>
      <c r="DO1239" s="9"/>
      <c r="DP1239" s="9"/>
      <c r="DQ1239" s="9"/>
      <c r="DR1239" s="9"/>
      <c r="DS1239" s="9"/>
      <c r="DT1239" s="9"/>
      <c r="DU1239" s="9"/>
      <c r="DV1239" s="9"/>
      <c r="DW1239" s="9"/>
      <c r="DX1239" s="9"/>
      <c r="DY1239" s="9"/>
      <c r="DZ1239" s="9"/>
      <c r="EA1239" s="9"/>
    </row>
    <row r="1240" spans="2:131" ht="15">
      <c r="B1240" s="4"/>
      <c r="C1240" s="4"/>
      <c r="D1240" s="4"/>
      <c r="E1240" s="4"/>
      <c r="F1240" s="4"/>
      <c r="G1240" s="4"/>
      <c r="H1240" s="4"/>
      <c r="I1240" s="4"/>
      <c r="J1240" s="4"/>
      <c r="K1240" s="10"/>
      <c r="L1240" s="10"/>
      <c r="M1240" s="10"/>
      <c r="N1240" s="10"/>
      <c r="O1240" s="10"/>
      <c r="P1240" s="10"/>
      <c r="Q1240" s="10"/>
      <c r="R1240" s="10"/>
      <c r="S1240" s="10"/>
      <c r="T1240" s="10"/>
      <c r="U1240" s="10"/>
      <c r="V1240" s="10"/>
      <c r="W1240" s="10"/>
      <c r="X1240" s="10"/>
      <c r="Y1240" s="10"/>
      <c r="Z1240" s="10"/>
      <c r="AA1240" s="10"/>
      <c r="AB1240" s="15"/>
      <c r="AC1240" s="9"/>
      <c r="AD1240" s="9"/>
      <c r="AE1240" s="9"/>
      <c r="AF1240" s="9"/>
      <c r="AG1240" s="9"/>
      <c r="AH1240" s="9"/>
      <c r="AI1240" s="9"/>
      <c r="AJ1240" s="9"/>
      <c r="AK1240" s="9"/>
      <c r="AL1240" s="9"/>
      <c r="AM1240" s="27"/>
      <c r="AN1240" s="27"/>
      <c r="AO1240" s="27"/>
      <c r="AP1240" s="27"/>
      <c r="AQ1240" s="27"/>
      <c r="AR1240" s="9"/>
      <c r="AS1240" s="9"/>
      <c r="AT1240" s="9"/>
      <c r="AU1240" s="9"/>
      <c r="AV1240" s="9"/>
      <c r="AW1240" s="9"/>
      <c r="AX1240" s="9"/>
      <c r="AY1240" s="15"/>
      <c r="AZ1240" s="15"/>
      <c r="BA1240" s="9"/>
      <c r="BB1240" s="9"/>
      <c r="BC1240" s="9"/>
      <c r="BD1240" s="9"/>
      <c r="BE1240" s="9"/>
      <c r="BF1240" s="9"/>
      <c r="BG1240" s="9"/>
      <c r="BH1240" s="9"/>
      <c r="BI1240" s="9"/>
      <c r="BJ1240" s="9"/>
      <c r="BK1240" s="9"/>
      <c r="BL1240" s="9"/>
      <c r="BM1240" s="9"/>
      <c r="BN1240" s="9"/>
      <c r="BO1240" s="9"/>
      <c r="BP1240" s="9"/>
      <c r="BQ1240" s="9"/>
      <c r="BR1240" s="9"/>
      <c r="BS1240" s="9"/>
      <c r="BT1240" s="9"/>
      <c r="BU1240" s="9"/>
      <c r="BV1240" s="9"/>
      <c r="BW1240" s="9"/>
      <c r="BX1240" s="9"/>
      <c r="BY1240" s="9"/>
      <c r="BZ1240" s="9"/>
      <c r="CA1240" s="9"/>
      <c r="CB1240" s="9"/>
      <c r="CC1240" s="9"/>
      <c r="CD1240" s="9"/>
      <c r="CE1240" s="9"/>
      <c r="CF1240" s="9"/>
      <c r="CG1240" s="9"/>
      <c r="CH1240" s="9"/>
      <c r="CI1240" s="9"/>
      <c r="CJ1240" s="9"/>
      <c r="CK1240" s="9"/>
      <c r="CL1240" s="9"/>
      <c r="CM1240" s="9"/>
      <c r="CN1240" s="9"/>
      <c r="CO1240" s="9"/>
      <c r="CP1240" s="9"/>
      <c r="CQ1240" s="9"/>
      <c r="CR1240" s="9"/>
      <c r="CS1240" s="9"/>
      <c r="CT1240" s="9"/>
      <c r="CU1240" s="9"/>
      <c r="CV1240" s="9"/>
      <c r="CW1240" s="9"/>
      <c r="CX1240" s="9"/>
      <c r="CY1240" s="9"/>
      <c r="CZ1240" s="9"/>
      <c r="DA1240" s="9"/>
      <c r="DB1240" s="9"/>
      <c r="DC1240" s="9"/>
      <c r="DD1240" s="9"/>
      <c r="DE1240" s="9"/>
      <c r="DF1240" s="9"/>
      <c r="DG1240" s="9"/>
      <c r="DH1240" s="9"/>
      <c r="DI1240" s="9"/>
      <c r="DJ1240" s="9"/>
      <c r="DK1240" s="9"/>
      <c r="DL1240" s="9"/>
      <c r="DM1240" s="9"/>
      <c r="DN1240" s="9"/>
      <c r="DO1240" s="9"/>
      <c r="DP1240" s="9"/>
      <c r="DQ1240" s="9"/>
      <c r="DR1240" s="9"/>
      <c r="DS1240" s="9"/>
      <c r="DT1240" s="9"/>
      <c r="DU1240" s="9"/>
      <c r="DV1240" s="9"/>
      <c r="DW1240" s="9"/>
      <c r="DX1240" s="9"/>
      <c r="DY1240" s="9"/>
      <c r="DZ1240" s="9"/>
      <c r="EA1240" s="9"/>
    </row>
    <row r="1241" spans="2:131" ht="15">
      <c r="B1241" s="4"/>
      <c r="C1241" s="4"/>
      <c r="D1241" s="4"/>
      <c r="E1241" s="4"/>
      <c r="F1241" s="4"/>
      <c r="G1241" s="4"/>
      <c r="H1241" s="4"/>
      <c r="I1241" s="4"/>
      <c r="J1241" s="4"/>
      <c r="K1241" s="10"/>
      <c r="L1241" s="10"/>
      <c r="M1241" s="10"/>
      <c r="N1241" s="10"/>
      <c r="O1241" s="10"/>
      <c r="P1241" s="10"/>
      <c r="Q1241" s="10"/>
      <c r="R1241" s="10"/>
      <c r="S1241" s="10"/>
      <c r="T1241" s="10"/>
      <c r="U1241" s="10"/>
      <c r="V1241" s="10"/>
      <c r="W1241" s="10"/>
      <c r="X1241" s="10"/>
      <c r="Y1241" s="10"/>
      <c r="Z1241" s="10"/>
      <c r="AA1241" s="10"/>
      <c r="AB1241" s="15"/>
      <c r="AC1241" s="9"/>
      <c r="AD1241" s="9"/>
      <c r="AE1241" s="9"/>
      <c r="AF1241" s="9"/>
      <c r="AG1241" s="9"/>
      <c r="AH1241" s="9"/>
      <c r="AI1241" s="9"/>
      <c r="AJ1241" s="9"/>
      <c r="AK1241" s="9"/>
      <c r="AL1241" s="9"/>
      <c r="AM1241" s="27"/>
      <c r="AN1241" s="27"/>
      <c r="AO1241" s="27"/>
      <c r="AP1241" s="27"/>
      <c r="AQ1241" s="27"/>
      <c r="AR1241" s="9"/>
      <c r="AS1241" s="9"/>
      <c r="AT1241" s="9"/>
      <c r="AU1241" s="9"/>
      <c r="AV1241" s="9"/>
      <c r="AW1241" s="9"/>
      <c r="AX1241" s="9"/>
      <c r="AY1241" s="15"/>
      <c r="AZ1241" s="15"/>
      <c r="BA1241" s="9"/>
      <c r="BB1241" s="9"/>
      <c r="BC1241" s="9"/>
      <c r="BD1241" s="9"/>
      <c r="BE1241" s="9"/>
      <c r="BF1241" s="9"/>
      <c r="BG1241" s="9"/>
      <c r="BH1241" s="9"/>
      <c r="BI1241" s="9"/>
      <c r="BJ1241" s="9"/>
      <c r="BK1241" s="9"/>
      <c r="BL1241" s="9"/>
      <c r="BM1241" s="9"/>
      <c r="BN1241" s="9"/>
      <c r="BO1241" s="9"/>
      <c r="BP1241" s="9"/>
      <c r="BQ1241" s="9"/>
      <c r="BR1241" s="9"/>
      <c r="BS1241" s="9"/>
      <c r="BT1241" s="9"/>
      <c r="BU1241" s="9"/>
      <c r="BV1241" s="9"/>
      <c r="BW1241" s="9"/>
      <c r="BX1241" s="9"/>
      <c r="BY1241" s="9"/>
      <c r="BZ1241" s="9"/>
      <c r="CA1241" s="9"/>
      <c r="CB1241" s="9"/>
      <c r="CC1241" s="9"/>
      <c r="CD1241" s="9"/>
      <c r="CE1241" s="9"/>
      <c r="CF1241" s="9"/>
      <c r="CG1241" s="9"/>
      <c r="CH1241" s="9"/>
      <c r="CI1241" s="9"/>
      <c r="CJ1241" s="9"/>
      <c r="CK1241" s="9"/>
      <c r="CL1241" s="9"/>
      <c r="CM1241" s="9"/>
      <c r="CN1241" s="9"/>
      <c r="CO1241" s="9"/>
      <c r="CP1241" s="9"/>
      <c r="CQ1241" s="9"/>
      <c r="CR1241" s="9"/>
      <c r="CS1241" s="9"/>
      <c r="CT1241" s="9"/>
      <c r="CU1241" s="9"/>
      <c r="CV1241" s="9"/>
      <c r="CW1241" s="9"/>
      <c r="CX1241" s="9"/>
      <c r="CY1241" s="9"/>
      <c r="CZ1241" s="9"/>
      <c r="DA1241" s="9"/>
      <c r="DB1241" s="9"/>
      <c r="DC1241" s="9"/>
      <c r="DD1241" s="9"/>
      <c r="DE1241" s="9"/>
      <c r="DF1241" s="9"/>
      <c r="DG1241" s="9"/>
      <c r="DH1241" s="9"/>
      <c r="DI1241" s="9"/>
      <c r="DJ1241" s="9"/>
      <c r="DK1241" s="9"/>
      <c r="DL1241" s="9"/>
      <c r="DM1241" s="9"/>
      <c r="DN1241" s="9"/>
      <c r="DO1241" s="9"/>
      <c r="DP1241" s="9"/>
      <c r="DQ1241" s="9"/>
      <c r="DR1241" s="9"/>
      <c r="DS1241" s="9"/>
      <c r="DT1241" s="9"/>
      <c r="DU1241" s="9"/>
      <c r="DV1241" s="9"/>
      <c r="DW1241" s="9"/>
      <c r="DX1241" s="9"/>
      <c r="DY1241" s="9"/>
      <c r="DZ1241" s="9"/>
      <c r="EA1241" s="9"/>
    </row>
    <row r="1242" spans="2:131" ht="15">
      <c r="B1242" s="4"/>
      <c r="C1242" s="4"/>
      <c r="D1242" s="4"/>
      <c r="E1242" s="4"/>
      <c r="F1242" s="4"/>
      <c r="G1242" s="4"/>
      <c r="H1242" s="4"/>
      <c r="I1242" s="4"/>
      <c r="J1242" s="4"/>
      <c r="K1242" s="10"/>
      <c r="L1242" s="10"/>
      <c r="M1242" s="10"/>
      <c r="N1242" s="10"/>
      <c r="O1242" s="10"/>
      <c r="P1242" s="10"/>
      <c r="Q1242" s="10"/>
      <c r="R1242" s="10"/>
      <c r="S1242" s="10"/>
      <c r="T1242" s="10"/>
      <c r="U1242" s="10"/>
      <c r="V1242" s="10"/>
      <c r="W1242" s="10"/>
      <c r="X1242" s="10"/>
      <c r="Y1242" s="10"/>
      <c r="Z1242" s="10"/>
      <c r="AA1242" s="10"/>
      <c r="AB1242" s="15"/>
      <c r="AC1242" s="9"/>
      <c r="AD1242" s="9"/>
      <c r="AE1242" s="9"/>
      <c r="AF1242" s="9"/>
      <c r="AG1242" s="9"/>
      <c r="AH1242" s="9"/>
      <c r="AI1242" s="9"/>
      <c r="AJ1242" s="9"/>
      <c r="AK1242" s="9"/>
      <c r="AL1242" s="9"/>
      <c r="AM1242" s="27"/>
      <c r="AN1242" s="27"/>
      <c r="AO1242" s="27"/>
      <c r="AP1242" s="27"/>
      <c r="AQ1242" s="27"/>
      <c r="AR1242" s="9"/>
      <c r="AS1242" s="9"/>
      <c r="AT1242" s="9"/>
      <c r="AU1242" s="9"/>
      <c r="AV1242" s="9"/>
      <c r="AW1242" s="9"/>
      <c r="AX1242" s="9"/>
      <c r="AY1242" s="15"/>
      <c r="AZ1242" s="15"/>
      <c r="BA1242" s="9"/>
      <c r="BB1242" s="9"/>
      <c r="BC1242" s="9"/>
      <c r="BD1242" s="9"/>
      <c r="BE1242" s="9"/>
      <c r="BF1242" s="9"/>
      <c r="BG1242" s="9"/>
      <c r="BH1242" s="9"/>
      <c r="BI1242" s="9"/>
      <c r="BJ1242" s="9"/>
      <c r="BK1242" s="9"/>
      <c r="BL1242" s="9"/>
      <c r="BM1242" s="9"/>
      <c r="BN1242" s="9"/>
      <c r="BO1242" s="9"/>
      <c r="BP1242" s="9"/>
      <c r="BQ1242" s="9"/>
      <c r="BR1242" s="9"/>
      <c r="BS1242" s="9"/>
      <c r="BT1242" s="9"/>
      <c r="BU1242" s="9"/>
      <c r="BV1242" s="9"/>
      <c r="BW1242" s="9"/>
      <c r="BX1242" s="9"/>
      <c r="BY1242" s="9"/>
      <c r="BZ1242" s="9"/>
      <c r="CA1242" s="9"/>
      <c r="CB1242" s="9"/>
      <c r="CC1242" s="9"/>
      <c r="CD1242" s="9"/>
      <c r="CE1242" s="9"/>
      <c r="CF1242" s="9"/>
      <c r="CG1242" s="9"/>
      <c r="CH1242" s="9"/>
      <c r="CI1242" s="9"/>
      <c r="CJ1242" s="9"/>
      <c r="CK1242" s="9"/>
      <c r="CL1242" s="9"/>
      <c r="CM1242" s="9"/>
      <c r="CN1242" s="9"/>
      <c r="CO1242" s="9"/>
      <c r="CP1242" s="9"/>
      <c r="CQ1242" s="9"/>
      <c r="CR1242" s="9"/>
      <c r="CS1242" s="9"/>
      <c r="CT1242" s="9"/>
      <c r="CU1242" s="9"/>
      <c r="CV1242" s="9"/>
      <c r="CW1242" s="9"/>
      <c r="CX1242" s="9"/>
      <c r="CY1242" s="9"/>
      <c r="CZ1242" s="9"/>
      <c r="DA1242" s="9"/>
      <c r="DB1242" s="9"/>
      <c r="DC1242" s="9"/>
      <c r="DD1242" s="9"/>
      <c r="DE1242" s="9"/>
      <c r="DF1242" s="9"/>
      <c r="DG1242" s="9"/>
      <c r="DH1242" s="9"/>
      <c r="DI1242" s="9"/>
      <c r="DJ1242" s="9"/>
      <c r="DK1242" s="9"/>
      <c r="DL1242" s="9"/>
      <c r="DM1242" s="9"/>
      <c r="DN1242" s="9"/>
      <c r="DO1242" s="9"/>
      <c r="DP1242" s="9"/>
      <c r="DQ1242" s="9"/>
      <c r="DR1242" s="9"/>
      <c r="DS1242" s="9"/>
      <c r="DT1242" s="9"/>
      <c r="DU1242" s="9"/>
      <c r="DV1242" s="9"/>
      <c r="DW1242" s="9"/>
      <c r="DX1242" s="9"/>
      <c r="DY1242" s="9"/>
      <c r="DZ1242" s="9"/>
      <c r="EA1242" s="9"/>
    </row>
    <row r="1243" spans="2:131" ht="15">
      <c r="B1243" s="4"/>
      <c r="C1243" s="4"/>
      <c r="D1243" s="4"/>
      <c r="E1243" s="4"/>
      <c r="F1243" s="4"/>
      <c r="G1243" s="4"/>
      <c r="H1243" s="4"/>
      <c r="I1243" s="4"/>
      <c r="J1243" s="4"/>
      <c r="K1243" s="10"/>
      <c r="L1243" s="10"/>
      <c r="M1243" s="10"/>
      <c r="N1243" s="10"/>
      <c r="O1243" s="10"/>
      <c r="P1243" s="10"/>
      <c r="Q1243" s="10"/>
      <c r="R1243" s="10"/>
      <c r="S1243" s="10"/>
      <c r="T1243" s="10"/>
      <c r="U1243" s="10"/>
      <c r="V1243" s="10"/>
      <c r="W1243" s="10"/>
      <c r="X1243" s="10"/>
      <c r="Y1243" s="10"/>
      <c r="Z1243" s="10"/>
      <c r="AA1243" s="10"/>
      <c r="AB1243" s="15"/>
      <c r="AC1243" s="9"/>
      <c r="AD1243" s="9"/>
      <c r="AE1243" s="9"/>
      <c r="AF1243" s="9"/>
      <c r="AG1243" s="9"/>
      <c r="AH1243" s="9"/>
      <c r="AI1243" s="9"/>
      <c r="AJ1243" s="9"/>
      <c r="AK1243" s="9"/>
      <c r="AL1243" s="9"/>
      <c r="AM1243" s="27"/>
      <c r="AN1243" s="27"/>
      <c r="AO1243" s="27"/>
      <c r="AP1243" s="27"/>
      <c r="AQ1243" s="27"/>
      <c r="AR1243" s="9"/>
      <c r="AS1243" s="9"/>
      <c r="AT1243" s="9"/>
      <c r="AU1243" s="9"/>
      <c r="AV1243" s="9"/>
      <c r="AW1243" s="9"/>
      <c r="AX1243" s="9"/>
      <c r="AY1243" s="15"/>
      <c r="AZ1243" s="15"/>
      <c r="BA1243" s="9"/>
      <c r="BB1243" s="9"/>
      <c r="BC1243" s="9"/>
      <c r="BD1243" s="9"/>
      <c r="BE1243" s="9"/>
      <c r="BF1243" s="9"/>
      <c r="BG1243" s="9"/>
      <c r="BH1243" s="9"/>
      <c r="BI1243" s="9"/>
      <c r="BJ1243" s="9"/>
      <c r="BK1243" s="9"/>
      <c r="BL1243" s="9"/>
      <c r="BM1243" s="9"/>
      <c r="BN1243" s="9"/>
      <c r="BO1243" s="9"/>
      <c r="BP1243" s="9"/>
      <c r="BQ1243" s="9"/>
      <c r="BR1243" s="9"/>
      <c r="BS1243" s="9"/>
      <c r="BT1243" s="9"/>
      <c r="BU1243" s="9"/>
      <c r="BV1243" s="9"/>
      <c r="BW1243" s="9"/>
      <c r="BX1243" s="9"/>
      <c r="BY1243" s="9"/>
      <c r="BZ1243" s="9"/>
      <c r="CA1243" s="9"/>
      <c r="CB1243" s="9"/>
      <c r="CC1243" s="9"/>
      <c r="CD1243" s="9"/>
      <c r="CE1243" s="9"/>
      <c r="CF1243" s="9"/>
      <c r="CG1243" s="9"/>
      <c r="CH1243" s="9"/>
      <c r="CI1243" s="9"/>
      <c r="CJ1243" s="9"/>
      <c r="CK1243" s="9"/>
      <c r="CL1243" s="9"/>
      <c r="CM1243" s="9"/>
      <c r="CN1243" s="9"/>
      <c r="CO1243" s="9"/>
      <c r="CP1243" s="9"/>
      <c r="CQ1243" s="9"/>
      <c r="CR1243" s="9"/>
      <c r="CS1243" s="9"/>
      <c r="CT1243" s="9"/>
      <c r="CU1243" s="9"/>
      <c r="CV1243" s="9"/>
      <c r="CW1243" s="9"/>
      <c r="CX1243" s="9"/>
      <c r="CY1243" s="9"/>
      <c r="CZ1243" s="9"/>
      <c r="DA1243" s="9"/>
      <c r="DB1243" s="9"/>
      <c r="DC1243" s="9"/>
      <c r="DD1243" s="9"/>
      <c r="DE1243" s="9"/>
      <c r="DF1243" s="9"/>
      <c r="DG1243" s="9"/>
      <c r="DH1243" s="9"/>
      <c r="DI1243" s="9"/>
      <c r="DJ1243" s="9"/>
      <c r="DK1243" s="9"/>
      <c r="DL1243" s="9"/>
      <c r="DM1243" s="9"/>
      <c r="DN1243" s="9"/>
      <c r="DO1243" s="9"/>
      <c r="DP1243" s="9"/>
      <c r="DQ1243" s="9"/>
      <c r="DR1243" s="9"/>
      <c r="DS1243" s="9"/>
      <c r="DT1243" s="9"/>
      <c r="DU1243" s="9"/>
      <c r="DV1243" s="9"/>
      <c r="DW1243" s="9"/>
      <c r="DX1243" s="9"/>
      <c r="DY1243" s="9"/>
      <c r="DZ1243" s="9"/>
      <c r="EA1243" s="9"/>
    </row>
    <row r="1244" spans="2:131" ht="15">
      <c r="B1244" s="4"/>
      <c r="C1244" s="4"/>
      <c r="D1244" s="4"/>
      <c r="E1244" s="4"/>
      <c r="F1244" s="4"/>
      <c r="G1244" s="4"/>
      <c r="H1244" s="4"/>
      <c r="I1244" s="4"/>
      <c r="J1244" s="4"/>
      <c r="K1244" s="10"/>
      <c r="L1244" s="10"/>
      <c r="M1244" s="10"/>
      <c r="N1244" s="10"/>
      <c r="O1244" s="10"/>
      <c r="P1244" s="10"/>
      <c r="Q1244" s="10"/>
      <c r="R1244" s="10"/>
      <c r="S1244" s="10"/>
      <c r="T1244" s="10"/>
      <c r="U1244" s="10"/>
      <c r="V1244" s="10"/>
      <c r="W1244" s="10"/>
      <c r="X1244" s="10"/>
      <c r="Y1244" s="10"/>
      <c r="Z1244" s="10"/>
      <c r="AA1244" s="10"/>
      <c r="AB1244" s="15"/>
      <c r="AC1244" s="9"/>
      <c r="AD1244" s="9"/>
      <c r="AE1244" s="9"/>
      <c r="AF1244" s="9"/>
      <c r="AG1244" s="9"/>
      <c r="AH1244" s="9"/>
      <c r="AI1244" s="9"/>
      <c r="AJ1244" s="9"/>
      <c r="AK1244" s="9"/>
      <c r="AL1244" s="9"/>
      <c r="AM1244" s="27"/>
      <c r="AN1244" s="27"/>
      <c r="AO1244" s="27"/>
      <c r="AP1244" s="27"/>
      <c r="AQ1244" s="27"/>
      <c r="AR1244" s="9"/>
      <c r="AS1244" s="9"/>
      <c r="AT1244" s="9"/>
      <c r="AU1244" s="9"/>
      <c r="AV1244" s="9"/>
      <c r="AW1244" s="9"/>
      <c r="AX1244" s="9"/>
      <c r="AY1244" s="15"/>
      <c r="AZ1244" s="15"/>
      <c r="BA1244" s="9"/>
      <c r="BB1244" s="9"/>
      <c r="BC1244" s="9"/>
      <c r="BD1244" s="9"/>
      <c r="BE1244" s="9"/>
      <c r="BF1244" s="9"/>
      <c r="BG1244" s="9"/>
      <c r="BH1244" s="9"/>
      <c r="BI1244" s="9"/>
      <c r="BJ1244" s="9"/>
      <c r="BK1244" s="9"/>
      <c r="BL1244" s="9"/>
      <c r="BM1244" s="9"/>
      <c r="BN1244" s="9"/>
      <c r="BO1244" s="9"/>
      <c r="BP1244" s="9"/>
      <c r="BQ1244" s="9"/>
      <c r="BR1244" s="9"/>
      <c r="BS1244" s="9"/>
      <c r="BT1244" s="9"/>
      <c r="BU1244" s="9"/>
      <c r="BV1244" s="9"/>
      <c r="BW1244" s="9"/>
      <c r="BX1244" s="9"/>
      <c r="BY1244" s="9"/>
      <c r="BZ1244" s="9"/>
      <c r="CA1244" s="9"/>
      <c r="CB1244" s="9"/>
      <c r="CC1244" s="9"/>
      <c r="CD1244" s="9"/>
      <c r="CE1244" s="9"/>
      <c r="CF1244" s="9"/>
      <c r="CG1244" s="9"/>
      <c r="CH1244" s="9"/>
      <c r="CI1244" s="9"/>
      <c r="CJ1244" s="9"/>
      <c r="CK1244" s="9"/>
      <c r="CL1244" s="9"/>
      <c r="CM1244" s="9"/>
      <c r="CN1244" s="9"/>
      <c r="CO1244" s="9"/>
      <c r="CP1244" s="9"/>
      <c r="CQ1244" s="9"/>
      <c r="CR1244" s="9"/>
      <c r="CS1244" s="9"/>
      <c r="CT1244" s="9"/>
      <c r="CU1244" s="9"/>
      <c r="CV1244" s="9"/>
      <c r="CW1244" s="9"/>
      <c r="CX1244" s="9"/>
      <c r="CY1244" s="9"/>
      <c r="CZ1244" s="9"/>
      <c r="DA1244" s="9"/>
      <c r="DB1244" s="9"/>
      <c r="DC1244" s="9"/>
      <c r="DD1244" s="9"/>
      <c r="DE1244" s="9"/>
      <c r="DF1244" s="9"/>
      <c r="DG1244" s="9"/>
      <c r="DH1244" s="9"/>
      <c r="DI1244" s="9"/>
      <c r="DJ1244" s="9"/>
      <c r="DK1244" s="9"/>
      <c r="DL1244" s="9"/>
      <c r="DM1244" s="9"/>
      <c r="DN1244" s="9"/>
      <c r="DO1244" s="9"/>
      <c r="DP1244" s="9"/>
      <c r="DQ1244" s="9"/>
      <c r="DR1244" s="9"/>
      <c r="DS1244" s="9"/>
      <c r="DT1244" s="9"/>
      <c r="DU1244" s="9"/>
      <c r="DV1244" s="9"/>
      <c r="DW1244" s="9"/>
      <c r="DX1244" s="9"/>
      <c r="DY1244" s="9"/>
      <c r="DZ1244" s="9"/>
      <c r="EA1244" s="9"/>
    </row>
    <row r="1245" spans="2:131" ht="15">
      <c r="B1245" s="4"/>
      <c r="C1245" s="4"/>
      <c r="D1245" s="4"/>
      <c r="E1245" s="4"/>
      <c r="F1245" s="4"/>
      <c r="G1245" s="4"/>
      <c r="H1245" s="4"/>
      <c r="I1245" s="4"/>
      <c r="J1245" s="4"/>
      <c r="K1245" s="10"/>
      <c r="L1245" s="10"/>
      <c r="M1245" s="10"/>
      <c r="N1245" s="10"/>
      <c r="O1245" s="10"/>
      <c r="P1245" s="10"/>
      <c r="Q1245" s="10"/>
      <c r="R1245" s="10"/>
      <c r="S1245" s="10"/>
      <c r="T1245" s="10"/>
      <c r="U1245" s="10"/>
      <c r="V1245" s="10"/>
      <c r="W1245" s="10"/>
      <c r="X1245" s="10"/>
      <c r="Y1245" s="10"/>
      <c r="Z1245" s="10"/>
      <c r="AA1245" s="10"/>
      <c r="AB1245" s="15"/>
      <c r="AC1245" s="9"/>
      <c r="AD1245" s="9"/>
      <c r="AE1245" s="9"/>
      <c r="AF1245" s="9"/>
      <c r="AG1245" s="9"/>
      <c r="AH1245" s="9"/>
      <c r="AI1245" s="9"/>
      <c r="AJ1245" s="9"/>
      <c r="AK1245" s="9"/>
      <c r="AL1245" s="9"/>
      <c r="AM1245" s="27"/>
      <c r="AN1245" s="27"/>
      <c r="AO1245" s="27"/>
      <c r="AP1245" s="27"/>
      <c r="AQ1245" s="27"/>
      <c r="AR1245" s="9"/>
      <c r="AS1245" s="9"/>
      <c r="AT1245" s="9"/>
      <c r="AU1245" s="9"/>
      <c r="AV1245" s="9"/>
      <c r="AW1245" s="9"/>
      <c r="AX1245" s="9"/>
      <c r="AY1245" s="15"/>
      <c r="AZ1245" s="15"/>
      <c r="BA1245" s="9"/>
      <c r="BB1245" s="9"/>
      <c r="BC1245" s="9"/>
      <c r="BD1245" s="9"/>
      <c r="BE1245" s="9"/>
      <c r="BF1245" s="9"/>
      <c r="BG1245" s="9"/>
      <c r="BH1245" s="9"/>
      <c r="BI1245" s="9"/>
      <c r="BJ1245" s="9"/>
      <c r="BK1245" s="9"/>
      <c r="BL1245" s="9"/>
      <c r="BM1245" s="9"/>
      <c r="BN1245" s="9"/>
      <c r="BO1245" s="9"/>
      <c r="BP1245" s="9"/>
      <c r="BQ1245" s="9"/>
      <c r="BR1245" s="9"/>
      <c r="BS1245" s="9"/>
      <c r="BT1245" s="9"/>
      <c r="BU1245" s="9"/>
      <c r="BV1245" s="9"/>
      <c r="BW1245" s="9"/>
      <c r="BX1245" s="9"/>
      <c r="BY1245" s="9"/>
      <c r="BZ1245" s="9"/>
      <c r="CA1245" s="9"/>
      <c r="CB1245" s="9"/>
      <c r="CC1245" s="9"/>
      <c r="CD1245" s="9"/>
      <c r="CE1245" s="9"/>
      <c r="CF1245" s="9"/>
      <c r="CG1245" s="9"/>
      <c r="CH1245" s="9"/>
      <c r="CI1245" s="9"/>
      <c r="CJ1245" s="9"/>
      <c r="CK1245" s="9"/>
      <c r="CL1245" s="9"/>
      <c r="CM1245" s="9"/>
      <c r="CN1245" s="9"/>
      <c r="CO1245" s="9"/>
      <c r="CP1245" s="9"/>
      <c r="CQ1245" s="9"/>
      <c r="CR1245" s="9"/>
      <c r="CS1245" s="9"/>
      <c r="CT1245" s="9"/>
      <c r="CU1245" s="9"/>
      <c r="CV1245" s="9"/>
      <c r="CW1245" s="9"/>
      <c r="CX1245" s="9"/>
      <c r="CY1245" s="9"/>
      <c r="CZ1245" s="9"/>
      <c r="DA1245" s="9"/>
      <c r="DB1245" s="9"/>
      <c r="DC1245" s="9"/>
      <c r="DD1245" s="9"/>
      <c r="DE1245" s="9"/>
      <c r="DF1245" s="9"/>
      <c r="DG1245" s="9"/>
      <c r="DH1245" s="9"/>
      <c r="DI1245" s="9"/>
      <c r="DJ1245" s="9"/>
      <c r="DK1245" s="9"/>
      <c r="DL1245" s="9"/>
      <c r="DM1245" s="9"/>
      <c r="DN1245" s="9"/>
      <c r="DO1245" s="9"/>
      <c r="DP1245" s="9"/>
      <c r="DQ1245" s="9"/>
      <c r="DR1245" s="9"/>
      <c r="DS1245" s="9"/>
      <c r="DT1245" s="9"/>
      <c r="DU1245" s="9"/>
      <c r="DV1245" s="9"/>
      <c r="DW1245" s="9"/>
      <c r="DX1245" s="9"/>
      <c r="DY1245" s="9"/>
      <c r="DZ1245" s="9"/>
      <c r="EA1245" s="9"/>
    </row>
    <row r="1246" spans="2:131" ht="15">
      <c r="B1246" s="4"/>
      <c r="C1246" s="4"/>
      <c r="D1246" s="4"/>
      <c r="E1246" s="4"/>
      <c r="F1246" s="4"/>
      <c r="G1246" s="4"/>
      <c r="H1246" s="4"/>
      <c r="I1246" s="4"/>
      <c r="J1246" s="4"/>
      <c r="K1246" s="10"/>
      <c r="L1246" s="10"/>
      <c r="M1246" s="10"/>
      <c r="N1246" s="10"/>
      <c r="O1246" s="10"/>
      <c r="P1246" s="10"/>
      <c r="Q1246" s="10"/>
      <c r="R1246" s="10"/>
      <c r="S1246" s="10"/>
      <c r="T1246" s="10"/>
      <c r="U1246" s="10"/>
      <c r="V1246" s="10"/>
      <c r="W1246" s="10"/>
      <c r="X1246" s="10"/>
      <c r="Y1246" s="10"/>
      <c r="Z1246" s="10"/>
      <c r="AA1246" s="10"/>
      <c r="AB1246" s="15"/>
      <c r="AC1246" s="9"/>
      <c r="AD1246" s="9"/>
      <c r="AE1246" s="9"/>
      <c r="AF1246" s="9"/>
      <c r="AG1246" s="9"/>
      <c r="AH1246" s="9"/>
      <c r="AI1246" s="9"/>
      <c r="AJ1246" s="9"/>
      <c r="AK1246" s="9"/>
      <c r="AL1246" s="9"/>
      <c r="AM1246" s="27"/>
      <c r="AN1246" s="27"/>
      <c r="AO1246" s="27"/>
      <c r="AP1246" s="27"/>
      <c r="AQ1246" s="27"/>
      <c r="AR1246" s="9"/>
      <c r="AS1246" s="9"/>
      <c r="AT1246" s="9"/>
      <c r="AU1246" s="9"/>
      <c r="AV1246" s="9"/>
      <c r="AW1246" s="9"/>
      <c r="AX1246" s="9"/>
      <c r="AY1246" s="15"/>
      <c r="AZ1246" s="15"/>
      <c r="BA1246" s="9"/>
      <c r="BB1246" s="9"/>
      <c r="BC1246" s="9"/>
      <c r="BD1246" s="9"/>
      <c r="BE1246" s="9"/>
      <c r="BF1246" s="9"/>
      <c r="BG1246" s="9"/>
      <c r="BH1246" s="9"/>
      <c r="BI1246" s="9"/>
      <c r="BJ1246" s="9"/>
      <c r="BK1246" s="9"/>
      <c r="BL1246" s="9"/>
      <c r="BM1246" s="9"/>
      <c r="BN1246" s="9"/>
      <c r="BO1246" s="9"/>
      <c r="BP1246" s="9"/>
      <c r="BQ1246" s="9"/>
      <c r="BR1246" s="9"/>
      <c r="BS1246" s="9"/>
      <c r="BT1246" s="9"/>
      <c r="BU1246" s="9"/>
      <c r="BV1246" s="9"/>
      <c r="BW1246" s="9"/>
      <c r="BX1246" s="9"/>
      <c r="BY1246" s="9"/>
      <c r="BZ1246" s="9"/>
      <c r="CA1246" s="9"/>
      <c r="CB1246" s="9"/>
      <c r="CC1246" s="9"/>
      <c r="CD1246" s="9"/>
      <c r="CE1246" s="9"/>
      <c r="CF1246" s="9"/>
      <c r="CG1246" s="9"/>
      <c r="CH1246" s="9"/>
      <c r="CI1246" s="9"/>
      <c r="CJ1246" s="9"/>
      <c r="CK1246" s="9"/>
      <c r="CL1246" s="9"/>
      <c r="CM1246" s="9"/>
      <c r="CN1246" s="9"/>
      <c r="CO1246" s="9"/>
      <c r="CP1246" s="9"/>
      <c r="CQ1246" s="9"/>
      <c r="CR1246" s="9"/>
      <c r="CS1246" s="9"/>
      <c r="CT1246" s="9"/>
      <c r="CU1246" s="9"/>
      <c r="CV1246" s="9"/>
      <c r="CW1246" s="9"/>
      <c r="CX1246" s="9"/>
      <c r="CY1246" s="9"/>
      <c r="CZ1246" s="9"/>
      <c r="DA1246" s="9"/>
      <c r="DB1246" s="9"/>
      <c r="DC1246" s="9"/>
      <c r="DD1246" s="9"/>
      <c r="DE1246" s="9"/>
      <c r="DF1246" s="9"/>
      <c r="DG1246" s="9"/>
      <c r="DH1246" s="9"/>
      <c r="DI1246" s="9"/>
      <c r="DJ1246" s="9"/>
      <c r="DK1246" s="9"/>
      <c r="DL1246" s="9"/>
      <c r="DM1246" s="9"/>
      <c r="DN1246" s="9"/>
      <c r="DO1246" s="9"/>
      <c r="DP1246" s="9"/>
      <c r="DQ1246" s="9"/>
      <c r="DR1246" s="9"/>
      <c r="DS1246" s="9"/>
      <c r="DT1246" s="9"/>
      <c r="DU1246" s="9"/>
      <c r="DV1246" s="9"/>
      <c r="DW1246" s="9"/>
      <c r="DX1246" s="9"/>
      <c r="DY1246" s="9"/>
      <c r="DZ1246" s="9"/>
      <c r="EA1246" s="9"/>
    </row>
    <row r="1247" spans="2:131" ht="15">
      <c r="B1247" s="4"/>
      <c r="C1247" s="4"/>
      <c r="D1247" s="4"/>
      <c r="E1247" s="4"/>
      <c r="F1247" s="4"/>
      <c r="G1247" s="4"/>
      <c r="H1247" s="4"/>
      <c r="I1247" s="4"/>
      <c r="J1247" s="4"/>
      <c r="K1247" s="10"/>
      <c r="L1247" s="10"/>
      <c r="M1247" s="10"/>
      <c r="N1247" s="10"/>
      <c r="O1247" s="10"/>
      <c r="P1247" s="10"/>
      <c r="Q1247" s="10"/>
      <c r="R1247" s="10"/>
      <c r="S1247" s="10"/>
      <c r="T1247" s="10"/>
      <c r="U1247" s="10"/>
      <c r="V1247" s="10"/>
      <c r="W1247" s="10"/>
      <c r="X1247" s="10"/>
      <c r="Y1247" s="10"/>
      <c r="Z1247" s="10"/>
      <c r="AA1247" s="10"/>
      <c r="AB1247" s="15"/>
      <c r="AC1247" s="9"/>
      <c r="AD1247" s="9"/>
      <c r="AE1247" s="9"/>
      <c r="AF1247" s="9"/>
      <c r="AG1247" s="9"/>
      <c r="AH1247" s="9"/>
      <c r="AI1247" s="9"/>
      <c r="AJ1247" s="9"/>
      <c r="AK1247" s="9"/>
      <c r="AL1247" s="9"/>
      <c r="AM1247" s="27"/>
      <c r="AN1247" s="27"/>
      <c r="AO1247" s="27"/>
      <c r="AP1247" s="27"/>
      <c r="AQ1247" s="27"/>
      <c r="AR1247" s="9"/>
      <c r="AS1247" s="9"/>
      <c r="AT1247" s="9"/>
      <c r="AU1247" s="9"/>
      <c r="AV1247" s="9"/>
      <c r="AW1247" s="9"/>
      <c r="AX1247" s="9"/>
      <c r="AY1247" s="15"/>
      <c r="AZ1247" s="15"/>
      <c r="BA1247" s="9"/>
      <c r="BB1247" s="9"/>
      <c r="BC1247" s="9"/>
      <c r="BD1247" s="9"/>
      <c r="BE1247" s="9"/>
      <c r="BF1247" s="9"/>
      <c r="BG1247" s="9"/>
      <c r="BH1247" s="9"/>
      <c r="BI1247" s="9"/>
      <c r="BJ1247" s="9"/>
      <c r="BK1247" s="9"/>
      <c r="BL1247" s="9"/>
      <c r="BM1247" s="9"/>
      <c r="BN1247" s="9"/>
      <c r="BO1247" s="9"/>
      <c r="BP1247" s="9"/>
      <c r="BQ1247" s="9"/>
      <c r="BR1247" s="9"/>
      <c r="BS1247" s="9"/>
      <c r="BT1247" s="9"/>
      <c r="BU1247" s="9"/>
      <c r="BV1247" s="9"/>
      <c r="BW1247" s="9"/>
      <c r="BX1247" s="9"/>
      <c r="BY1247" s="9"/>
      <c r="BZ1247" s="9"/>
      <c r="CA1247" s="9"/>
      <c r="CB1247" s="9"/>
      <c r="CC1247" s="9"/>
      <c r="CD1247" s="9"/>
      <c r="CE1247" s="9"/>
      <c r="CF1247" s="9"/>
      <c r="CG1247" s="9"/>
      <c r="CH1247" s="9"/>
      <c r="CI1247" s="9"/>
      <c r="CJ1247" s="9"/>
      <c r="CK1247" s="9"/>
      <c r="CL1247" s="9"/>
      <c r="CM1247" s="9"/>
      <c r="CN1247" s="9"/>
      <c r="CO1247" s="9"/>
      <c r="CP1247" s="9"/>
      <c r="CQ1247" s="9"/>
      <c r="CR1247" s="9"/>
      <c r="CS1247" s="9"/>
      <c r="CT1247" s="9"/>
      <c r="CU1247" s="9"/>
      <c r="CV1247" s="9"/>
      <c r="CW1247" s="9"/>
      <c r="CX1247" s="9"/>
      <c r="CY1247" s="9"/>
      <c r="CZ1247" s="9"/>
      <c r="DA1247" s="9"/>
      <c r="DB1247" s="9"/>
      <c r="DC1247" s="9"/>
      <c r="DD1247" s="9"/>
      <c r="DE1247" s="9"/>
      <c r="DF1247" s="9"/>
      <c r="DG1247" s="9"/>
      <c r="DH1247" s="9"/>
      <c r="DI1247" s="9"/>
      <c r="DJ1247" s="9"/>
      <c r="DK1247" s="9"/>
      <c r="DL1247" s="9"/>
      <c r="DM1247" s="9"/>
      <c r="DN1247" s="9"/>
      <c r="DO1247" s="9"/>
      <c r="DP1247" s="9"/>
      <c r="DQ1247" s="9"/>
      <c r="DR1247" s="9"/>
      <c r="DS1247" s="9"/>
      <c r="DT1247" s="9"/>
      <c r="DU1247" s="9"/>
      <c r="DV1247" s="9"/>
      <c r="DW1247" s="9"/>
      <c r="DX1247" s="9"/>
      <c r="DY1247" s="9"/>
      <c r="DZ1247" s="9"/>
      <c r="EA1247" s="9"/>
    </row>
    <row r="1248" spans="2:131" ht="15">
      <c r="B1248" s="4"/>
      <c r="C1248" s="4"/>
      <c r="D1248" s="4"/>
      <c r="E1248" s="4"/>
      <c r="F1248" s="4"/>
      <c r="G1248" s="4"/>
      <c r="H1248" s="4"/>
      <c r="I1248" s="4"/>
      <c r="J1248" s="4"/>
      <c r="K1248" s="10"/>
      <c r="L1248" s="10"/>
      <c r="M1248" s="10"/>
      <c r="N1248" s="10"/>
      <c r="O1248" s="10"/>
      <c r="P1248" s="10"/>
      <c r="Q1248" s="10"/>
      <c r="R1248" s="10"/>
      <c r="S1248" s="10"/>
      <c r="T1248" s="10"/>
      <c r="U1248" s="10"/>
      <c r="V1248" s="10"/>
      <c r="W1248" s="10"/>
      <c r="X1248" s="10"/>
      <c r="Y1248" s="10"/>
      <c r="Z1248" s="10"/>
      <c r="AA1248" s="10"/>
      <c r="AB1248" s="15"/>
      <c r="AC1248" s="9"/>
      <c r="AD1248" s="9"/>
      <c r="AE1248" s="9"/>
      <c r="AF1248" s="9"/>
      <c r="AG1248" s="9"/>
      <c r="AH1248" s="9"/>
      <c r="AI1248" s="9"/>
      <c r="AJ1248" s="9"/>
      <c r="AK1248" s="9"/>
      <c r="AL1248" s="9"/>
      <c r="AM1248" s="27"/>
      <c r="AN1248" s="27"/>
      <c r="AO1248" s="27"/>
      <c r="AP1248" s="27"/>
      <c r="AQ1248" s="27"/>
      <c r="AR1248" s="9"/>
      <c r="AS1248" s="9"/>
      <c r="AT1248" s="9"/>
      <c r="AU1248" s="9"/>
      <c r="AV1248" s="9"/>
      <c r="AW1248" s="9"/>
      <c r="AX1248" s="9"/>
      <c r="AY1248" s="15"/>
      <c r="AZ1248" s="15"/>
      <c r="BA1248" s="9"/>
      <c r="BB1248" s="9"/>
      <c r="BC1248" s="9"/>
      <c r="BD1248" s="9"/>
      <c r="BE1248" s="9"/>
      <c r="BF1248" s="9"/>
      <c r="BG1248" s="9"/>
      <c r="BH1248" s="9"/>
      <c r="BI1248" s="9"/>
      <c r="BJ1248" s="9"/>
      <c r="BK1248" s="9"/>
      <c r="BL1248" s="9"/>
      <c r="BM1248" s="9"/>
      <c r="BN1248" s="9"/>
      <c r="BO1248" s="9"/>
      <c r="BP1248" s="9"/>
      <c r="BQ1248" s="9"/>
      <c r="BR1248" s="9"/>
      <c r="BS1248" s="9"/>
      <c r="BT1248" s="9"/>
      <c r="BU1248" s="9"/>
      <c r="BV1248" s="9"/>
      <c r="BW1248" s="9"/>
      <c r="BX1248" s="9"/>
      <c r="BY1248" s="9"/>
      <c r="BZ1248" s="9"/>
      <c r="CA1248" s="9"/>
      <c r="CB1248" s="9"/>
      <c r="CC1248" s="9"/>
      <c r="CD1248" s="9"/>
      <c r="CE1248" s="9"/>
      <c r="CF1248" s="9"/>
      <c r="CG1248" s="9"/>
      <c r="CH1248" s="9"/>
      <c r="CI1248" s="9"/>
      <c r="CJ1248" s="9"/>
      <c r="CK1248" s="9"/>
      <c r="CL1248" s="9"/>
      <c r="CM1248" s="9"/>
      <c r="CN1248" s="9"/>
      <c r="CO1248" s="9"/>
      <c r="CP1248" s="9"/>
      <c r="CQ1248" s="9"/>
      <c r="CR1248" s="9"/>
      <c r="CS1248" s="9"/>
      <c r="CT1248" s="9"/>
      <c r="CU1248" s="9"/>
      <c r="CV1248" s="9"/>
      <c r="CW1248" s="9"/>
      <c r="CX1248" s="9"/>
      <c r="CY1248" s="9"/>
      <c r="CZ1248" s="9"/>
      <c r="DA1248" s="9"/>
      <c r="DB1248" s="9"/>
      <c r="DC1248" s="9"/>
      <c r="DD1248" s="9"/>
      <c r="DE1248" s="9"/>
      <c r="DF1248" s="9"/>
      <c r="DG1248" s="9"/>
      <c r="DH1248" s="9"/>
      <c r="DI1248" s="9"/>
      <c r="DJ1248" s="9"/>
      <c r="DK1248" s="9"/>
      <c r="DL1248" s="9"/>
      <c r="DM1248" s="9"/>
      <c r="DN1248" s="9"/>
      <c r="DO1248" s="9"/>
      <c r="DP1248" s="9"/>
      <c r="DQ1248" s="9"/>
      <c r="DR1248" s="9"/>
      <c r="DS1248" s="9"/>
      <c r="DT1248" s="9"/>
      <c r="DU1248" s="9"/>
      <c r="DV1248" s="9"/>
      <c r="DW1248" s="9"/>
      <c r="DX1248" s="9"/>
      <c r="DY1248" s="9"/>
      <c r="DZ1248" s="9"/>
      <c r="EA1248" s="9"/>
    </row>
    <row r="1249" spans="2:131" ht="15">
      <c r="B1249" s="4"/>
      <c r="C1249" s="4"/>
      <c r="D1249" s="4"/>
      <c r="E1249" s="4"/>
      <c r="F1249" s="4"/>
      <c r="G1249" s="4"/>
      <c r="H1249" s="4"/>
      <c r="I1249" s="4"/>
      <c r="J1249" s="4"/>
      <c r="K1249" s="10"/>
      <c r="L1249" s="10"/>
      <c r="M1249" s="10"/>
      <c r="N1249" s="10"/>
      <c r="O1249" s="10"/>
      <c r="P1249" s="10"/>
      <c r="Q1249" s="10"/>
      <c r="R1249" s="10"/>
      <c r="S1249" s="10"/>
      <c r="T1249" s="10"/>
      <c r="U1249" s="10"/>
      <c r="V1249" s="10"/>
      <c r="W1249" s="10"/>
      <c r="X1249" s="10"/>
      <c r="Y1249" s="10"/>
      <c r="Z1249" s="10"/>
      <c r="AA1249" s="10"/>
      <c r="AB1249" s="15"/>
      <c r="AC1249" s="9"/>
      <c r="AD1249" s="9"/>
      <c r="AE1249" s="9"/>
      <c r="AF1249" s="9"/>
      <c r="AG1249" s="9"/>
      <c r="AH1249" s="9"/>
      <c r="AI1249" s="9"/>
      <c r="AJ1249" s="9"/>
      <c r="AK1249" s="9"/>
      <c r="AL1249" s="9"/>
      <c r="AM1249" s="27"/>
      <c r="AN1249" s="27"/>
      <c r="AO1249" s="27"/>
      <c r="AP1249" s="27"/>
      <c r="AQ1249" s="27"/>
      <c r="AR1249" s="9"/>
      <c r="AS1249" s="9"/>
      <c r="AT1249" s="9"/>
      <c r="AU1249" s="9"/>
      <c r="AV1249" s="9"/>
      <c r="AW1249" s="9"/>
      <c r="AX1249" s="9"/>
      <c r="AY1249" s="15"/>
      <c r="AZ1249" s="15"/>
      <c r="BA1249" s="9"/>
      <c r="BB1249" s="9"/>
      <c r="BC1249" s="9"/>
      <c r="BD1249" s="9"/>
      <c r="BE1249" s="9"/>
      <c r="BF1249" s="9"/>
      <c r="BG1249" s="9"/>
      <c r="BH1249" s="9"/>
      <c r="BI1249" s="9"/>
      <c r="BJ1249" s="9"/>
      <c r="BK1249" s="9"/>
      <c r="BL1249" s="9"/>
      <c r="BM1249" s="9"/>
      <c r="BN1249" s="9"/>
      <c r="BO1249" s="9"/>
      <c r="BP1249" s="9"/>
      <c r="BQ1249" s="9"/>
      <c r="BR1249" s="9"/>
      <c r="BS1249" s="9"/>
      <c r="BT1249" s="9"/>
      <c r="BU1249" s="9"/>
      <c r="BV1249" s="9"/>
      <c r="BW1249" s="9"/>
      <c r="BX1249" s="9"/>
      <c r="BY1249" s="9"/>
      <c r="BZ1249" s="9"/>
      <c r="CA1249" s="9"/>
      <c r="CB1249" s="9"/>
      <c r="CC1249" s="9"/>
      <c r="CD1249" s="9"/>
      <c r="CE1249" s="9"/>
      <c r="CF1249" s="9"/>
      <c r="CG1249" s="9"/>
      <c r="CH1249" s="9"/>
      <c r="CI1249" s="9"/>
      <c r="CJ1249" s="9"/>
      <c r="CK1249" s="9"/>
      <c r="CL1249" s="9"/>
      <c r="CM1249" s="9"/>
      <c r="CN1249" s="9"/>
      <c r="CO1249" s="9"/>
      <c r="CP1249" s="9"/>
      <c r="CQ1249" s="9"/>
      <c r="CR1249" s="9"/>
      <c r="CS1249" s="9"/>
      <c r="CT1249" s="9"/>
      <c r="CU1249" s="9"/>
      <c r="CV1249" s="9"/>
      <c r="CW1249" s="9"/>
      <c r="CX1249" s="9"/>
      <c r="CY1249" s="9"/>
      <c r="CZ1249" s="9"/>
      <c r="DA1249" s="9"/>
      <c r="DB1249" s="9"/>
      <c r="DC1249" s="9"/>
      <c r="DD1249" s="9"/>
      <c r="DE1249" s="9"/>
      <c r="DF1249" s="9"/>
      <c r="DG1249" s="9"/>
      <c r="DH1249" s="9"/>
      <c r="DI1249" s="9"/>
      <c r="DJ1249" s="9"/>
      <c r="DK1249" s="9"/>
      <c r="DL1249" s="9"/>
      <c r="DM1249" s="9"/>
      <c r="DN1249" s="9"/>
      <c r="DO1249" s="9"/>
      <c r="DP1249" s="9"/>
      <c r="DQ1249" s="9"/>
      <c r="DR1249" s="9"/>
      <c r="DS1249" s="9"/>
      <c r="DT1249" s="9"/>
      <c r="DU1249" s="9"/>
      <c r="DV1249" s="9"/>
      <c r="DW1249" s="9"/>
      <c r="DX1249" s="9"/>
      <c r="DY1249" s="9"/>
      <c r="DZ1249" s="9"/>
      <c r="EA1249" s="9"/>
    </row>
    <row r="1250" spans="2:131" ht="15">
      <c r="B1250" s="4"/>
      <c r="C1250" s="4"/>
      <c r="D1250" s="4"/>
      <c r="E1250" s="4"/>
      <c r="F1250" s="4"/>
      <c r="G1250" s="4"/>
      <c r="H1250" s="4"/>
      <c r="I1250" s="4"/>
      <c r="J1250" s="4"/>
      <c r="K1250" s="10"/>
      <c r="L1250" s="10"/>
      <c r="M1250" s="10"/>
      <c r="N1250" s="10"/>
      <c r="O1250" s="10"/>
      <c r="P1250" s="10"/>
      <c r="Q1250" s="10"/>
      <c r="R1250" s="10"/>
      <c r="S1250" s="10"/>
      <c r="T1250" s="10"/>
      <c r="U1250" s="10"/>
      <c r="V1250" s="10"/>
      <c r="W1250" s="10"/>
      <c r="X1250" s="10"/>
      <c r="Y1250" s="10"/>
      <c r="Z1250" s="10"/>
      <c r="AA1250" s="10"/>
      <c r="AB1250" s="15"/>
      <c r="AC1250" s="9"/>
      <c r="AD1250" s="9"/>
      <c r="AE1250" s="9"/>
      <c r="AF1250" s="9"/>
      <c r="AG1250" s="9"/>
      <c r="AH1250" s="9"/>
      <c r="AI1250" s="9"/>
      <c r="AJ1250" s="9"/>
      <c r="AK1250" s="9"/>
      <c r="AL1250" s="9"/>
      <c r="AM1250" s="27"/>
      <c r="AN1250" s="27"/>
      <c r="AO1250" s="27"/>
      <c r="AP1250" s="27"/>
      <c r="AQ1250" s="27"/>
      <c r="AR1250" s="9"/>
      <c r="AS1250" s="9"/>
      <c r="AT1250" s="9"/>
      <c r="AU1250" s="9"/>
      <c r="AV1250" s="9"/>
      <c r="AW1250" s="9"/>
      <c r="AX1250" s="9"/>
      <c r="AY1250" s="15"/>
      <c r="AZ1250" s="15"/>
      <c r="BA1250" s="9"/>
      <c r="BB1250" s="9"/>
      <c r="BC1250" s="9"/>
      <c r="BD1250" s="9"/>
      <c r="BE1250" s="9"/>
      <c r="BF1250" s="9"/>
      <c r="BG1250" s="9"/>
      <c r="BH1250" s="9"/>
      <c r="BI1250" s="9"/>
      <c r="BJ1250" s="9"/>
      <c r="BK1250" s="9"/>
      <c r="BL1250" s="9"/>
      <c r="BM1250" s="9"/>
      <c r="BN1250" s="9"/>
      <c r="BO1250" s="9"/>
      <c r="BP1250" s="9"/>
      <c r="BQ1250" s="9"/>
      <c r="BR1250" s="9"/>
      <c r="BS1250" s="9"/>
      <c r="BT1250" s="9"/>
      <c r="BU1250" s="9"/>
      <c r="BV1250" s="9"/>
      <c r="BW1250" s="9"/>
      <c r="BX1250" s="9"/>
      <c r="BY1250" s="9"/>
      <c r="BZ1250" s="9"/>
      <c r="CA1250" s="9"/>
      <c r="CB1250" s="9"/>
      <c r="CC1250" s="9"/>
      <c r="CD1250" s="9"/>
      <c r="CE1250" s="9"/>
      <c r="CF1250" s="9"/>
      <c r="CG1250" s="9"/>
      <c r="CH1250" s="9"/>
      <c r="CI1250" s="9"/>
      <c r="CJ1250" s="9"/>
      <c r="CK1250" s="9"/>
      <c r="CL1250" s="9"/>
      <c r="CM1250" s="9"/>
      <c r="CN1250" s="9"/>
      <c r="CO1250" s="9"/>
      <c r="CP1250" s="9"/>
      <c r="CQ1250" s="9"/>
      <c r="CR1250" s="9"/>
      <c r="CS1250" s="9"/>
      <c r="CT1250" s="9"/>
      <c r="CU1250" s="9"/>
      <c r="CV1250" s="9"/>
      <c r="CW1250" s="9"/>
      <c r="CX1250" s="9"/>
      <c r="CY1250" s="9"/>
      <c r="CZ1250" s="9"/>
      <c r="DA1250" s="9"/>
      <c r="DB1250" s="9"/>
      <c r="DC1250" s="9"/>
      <c r="DD1250" s="9"/>
      <c r="DE1250" s="9"/>
      <c r="DF1250" s="9"/>
      <c r="DG1250" s="9"/>
      <c r="DH1250" s="9"/>
      <c r="DI1250" s="9"/>
      <c r="DJ1250" s="9"/>
      <c r="DK1250" s="9"/>
      <c r="DL1250" s="9"/>
      <c r="DM1250" s="9"/>
      <c r="DN1250" s="9"/>
      <c r="DO1250" s="9"/>
      <c r="DP1250" s="9"/>
      <c r="DQ1250" s="9"/>
      <c r="DR1250" s="9"/>
      <c r="DS1250" s="9"/>
      <c r="DT1250" s="9"/>
      <c r="DU1250" s="9"/>
      <c r="DV1250" s="9"/>
      <c r="DW1250" s="9"/>
      <c r="DX1250" s="9"/>
      <c r="DY1250" s="9"/>
      <c r="DZ1250" s="9"/>
      <c r="EA1250" s="9"/>
    </row>
    <row r="1251" spans="2:131" ht="15">
      <c r="B1251" s="4"/>
      <c r="C1251" s="4"/>
      <c r="D1251" s="4"/>
      <c r="E1251" s="4"/>
      <c r="F1251" s="4"/>
      <c r="G1251" s="4"/>
      <c r="H1251" s="4"/>
      <c r="I1251" s="4"/>
      <c r="J1251" s="4"/>
      <c r="K1251" s="10"/>
      <c r="L1251" s="10"/>
      <c r="M1251" s="10"/>
      <c r="N1251" s="10"/>
      <c r="O1251" s="10"/>
      <c r="P1251" s="10"/>
      <c r="Q1251" s="10"/>
      <c r="R1251" s="10"/>
      <c r="S1251" s="10"/>
      <c r="T1251" s="10"/>
      <c r="U1251" s="10"/>
      <c r="V1251" s="10"/>
      <c r="W1251" s="10"/>
      <c r="X1251" s="10"/>
      <c r="Y1251" s="10"/>
      <c r="Z1251" s="10"/>
      <c r="AA1251" s="10"/>
      <c r="AB1251" s="15"/>
      <c r="AC1251" s="9"/>
      <c r="AD1251" s="9"/>
      <c r="AE1251" s="9"/>
      <c r="AF1251" s="9"/>
      <c r="AG1251" s="9"/>
      <c r="AH1251" s="9"/>
      <c r="AI1251" s="9"/>
      <c r="AJ1251" s="9"/>
      <c r="AK1251" s="9"/>
      <c r="AL1251" s="9"/>
      <c r="AM1251" s="27"/>
      <c r="AN1251" s="27"/>
      <c r="AO1251" s="27"/>
      <c r="AP1251" s="27"/>
      <c r="AQ1251" s="27"/>
      <c r="AR1251" s="9"/>
      <c r="AS1251" s="9"/>
      <c r="AT1251" s="9"/>
      <c r="AU1251" s="9"/>
      <c r="AV1251" s="9"/>
      <c r="AW1251" s="9"/>
      <c r="AX1251" s="9"/>
      <c r="AY1251" s="15"/>
      <c r="AZ1251" s="15"/>
      <c r="BA1251" s="9"/>
      <c r="BB1251" s="9"/>
      <c r="BC1251" s="9"/>
      <c r="BD1251" s="9"/>
      <c r="BE1251" s="9"/>
      <c r="BF1251" s="9"/>
      <c r="BG1251" s="9"/>
      <c r="BH1251" s="9"/>
      <c r="BI1251" s="9"/>
      <c r="BJ1251" s="9"/>
      <c r="BK1251" s="9"/>
      <c r="BL1251" s="9"/>
      <c r="BM1251" s="9"/>
      <c r="BN1251" s="9"/>
      <c r="BO1251" s="9"/>
      <c r="BP1251" s="9"/>
      <c r="BQ1251" s="9"/>
      <c r="BR1251" s="9"/>
      <c r="BS1251" s="9"/>
      <c r="BT1251" s="9"/>
      <c r="BU1251" s="9"/>
      <c r="BV1251" s="9"/>
      <c r="BW1251" s="9"/>
      <c r="BX1251" s="9"/>
      <c r="BY1251" s="9"/>
      <c r="BZ1251" s="9"/>
      <c r="CA1251" s="9"/>
      <c r="CB1251" s="9"/>
      <c r="CC1251" s="9"/>
      <c r="CD1251" s="9"/>
      <c r="CE1251" s="9"/>
      <c r="CF1251" s="9"/>
      <c r="CG1251" s="9"/>
      <c r="CH1251" s="9"/>
      <c r="CI1251" s="9"/>
      <c r="CJ1251" s="9"/>
      <c r="CK1251" s="9"/>
      <c r="CL1251" s="9"/>
      <c r="CM1251" s="9"/>
      <c r="CN1251" s="9"/>
      <c r="CO1251" s="9"/>
      <c r="CP1251" s="9"/>
      <c r="CQ1251" s="9"/>
      <c r="CR1251" s="9"/>
      <c r="CS1251" s="9"/>
      <c r="CT1251" s="9"/>
      <c r="CU1251" s="9"/>
      <c r="CV1251" s="9"/>
      <c r="CW1251" s="9"/>
      <c r="CX1251" s="9"/>
      <c r="CY1251" s="9"/>
      <c r="CZ1251" s="9"/>
      <c r="DA1251" s="9"/>
      <c r="DB1251" s="9"/>
      <c r="DC1251" s="9"/>
      <c r="DD1251" s="9"/>
      <c r="DE1251" s="9"/>
      <c r="DF1251" s="9"/>
      <c r="DG1251" s="9"/>
      <c r="DH1251" s="9"/>
      <c r="DI1251" s="9"/>
      <c r="DJ1251" s="9"/>
      <c r="DK1251" s="9"/>
      <c r="DL1251" s="9"/>
      <c r="DM1251" s="9"/>
      <c r="DN1251" s="9"/>
      <c r="DO1251" s="9"/>
      <c r="DP1251" s="9"/>
      <c r="DQ1251" s="9"/>
      <c r="DR1251" s="9"/>
      <c r="DS1251" s="9"/>
      <c r="DT1251" s="9"/>
      <c r="DU1251" s="9"/>
      <c r="DV1251" s="9"/>
      <c r="DW1251" s="9"/>
      <c r="DX1251" s="9"/>
      <c r="DY1251" s="9"/>
      <c r="DZ1251" s="9"/>
      <c r="EA1251" s="9"/>
    </row>
    <row r="1252" spans="2:131" ht="15">
      <c r="B1252" s="4"/>
      <c r="C1252" s="4"/>
      <c r="D1252" s="4"/>
      <c r="E1252" s="4"/>
      <c r="F1252" s="4"/>
      <c r="G1252" s="4"/>
      <c r="H1252" s="4"/>
      <c r="I1252" s="4"/>
      <c r="J1252" s="4"/>
      <c r="K1252" s="10"/>
      <c r="L1252" s="10"/>
      <c r="M1252" s="10"/>
      <c r="N1252" s="10"/>
      <c r="O1252" s="10"/>
      <c r="P1252" s="10"/>
      <c r="Q1252" s="10"/>
      <c r="R1252" s="10"/>
      <c r="S1252" s="10"/>
      <c r="T1252" s="10"/>
      <c r="U1252" s="10"/>
      <c r="V1252" s="10"/>
      <c r="W1252" s="10"/>
      <c r="X1252" s="10"/>
      <c r="Y1252" s="10"/>
      <c r="Z1252" s="10"/>
      <c r="AA1252" s="10"/>
      <c r="AB1252" s="15"/>
      <c r="AC1252" s="9"/>
      <c r="AD1252" s="9"/>
      <c r="AE1252" s="9"/>
      <c r="AF1252" s="9"/>
      <c r="AG1252" s="9"/>
      <c r="AH1252" s="9"/>
      <c r="AI1252" s="9"/>
      <c r="AJ1252" s="9"/>
      <c r="AK1252" s="9"/>
      <c r="AL1252" s="9"/>
      <c r="AM1252" s="27"/>
      <c r="AN1252" s="27"/>
      <c r="AO1252" s="27"/>
      <c r="AP1252" s="27"/>
      <c r="AQ1252" s="27"/>
      <c r="AR1252" s="9"/>
      <c r="AS1252" s="9"/>
      <c r="AT1252" s="9"/>
      <c r="AU1252" s="9"/>
      <c r="AV1252" s="9"/>
      <c r="AW1252" s="9"/>
      <c r="AX1252" s="9"/>
      <c r="AY1252" s="15"/>
      <c r="AZ1252" s="15"/>
      <c r="BA1252" s="9"/>
      <c r="BB1252" s="9"/>
      <c r="BC1252" s="9"/>
      <c r="BD1252" s="9"/>
      <c r="BE1252" s="9"/>
      <c r="BF1252" s="9"/>
      <c r="BG1252" s="9"/>
      <c r="BH1252" s="9"/>
      <c r="BI1252" s="9"/>
      <c r="BJ1252" s="9"/>
      <c r="BK1252" s="9"/>
      <c r="BL1252" s="9"/>
      <c r="BM1252" s="9"/>
      <c r="BN1252" s="9"/>
      <c r="BO1252" s="9"/>
      <c r="BP1252" s="9"/>
      <c r="BQ1252" s="9"/>
      <c r="BR1252" s="9"/>
      <c r="BS1252" s="9"/>
      <c r="BT1252" s="9"/>
      <c r="BU1252" s="9"/>
      <c r="BV1252" s="9"/>
      <c r="BW1252" s="9"/>
      <c r="BX1252" s="9"/>
      <c r="BY1252" s="9"/>
      <c r="BZ1252" s="9"/>
      <c r="CA1252" s="9"/>
      <c r="CB1252" s="9"/>
      <c r="CC1252" s="9"/>
      <c r="CD1252" s="9"/>
      <c r="CE1252" s="9"/>
      <c r="CF1252" s="9"/>
      <c r="CG1252" s="9"/>
      <c r="CH1252" s="9"/>
      <c r="CI1252" s="9"/>
      <c r="CJ1252" s="9"/>
      <c r="CK1252" s="9"/>
      <c r="CL1252" s="9"/>
      <c r="CM1252" s="9"/>
      <c r="CN1252" s="9"/>
      <c r="CO1252" s="9"/>
      <c r="CP1252" s="9"/>
      <c r="CQ1252" s="9"/>
      <c r="CR1252" s="9"/>
      <c r="CS1252" s="9"/>
      <c r="CT1252" s="9"/>
      <c r="CU1252" s="9"/>
      <c r="CV1252" s="9"/>
      <c r="CW1252" s="9"/>
      <c r="CX1252" s="9"/>
      <c r="CY1252" s="9"/>
      <c r="CZ1252" s="9"/>
      <c r="DA1252" s="9"/>
      <c r="DB1252" s="9"/>
      <c r="DC1252" s="9"/>
      <c r="DD1252" s="9"/>
      <c r="DE1252" s="9"/>
      <c r="DF1252" s="9"/>
      <c r="DG1252" s="9"/>
      <c r="DH1252" s="9"/>
      <c r="DI1252" s="9"/>
      <c r="DJ1252" s="9"/>
      <c r="DK1252" s="9"/>
      <c r="DL1252" s="9"/>
      <c r="DM1252" s="9"/>
      <c r="DN1252" s="9"/>
      <c r="DO1252" s="9"/>
      <c r="DP1252" s="9"/>
      <c r="DQ1252" s="9"/>
      <c r="DR1252" s="9"/>
      <c r="DS1252" s="9"/>
      <c r="DT1252" s="9"/>
      <c r="DU1252" s="9"/>
      <c r="DV1252" s="9"/>
      <c r="DW1252" s="9"/>
      <c r="DX1252" s="9"/>
      <c r="DY1252" s="9"/>
      <c r="DZ1252" s="9"/>
      <c r="EA1252" s="9"/>
    </row>
    <row r="1253" spans="2:131" ht="15">
      <c r="B1253" s="4"/>
      <c r="C1253" s="4"/>
      <c r="D1253" s="4"/>
      <c r="E1253" s="4"/>
      <c r="F1253" s="4"/>
      <c r="G1253" s="4"/>
      <c r="H1253" s="4"/>
      <c r="I1253" s="4"/>
      <c r="J1253" s="4"/>
      <c r="K1253" s="10"/>
      <c r="L1253" s="10"/>
      <c r="M1253" s="10"/>
      <c r="N1253" s="10"/>
      <c r="O1253" s="10"/>
      <c r="P1253" s="10"/>
      <c r="Q1253" s="10"/>
      <c r="R1253" s="10"/>
      <c r="S1253" s="10"/>
      <c r="T1253" s="10"/>
      <c r="U1253" s="10"/>
      <c r="V1253" s="10"/>
      <c r="W1253" s="10"/>
      <c r="X1253" s="10"/>
      <c r="Y1253" s="10"/>
      <c r="Z1253" s="10"/>
      <c r="AA1253" s="10"/>
      <c r="AB1253" s="15"/>
      <c r="AC1253" s="9"/>
      <c r="AD1253" s="9"/>
      <c r="AE1253" s="9"/>
      <c r="AF1253" s="9"/>
      <c r="AG1253" s="9"/>
      <c r="AH1253" s="9"/>
      <c r="AI1253" s="9"/>
      <c r="AJ1253" s="9"/>
      <c r="AK1253" s="9"/>
      <c r="AL1253" s="9"/>
      <c r="AM1253" s="27"/>
      <c r="AN1253" s="27"/>
      <c r="AO1253" s="27"/>
      <c r="AP1253" s="27"/>
      <c r="AQ1253" s="27"/>
      <c r="AR1253" s="9"/>
      <c r="AS1253" s="9"/>
      <c r="AT1253" s="9"/>
      <c r="AU1253" s="9"/>
      <c r="AV1253" s="9"/>
      <c r="AW1253" s="9"/>
      <c r="AX1253" s="9"/>
      <c r="AY1253" s="15"/>
      <c r="AZ1253" s="15"/>
      <c r="BA1253" s="9"/>
      <c r="BB1253" s="9"/>
      <c r="BC1253" s="9"/>
      <c r="BD1253" s="9"/>
      <c r="BE1253" s="9"/>
      <c r="BF1253" s="9"/>
      <c r="BG1253" s="9"/>
      <c r="BH1253" s="9"/>
      <c r="BI1253" s="9"/>
      <c r="BJ1253" s="9"/>
      <c r="BK1253" s="9"/>
      <c r="BL1253" s="9"/>
      <c r="BM1253" s="9"/>
      <c r="BN1253" s="9"/>
      <c r="BO1253" s="9"/>
      <c r="BP1253" s="9"/>
      <c r="BQ1253" s="9"/>
      <c r="BR1253" s="9"/>
      <c r="BS1253" s="9"/>
      <c r="BT1253" s="9"/>
      <c r="BU1253" s="9"/>
      <c r="BV1253" s="9"/>
      <c r="BW1253" s="9"/>
      <c r="BX1253" s="9"/>
      <c r="BY1253" s="9"/>
      <c r="BZ1253" s="9"/>
      <c r="CA1253" s="9"/>
      <c r="CB1253" s="9"/>
      <c r="CC1253" s="9"/>
      <c r="CD1253" s="9"/>
      <c r="CE1253" s="9"/>
      <c r="CF1253" s="9"/>
      <c r="CG1253" s="9"/>
      <c r="CH1253" s="9"/>
      <c r="CI1253" s="9"/>
      <c r="CJ1253" s="9"/>
      <c r="CK1253" s="9"/>
      <c r="CL1253" s="9"/>
      <c r="CM1253" s="9"/>
      <c r="CN1253" s="9"/>
      <c r="CO1253" s="9"/>
      <c r="CP1253" s="9"/>
      <c r="CQ1253" s="9"/>
      <c r="CR1253" s="9"/>
      <c r="CS1253" s="9"/>
      <c r="CT1253" s="9"/>
      <c r="CU1253" s="9"/>
      <c r="CV1253" s="9"/>
      <c r="CW1253" s="9"/>
      <c r="CX1253" s="9"/>
      <c r="CY1253" s="9"/>
      <c r="CZ1253" s="9"/>
      <c r="DA1253" s="9"/>
      <c r="DB1253" s="9"/>
      <c r="DC1253" s="9"/>
      <c r="DD1253" s="9"/>
      <c r="DE1253" s="9"/>
      <c r="DF1253" s="9"/>
      <c r="DG1253" s="9"/>
      <c r="DH1253" s="9"/>
      <c r="DI1253" s="9"/>
      <c r="DJ1253" s="9"/>
      <c r="DK1253" s="9"/>
      <c r="DL1253" s="9"/>
      <c r="DM1253" s="9"/>
      <c r="DN1253" s="9"/>
      <c r="DO1253" s="9"/>
      <c r="DP1253" s="9"/>
      <c r="DQ1253" s="9"/>
      <c r="DR1253" s="9"/>
      <c r="DS1253" s="9"/>
      <c r="DT1253" s="9"/>
      <c r="DU1253" s="9"/>
      <c r="DV1253" s="9"/>
      <c r="DW1253" s="9"/>
      <c r="DX1253" s="9"/>
      <c r="DY1253" s="9"/>
      <c r="DZ1253" s="9"/>
      <c r="EA1253" s="9"/>
    </row>
    <row r="1254" spans="2:131" ht="15">
      <c r="B1254" s="4"/>
      <c r="C1254" s="4"/>
      <c r="D1254" s="4"/>
      <c r="E1254" s="4"/>
      <c r="F1254" s="4"/>
      <c r="G1254" s="4"/>
      <c r="H1254" s="4"/>
      <c r="I1254" s="4"/>
      <c r="J1254" s="4"/>
      <c r="K1254" s="10"/>
      <c r="L1254" s="10"/>
      <c r="M1254" s="10"/>
      <c r="N1254" s="10"/>
      <c r="O1254" s="10"/>
      <c r="P1254" s="10"/>
      <c r="Q1254" s="10"/>
      <c r="R1254" s="10"/>
      <c r="S1254" s="10"/>
      <c r="T1254" s="10"/>
      <c r="U1254" s="10"/>
      <c r="V1254" s="10"/>
      <c r="W1254" s="10"/>
      <c r="X1254" s="10"/>
      <c r="Y1254" s="10"/>
      <c r="Z1254" s="10"/>
      <c r="AA1254" s="10"/>
      <c r="AB1254" s="15"/>
      <c r="AC1254" s="9"/>
      <c r="AD1254" s="9"/>
      <c r="AE1254" s="9"/>
      <c r="AF1254" s="9"/>
      <c r="AG1254" s="9"/>
      <c r="AH1254" s="9"/>
      <c r="AI1254" s="9"/>
      <c r="AJ1254" s="9"/>
      <c r="AK1254" s="9"/>
      <c r="AL1254" s="9"/>
      <c r="AM1254" s="27"/>
      <c r="AN1254" s="27"/>
      <c r="AO1254" s="27"/>
      <c r="AP1254" s="27"/>
      <c r="AQ1254" s="27"/>
      <c r="AR1254" s="9"/>
      <c r="AS1254" s="9"/>
      <c r="AT1254" s="9"/>
      <c r="AU1254" s="9"/>
      <c r="AV1254" s="9"/>
      <c r="AW1254" s="9"/>
      <c r="AX1254" s="9"/>
      <c r="AY1254" s="15"/>
      <c r="AZ1254" s="15"/>
      <c r="BA1254" s="9"/>
      <c r="BB1254" s="9"/>
      <c r="BC1254" s="9"/>
      <c r="BD1254" s="9"/>
      <c r="BE1254" s="9"/>
      <c r="BF1254" s="9"/>
      <c r="BG1254" s="9"/>
      <c r="BH1254" s="9"/>
      <c r="BI1254" s="9"/>
      <c r="BJ1254" s="9"/>
      <c r="BK1254" s="9"/>
      <c r="BL1254" s="9"/>
      <c r="BM1254" s="9"/>
      <c r="BN1254" s="9"/>
      <c r="BO1254" s="9"/>
      <c r="BP1254" s="9"/>
      <c r="BQ1254" s="9"/>
      <c r="BR1254" s="9"/>
      <c r="BS1254" s="9"/>
      <c r="BT1254" s="9"/>
      <c r="BU1254" s="9"/>
      <c r="BV1254" s="9"/>
      <c r="BW1254" s="9"/>
      <c r="BX1254" s="9"/>
      <c r="BY1254" s="9"/>
      <c r="BZ1254" s="9"/>
      <c r="CA1254" s="9"/>
      <c r="CB1254" s="9"/>
      <c r="CC1254" s="9"/>
      <c r="CD1254" s="9"/>
      <c r="CE1254" s="9"/>
      <c r="CF1254" s="9"/>
      <c r="CG1254" s="9"/>
      <c r="CH1254" s="9"/>
      <c r="CI1254" s="9"/>
      <c r="CJ1254" s="9"/>
      <c r="CK1254" s="9"/>
      <c r="CL1254" s="9"/>
      <c r="CM1254" s="9"/>
      <c r="CN1254" s="9"/>
      <c r="CO1254" s="9"/>
      <c r="CP1254" s="9"/>
      <c r="CQ1254" s="9"/>
      <c r="CR1254" s="9"/>
      <c r="CS1254" s="9"/>
      <c r="CT1254" s="9"/>
      <c r="CU1254" s="9"/>
      <c r="CV1254" s="9"/>
      <c r="CW1254" s="9"/>
      <c r="CX1254" s="9"/>
      <c r="CY1254" s="9"/>
      <c r="CZ1254" s="9"/>
      <c r="DA1254" s="9"/>
      <c r="DB1254" s="9"/>
      <c r="DC1254" s="9"/>
      <c r="DD1254" s="9"/>
      <c r="DE1254" s="9"/>
      <c r="DF1254" s="9"/>
      <c r="DG1254" s="9"/>
      <c r="DH1254" s="9"/>
      <c r="DI1254" s="9"/>
      <c r="DJ1254" s="9"/>
      <c r="DK1254" s="9"/>
      <c r="DL1254" s="9"/>
      <c r="DM1254" s="9"/>
      <c r="DN1254" s="9"/>
      <c r="DO1254" s="9"/>
      <c r="DP1254" s="9"/>
      <c r="DQ1254" s="9"/>
      <c r="DR1254" s="9"/>
      <c r="DS1254" s="9"/>
      <c r="DT1254" s="9"/>
      <c r="DU1254" s="9"/>
      <c r="DV1254" s="9"/>
      <c r="DW1254" s="9"/>
      <c r="DX1254" s="9"/>
      <c r="DY1254" s="9"/>
      <c r="DZ1254" s="9"/>
      <c r="EA1254" s="9"/>
    </row>
    <row r="1255" spans="2:131" ht="15">
      <c r="B1255" s="4"/>
      <c r="C1255" s="4"/>
      <c r="D1255" s="4"/>
      <c r="E1255" s="4"/>
      <c r="F1255" s="4"/>
      <c r="G1255" s="4"/>
      <c r="H1255" s="4"/>
      <c r="I1255" s="4"/>
      <c r="J1255" s="4"/>
      <c r="K1255" s="10"/>
      <c r="L1255" s="10"/>
      <c r="M1255" s="10"/>
      <c r="N1255" s="10"/>
      <c r="O1255" s="10"/>
      <c r="P1255" s="10"/>
      <c r="Q1255" s="10"/>
      <c r="R1255" s="10"/>
      <c r="S1255" s="10"/>
      <c r="T1255" s="10"/>
      <c r="U1255" s="10"/>
      <c r="V1255" s="10"/>
      <c r="W1255" s="10"/>
      <c r="X1255" s="10"/>
      <c r="Y1255" s="10"/>
      <c r="Z1255" s="10"/>
      <c r="AA1255" s="10"/>
      <c r="AB1255" s="15"/>
      <c r="AC1255" s="9"/>
      <c r="AD1255" s="9"/>
      <c r="AE1255" s="9"/>
      <c r="AF1255" s="9"/>
      <c r="AG1255" s="9"/>
      <c r="AH1255" s="9"/>
      <c r="AI1255" s="9"/>
      <c r="AJ1255" s="9"/>
      <c r="AK1255" s="9"/>
      <c r="AL1255" s="9"/>
      <c r="AM1255" s="27"/>
      <c r="AN1255" s="27"/>
      <c r="AO1255" s="27"/>
      <c r="AP1255" s="27"/>
      <c r="AQ1255" s="27"/>
      <c r="AR1255" s="9"/>
      <c r="AS1255" s="9"/>
      <c r="AT1255" s="9"/>
      <c r="AU1255" s="9"/>
      <c r="AV1255" s="9"/>
      <c r="AW1255" s="9"/>
      <c r="AX1255" s="9"/>
      <c r="AY1255" s="15"/>
      <c r="AZ1255" s="15"/>
      <c r="BA1255" s="9"/>
      <c r="BB1255" s="9"/>
      <c r="BC1255" s="9"/>
      <c r="BD1255" s="9"/>
      <c r="BE1255" s="9"/>
      <c r="BF1255" s="9"/>
      <c r="BG1255" s="9"/>
      <c r="BH1255" s="9"/>
      <c r="BI1255" s="9"/>
      <c r="BJ1255" s="9"/>
      <c r="BK1255" s="9"/>
      <c r="BL1255" s="9"/>
      <c r="BM1255" s="9"/>
      <c r="BN1255" s="9"/>
      <c r="BO1255" s="9"/>
      <c r="BP1255" s="9"/>
      <c r="BQ1255" s="9"/>
      <c r="BR1255" s="9"/>
      <c r="BS1255" s="9"/>
      <c r="BT1255" s="9"/>
      <c r="BU1255" s="9"/>
      <c r="BV1255" s="9"/>
      <c r="BW1255" s="9"/>
      <c r="BX1255" s="9"/>
      <c r="BY1255" s="9"/>
      <c r="BZ1255" s="9"/>
      <c r="CA1255" s="9"/>
      <c r="CB1255" s="9"/>
      <c r="CC1255" s="9"/>
      <c r="CD1255" s="9"/>
      <c r="CE1255" s="9"/>
      <c r="CF1255" s="9"/>
      <c r="CG1255" s="9"/>
      <c r="CH1255" s="9"/>
      <c r="CI1255" s="9"/>
      <c r="CJ1255" s="9"/>
      <c r="CK1255" s="9"/>
      <c r="CL1255" s="9"/>
      <c r="CM1255" s="9"/>
      <c r="CN1255" s="9"/>
      <c r="CO1255" s="9"/>
      <c r="CP1255" s="9"/>
      <c r="CQ1255" s="9"/>
      <c r="CR1255" s="9"/>
      <c r="CS1255" s="9"/>
      <c r="CT1255" s="9"/>
      <c r="CU1255" s="9"/>
      <c r="CV1255" s="9"/>
      <c r="CW1255" s="9"/>
      <c r="CX1255" s="9"/>
      <c r="CY1255" s="9"/>
      <c r="CZ1255" s="9"/>
      <c r="DA1255" s="9"/>
      <c r="DB1255" s="9"/>
      <c r="DC1255" s="9"/>
      <c r="DD1255" s="9"/>
      <c r="DE1255" s="9"/>
      <c r="DF1255" s="9"/>
      <c r="DG1255" s="9"/>
      <c r="DH1255" s="9"/>
      <c r="DI1255" s="9"/>
      <c r="DJ1255" s="9"/>
      <c r="DK1255" s="9"/>
      <c r="DL1255" s="9"/>
      <c r="DM1255" s="9"/>
      <c r="DN1255" s="9"/>
      <c r="DO1255" s="9"/>
      <c r="DP1255" s="9"/>
      <c r="DQ1255" s="9"/>
      <c r="DR1255" s="9"/>
      <c r="DS1255" s="9"/>
      <c r="DT1255" s="9"/>
      <c r="DU1255" s="9"/>
      <c r="DV1255" s="9"/>
      <c r="DW1255" s="9"/>
      <c r="DX1255" s="9"/>
      <c r="DY1255" s="9"/>
      <c r="DZ1255" s="9"/>
      <c r="EA1255" s="9"/>
    </row>
    <row r="1256" spans="2:131" ht="15">
      <c r="B1256" s="4"/>
      <c r="C1256" s="4"/>
      <c r="D1256" s="4"/>
      <c r="E1256" s="4"/>
      <c r="F1256" s="4"/>
      <c r="G1256" s="4"/>
      <c r="H1256" s="4"/>
      <c r="I1256" s="4"/>
      <c r="J1256" s="4"/>
      <c r="K1256" s="10"/>
      <c r="L1256" s="10"/>
      <c r="M1256" s="10"/>
      <c r="N1256" s="10"/>
      <c r="O1256" s="10"/>
      <c r="P1256" s="10"/>
      <c r="Q1256" s="10"/>
      <c r="R1256" s="10"/>
      <c r="S1256" s="10"/>
      <c r="T1256" s="10"/>
      <c r="U1256" s="10"/>
      <c r="V1256" s="10"/>
      <c r="W1256" s="10"/>
      <c r="X1256" s="10"/>
      <c r="Y1256" s="10"/>
      <c r="Z1256" s="10"/>
      <c r="AA1256" s="10"/>
      <c r="AB1256" s="15"/>
      <c r="AC1256" s="9"/>
      <c r="AD1256" s="9"/>
      <c r="AE1256" s="9"/>
      <c r="AF1256" s="9"/>
      <c r="AG1256" s="9"/>
      <c r="AH1256" s="9"/>
      <c r="AI1256" s="9"/>
      <c r="AJ1256" s="9"/>
      <c r="AK1256" s="9"/>
      <c r="AL1256" s="9"/>
      <c r="AM1256" s="27"/>
      <c r="AN1256" s="27"/>
      <c r="AO1256" s="27"/>
      <c r="AP1256" s="27"/>
      <c r="AQ1256" s="27"/>
      <c r="AR1256" s="9"/>
      <c r="AS1256" s="9"/>
      <c r="AT1256" s="9"/>
      <c r="AU1256" s="9"/>
      <c r="AV1256" s="9"/>
      <c r="AW1256" s="9"/>
      <c r="AX1256" s="9"/>
      <c r="AY1256" s="15"/>
      <c r="AZ1256" s="15"/>
      <c r="BA1256" s="9"/>
      <c r="BB1256" s="9"/>
      <c r="BC1256" s="9"/>
      <c r="BD1256" s="9"/>
      <c r="BE1256" s="9"/>
      <c r="BF1256" s="9"/>
      <c r="BG1256" s="9"/>
      <c r="BH1256" s="9"/>
      <c r="BI1256" s="9"/>
      <c r="BJ1256" s="9"/>
      <c r="BK1256" s="9"/>
      <c r="BL1256" s="9"/>
      <c r="BM1256" s="9"/>
      <c r="BN1256" s="9"/>
      <c r="BO1256" s="9"/>
      <c r="BP1256" s="9"/>
      <c r="BQ1256" s="9"/>
      <c r="BR1256" s="9"/>
      <c r="BS1256" s="9"/>
      <c r="BT1256" s="9"/>
      <c r="BU1256" s="9"/>
      <c r="BV1256" s="9"/>
      <c r="BW1256" s="9"/>
      <c r="BX1256" s="9"/>
      <c r="BY1256" s="9"/>
      <c r="BZ1256" s="9"/>
      <c r="CA1256" s="9"/>
      <c r="CB1256" s="9"/>
      <c r="CC1256" s="9"/>
      <c r="CD1256" s="9"/>
      <c r="CE1256" s="9"/>
      <c r="CF1256" s="9"/>
      <c r="CG1256" s="9"/>
      <c r="CH1256" s="9"/>
      <c r="CI1256" s="9"/>
      <c r="CJ1256" s="9"/>
      <c r="CK1256" s="9"/>
      <c r="CL1256" s="9"/>
      <c r="CM1256" s="9"/>
      <c r="CN1256" s="9"/>
      <c r="CO1256" s="9"/>
      <c r="CP1256" s="9"/>
      <c r="CQ1256" s="9"/>
      <c r="CR1256" s="9"/>
      <c r="CS1256" s="9"/>
      <c r="CT1256" s="9"/>
      <c r="CU1256" s="9"/>
      <c r="CV1256" s="9"/>
      <c r="CW1256" s="9"/>
      <c r="CX1256" s="9"/>
      <c r="CY1256" s="9"/>
      <c r="CZ1256" s="9"/>
      <c r="DA1256" s="9"/>
      <c r="DB1256" s="9"/>
      <c r="DC1256" s="9"/>
      <c r="DD1256" s="9"/>
      <c r="DE1256" s="9"/>
      <c r="DF1256" s="9"/>
      <c r="DG1256" s="9"/>
      <c r="DH1256" s="9"/>
      <c r="DI1256" s="9"/>
      <c r="DJ1256" s="9"/>
      <c r="DK1256" s="9"/>
      <c r="DL1256" s="9"/>
      <c r="DM1256" s="9"/>
      <c r="DN1256" s="9"/>
      <c r="DO1256" s="9"/>
      <c r="DP1256" s="9"/>
      <c r="DQ1256" s="9"/>
      <c r="DR1256" s="9"/>
      <c r="DS1256" s="9"/>
      <c r="DT1256" s="9"/>
      <c r="DU1256" s="9"/>
      <c r="DV1256" s="9"/>
      <c r="DW1256" s="9"/>
      <c r="DX1256" s="9"/>
      <c r="DY1256" s="9"/>
      <c r="DZ1256" s="9"/>
      <c r="EA1256" s="9"/>
    </row>
    <row r="1257" spans="2:131" ht="15">
      <c r="B1257" s="4"/>
      <c r="C1257" s="4"/>
      <c r="D1257" s="4"/>
      <c r="E1257" s="4"/>
      <c r="F1257" s="4"/>
      <c r="G1257" s="4"/>
      <c r="H1257" s="4"/>
      <c r="I1257" s="4"/>
      <c r="J1257" s="4"/>
      <c r="K1257" s="10"/>
      <c r="L1257" s="10"/>
      <c r="M1257" s="10"/>
      <c r="N1257" s="10"/>
      <c r="O1257" s="10"/>
      <c r="P1257" s="10"/>
      <c r="Q1257" s="10"/>
      <c r="R1257" s="10"/>
      <c r="S1257" s="10"/>
      <c r="T1257" s="10"/>
      <c r="U1257" s="10"/>
      <c r="V1257" s="10"/>
      <c r="W1257" s="10"/>
      <c r="X1257" s="10"/>
      <c r="Y1257" s="10"/>
      <c r="Z1257" s="10"/>
      <c r="AA1257" s="10"/>
      <c r="AB1257" s="15"/>
      <c r="AC1257" s="9"/>
      <c r="AD1257" s="9"/>
      <c r="AE1257" s="9"/>
      <c r="AF1257" s="9"/>
      <c r="AG1257" s="9"/>
      <c r="AH1257" s="9"/>
      <c r="AI1257" s="9"/>
      <c r="AJ1257" s="9"/>
      <c r="AK1257" s="9"/>
      <c r="AL1257" s="9"/>
      <c r="AM1257" s="27"/>
      <c r="AN1257" s="27"/>
      <c r="AO1257" s="27"/>
      <c r="AP1257" s="27"/>
      <c r="AQ1257" s="27"/>
      <c r="AR1257" s="9"/>
      <c r="AS1257" s="9"/>
      <c r="AT1257" s="9"/>
      <c r="AU1257" s="9"/>
      <c r="AV1257" s="9"/>
      <c r="AW1257" s="9"/>
      <c r="AX1257" s="9"/>
      <c r="AY1257" s="15"/>
      <c r="AZ1257" s="15"/>
      <c r="BA1257" s="9"/>
      <c r="BB1257" s="9"/>
      <c r="BC1257" s="9"/>
      <c r="BD1257" s="9"/>
      <c r="BE1257" s="9"/>
      <c r="BF1257" s="9"/>
      <c r="BG1257" s="9"/>
      <c r="BH1257" s="9"/>
      <c r="BI1257" s="9"/>
      <c r="BJ1257" s="9"/>
      <c r="BK1257" s="9"/>
      <c r="BL1257" s="9"/>
      <c r="BM1257" s="9"/>
      <c r="BN1257" s="9"/>
      <c r="BO1257" s="9"/>
      <c r="BP1257" s="9"/>
      <c r="BQ1257" s="9"/>
      <c r="BR1257" s="9"/>
      <c r="BS1257" s="9"/>
      <c r="BT1257" s="9"/>
      <c r="BU1257" s="9"/>
      <c r="BV1257" s="9"/>
      <c r="BW1257" s="9"/>
      <c r="BX1257" s="9"/>
      <c r="BY1257" s="9"/>
      <c r="BZ1257" s="9"/>
      <c r="CA1257" s="9"/>
      <c r="CB1257" s="9"/>
      <c r="CC1257" s="9"/>
      <c r="CD1257" s="9"/>
      <c r="CE1257" s="9"/>
      <c r="CF1257" s="9"/>
      <c r="CG1257" s="9"/>
      <c r="CH1257" s="9"/>
      <c r="CI1257" s="9"/>
      <c r="CJ1257" s="9"/>
      <c r="CK1257" s="9"/>
      <c r="CL1257" s="9"/>
      <c r="CM1257" s="9"/>
      <c r="CN1257" s="9"/>
      <c r="CO1257" s="9"/>
      <c r="CP1257" s="9"/>
      <c r="CQ1257" s="9"/>
      <c r="CR1257" s="9"/>
      <c r="CS1257" s="9"/>
      <c r="CT1257" s="9"/>
      <c r="CU1257" s="9"/>
      <c r="CV1257" s="9"/>
      <c r="CW1257" s="9"/>
      <c r="CX1257" s="9"/>
      <c r="CY1257" s="9"/>
      <c r="CZ1257" s="9"/>
      <c r="DA1257" s="9"/>
      <c r="DB1257" s="9"/>
      <c r="DC1257" s="9"/>
      <c r="DD1257" s="9"/>
      <c r="DE1257" s="9"/>
      <c r="DF1257" s="9"/>
      <c r="DG1257" s="9"/>
      <c r="DH1257" s="9"/>
      <c r="DI1257" s="9"/>
      <c r="DJ1257" s="9"/>
      <c r="DK1257" s="9"/>
      <c r="DL1257" s="9"/>
      <c r="DM1257" s="9"/>
      <c r="DN1257" s="9"/>
      <c r="DO1257" s="9"/>
      <c r="DP1257" s="9"/>
      <c r="DQ1257" s="9"/>
      <c r="DR1257" s="9"/>
      <c r="DS1257" s="9"/>
      <c r="DT1257" s="9"/>
      <c r="DU1257" s="9"/>
      <c r="DV1257" s="9"/>
      <c r="DW1257" s="9"/>
      <c r="DX1257" s="9"/>
      <c r="DY1257" s="9"/>
      <c r="DZ1257" s="9"/>
      <c r="EA1257" s="9"/>
    </row>
    <row r="1258" spans="2:131" ht="15">
      <c r="B1258" s="4"/>
      <c r="C1258" s="4"/>
      <c r="D1258" s="4"/>
      <c r="E1258" s="4"/>
      <c r="F1258" s="4"/>
      <c r="G1258" s="4"/>
      <c r="H1258" s="4"/>
      <c r="I1258" s="4"/>
      <c r="J1258" s="4"/>
      <c r="K1258" s="10"/>
      <c r="L1258" s="10"/>
      <c r="M1258" s="10"/>
      <c r="N1258" s="10"/>
      <c r="O1258" s="10"/>
      <c r="P1258" s="10"/>
      <c r="Q1258" s="10"/>
      <c r="R1258" s="10"/>
      <c r="S1258" s="10"/>
      <c r="T1258" s="10"/>
      <c r="U1258" s="10"/>
      <c r="V1258" s="10"/>
      <c r="W1258" s="10"/>
      <c r="X1258" s="10"/>
      <c r="Y1258" s="10"/>
      <c r="Z1258" s="10"/>
      <c r="AA1258" s="10"/>
      <c r="AB1258" s="15"/>
      <c r="AC1258" s="9"/>
      <c r="AD1258" s="9"/>
      <c r="AE1258" s="9"/>
      <c r="AF1258" s="9"/>
      <c r="AG1258" s="9"/>
      <c r="AH1258" s="9"/>
      <c r="AI1258" s="9"/>
      <c r="AJ1258" s="9"/>
      <c r="AK1258" s="9"/>
      <c r="AL1258" s="9"/>
      <c r="AM1258" s="27"/>
      <c r="AN1258" s="27"/>
      <c r="AO1258" s="27"/>
      <c r="AP1258" s="27"/>
      <c r="AQ1258" s="27"/>
      <c r="AR1258" s="9"/>
      <c r="AS1258" s="9"/>
      <c r="AT1258" s="9"/>
      <c r="AU1258" s="9"/>
      <c r="AV1258" s="9"/>
      <c r="AW1258" s="9"/>
      <c r="AX1258" s="9"/>
      <c r="AY1258" s="15"/>
      <c r="AZ1258" s="15"/>
      <c r="BA1258" s="9"/>
      <c r="BB1258" s="9"/>
      <c r="BC1258" s="9"/>
      <c r="BD1258" s="9"/>
      <c r="BE1258" s="9"/>
      <c r="BF1258" s="9"/>
      <c r="BG1258" s="9"/>
      <c r="BH1258" s="9"/>
      <c r="BI1258" s="9"/>
      <c r="BJ1258" s="9"/>
      <c r="BK1258" s="9"/>
      <c r="BL1258" s="9"/>
      <c r="BM1258" s="9"/>
      <c r="BN1258" s="9"/>
      <c r="BO1258" s="9"/>
      <c r="BP1258" s="9"/>
      <c r="BQ1258" s="9"/>
      <c r="BR1258" s="9"/>
      <c r="BS1258" s="9"/>
      <c r="BT1258" s="9"/>
      <c r="BU1258" s="9"/>
      <c r="BV1258" s="9"/>
      <c r="BW1258" s="9"/>
      <c r="BX1258" s="9"/>
      <c r="BY1258" s="9"/>
      <c r="BZ1258" s="9"/>
      <c r="CA1258" s="9"/>
      <c r="CB1258" s="9"/>
      <c r="CC1258" s="9"/>
      <c r="CD1258" s="9"/>
      <c r="CE1258" s="9"/>
      <c r="CF1258" s="9"/>
      <c r="CG1258" s="9"/>
      <c r="CH1258" s="9"/>
      <c r="CI1258" s="9"/>
      <c r="CJ1258" s="9"/>
      <c r="CK1258" s="9"/>
      <c r="CL1258" s="9"/>
      <c r="CM1258" s="9"/>
      <c r="CN1258" s="9"/>
      <c r="CO1258" s="9"/>
      <c r="CP1258" s="9"/>
      <c r="CQ1258" s="9"/>
      <c r="CR1258" s="9"/>
      <c r="CS1258" s="9"/>
      <c r="CT1258" s="9"/>
      <c r="CU1258" s="9"/>
      <c r="CV1258" s="9"/>
      <c r="CW1258" s="9"/>
      <c r="CX1258" s="9"/>
      <c r="CY1258" s="9"/>
      <c r="CZ1258" s="9"/>
      <c r="DA1258" s="9"/>
      <c r="DB1258" s="9"/>
      <c r="DC1258" s="9"/>
      <c r="DD1258" s="9"/>
      <c r="DE1258" s="9"/>
      <c r="DF1258" s="9"/>
      <c r="DG1258" s="9"/>
      <c r="DH1258" s="9"/>
      <c r="DI1258" s="9"/>
      <c r="DJ1258" s="9"/>
      <c r="DK1258" s="9"/>
      <c r="DL1258" s="9"/>
      <c r="DM1258" s="9"/>
      <c r="DN1258" s="9"/>
      <c r="DO1258" s="9"/>
      <c r="DP1258" s="9"/>
      <c r="DQ1258" s="9"/>
      <c r="DR1258" s="9"/>
      <c r="DS1258" s="9"/>
      <c r="DT1258" s="9"/>
      <c r="DU1258" s="9"/>
      <c r="DV1258" s="9"/>
      <c r="DW1258" s="9"/>
      <c r="DX1258" s="9"/>
      <c r="DY1258" s="9"/>
      <c r="DZ1258" s="9"/>
      <c r="EA1258" s="9"/>
    </row>
    <row r="1259" spans="2:131" ht="15">
      <c r="B1259" s="4"/>
      <c r="C1259" s="4"/>
      <c r="D1259" s="4"/>
      <c r="E1259" s="4"/>
      <c r="F1259" s="4"/>
      <c r="G1259" s="4"/>
      <c r="H1259" s="4"/>
      <c r="I1259" s="4"/>
      <c r="J1259" s="4"/>
      <c r="K1259" s="10"/>
      <c r="L1259" s="10"/>
      <c r="M1259" s="10"/>
      <c r="N1259" s="10"/>
      <c r="O1259" s="10"/>
      <c r="P1259" s="10"/>
      <c r="Q1259" s="10"/>
      <c r="R1259" s="10"/>
      <c r="S1259" s="10"/>
      <c r="T1259" s="10"/>
      <c r="U1259" s="10"/>
      <c r="V1259" s="10"/>
      <c r="W1259" s="10"/>
      <c r="X1259" s="10"/>
      <c r="Y1259" s="10"/>
      <c r="Z1259" s="10"/>
      <c r="AA1259" s="10"/>
      <c r="AB1259" s="15"/>
      <c r="AC1259" s="9"/>
      <c r="AD1259" s="9"/>
      <c r="AE1259" s="9"/>
      <c r="AF1259" s="9"/>
      <c r="AG1259" s="9"/>
      <c r="AH1259" s="9"/>
      <c r="AI1259" s="9"/>
      <c r="AJ1259" s="9"/>
      <c r="AK1259" s="9"/>
      <c r="AL1259" s="9"/>
      <c r="AM1259" s="27"/>
      <c r="AN1259" s="27"/>
      <c r="AO1259" s="27"/>
      <c r="AP1259" s="27"/>
      <c r="AQ1259" s="27"/>
      <c r="AR1259" s="9"/>
      <c r="AS1259" s="9"/>
      <c r="AT1259" s="9"/>
      <c r="AU1259" s="9"/>
      <c r="AV1259" s="9"/>
      <c r="AW1259" s="9"/>
      <c r="AX1259" s="9"/>
      <c r="AY1259" s="15"/>
      <c r="AZ1259" s="15"/>
      <c r="BA1259" s="9"/>
      <c r="BB1259" s="9"/>
      <c r="BC1259" s="9"/>
      <c r="BD1259" s="9"/>
      <c r="BE1259" s="9"/>
      <c r="BF1259" s="9"/>
      <c r="BG1259" s="9"/>
      <c r="BH1259" s="9"/>
      <c r="BI1259" s="9"/>
      <c r="BJ1259" s="9"/>
      <c r="BK1259" s="9"/>
      <c r="BL1259" s="9"/>
      <c r="BM1259" s="9"/>
      <c r="BN1259" s="9"/>
      <c r="BO1259" s="9"/>
      <c r="BP1259" s="9"/>
      <c r="BQ1259" s="9"/>
      <c r="BR1259" s="9"/>
      <c r="BS1259" s="9"/>
      <c r="BT1259" s="9"/>
      <c r="BU1259" s="9"/>
      <c r="BV1259" s="9"/>
      <c r="BW1259" s="9"/>
      <c r="BX1259" s="9"/>
      <c r="BY1259" s="9"/>
      <c r="BZ1259" s="9"/>
      <c r="CA1259" s="9"/>
      <c r="CB1259" s="9"/>
      <c r="CC1259" s="9"/>
      <c r="CD1259" s="9"/>
      <c r="CE1259" s="9"/>
      <c r="CF1259" s="9"/>
      <c r="CG1259" s="9"/>
      <c r="CH1259" s="9"/>
      <c r="CI1259" s="9"/>
      <c r="CJ1259" s="9"/>
      <c r="CK1259" s="9"/>
      <c r="CL1259" s="9"/>
      <c r="CM1259" s="9"/>
      <c r="CN1259" s="9"/>
      <c r="CO1259" s="9"/>
      <c r="CP1259" s="9"/>
      <c r="CQ1259" s="9"/>
      <c r="CR1259" s="9"/>
      <c r="CS1259" s="9"/>
      <c r="CT1259" s="9"/>
      <c r="CU1259" s="9"/>
      <c r="CV1259" s="9"/>
      <c r="CW1259" s="9"/>
      <c r="CX1259" s="9"/>
      <c r="CY1259" s="9"/>
      <c r="CZ1259" s="9"/>
      <c r="DA1259" s="9"/>
      <c r="DB1259" s="9"/>
      <c r="DC1259" s="9"/>
      <c r="DD1259" s="9"/>
      <c r="DE1259" s="9"/>
      <c r="DF1259" s="9"/>
      <c r="DG1259" s="9"/>
      <c r="DH1259" s="9"/>
      <c r="DI1259" s="9"/>
      <c r="DJ1259" s="9"/>
      <c r="DK1259" s="9"/>
      <c r="DL1259" s="9"/>
      <c r="DM1259" s="9"/>
      <c r="DN1259" s="9"/>
      <c r="DO1259" s="9"/>
      <c r="DP1259" s="9"/>
      <c r="DQ1259" s="9"/>
      <c r="DR1259" s="9"/>
      <c r="DS1259" s="9"/>
      <c r="DT1259" s="9"/>
      <c r="DU1259" s="9"/>
      <c r="DV1259" s="9"/>
      <c r="DW1259" s="9"/>
      <c r="DX1259" s="9"/>
      <c r="DY1259" s="9"/>
      <c r="DZ1259" s="9"/>
      <c r="EA1259" s="9"/>
    </row>
    <row r="1260" spans="2:131" ht="15">
      <c r="B1260" s="4"/>
      <c r="C1260" s="4"/>
      <c r="D1260" s="4"/>
      <c r="E1260" s="4"/>
      <c r="F1260" s="4"/>
      <c r="G1260" s="4"/>
      <c r="H1260" s="4"/>
      <c r="I1260" s="4"/>
      <c r="J1260" s="4"/>
      <c r="K1260" s="10"/>
      <c r="L1260" s="10"/>
      <c r="M1260" s="10"/>
      <c r="N1260" s="10"/>
      <c r="O1260" s="10"/>
      <c r="P1260" s="10"/>
      <c r="Q1260" s="10"/>
      <c r="R1260" s="10"/>
      <c r="S1260" s="10"/>
      <c r="T1260" s="10"/>
      <c r="U1260" s="10"/>
      <c r="V1260" s="10"/>
      <c r="W1260" s="10"/>
      <c r="X1260" s="10"/>
      <c r="Y1260" s="10"/>
      <c r="Z1260" s="10"/>
      <c r="AA1260" s="10"/>
      <c r="AB1260" s="15"/>
      <c r="AC1260" s="9"/>
      <c r="AD1260" s="9"/>
      <c r="AE1260" s="9"/>
      <c r="AF1260" s="9"/>
      <c r="AG1260" s="9"/>
      <c r="AH1260" s="9"/>
      <c r="AI1260" s="9"/>
      <c r="AJ1260" s="9"/>
      <c r="AK1260" s="9"/>
      <c r="AL1260" s="9"/>
      <c r="AM1260" s="27"/>
      <c r="AN1260" s="27"/>
      <c r="AO1260" s="27"/>
      <c r="AP1260" s="27"/>
      <c r="AQ1260" s="27"/>
      <c r="AR1260" s="9"/>
      <c r="AS1260" s="9"/>
      <c r="AT1260" s="9"/>
      <c r="AU1260" s="9"/>
      <c r="AV1260" s="9"/>
      <c r="AW1260" s="9"/>
      <c r="AX1260" s="9"/>
      <c r="AY1260" s="15"/>
      <c r="AZ1260" s="15"/>
      <c r="BA1260" s="9"/>
      <c r="BB1260" s="9"/>
      <c r="BC1260" s="9"/>
      <c r="BD1260" s="9"/>
      <c r="BE1260" s="9"/>
      <c r="BF1260" s="9"/>
      <c r="BG1260" s="9"/>
      <c r="BH1260" s="9"/>
      <c r="BI1260" s="9"/>
      <c r="BJ1260" s="9"/>
      <c r="BK1260" s="9"/>
      <c r="BL1260" s="9"/>
      <c r="BM1260" s="9"/>
      <c r="BN1260" s="9"/>
      <c r="BO1260" s="9"/>
      <c r="BP1260" s="9"/>
      <c r="BQ1260" s="9"/>
      <c r="BR1260" s="9"/>
      <c r="BS1260" s="9"/>
      <c r="BT1260" s="9"/>
      <c r="BU1260" s="9"/>
      <c r="BV1260" s="9"/>
      <c r="BW1260" s="9"/>
      <c r="BX1260" s="9"/>
      <c r="BY1260" s="9"/>
      <c r="BZ1260" s="9"/>
      <c r="CA1260" s="9"/>
      <c r="CB1260" s="9"/>
      <c r="CC1260" s="9"/>
      <c r="CD1260" s="9"/>
      <c r="CE1260" s="9"/>
      <c r="CF1260" s="9"/>
      <c r="CG1260" s="9"/>
      <c r="CH1260" s="9"/>
      <c r="CI1260" s="9"/>
      <c r="CJ1260" s="9"/>
      <c r="CK1260" s="9"/>
      <c r="CL1260" s="9"/>
      <c r="CM1260" s="9"/>
      <c r="CN1260" s="9"/>
      <c r="CO1260" s="9"/>
      <c r="CP1260" s="9"/>
      <c r="CQ1260" s="9"/>
      <c r="CR1260" s="9"/>
      <c r="CS1260" s="9"/>
      <c r="CT1260" s="9"/>
      <c r="CU1260" s="9"/>
      <c r="CV1260" s="9"/>
      <c r="CW1260" s="9"/>
      <c r="CX1260" s="9"/>
      <c r="CY1260" s="9"/>
      <c r="CZ1260" s="9"/>
      <c r="DA1260" s="9"/>
      <c r="DB1260" s="9"/>
      <c r="DC1260" s="9"/>
      <c r="DD1260" s="9"/>
      <c r="DE1260" s="9"/>
      <c r="DF1260" s="9"/>
      <c r="DG1260" s="9"/>
      <c r="DH1260" s="9"/>
      <c r="DI1260" s="9"/>
      <c r="DJ1260" s="9"/>
      <c r="DK1260" s="9"/>
      <c r="DL1260" s="9"/>
      <c r="DM1260" s="9"/>
      <c r="DN1260" s="9"/>
      <c r="DO1260" s="9"/>
      <c r="DP1260" s="9"/>
      <c r="DQ1260" s="9"/>
      <c r="DR1260" s="9"/>
      <c r="DS1260" s="9"/>
      <c r="DT1260" s="9"/>
      <c r="DU1260" s="9"/>
      <c r="DV1260" s="9"/>
      <c r="DW1260" s="9"/>
      <c r="DX1260" s="9"/>
      <c r="DY1260" s="9"/>
      <c r="DZ1260" s="9"/>
      <c r="EA1260" s="9"/>
    </row>
    <row r="1261" spans="2:131" ht="15">
      <c r="B1261" s="4"/>
      <c r="C1261" s="4"/>
      <c r="D1261" s="4"/>
      <c r="E1261" s="4"/>
      <c r="F1261" s="4"/>
      <c r="G1261" s="4"/>
      <c r="H1261" s="4"/>
      <c r="I1261" s="4"/>
      <c r="J1261" s="4"/>
      <c r="K1261" s="10"/>
      <c r="L1261" s="10"/>
      <c r="M1261" s="10"/>
      <c r="N1261" s="10"/>
      <c r="O1261" s="10"/>
      <c r="P1261" s="10"/>
      <c r="Q1261" s="10"/>
      <c r="R1261" s="10"/>
      <c r="S1261" s="10"/>
      <c r="T1261" s="10"/>
      <c r="U1261" s="10"/>
      <c r="V1261" s="10"/>
      <c r="W1261" s="10"/>
      <c r="X1261" s="10"/>
      <c r="Y1261" s="10"/>
      <c r="Z1261" s="10"/>
      <c r="AA1261" s="10"/>
      <c r="AB1261" s="15"/>
      <c r="AC1261" s="9"/>
      <c r="AD1261" s="9"/>
      <c r="AE1261" s="9"/>
      <c r="AF1261" s="9"/>
      <c r="AG1261" s="9"/>
      <c r="AH1261" s="9"/>
      <c r="AI1261" s="9"/>
      <c r="AJ1261" s="9"/>
      <c r="AK1261" s="9"/>
      <c r="AL1261" s="9"/>
      <c r="AM1261" s="27"/>
      <c r="AN1261" s="27"/>
      <c r="AO1261" s="27"/>
      <c r="AP1261" s="27"/>
      <c r="AQ1261" s="27"/>
      <c r="AR1261" s="9"/>
      <c r="AS1261" s="9"/>
      <c r="AT1261" s="9"/>
      <c r="AU1261" s="9"/>
      <c r="AV1261" s="9"/>
      <c r="AW1261" s="9"/>
      <c r="AX1261" s="9"/>
      <c r="AY1261" s="15"/>
      <c r="AZ1261" s="15"/>
      <c r="BA1261" s="9"/>
      <c r="BB1261" s="9"/>
      <c r="BC1261" s="9"/>
      <c r="BD1261" s="9"/>
      <c r="BE1261" s="9"/>
      <c r="BF1261" s="9"/>
      <c r="BG1261" s="9"/>
      <c r="BH1261" s="9"/>
      <c r="BI1261" s="9"/>
      <c r="BJ1261" s="9"/>
      <c r="BK1261" s="9"/>
      <c r="BL1261" s="9"/>
      <c r="BM1261" s="9"/>
      <c r="BN1261" s="9"/>
      <c r="BO1261" s="9"/>
      <c r="BP1261" s="9"/>
      <c r="BQ1261" s="9"/>
      <c r="BR1261" s="9"/>
      <c r="BS1261" s="9"/>
      <c r="BT1261" s="9"/>
      <c r="BU1261" s="9"/>
      <c r="BV1261" s="9"/>
      <c r="BW1261" s="9"/>
      <c r="BX1261" s="9"/>
      <c r="BY1261" s="9"/>
      <c r="BZ1261" s="9"/>
      <c r="CA1261" s="9"/>
      <c r="CB1261" s="9"/>
      <c r="CC1261" s="9"/>
      <c r="CD1261" s="9"/>
      <c r="CE1261" s="9"/>
      <c r="CF1261" s="9"/>
      <c r="CG1261" s="9"/>
      <c r="CH1261" s="9"/>
      <c r="CI1261" s="9"/>
      <c r="CJ1261" s="9"/>
      <c r="CK1261" s="9"/>
      <c r="CL1261" s="9"/>
      <c r="CM1261" s="9"/>
      <c r="CN1261" s="9"/>
      <c r="CO1261" s="9"/>
      <c r="CP1261" s="9"/>
      <c r="CQ1261" s="9"/>
      <c r="CR1261" s="9"/>
      <c r="CS1261" s="9"/>
      <c r="CT1261" s="9"/>
      <c r="CU1261" s="9"/>
      <c r="CV1261" s="9"/>
      <c r="CW1261" s="9"/>
      <c r="CX1261" s="9"/>
      <c r="CY1261" s="9"/>
      <c r="CZ1261" s="9"/>
      <c r="DA1261" s="9"/>
      <c r="DB1261" s="9"/>
      <c r="DC1261" s="9"/>
      <c r="DD1261" s="9"/>
      <c r="DE1261" s="9"/>
      <c r="DF1261" s="9"/>
      <c r="DG1261" s="9"/>
      <c r="DH1261" s="9"/>
      <c r="DI1261" s="9"/>
      <c r="DJ1261" s="9"/>
      <c r="DK1261" s="9"/>
      <c r="DL1261" s="9"/>
      <c r="DM1261" s="9"/>
      <c r="DN1261" s="9"/>
      <c r="DO1261" s="9"/>
      <c r="DP1261" s="9"/>
      <c r="DQ1261" s="9"/>
      <c r="DR1261" s="9"/>
      <c r="DS1261" s="9"/>
      <c r="DT1261" s="9"/>
      <c r="DU1261" s="9"/>
      <c r="DV1261" s="9"/>
      <c r="DW1261" s="9"/>
      <c r="DX1261" s="9"/>
      <c r="DY1261" s="9"/>
      <c r="DZ1261" s="9"/>
      <c r="EA1261" s="9"/>
    </row>
    <row r="1262" spans="2:131" ht="15">
      <c r="B1262" s="4"/>
      <c r="C1262" s="4"/>
      <c r="D1262" s="4"/>
      <c r="E1262" s="4"/>
      <c r="F1262" s="4"/>
      <c r="G1262" s="4"/>
      <c r="H1262" s="4"/>
      <c r="I1262" s="4"/>
      <c r="J1262" s="4"/>
      <c r="K1262" s="10"/>
      <c r="L1262" s="10"/>
      <c r="M1262" s="10"/>
      <c r="N1262" s="10"/>
      <c r="O1262" s="10"/>
      <c r="P1262" s="10"/>
      <c r="Q1262" s="10"/>
      <c r="R1262" s="10"/>
      <c r="S1262" s="10"/>
      <c r="T1262" s="10"/>
      <c r="U1262" s="10"/>
      <c r="V1262" s="10"/>
      <c r="W1262" s="10"/>
      <c r="X1262" s="10"/>
      <c r="Y1262" s="10"/>
      <c r="Z1262" s="10"/>
      <c r="AA1262" s="10"/>
      <c r="AB1262" s="15"/>
      <c r="AC1262" s="9"/>
      <c r="AD1262" s="9"/>
      <c r="AE1262" s="9"/>
      <c r="AF1262" s="9"/>
      <c r="AG1262" s="9"/>
      <c r="AH1262" s="9"/>
      <c r="AI1262" s="9"/>
      <c r="AJ1262" s="9"/>
      <c r="AK1262" s="9"/>
      <c r="AL1262" s="9"/>
      <c r="AM1262" s="27"/>
      <c r="AN1262" s="27"/>
      <c r="AO1262" s="27"/>
      <c r="AP1262" s="27"/>
      <c r="AQ1262" s="27"/>
      <c r="AR1262" s="9"/>
      <c r="AS1262" s="9"/>
      <c r="AT1262" s="9"/>
      <c r="AU1262" s="9"/>
      <c r="AV1262" s="9"/>
      <c r="AW1262" s="9"/>
      <c r="AX1262" s="9"/>
      <c r="AY1262" s="15"/>
      <c r="AZ1262" s="15"/>
      <c r="BA1262" s="9"/>
      <c r="BB1262" s="9"/>
      <c r="BC1262" s="9"/>
      <c r="BD1262" s="9"/>
      <c r="BE1262" s="9"/>
      <c r="BF1262" s="9"/>
      <c r="BG1262" s="9"/>
      <c r="BH1262" s="9"/>
      <c r="BI1262" s="9"/>
      <c r="BJ1262" s="9"/>
      <c r="BK1262" s="9"/>
      <c r="BL1262" s="9"/>
      <c r="BM1262" s="9"/>
      <c r="BN1262" s="9"/>
      <c r="BO1262" s="9"/>
      <c r="BP1262" s="9"/>
      <c r="BQ1262" s="9"/>
      <c r="BR1262" s="9"/>
      <c r="BS1262" s="9"/>
      <c r="BT1262" s="9"/>
      <c r="BU1262" s="9"/>
      <c r="BV1262" s="9"/>
      <c r="BW1262" s="9"/>
      <c r="BX1262" s="9"/>
      <c r="BY1262" s="9"/>
      <c r="BZ1262" s="9"/>
      <c r="CA1262" s="9"/>
      <c r="CB1262" s="9"/>
      <c r="CC1262" s="9"/>
      <c r="CD1262" s="9"/>
      <c r="CE1262" s="9"/>
      <c r="CF1262" s="9"/>
      <c r="CG1262" s="9"/>
      <c r="CH1262" s="9"/>
      <c r="CI1262" s="9"/>
      <c r="CJ1262" s="9"/>
      <c r="CK1262" s="9"/>
      <c r="CL1262" s="9"/>
      <c r="CM1262" s="9"/>
      <c r="CN1262" s="9"/>
      <c r="CO1262" s="9"/>
      <c r="CP1262" s="9"/>
      <c r="CQ1262" s="9"/>
      <c r="CR1262" s="9"/>
      <c r="CS1262" s="9"/>
      <c r="CT1262" s="9"/>
      <c r="CU1262" s="9"/>
      <c r="CV1262" s="9"/>
      <c r="CW1262" s="9"/>
      <c r="CX1262" s="9"/>
      <c r="CY1262" s="9"/>
      <c r="CZ1262" s="9"/>
      <c r="DA1262" s="9"/>
      <c r="DB1262" s="9"/>
      <c r="DC1262" s="9"/>
      <c r="DD1262" s="9"/>
      <c r="DE1262" s="9"/>
      <c r="DF1262" s="9"/>
      <c r="DG1262" s="9"/>
      <c r="DH1262" s="9"/>
      <c r="DI1262" s="9"/>
      <c r="DJ1262" s="9"/>
      <c r="DK1262" s="9"/>
      <c r="DL1262" s="9"/>
      <c r="DM1262" s="9"/>
      <c r="DN1262" s="9"/>
      <c r="DO1262" s="9"/>
      <c r="DP1262" s="9"/>
      <c r="DQ1262" s="9"/>
      <c r="DR1262" s="9"/>
      <c r="DS1262" s="9"/>
      <c r="DT1262" s="9"/>
      <c r="DU1262" s="9"/>
      <c r="DV1262" s="9"/>
      <c r="DW1262" s="9"/>
      <c r="DX1262" s="9"/>
      <c r="DY1262" s="9"/>
      <c r="DZ1262" s="9"/>
      <c r="EA1262" s="9"/>
    </row>
    <row r="1263" spans="2:131" ht="15">
      <c r="B1263" s="4"/>
      <c r="C1263" s="4"/>
      <c r="D1263" s="4"/>
      <c r="E1263" s="4"/>
      <c r="F1263" s="4"/>
      <c r="G1263" s="4"/>
      <c r="H1263" s="4"/>
      <c r="I1263" s="4"/>
      <c r="J1263" s="4"/>
      <c r="K1263" s="10"/>
      <c r="L1263" s="10"/>
      <c r="M1263" s="10"/>
      <c r="N1263" s="10"/>
      <c r="O1263" s="10"/>
      <c r="P1263" s="10"/>
      <c r="Q1263" s="10"/>
      <c r="R1263" s="10"/>
      <c r="S1263" s="10"/>
      <c r="T1263" s="10"/>
      <c r="U1263" s="10"/>
      <c r="V1263" s="10"/>
      <c r="W1263" s="10"/>
      <c r="X1263" s="10"/>
      <c r="Y1263" s="10"/>
      <c r="Z1263" s="10"/>
      <c r="AA1263" s="10"/>
      <c r="AB1263" s="15"/>
      <c r="AC1263" s="9"/>
      <c r="AD1263" s="9"/>
      <c r="AE1263" s="9"/>
      <c r="AF1263" s="9"/>
      <c r="AG1263" s="9"/>
      <c r="AH1263" s="9"/>
      <c r="AI1263" s="9"/>
      <c r="AJ1263" s="9"/>
      <c r="AK1263" s="9"/>
      <c r="AL1263" s="9"/>
      <c r="AM1263" s="27"/>
      <c r="AN1263" s="27"/>
      <c r="AO1263" s="27"/>
      <c r="AP1263" s="27"/>
      <c r="AQ1263" s="27"/>
      <c r="AR1263" s="9"/>
      <c r="AS1263" s="9"/>
      <c r="AT1263" s="9"/>
      <c r="AU1263" s="9"/>
      <c r="AV1263" s="9"/>
      <c r="AW1263" s="9"/>
      <c r="AX1263" s="9"/>
      <c r="AY1263" s="15"/>
      <c r="AZ1263" s="15"/>
      <c r="BA1263" s="9"/>
      <c r="BB1263" s="9"/>
      <c r="BC1263" s="9"/>
      <c r="BD1263" s="9"/>
      <c r="BE1263" s="9"/>
      <c r="BF1263" s="9"/>
      <c r="BG1263" s="9"/>
      <c r="BH1263" s="9"/>
      <c r="BI1263" s="9"/>
      <c r="BJ1263" s="9"/>
      <c r="BK1263" s="9"/>
      <c r="BL1263" s="9"/>
      <c r="BM1263" s="9"/>
      <c r="BN1263" s="9"/>
      <c r="BO1263" s="9"/>
      <c r="BP1263" s="9"/>
      <c r="BQ1263" s="9"/>
      <c r="BR1263" s="9"/>
      <c r="BS1263" s="9"/>
      <c r="BT1263" s="9"/>
      <c r="BU1263" s="9"/>
      <c r="BV1263" s="9"/>
      <c r="BW1263" s="9"/>
      <c r="BX1263" s="9"/>
      <c r="BY1263" s="9"/>
      <c r="BZ1263" s="9"/>
      <c r="CA1263" s="9"/>
      <c r="CB1263" s="9"/>
      <c r="CC1263" s="9"/>
      <c r="CD1263" s="9"/>
      <c r="CE1263" s="9"/>
      <c r="CF1263" s="9"/>
      <c r="CG1263" s="9"/>
      <c r="CH1263" s="9"/>
      <c r="CI1263" s="9"/>
      <c r="CJ1263" s="9"/>
      <c r="CK1263" s="9"/>
      <c r="CL1263" s="9"/>
      <c r="CM1263" s="9"/>
      <c r="CN1263" s="9"/>
      <c r="CO1263" s="9"/>
      <c r="CP1263" s="9"/>
      <c r="CQ1263" s="9"/>
      <c r="CR1263" s="9"/>
      <c r="CS1263" s="9"/>
      <c r="CT1263" s="9"/>
      <c r="CU1263" s="9"/>
      <c r="CV1263" s="9"/>
      <c r="CW1263" s="9"/>
      <c r="CX1263" s="9"/>
      <c r="CY1263" s="9"/>
      <c r="CZ1263" s="9"/>
      <c r="DA1263" s="9"/>
      <c r="DB1263" s="9"/>
      <c r="DC1263" s="9"/>
      <c r="DD1263" s="9"/>
      <c r="DE1263" s="9"/>
      <c r="DF1263" s="9"/>
      <c r="DG1263" s="9"/>
      <c r="DH1263" s="9"/>
      <c r="DI1263" s="9"/>
      <c r="DJ1263" s="9"/>
      <c r="DK1263" s="9"/>
      <c r="DL1263" s="9"/>
      <c r="DM1263" s="9"/>
      <c r="DN1263" s="9"/>
      <c r="DO1263" s="9"/>
      <c r="DP1263" s="9"/>
      <c r="DQ1263" s="9"/>
      <c r="DR1263" s="9"/>
      <c r="DS1263" s="9"/>
      <c r="DT1263" s="9"/>
      <c r="DU1263" s="9"/>
      <c r="DV1263" s="9"/>
      <c r="DW1263" s="9"/>
      <c r="DX1263" s="9"/>
      <c r="DY1263" s="9"/>
      <c r="DZ1263" s="9"/>
      <c r="EA1263" s="9"/>
    </row>
    <row r="1264" spans="2:131" ht="15">
      <c r="B1264" s="4"/>
      <c r="C1264" s="4"/>
      <c r="D1264" s="4"/>
      <c r="E1264" s="4"/>
      <c r="F1264" s="4"/>
      <c r="G1264" s="4"/>
      <c r="H1264" s="4"/>
      <c r="I1264" s="4"/>
      <c r="J1264" s="4"/>
      <c r="K1264" s="10"/>
      <c r="L1264" s="10"/>
      <c r="M1264" s="10"/>
      <c r="N1264" s="10"/>
      <c r="O1264" s="10"/>
      <c r="P1264" s="10"/>
      <c r="Q1264" s="10"/>
      <c r="R1264" s="10"/>
      <c r="S1264" s="10"/>
      <c r="T1264" s="10"/>
      <c r="U1264" s="10"/>
      <c r="V1264" s="10"/>
      <c r="W1264" s="10"/>
      <c r="X1264" s="10"/>
      <c r="Y1264" s="10"/>
      <c r="Z1264" s="10"/>
      <c r="AA1264" s="10"/>
      <c r="AB1264" s="15"/>
      <c r="AC1264" s="9"/>
      <c r="AD1264" s="9"/>
      <c r="AE1264" s="9"/>
      <c r="AF1264" s="9"/>
      <c r="AG1264" s="9"/>
      <c r="AH1264" s="9"/>
      <c r="AI1264" s="9"/>
      <c r="AJ1264" s="9"/>
      <c r="AK1264" s="9"/>
      <c r="AL1264" s="9"/>
      <c r="AM1264" s="27"/>
      <c r="AN1264" s="27"/>
      <c r="AO1264" s="27"/>
      <c r="AP1264" s="27"/>
      <c r="AQ1264" s="27"/>
      <c r="AR1264" s="9"/>
      <c r="AS1264" s="9"/>
      <c r="AT1264" s="9"/>
      <c r="AU1264" s="9"/>
      <c r="AV1264" s="9"/>
      <c r="AW1264" s="9"/>
      <c r="AX1264" s="9"/>
      <c r="AY1264" s="15"/>
      <c r="AZ1264" s="15"/>
      <c r="BA1264" s="9"/>
      <c r="BB1264" s="9"/>
      <c r="BC1264" s="9"/>
      <c r="BD1264" s="9"/>
      <c r="BE1264" s="9"/>
      <c r="BF1264" s="9"/>
      <c r="BG1264" s="9"/>
      <c r="BH1264" s="9"/>
      <c r="BI1264" s="9"/>
      <c r="BJ1264" s="9"/>
      <c r="BK1264" s="9"/>
      <c r="BL1264" s="9"/>
      <c r="BM1264" s="9"/>
      <c r="BN1264" s="9"/>
      <c r="BO1264" s="9"/>
      <c r="BP1264" s="9"/>
      <c r="BQ1264" s="9"/>
      <c r="BR1264" s="9"/>
      <c r="BS1264" s="9"/>
      <c r="BT1264" s="9"/>
      <c r="BU1264" s="9"/>
      <c r="BV1264" s="9"/>
      <c r="BW1264" s="9"/>
      <c r="BX1264" s="9"/>
      <c r="BY1264" s="9"/>
      <c r="BZ1264" s="9"/>
      <c r="CA1264" s="9"/>
      <c r="CB1264" s="9"/>
      <c r="CC1264" s="9"/>
      <c r="CD1264" s="9"/>
      <c r="CE1264" s="9"/>
      <c r="CF1264" s="9"/>
      <c r="CG1264" s="9"/>
      <c r="CH1264" s="9"/>
      <c r="CI1264" s="9"/>
      <c r="CJ1264" s="9"/>
      <c r="CK1264" s="9"/>
      <c r="CL1264" s="9"/>
      <c r="CM1264" s="9"/>
      <c r="CN1264" s="9"/>
      <c r="CO1264" s="9"/>
      <c r="CP1264" s="9"/>
      <c r="CQ1264" s="9"/>
      <c r="CR1264" s="9"/>
      <c r="CS1264" s="9"/>
      <c r="CT1264" s="9"/>
      <c r="CU1264" s="9"/>
      <c r="CV1264" s="9"/>
      <c r="CW1264" s="9"/>
      <c r="CX1264" s="9"/>
      <c r="CY1264" s="9"/>
      <c r="CZ1264" s="9"/>
      <c r="DA1264" s="9"/>
      <c r="DB1264" s="9"/>
      <c r="DC1264" s="9"/>
      <c r="DD1264" s="9"/>
      <c r="DE1264" s="9"/>
      <c r="DF1264" s="9"/>
      <c r="DG1264" s="9"/>
      <c r="DH1264" s="9"/>
      <c r="DI1264" s="9"/>
      <c r="DJ1264" s="9"/>
      <c r="DK1264" s="9"/>
      <c r="DL1264" s="9"/>
      <c r="DM1264" s="9"/>
      <c r="DN1264" s="9"/>
      <c r="DO1264" s="9"/>
      <c r="DP1264" s="9"/>
      <c r="DQ1264" s="9"/>
      <c r="DR1264" s="9"/>
      <c r="DS1264" s="9"/>
      <c r="DT1264" s="9"/>
      <c r="DU1264" s="9"/>
      <c r="DV1264" s="9"/>
      <c r="DW1264" s="9"/>
      <c r="DX1264" s="9"/>
      <c r="DY1264" s="9"/>
      <c r="DZ1264" s="9"/>
      <c r="EA1264" s="9"/>
    </row>
    <row r="1265" spans="2:131" ht="15">
      <c r="B1265" s="4"/>
      <c r="C1265" s="4"/>
      <c r="D1265" s="4"/>
      <c r="E1265" s="4"/>
      <c r="F1265" s="4"/>
      <c r="G1265" s="4"/>
      <c r="H1265" s="4"/>
      <c r="I1265" s="4"/>
      <c r="J1265" s="4"/>
      <c r="K1265" s="10"/>
      <c r="L1265" s="10"/>
      <c r="M1265" s="10"/>
      <c r="N1265" s="10"/>
      <c r="O1265" s="10"/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/>
      <c r="AB1265" s="15"/>
      <c r="AC1265" s="9"/>
      <c r="AD1265" s="9"/>
      <c r="AE1265" s="9"/>
      <c r="AF1265" s="9"/>
      <c r="AG1265" s="9"/>
      <c r="AH1265" s="9"/>
      <c r="AI1265" s="9"/>
      <c r="AJ1265" s="9"/>
      <c r="AK1265" s="9"/>
      <c r="AL1265" s="9"/>
      <c r="AM1265" s="27"/>
      <c r="AN1265" s="27"/>
      <c r="AO1265" s="27"/>
      <c r="AP1265" s="27"/>
      <c r="AQ1265" s="27"/>
      <c r="AR1265" s="9"/>
      <c r="AS1265" s="9"/>
      <c r="AT1265" s="9"/>
      <c r="AU1265" s="9"/>
      <c r="AV1265" s="9"/>
      <c r="AW1265" s="9"/>
      <c r="AX1265" s="9"/>
      <c r="AY1265" s="15"/>
      <c r="AZ1265" s="15"/>
      <c r="BA1265" s="9"/>
      <c r="BB1265" s="9"/>
      <c r="BC1265" s="9"/>
      <c r="BD1265" s="9"/>
      <c r="BE1265" s="9"/>
      <c r="BF1265" s="9"/>
      <c r="BG1265" s="9"/>
      <c r="BH1265" s="9"/>
      <c r="BI1265" s="9"/>
      <c r="BJ1265" s="9"/>
      <c r="BK1265" s="9"/>
      <c r="BL1265" s="9"/>
      <c r="BM1265" s="9"/>
      <c r="BN1265" s="9"/>
      <c r="BO1265" s="9"/>
      <c r="BP1265" s="9"/>
      <c r="BQ1265" s="9"/>
      <c r="BR1265" s="9"/>
      <c r="BS1265" s="9"/>
      <c r="BT1265" s="9"/>
      <c r="BU1265" s="9"/>
      <c r="BV1265" s="9"/>
      <c r="BW1265" s="9"/>
      <c r="BX1265" s="9"/>
      <c r="BY1265" s="9"/>
      <c r="BZ1265" s="9"/>
      <c r="CA1265" s="9"/>
      <c r="CB1265" s="9"/>
      <c r="CC1265" s="9"/>
      <c r="CD1265" s="9"/>
      <c r="CE1265" s="9"/>
      <c r="CF1265" s="9"/>
      <c r="CG1265" s="9"/>
      <c r="CH1265" s="9"/>
      <c r="CI1265" s="9"/>
      <c r="CJ1265" s="9"/>
      <c r="CK1265" s="9"/>
      <c r="CL1265" s="9"/>
      <c r="CM1265" s="9"/>
      <c r="CN1265" s="9"/>
      <c r="CO1265" s="9"/>
      <c r="CP1265" s="9"/>
      <c r="CQ1265" s="9"/>
      <c r="CR1265" s="9"/>
      <c r="CS1265" s="9"/>
      <c r="CT1265" s="9"/>
      <c r="CU1265" s="9"/>
      <c r="CV1265" s="9"/>
      <c r="CW1265" s="9"/>
      <c r="CX1265" s="9"/>
      <c r="CY1265" s="9"/>
      <c r="CZ1265" s="9"/>
      <c r="DA1265" s="9"/>
      <c r="DB1265" s="9"/>
      <c r="DC1265" s="9"/>
      <c r="DD1265" s="9"/>
      <c r="DE1265" s="9"/>
      <c r="DF1265" s="9"/>
      <c r="DG1265" s="9"/>
      <c r="DH1265" s="9"/>
      <c r="DI1265" s="9"/>
      <c r="DJ1265" s="9"/>
      <c r="DK1265" s="9"/>
      <c r="DL1265" s="9"/>
      <c r="DM1265" s="9"/>
      <c r="DN1265" s="9"/>
      <c r="DO1265" s="9"/>
      <c r="DP1265" s="9"/>
      <c r="DQ1265" s="9"/>
      <c r="DR1265" s="9"/>
      <c r="DS1265" s="9"/>
      <c r="DT1265" s="9"/>
      <c r="DU1265" s="9"/>
      <c r="DV1265" s="9"/>
      <c r="DW1265" s="9"/>
      <c r="DX1265" s="9"/>
      <c r="DY1265" s="9"/>
      <c r="DZ1265" s="9"/>
      <c r="EA1265" s="9"/>
    </row>
    <row r="1266" spans="2:131" ht="15">
      <c r="B1266" s="4"/>
      <c r="C1266" s="4"/>
      <c r="D1266" s="4"/>
      <c r="E1266" s="4"/>
      <c r="F1266" s="4"/>
      <c r="G1266" s="4"/>
      <c r="H1266" s="4"/>
      <c r="I1266" s="4"/>
      <c r="J1266" s="4"/>
      <c r="K1266" s="10"/>
      <c r="L1266" s="10"/>
      <c r="M1266" s="10"/>
      <c r="N1266" s="10"/>
      <c r="O1266" s="10"/>
      <c r="P1266" s="10"/>
      <c r="Q1266" s="10"/>
      <c r="R1266" s="10"/>
      <c r="S1266" s="10"/>
      <c r="T1266" s="10"/>
      <c r="U1266" s="10"/>
      <c r="V1266" s="10"/>
      <c r="W1266" s="10"/>
      <c r="X1266" s="10"/>
      <c r="Y1266" s="10"/>
      <c r="Z1266" s="10"/>
      <c r="AA1266" s="10"/>
      <c r="AB1266" s="15"/>
      <c r="AC1266" s="9"/>
      <c r="AD1266" s="9"/>
      <c r="AE1266" s="9"/>
      <c r="AF1266" s="9"/>
      <c r="AG1266" s="9"/>
      <c r="AH1266" s="9"/>
      <c r="AI1266" s="9"/>
      <c r="AJ1266" s="9"/>
      <c r="AK1266" s="9"/>
      <c r="AL1266" s="9"/>
      <c r="AM1266" s="27"/>
      <c r="AN1266" s="27"/>
      <c r="AO1266" s="27"/>
      <c r="AP1266" s="27"/>
      <c r="AQ1266" s="27"/>
      <c r="AR1266" s="9"/>
      <c r="AS1266" s="9"/>
      <c r="AT1266" s="9"/>
      <c r="AU1266" s="9"/>
      <c r="AV1266" s="9"/>
      <c r="AW1266" s="9"/>
      <c r="AX1266" s="9"/>
      <c r="AY1266" s="15"/>
      <c r="AZ1266" s="15"/>
      <c r="BA1266" s="9"/>
      <c r="BB1266" s="9"/>
      <c r="BC1266" s="9"/>
      <c r="BD1266" s="9"/>
      <c r="BE1266" s="9"/>
      <c r="BF1266" s="9"/>
      <c r="BG1266" s="9"/>
      <c r="BH1266" s="9"/>
      <c r="BI1266" s="9"/>
      <c r="BJ1266" s="9"/>
      <c r="BK1266" s="9"/>
      <c r="BL1266" s="9"/>
      <c r="BM1266" s="9"/>
      <c r="BN1266" s="9"/>
      <c r="BO1266" s="9"/>
      <c r="BP1266" s="9"/>
      <c r="BQ1266" s="9"/>
      <c r="BR1266" s="9"/>
      <c r="BS1266" s="9"/>
      <c r="BT1266" s="9"/>
      <c r="BU1266" s="9"/>
      <c r="BV1266" s="9"/>
      <c r="BW1266" s="9"/>
      <c r="BX1266" s="9"/>
      <c r="BY1266" s="9"/>
      <c r="BZ1266" s="9"/>
      <c r="CA1266" s="9"/>
      <c r="CB1266" s="9"/>
      <c r="CC1266" s="9"/>
      <c r="CD1266" s="9"/>
      <c r="CE1266" s="9"/>
      <c r="CF1266" s="9"/>
      <c r="CG1266" s="9"/>
      <c r="CH1266" s="9"/>
      <c r="CI1266" s="9"/>
      <c r="CJ1266" s="9"/>
      <c r="CK1266" s="9"/>
      <c r="CL1266" s="9"/>
      <c r="CM1266" s="9"/>
      <c r="CN1266" s="9"/>
      <c r="CO1266" s="9"/>
      <c r="CP1266" s="9"/>
      <c r="CQ1266" s="9"/>
      <c r="CR1266" s="9"/>
      <c r="CS1266" s="9"/>
      <c r="CT1266" s="9"/>
      <c r="CU1266" s="9"/>
      <c r="CV1266" s="9"/>
      <c r="CW1266" s="9"/>
      <c r="CX1266" s="9"/>
      <c r="CY1266" s="9"/>
      <c r="CZ1266" s="9"/>
      <c r="DA1266" s="9"/>
      <c r="DB1266" s="9"/>
      <c r="DC1266" s="9"/>
      <c r="DD1266" s="9"/>
      <c r="DE1266" s="9"/>
      <c r="DF1266" s="9"/>
      <c r="DG1266" s="9"/>
      <c r="DH1266" s="9"/>
      <c r="DI1266" s="9"/>
      <c r="DJ1266" s="9"/>
      <c r="DK1266" s="9"/>
      <c r="DL1266" s="9"/>
      <c r="DM1266" s="9"/>
      <c r="DN1266" s="9"/>
      <c r="DO1266" s="9"/>
      <c r="DP1266" s="9"/>
      <c r="DQ1266" s="9"/>
      <c r="DR1266" s="9"/>
      <c r="DS1266" s="9"/>
      <c r="DT1266" s="9"/>
      <c r="DU1266" s="9"/>
      <c r="DV1266" s="9"/>
      <c r="DW1266" s="9"/>
      <c r="DX1266" s="9"/>
      <c r="DY1266" s="9"/>
      <c r="DZ1266" s="9"/>
      <c r="EA1266" s="9"/>
    </row>
    <row r="1267" spans="2:131" ht="15">
      <c r="B1267" s="4"/>
      <c r="C1267" s="4"/>
      <c r="D1267" s="4"/>
      <c r="E1267" s="4"/>
      <c r="F1267" s="4"/>
      <c r="G1267" s="4"/>
      <c r="H1267" s="4"/>
      <c r="I1267" s="4"/>
      <c r="J1267" s="4"/>
      <c r="K1267" s="10"/>
      <c r="L1267" s="10"/>
      <c r="M1267" s="10"/>
      <c r="N1267" s="10"/>
      <c r="O1267" s="10"/>
      <c r="P1267" s="10"/>
      <c r="Q1267" s="10"/>
      <c r="R1267" s="10"/>
      <c r="S1267" s="10"/>
      <c r="T1267" s="10"/>
      <c r="U1267" s="10"/>
      <c r="V1267" s="10"/>
      <c r="W1267" s="10"/>
      <c r="X1267" s="10"/>
      <c r="Y1267" s="10"/>
      <c r="Z1267" s="10"/>
      <c r="AA1267" s="10"/>
      <c r="AB1267" s="15"/>
      <c r="AC1267" s="9"/>
      <c r="AD1267" s="9"/>
      <c r="AE1267" s="9"/>
      <c r="AF1267" s="9"/>
      <c r="AG1267" s="9"/>
      <c r="AH1267" s="9"/>
      <c r="AI1267" s="9"/>
      <c r="AJ1267" s="9"/>
      <c r="AK1267" s="9"/>
      <c r="AL1267" s="9"/>
      <c r="AM1267" s="27"/>
      <c r="AN1267" s="27"/>
      <c r="AO1267" s="27"/>
      <c r="AP1267" s="27"/>
      <c r="AQ1267" s="27"/>
      <c r="AR1267" s="9"/>
      <c r="AS1267" s="9"/>
      <c r="AT1267" s="9"/>
      <c r="AU1267" s="9"/>
      <c r="AV1267" s="9"/>
      <c r="AW1267" s="9"/>
      <c r="AX1267" s="9"/>
      <c r="AY1267" s="15"/>
      <c r="AZ1267" s="15"/>
      <c r="BA1267" s="9"/>
      <c r="BB1267" s="9"/>
      <c r="BC1267" s="9"/>
      <c r="BD1267" s="9"/>
      <c r="BE1267" s="9"/>
      <c r="BF1267" s="9"/>
      <c r="BG1267" s="9"/>
      <c r="BH1267" s="9"/>
      <c r="BI1267" s="9"/>
      <c r="BJ1267" s="9"/>
      <c r="BK1267" s="9"/>
      <c r="BL1267" s="9"/>
      <c r="BM1267" s="9"/>
      <c r="BN1267" s="9"/>
      <c r="BO1267" s="9"/>
      <c r="BP1267" s="9"/>
      <c r="BQ1267" s="9"/>
      <c r="BR1267" s="9"/>
      <c r="BS1267" s="9"/>
      <c r="BT1267" s="9"/>
      <c r="BU1267" s="9"/>
      <c r="BV1267" s="9"/>
      <c r="BW1267" s="9"/>
      <c r="BX1267" s="9"/>
      <c r="BY1267" s="9"/>
      <c r="BZ1267" s="9"/>
      <c r="CA1267" s="9"/>
      <c r="CB1267" s="9"/>
      <c r="CC1267" s="9"/>
      <c r="CD1267" s="9"/>
      <c r="CE1267" s="9"/>
      <c r="CF1267" s="9"/>
      <c r="CG1267" s="9"/>
      <c r="CH1267" s="9"/>
      <c r="CI1267" s="9"/>
      <c r="CJ1267" s="9"/>
      <c r="CK1267" s="9"/>
      <c r="CL1267" s="9"/>
      <c r="CM1267" s="9"/>
      <c r="CN1267" s="9"/>
      <c r="CO1267" s="9"/>
      <c r="CP1267" s="9"/>
      <c r="CQ1267" s="9"/>
      <c r="CR1267" s="9"/>
      <c r="CS1267" s="9"/>
      <c r="CT1267" s="9"/>
      <c r="CU1267" s="9"/>
      <c r="CV1267" s="9"/>
      <c r="CW1267" s="9"/>
      <c r="CX1267" s="9"/>
      <c r="CY1267" s="9"/>
      <c r="CZ1267" s="9"/>
      <c r="DA1267" s="9"/>
      <c r="DB1267" s="9"/>
      <c r="DC1267" s="9"/>
      <c r="DD1267" s="9"/>
      <c r="DE1267" s="9"/>
      <c r="DF1267" s="9"/>
      <c r="DG1267" s="9"/>
      <c r="DH1267" s="9"/>
      <c r="DI1267" s="9"/>
      <c r="DJ1267" s="9"/>
      <c r="DK1267" s="9"/>
      <c r="DL1267" s="9"/>
      <c r="DM1267" s="9"/>
      <c r="DN1267" s="9"/>
      <c r="DO1267" s="9"/>
      <c r="DP1267" s="9"/>
      <c r="DQ1267" s="9"/>
      <c r="DR1267" s="9"/>
      <c r="DS1267" s="9"/>
      <c r="DT1267" s="9"/>
      <c r="DU1267" s="9"/>
      <c r="DV1267" s="9"/>
      <c r="DW1267" s="9"/>
      <c r="DX1267" s="9"/>
      <c r="DY1267" s="9"/>
      <c r="DZ1267" s="9"/>
      <c r="EA1267" s="9"/>
    </row>
    <row r="1268" spans="2:131" ht="15">
      <c r="B1268" s="4"/>
      <c r="C1268" s="4"/>
      <c r="D1268" s="4"/>
      <c r="E1268" s="4"/>
      <c r="F1268" s="4"/>
      <c r="G1268" s="4"/>
      <c r="H1268" s="4"/>
      <c r="I1268" s="4"/>
      <c r="J1268" s="4"/>
      <c r="K1268" s="10"/>
      <c r="L1268" s="10"/>
      <c r="M1268" s="10"/>
      <c r="N1268" s="10"/>
      <c r="O1268" s="10"/>
      <c r="P1268" s="10"/>
      <c r="Q1268" s="10"/>
      <c r="R1268" s="10"/>
      <c r="S1268" s="10"/>
      <c r="T1268" s="10"/>
      <c r="U1268" s="10"/>
      <c r="V1268" s="10"/>
      <c r="W1268" s="10"/>
      <c r="X1268" s="10"/>
      <c r="Y1268" s="10"/>
      <c r="Z1268" s="10"/>
      <c r="AA1268" s="10"/>
      <c r="AB1268" s="15"/>
      <c r="AC1268" s="9"/>
      <c r="AD1268" s="9"/>
      <c r="AE1268" s="9"/>
      <c r="AF1268" s="9"/>
      <c r="AG1268" s="9"/>
      <c r="AH1268" s="9"/>
      <c r="AI1268" s="9"/>
      <c r="AJ1268" s="9"/>
      <c r="AK1268" s="9"/>
      <c r="AL1268" s="9"/>
      <c r="AM1268" s="27"/>
      <c r="AN1268" s="27"/>
      <c r="AO1268" s="27"/>
      <c r="AP1268" s="27"/>
      <c r="AQ1268" s="27"/>
      <c r="AR1268" s="9"/>
      <c r="AS1268" s="9"/>
      <c r="AT1268" s="9"/>
      <c r="AU1268" s="9"/>
      <c r="AV1268" s="9"/>
      <c r="AW1268" s="9"/>
      <c r="AX1268" s="9"/>
      <c r="AY1268" s="15"/>
      <c r="AZ1268" s="15"/>
      <c r="BA1268" s="9"/>
      <c r="BB1268" s="9"/>
      <c r="BC1268" s="9"/>
      <c r="BD1268" s="9"/>
      <c r="BE1268" s="9"/>
      <c r="BF1268" s="9"/>
      <c r="BG1268" s="9"/>
      <c r="BH1268" s="9"/>
      <c r="BI1268" s="9"/>
      <c r="BJ1268" s="9"/>
      <c r="BK1268" s="9"/>
      <c r="BL1268" s="9"/>
      <c r="BM1268" s="9"/>
      <c r="BN1268" s="9"/>
      <c r="BO1268" s="9"/>
      <c r="BP1268" s="9"/>
      <c r="BQ1268" s="9"/>
      <c r="BR1268" s="9"/>
      <c r="BS1268" s="9"/>
      <c r="BT1268" s="9"/>
      <c r="BU1268" s="9"/>
      <c r="BV1268" s="9"/>
      <c r="BW1268" s="9"/>
      <c r="BX1268" s="9"/>
      <c r="BY1268" s="9"/>
      <c r="BZ1268" s="9"/>
      <c r="CA1268" s="9"/>
      <c r="CB1268" s="9"/>
      <c r="CC1268" s="9"/>
      <c r="CD1268" s="9"/>
      <c r="CE1268" s="9"/>
      <c r="CF1268" s="9"/>
      <c r="CG1268" s="9"/>
      <c r="CH1268" s="9"/>
      <c r="CI1268" s="9"/>
      <c r="CJ1268" s="9"/>
      <c r="CK1268" s="9"/>
      <c r="CL1268" s="9"/>
      <c r="CM1268" s="9"/>
      <c r="CN1268" s="9"/>
      <c r="CO1268" s="9"/>
      <c r="CP1268" s="9"/>
      <c r="CQ1268" s="9"/>
      <c r="CR1268" s="9"/>
      <c r="CS1268" s="9"/>
      <c r="CT1268" s="9"/>
      <c r="CU1268" s="9"/>
      <c r="CV1268" s="9"/>
      <c r="CW1268" s="9"/>
      <c r="CX1268" s="9"/>
      <c r="CY1268" s="9"/>
      <c r="CZ1268" s="9"/>
      <c r="DA1268" s="9"/>
      <c r="DB1268" s="9"/>
      <c r="DC1268" s="9"/>
      <c r="DD1268" s="9"/>
      <c r="DE1268" s="9"/>
      <c r="DF1268" s="9"/>
      <c r="DG1268" s="9"/>
      <c r="DH1268" s="9"/>
      <c r="DI1268" s="9"/>
      <c r="DJ1268" s="9"/>
      <c r="DK1268" s="9"/>
      <c r="DL1268" s="9"/>
      <c r="DM1268" s="9"/>
      <c r="DN1268" s="9"/>
      <c r="DO1268" s="9"/>
      <c r="DP1268" s="9"/>
      <c r="DQ1268" s="9"/>
      <c r="DR1268" s="9"/>
      <c r="DS1268" s="9"/>
      <c r="DT1268" s="9"/>
      <c r="DU1268" s="9"/>
      <c r="DV1268" s="9"/>
      <c r="DW1268" s="9"/>
      <c r="DX1268" s="9"/>
      <c r="DY1268" s="9"/>
      <c r="DZ1268" s="9"/>
      <c r="EA1268" s="9"/>
    </row>
    <row r="1269" spans="2:131" ht="15">
      <c r="B1269" s="4"/>
      <c r="C1269" s="4"/>
      <c r="D1269" s="4"/>
      <c r="E1269" s="4"/>
      <c r="F1269" s="4"/>
      <c r="G1269" s="4"/>
      <c r="H1269" s="4"/>
      <c r="I1269" s="4"/>
      <c r="J1269" s="4"/>
      <c r="K1269" s="10"/>
      <c r="L1269" s="10"/>
      <c r="M1269" s="10"/>
      <c r="N1269" s="10"/>
      <c r="O1269" s="10"/>
      <c r="P1269" s="10"/>
      <c r="Q1269" s="10"/>
      <c r="R1269" s="10"/>
      <c r="S1269" s="10"/>
      <c r="T1269" s="10"/>
      <c r="U1269" s="10"/>
      <c r="V1269" s="10"/>
      <c r="W1269" s="10"/>
      <c r="X1269" s="10"/>
      <c r="Y1269" s="10"/>
      <c r="Z1269" s="10"/>
      <c r="AA1269" s="10"/>
      <c r="AB1269" s="15"/>
      <c r="AC1269" s="9"/>
      <c r="AD1269" s="9"/>
      <c r="AE1269" s="9"/>
      <c r="AF1269" s="9"/>
      <c r="AG1269" s="9"/>
      <c r="AH1269" s="9"/>
      <c r="AI1269" s="9"/>
      <c r="AJ1269" s="9"/>
      <c r="AK1269" s="9"/>
      <c r="AL1269" s="9"/>
      <c r="AM1269" s="27"/>
      <c r="AN1269" s="27"/>
      <c r="AO1269" s="27"/>
      <c r="AP1269" s="27"/>
      <c r="AQ1269" s="27"/>
      <c r="AR1269" s="9"/>
      <c r="AS1269" s="9"/>
      <c r="AT1269" s="9"/>
      <c r="AU1269" s="9"/>
      <c r="AV1269" s="9"/>
      <c r="AW1269" s="9"/>
      <c r="AX1269" s="9"/>
      <c r="AY1269" s="15"/>
      <c r="AZ1269" s="15"/>
      <c r="BA1269" s="9"/>
      <c r="BB1269" s="9"/>
      <c r="BC1269" s="9"/>
      <c r="BD1269" s="9"/>
      <c r="BE1269" s="9"/>
      <c r="BF1269" s="9"/>
      <c r="BG1269" s="9"/>
      <c r="BH1269" s="9"/>
      <c r="BI1269" s="9"/>
      <c r="BJ1269" s="9"/>
      <c r="BK1269" s="9"/>
      <c r="BL1269" s="9"/>
      <c r="BM1269" s="9"/>
      <c r="BN1269" s="9"/>
      <c r="BO1269" s="9"/>
      <c r="BP1269" s="9"/>
      <c r="BQ1269" s="9"/>
      <c r="BR1269" s="9"/>
      <c r="BS1269" s="9"/>
      <c r="BT1269" s="9"/>
      <c r="BU1269" s="9"/>
      <c r="BV1269" s="9"/>
      <c r="BW1269" s="9"/>
      <c r="BX1269" s="9"/>
      <c r="BY1269" s="9"/>
      <c r="BZ1269" s="9"/>
      <c r="CA1269" s="9"/>
      <c r="CB1269" s="9"/>
      <c r="CC1269" s="9"/>
      <c r="CD1269" s="9"/>
      <c r="CE1269" s="9"/>
      <c r="CF1269" s="9"/>
      <c r="CG1269" s="9"/>
      <c r="CH1269" s="9"/>
      <c r="CI1269" s="9"/>
      <c r="CJ1269" s="9"/>
      <c r="CK1269" s="9"/>
      <c r="CL1269" s="9"/>
      <c r="CM1269" s="9"/>
      <c r="CN1269" s="9"/>
      <c r="CO1269" s="9"/>
      <c r="CP1269" s="9"/>
      <c r="CQ1269" s="9"/>
      <c r="CR1269" s="9"/>
      <c r="CS1269" s="9"/>
      <c r="CT1269" s="9"/>
      <c r="CU1269" s="9"/>
      <c r="CV1269" s="9"/>
      <c r="CW1269" s="9"/>
      <c r="CX1269" s="9"/>
      <c r="CY1269" s="9"/>
      <c r="CZ1269" s="9"/>
      <c r="DA1269" s="9"/>
      <c r="DB1269" s="9"/>
      <c r="DC1269" s="9"/>
      <c r="DD1269" s="9"/>
      <c r="DE1269" s="9"/>
      <c r="DF1269" s="9"/>
      <c r="DG1269" s="9"/>
      <c r="DH1269" s="9"/>
      <c r="DI1269" s="9"/>
      <c r="DJ1269" s="9"/>
      <c r="DK1269" s="9"/>
      <c r="DL1269" s="9"/>
      <c r="DM1269" s="9"/>
      <c r="DN1269" s="9"/>
      <c r="DO1269" s="9"/>
      <c r="DP1269" s="9"/>
      <c r="DQ1269" s="9"/>
      <c r="DR1269" s="9"/>
      <c r="DS1269" s="9"/>
      <c r="DT1269" s="9"/>
      <c r="DU1269" s="9"/>
      <c r="DV1269" s="9"/>
      <c r="DW1269" s="9"/>
      <c r="DX1269" s="9"/>
      <c r="DY1269" s="9"/>
      <c r="DZ1269" s="9"/>
      <c r="EA1269" s="9"/>
    </row>
    <row r="1270" spans="2:131" ht="15">
      <c r="B1270" s="4"/>
      <c r="C1270" s="4"/>
      <c r="D1270" s="4"/>
      <c r="E1270" s="4"/>
      <c r="F1270" s="4"/>
      <c r="G1270" s="4"/>
      <c r="H1270" s="4"/>
      <c r="I1270" s="4"/>
      <c r="J1270" s="4"/>
      <c r="K1270" s="10"/>
      <c r="L1270" s="10"/>
      <c r="M1270" s="10"/>
      <c r="N1270" s="10"/>
      <c r="O1270" s="10"/>
      <c r="P1270" s="10"/>
      <c r="Q1270" s="10"/>
      <c r="R1270" s="10"/>
      <c r="S1270" s="10"/>
      <c r="T1270" s="10"/>
      <c r="U1270" s="10"/>
      <c r="V1270" s="10"/>
      <c r="W1270" s="10"/>
      <c r="X1270" s="10"/>
      <c r="Y1270" s="10"/>
      <c r="Z1270" s="10"/>
      <c r="AA1270" s="10"/>
      <c r="AB1270" s="15"/>
      <c r="AC1270" s="9"/>
      <c r="AD1270" s="9"/>
      <c r="AE1270" s="9"/>
      <c r="AF1270" s="9"/>
      <c r="AG1270" s="9"/>
      <c r="AH1270" s="9"/>
      <c r="AI1270" s="9"/>
      <c r="AJ1270" s="9"/>
      <c r="AK1270" s="9"/>
      <c r="AL1270" s="9"/>
      <c r="AM1270" s="27"/>
      <c r="AN1270" s="27"/>
      <c r="AO1270" s="27"/>
      <c r="AP1270" s="27"/>
      <c r="AQ1270" s="27"/>
      <c r="AR1270" s="9"/>
      <c r="AS1270" s="9"/>
      <c r="AT1270" s="9"/>
      <c r="AU1270" s="9"/>
      <c r="AV1270" s="9"/>
      <c r="AW1270" s="9"/>
      <c r="AX1270" s="9"/>
      <c r="AY1270" s="15"/>
      <c r="AZ1270" s="15"/>
      <c r="BA1270" s="9"/>
      <c r="BB1270" s="9"/>
      <c r="BC1270" s="9"/>
      <c r="BD1270" s="9"/>
      <c r="BE1270" s="9"/>
      <c r="BF1270" s="9"/>
      <c r="BG1270" s="9"/>
      <c r="BH1270" s="9"/>
      <c r="BI1270" s="9"/>
      <c r="BJ1270" s="9"/>
      <c r="BK1270" s="9"/>
      <c r="BL1270" s="9"/>
      <c r="BM1270" s="9"/>
      <c r="BN1270" s="9"/>
      <c r="BO1270" s="9"/>
      <c r="BP1270" s="9"/>
      <c r="BQ1270" s="9"/>
      <c r="BR1270" s="9"/>
      <c r="BS1270" s="9"/>
      <c r="BT1270" s="9"/>
      <c r="BU1270" s="9"/>
      <c r="BV1270" s="9"/>
      <c r="BW1270" s="9"/>
      <c r="BX1270" s="9"/>
      <c r="BY1270" s="9"/>
      <c r="BZ1270" s="9"/>
      <c r="CA1270" s="9"/>
      <c r="CB1270" s="9"/>
      <c r="CC1270" s="9"/>
      <c r="CD1270" s="9"/>
      <c r="CE1270" s="9"/>
      <c r="CF1270" s="9"/>
      <c r="CG1270" s="9"/>
      <c r="CH1270" s="9"/>
      <c r="CI1270" s="9"/>
      <c r="CJ1270" s="9"/>
      <c r="CK1270" s="9"/>
      <c r="CL1270" s="9"/>
      <c r="CM1270" s="9"/>
      <c r="CN1270" s="9"/>
      <c r="CO1270" s="9"/>
      <c r="CP1270" s="9"/>
      <c r="CQ1270" s="9"/>
      <c r="CR1270" s="9"/>
      <c r="CS1270" s="9"/>
      <c r="CT1270" s="9"/>
      <c r="CU1270" s="9"/>
      <c r="CV1270" s="9"/>
      <c r="CW1270" s="9"/>
      <c r="CX1270" s="9"/>
      <c r="CY1270" s="9"/>
      <c r="CZ1270" s="9"/>
      <c r="DA1270" s="9"/>
      <c r="DB1270" s="9"/>
      <c r="DC1270" s="9"/>
      <c r="DD1270" s="9"/>
      <c r="DE1270" s="9"/>
      <c r="DF1270" s="9"/>
      <c r="DG1270" s="9"/>
      <c r="DH1270" s="9"/>
      <c r="DI1270" s="9"/>
      <c r="DJ1270" s="9"/>
      <c r="DK1270" s="9"/>
      <c r="DL1270" s="9"/>
      <c r="DM1270" s="9"/>
      <c r="DN1270" s="9"/>
      <c r="DO1270" s="9"/>
      <c r="DP1270" s="9"/>
      <c r="DQ1270" s="9"/>
      <c r="DR1270" s="9"/>
      <c r="DS1270" s="9"/>
      <c r="DT1270" s="9"/>
      <c r="DU1270" s="9"/>
      <c r="DV1270" s="9"/>
      <c r="DW1270" s="9"/>
      <c r="DX1270" s="9"/>
      <c r="DY1270" s="9"/>
      <c r="DZ1270" s="9"/>
      <c r="EA1270" s="9"/>
    </row>
    <row r="1271" spans="2:131" ht="15">
      <c r="B1271" s="4"/>
      <c r="C1271" s="4"/>
      <c r="D1271" s="4"/>
      <c r="E1271" s="4"/>
      <c r="F1271" s="4"/>
      <c r="G1271" s="4"/>
      <c r="H1271" s="4"/>
      <c r="I1271" s="4"/>
      <c r="J1271" s="4"/>
      <c r="K1271" s="10"/>
      <c r="L1271" s="10"/>
      <c r="M1271" s="10"/>
      <c r="N1271" s="10"/>
      <c r="O1271" s="10"/>
      <c r="P1271" s="10"/>
      <c r="Q1271" s="10"/>
      <c r="R1271" s="10"/>
      <c r="S1271" s="10"/>
      <c r="T1271" s="10"/>
      <c r="U1271" s="10"/>
      <c r="V1271" s="10"/>
      <c r="W1271" s="10"/>
      <c r="X1271" s="10"/>
      <c r="Y1271" s="10"/>
      <c r="Z1271" s="10"/>
      <c r="AA1271" s="10"/>
      <c r="AB1271" s="15"/>
      <c r="AC1271" s="9"/>
      <c r="AD1271" s="9"/>
      <c r="AE1271" s="9"/>
      <c r="AF1271" s="9"/>
      <c r="AG1271" s="9"/>
      <c r="AH1271" s="9"/>
      <c r="AI1271" s="9"/>
      <c r="AJ1271" s="9"/>
      <c r="AK1271" s="9"/>
      <c r="AL1271" s="9"/>
      <c r="AM1271" s="27"/>
      <c r="AN1271" s="27"/>
      <c r="AO1271" s="27"/>
      <c r="AP1271" s="27"/>
      <c r="AQ1271" s="27"/>
      <c r="AR1271" s="9"/>
      <c r="AS1271" s="9"/>
      <c r="AT1271" s="9"/>
      <c r="AU1271" s="9"/>
      <c r="AV1271" s="9"/>
      <c r="AW1271" s="9"/>
      <c r="AX1271" s="9"/>
      <c r="AY1271" s="15"/>
      <c r="AZ1271" s="15"/>
      <c r="BA1271" s="9"/>
      <c r="BB1271" s="9"/>
      <c r="BC1271" s="9"/>
      <c r="BD1271" s="9"/>
      <c r="BE1271" s="9"/>
      <c r="BF1271" s="9"/>
      <c r="BG1271" s="9"/>
      <c r="BH1271" s="9"/>
      <c r="BI1271" s="9"/>
      <c r="BJ1271" s="9"/>
      <c r="BK1271" s="9"/>
      <c r="BL1271" s="9"/>
      <c r="BM1271" s="9"/>
      <c r="BN1271" s="9"/>
      <c r="BO1271" s="9"/>
      <c r="BP1271" s="9"/>
      <c r="BQ1271" s="9"/>
      <c r="BR1271" s="9"/>
      <c r="BS1271" s="9"/>
      <c r="BT1271" s="9"/>
      <c r="BU1271" s="9"/>
      <c r="BV1271" s="9"/>
      <c r="BW1271" s="9"/>
      <c r="BX1271" s="9"/>
      <c r="BY1271" s="9"/>
      <c r="BZ1271" s="9"/>
      <c r="CA1271" s="9"/>
      <c r="CB1271" s="9"/>
      <c r="CC1271" s="9"/>
      <c r="CD1271" s="9"/>
      <c r="CE1271" s="9"/>
      <c r="CF1271" s="9"/>
      <c r="CG1271" s="9"/>
      <c r="CH1271" s="9"/>
      <c r="CI1271" s="9"/>
      <c r="CJ1271" s="9"/>
      <c r="CK1271" s="9"/>
      <c r="CL1271" s="9"/>
      <c r="CM1271" s="9"/>
      <c r="CN1271" s="9"/>
      <c r="CO1271" s="9"/>
      <c r="CP1271" s="9"/>
      <c r="CQ1271" s="9"/>
      <c r="CR1271" s="9"/>
      <c r="CS1271" s="9"/>
      <c r="CT1271" s="9"/>
      <c r="CU1271" s="9"/>
      <c r="CV1271" s="9"/>
      <c r="CW1271" s="9"/>
      <c r="CX1271" s="9"/>
      <c r="CY1271" s="9"/>
      <c r="CZ1271" s="9"/>
      <c r="DA1271" s="9"/>
      <c r="DB1271" s="9"/>
      <c r="DC1271" s="9"/>
      <c r="DD1271" s="9"/>
      <c r="DE1271" s="9"/>
      <c r="DF1271" s="9"/>
      <c r="DG1271" s="9"/>
      <c r="DH1271" s="9"/>
      <c r="DI1271" s="9"/>
      <c r="DJ1271" s="9"/>
      <c r="DK1271" s="9"/>
      <c r="DL1271" s="9"/>
      <c r="DM1271" s="9"/>
      <c r="DN1271" s="9"/>
      <c r="DO1271" s="9"/>
      <c r="DP1271" s="9"/>
      <c r="DQ1271" s="9"/>
      <c r="DR1271" s="9"/>
      <c r="DS1271" s="9"/>
      <c r="DT1271" s="9"/>
      <c r="DU1271" s="9"/>
      <c r="DV1271" s="9"/>
      <c r="DW1271" s="9"/>
      <c r="DX1271" s="9"/>
      <c r="DY1271" s="9"/>
      <c r="DZ1271" s="9"/>
      <c r="EA1271" s="9"/>
    </row>
    <row r="1272" spans="2:131" ht="15">
      <c r="B1272" s="4"/>
      <c r="C1272" s="4"/>
      <c r="D1272" s="4"/>
      <c r="E1272" s="4"/>
      <c r="F1272" s="4"/>
      <c r="G1272" s="4"/>
      <c r="H1272" s="4"/>
      <c r="I1272" s="4"/>
      <c r="J1272" s="4"/>
      <c r="K1272" s="10"/>
      <c r="L1272" s="10"/>
      <c r="M1272" s="10"/>
      <c r="N1272" s="10"/>
      <c r="O1272" s="10"/>
      <c r="P1272" s="10"/>
      <c r="Q1272" s="10"/>
      <c r="R1272" s="10"/>
      <c r="S1272" s="10"/>
      <c r="T1272" s="10"/>
      <c r="U1272" s="10"/>
      <c r="V1272" s="10"/>
      <c r="W1272" s="10"/>
      <c r="X1272" s="10"/>
      <c r="Y1272" s="10"/>
      <c r="Z1272" s="10"/>
      <c r="AA1272" s="10"/>
      <c r="AB1272" s="15"/>
      <c r="AC1272" s="9"/>
      <c r="AD1272" s="9"/>
      <c r="AE1272" s="9"/>
      <c r="AF1272" s="9"/>
      <c r="AG1272" s="9"/>
      <c r="AH1272" s="9"/>
      <c r="AI1272" s="9"/>
      <c r="AJ1272" s="9"/>
      <c r="AK1272" s="9"/>
      <c r="AL1272" s="9"/>
      <c r="AM1272" s="27"/>
      <c r="AN1272" s="27"/>
      <c r="AO1272" s="27"/>
      <c r="AP1272" s="27"/>
      <c r="AQ1272" s="27"/>
      <c r="AR1272" s="9"/>
      <c r="AS1272" s="9"/>
      <c r="AT1272" s="9"/>
      <c r="AU1272" s="9"/>
      <c r="AV1272" s="9"/>
      <c r="AW1272" s="9"/>
      <c r="AX1272" s="9"/>
      <c r="AY1272" s="15"/>
      <c r="AZ1272" s="15"/>
      <c r="BA1272" s="9"/>
      <c r="BB1272" s="9"/>
      <c r="BC1272" s="9"/>
      <c r="BD1272" s="9"/>
      <c r="BE1272" s="9"/>
      <c r="BF1272" s="9"/>
      <c r="BG1272" s="9"/>
      <c r="BH1272" s="9"/>
      <c r="BI1272" s="9"/>
      <c r="BJ1272" s="9"/>
      <c r="BK1272" s="9"/>
      <c r="BL1272" s="9"/>
      <c r="BM1272" s="9"/>
      <c r="BN1272" s="9"/>
      <c r="BO1272" s="9"/>
      <c r="BP1272" s="9"/>
      <c r="BQ1272" s="9"/>
      <c r="BR1272" s="9"/>
      <c r="BS1272" s="9"/>
      <c r="BT1272" s="9"/>
      <c r="BU1272" s="9"/>
      <c r="BV1272" s="9"/>
      <c r="BW1272" s="9"/>
      <c r="BX1272" s="9"/>
      <c r="BY1272" s="9"/>
      <c r="BZ1272" s="9"/>
      <c r="CA1272" s="9"/>
      <c r="CB1272" s="9"/>
      <c r="CC1272" s="9"/>
      <c r="CD1272" s="9"/>
      <c r="CE1272" s="9"/>
      <c r="CF1272" s="9"/>
      <c r="CG1272" s="9"/>
      <c r="CH1272" s="9"/>
      <c r="CI1272" s="9"/>
      <c r="CJ1272" s="9"/>
      <c r="CK1272" s="9"/>
      <c r="CL1272" s="9"/>
      <c r="CM1272" s="9"/>
      <c r="CN1272" s="9"/>
      <c r="CO1272" s="9"/>
      <c r="CP1272" s="9"/>
      <c r="CQ1272" s="9"/>
      <c r="CR1272" s="9"/>
      <c r="CS1272" s="9"/>
      <c r="CT1272" s="9"/>
      <c r="CU1272" s="9"/>
      <c r="CV1272" s="9"/>
      <c r="CW1272" s="9"/>
      <c r="CX1272" s="9"/>
      <c r="CY1272" s="9"/>
      <c r="CZ1272" s="9"/>
      <c r="DA1272" s="9"/>
      <c r="DB1272" s="9"/>
      <c r="DC1272" s="9"/>
      <c r="DD1272" s="9"/>
      <c r="DE1272" s="9"/>
      <c r="DF1272" s="9"/>
      <c r="DG1272" s="9"/>
      <c r="DH1272" s="9"/>
      <c r="DI1272" s="9"/>
      <c r="DJ1272" s="9"/>
      <c r="DK1272" s="9"/>
      <c r="DL1272" s="9"/>
      <c r="DM1272" s="9"/>
      <c r="DN1272" s="9"/>
      <c r="DO1272" s="9"/>
      <c r="DP1272" s="9"/>
      <c r="DQ1272" s="9"/>
      <c r="DR1272" s="9"/>
      <c r="DS1272" s="9"/>
      <c r="DT1272" s="9"/>
      <c r="DU1272" s="9"/>
      <c r="DV1272" s="9"/>
      <c r="DW1272" s="9"/>
      <c r="DX1272" s="9"/>
      <c r="DY1272" s="9"/>
      <c r="DZ1272" s="9"/>
      <c r="EA1272" s="9"/>
    </row>
    <row r="1273" spans="2:131" ht="15">
      <c r="B1273" s="4"/>
      <c r="C1273" s="4"/>
      <c r="D1273" s="4"/>
      <c r="E1273" s="4"/>
      <c r="F1273" s="4"/>
      <c r="G1273" s="4"/>
      <c r="H1273" s="4"/>
      <c r="I1273" s="4"/>
      <c r="J1273" s="4"/>
      <c r="K1273" s="10"/>
      <c r="L1273" s="10"/>
      <c r="M1273" s="10"/>
      <c r="N1273" s="10"/>
      <c r="O1273" s="10"/>
      <c r="P1273" s="10"/>
      <c r="Q1273" s="10"/>
      <c r="R1273" s="10"/>
      <c r="S1273" s="10"/>
      <c r="T1273" s="10"/>
      <c r="U1273" s="10"/>
      <c r="V1273" s="10"/>
      <c r="W1273" s="10"/>
      <c r="X1273" s="10"/>
      <c r="Y1273" s="10"/>
      <c r="Z1273" s="10"/>
      <c r="AA1273" s="10"/>
      <c r="AB1273" s="15"/>
      <c r="AC1273" s="9"/>
      <c r="AD1273" s="9"/>
      <c r="AE1273" s="9"/>
      <c r="AF1273" s="9"/>
      <c r="AG1273" s="9"/>
      <c r="AH1273" s="9"/>
      <c r="AI1273" s="9"/>
      <c r="AJ1273" s="9"/>
      <c r="AK1273" s="9"/>
      <c r="AL1273" s="9"/>
      <c r="AM1273" s="27"/>
      <c r="AN1273" s="27"/>
      <c r="AO1273" s="27"/>
      <c r="AP1273" s="27"/>
      <c r="AQ1273" s="27"/>
      <c r="AR1273" s="9"/>
      <c r="AS1273" s="9"/>
      <c r="AT1273" s="9"/>
      <c r="AU1273" s="9"/>
      <c r="AV1273" s="9"/>
      <c r="AW1273" s="9"/>
      <c r="AX1273" s="9"/>
      <c r="AY1273" s="15"/>
      <c r="AZ1273" s="15"/>
      <c r="BA1273" s="9"/>
      <c r="BB1273" s="9"/>
      <c r="BC1273" s="9"/>
      <c r="BD1273" s="9"/>
      <c r="BE1273" s="9"/>
      <c r="BF1273" s="9"/>
      <c r="BG1273" s="9"/>
      <c r="BH1273" s="9"/>
      <c r="BI1273" s="9"/>
      <c r="BJ1273" s="9"/>
      <c r="BK1273" s="9"/>
      <c r="BL1273" s="9"/>
      <c r="BM1273" s="9"/>
      <c r="BN1273" s="9"/>
      <c r="BO1273" s="9"/>
      <c r="BP1273" s="9"/>
      <c r="BQ1273" s="9"/>
      <c r="BR1273" s="9"/>
      <c r="BS1273" s="9"/>
      <c r="BT1273" s="9"/>
      <c r="BU1273" s="9"/>
      <c r="BV1273" s="9"/>
      <c r="BW1273" s="9"/>
      <c r="BX1273" s="9"/>
      <c r="BY1273" s="9"/>
      <c r="BZ1273" s="9"/>
      <c r="CA1273" s="9"/>
      <c r="CB1273" s="9"/>
      <c r="CC1273" s="9"/>
      <c r="CD1273" s="9"/>
      <c r="CE1273" s="9"/>
      <c r="CF1273" s="9"/>
      <c r="CG1273" s="9"/>
      <c r="CH1273" s="9"/>
      <c r="CI1273" s="9"/>
      <c r="CJ1273" s="9"/>
      <c r="CK1273" s="9"/>
      <c r="CL1273" s="9"/>
      <c r="CM1273" s="9"/>
      <c r="CN1273" s="9"/>
      <c r="CO1273" s="9"/>
      <c r="CP1273" s="9"/>
      <c r="CQ1273" s="9"/>
      <c r="CR1273" s="9"/>
      <c r="CS1273" s="9"/>
      <c r="CT1273" s="9"/>
      <c r="CU1273" s="9"/>
      <c r="CV1273" s="9"/>
      <c r="CW1273" s="9"/>
      <c r="CX1273" s="9"/>
      <c r="CY1273" s="9"/>
      <c r="CZ1273" s="9"/>
      <c r="DA1273" s="9"/>
      <c r="DB1273" s="9"/>
      <c r="DC1273" s="9"/>
      <c r="DD1273" s="9"/>
      <c r="DE1273" s="9"/>
      <c r="DF1273" s="9"/>
      <c r="DG1273" s="9"/>
      <c r="DH1273" s="9"/>
      <c r="DI1273" s="9"/>
      <c r="DJ1273" s="9"/>
      <c r="DK1273" s="9"/>
      <c r="DL1273" s="9"/>
      <c r="DM1273" s="9"/>
      <c r="DN1273" s="9"/>
      <c r="DO1273" s="9"/>
      <c r="DP1273" s="9"/>
      <c r="DQ1273" s="9"/>
      <c r="DR1273" s="9"/>
      <c r="DS1273" s="9"/>
      <c r="DT1273" s="9"/>
      <c r="DU1273" s="9"/>
      <c r="DV1273" s="9"/>
      <c r="DW1273" s="9"/>
      <c r="DX1273" s="9"/>
      <c r="DY1273" s="9"/>
      <c r="DZ1273" s="9"/>
      <c r="EA1273" s="9"/>
    </row>
    <row r="1274" spans="2:131" ht="15">
      <c r="B1274" s="4"/>
      <c r="C1274" s="4"/>
      <c r="D1274" s="4"/>
      <c r="E1274" s="4"/>
      <c r="F1274" s="4"/>
      <c r="G1274" s="4"/>
      <c r="H1274" s="4"/>
      <c r="I1274" s="4"/>
      <c r="J1274" s="4"/>
      <c r="K1274" s="10"/>
      <c r="L1274" s="10"/>
      <c r="M1274" s="10"/>
      <c r="N1274" s="10"/>
      <c r="O1274" s="10"/>
      <c r="P1274" s="10"/>
      <c r="Q1274" s="10"/>
      <c r="R1274" s="10"/>
      <c r="S1274" s="10"/>
      <c r="T1274" s="10"/>
      <c r="U1274" s="10"/>
      <c r="V1274" s="10"/>
      <c r="W1274" s="10"/>
      <c r="X1274" s="10"/>
      <c r="Y1274" s="10"/>
      <c r="Z1274" s="10"/>
      <c r="AA1274" s="10"/>
      <c r="AB1274" s="15"/>
      <c r="AC1274" s="9"/>
      <c r="AD1274" s="9"/>
      <c r="AE1274" s="9"/>
      <c r="AF1274" s="9"/>
      <c r="AG1274" s="9"/>
      <c r="AH1274" s="9"/>
      <c r="AI1274" s="9"/>
      <c r="AJ1274" s="9"/>
      <c r="AK1274" s="9"/>
      <c r="AL1274" s="9"/>
      <c r="AM1274" s="27"/>
      <c r="AN1274" s="27"/>
      <c r="AO1274" s="27"/>
      <c r="AP1274" s="27"/>
      <c r="AQ1274" s="27"/>
      <c r="AR1274" s="9"/>
      <c r="AS1274" s="9"/>
      <c r="AT1274" s="9"/>
      <c r="AU1274" s="9"/>
      <c r="AV1274" s="9"/>
      <c r="AW1274" s="9"/>
      <c r="AX1274" s="9"/>
      <c r="AY1274" s="15"/>
      <c r="AZ1274" s="15"/>
      <c r="BA1274" s="9"/>
      <c r="BB1274" s="9"/>
      <c r="BC1274" s="9"/>
      <c r="BD1274" s="9"/>
      <c r="BE1274" s="9"/>
      <c r="BF1274" s="9"/>
      <c r="BG1274" s="9"/>
      <c r="BH1274" s="9"/>
      <c r="BI1274" s="9"/>
      <c r="BJ1274" s="9"/>
      <c r="BK1274" s="9"/>
      <c r="BL1274" s="9"/>
      <c r="BM1274" s="9"/>
      <c r="BN1274" s="9"/>
      <c r="BO1274" s="9"/>
      <c r="BP1274" s="9"/>
      <c r="BQ1274" s="9"/>
      <c r="BR1274" s="9"/>
      <c r="BS1274" s="9"/>
      <c r="BT1274" s="9"/>
      <c r="BU1274" s="9"/>
      <c r="BV1274" s="9"/>
      <c r="BW1274" s="9"/>
      <c r="BX1274" s="9"/>
      <c r="BY1274" s="9"/>
      <c r="BZ1274" s="9"/>
      <c r="CA1274" s="9"/>
      <c r="CB1274" s="9"/>
      <c r="CC1274" s="9"/>
      <c r="CD1274" s="9"/>
      <c r="CE1274" s="9"/>
      <c r="CF1274" s="9"/>
      <c r="CG1274" s="9"/>
      <c r="CH1274" s="9"/>
      <c r="CI1274" s="9"/>
      <c r="CJ1274" s="9"/>
      <c r="CK1274" s="9"/>
      <c r="CL1274" s="9"/>
      <c r="CM1274" s="9"/>
      <c r="CN1274" s="9"/>
      <c r="CO1274" s="9"/>
      <c r="CP1274" s="9"/>
      <c r="CQ1274" s="9"/>
      <c r="CR1274" s="9"/>
      <c r="CS1274" s="9"/>
      <c r="CT1274" s="9"/>
      <c r="CU1274" s="9"/>
      <c r="CV1274" s="9"/>
      <c r="CW1274" s="9"/>
      <c r="CX1274" s="9"/>
      <c r="CY1274" s="9"/>
      <c r="CZ1274" s="9"/>
      <c r="DA1274" s="9"/>
      <c r="DB1274" s="9"/>
      <c r="DC1274" s="9"/>
      <c r="DD1274" s="9"/>
      <c r="DE1274" s="9"/>
      <c r="DF1274" s="9"/>
      <c r="DG1274" s="9"/>
      <c r="DH1274" s="9"/>
      <c r="DI1274" s="9"/>
      <c r="DJ1274" s="9"/>
      <c r="DK1274" s="9"/>
      <c r="DL1274" s="9"/>
      <c r="DM1274" s="9"/>
      <c r="DN1274" s="9"/>
      <c r="DO1274" s="9"/>
      <c r="DP1274" s="9"/>
      <c r="DQ1274" s="9"/>
      <c r="DR1274" s="9"/>
      <c r="DS1274" s="9"/>
      <c r="DT1274" s="9"/>
      <c r="DU1274" s="9"/>
      <c r="DV1274" s="9"/>
      <c r="DW1274" s="9"/>
      <c r="DX1274" s="9"/>
      <c r="DY1274" s="9"/>
      <c r="DZ1274" s="9"/>
      <c r="EA1274" s="9"/>
    </row>
    <row r="1275" spans="2:131" ht="15">
      <c r="B1275" s="4"/>
      <c r="C1275" s="4"/>
      <c r="D1275" s="4"/>
      <c r="E1275" s="4"/>
      <c r="F1275" s="4"/>
      <c r="G1275" s="4"/>
      <c r="H1275" s="4"/>
      <c r="I1275" s="4"/>
      <c r="J1275" s="4"/>
      <c r="K1275" s="10"/>
      <c r="L1275" s="10"/>
      <c r="M1275" s="10"/>
      <c r="N1275" s="10"/>
      <c r="O1275" s="10"/>
      <c r="P1275" s="10"/>
      <c r="Q1275" s="10"/>
      <c r="R1275" s="10"/>
      <c r="S1275" s="10"/>
      <c r="T1275" s="10"/>
      <c r="U1275" s="10"/>
      <c r="V1275" s="10"/>
      <c r="W1275" s="10"/>
      <c r="X1275" s="10"/>
      <c r="Y1275" s="10"/>
      <c r="Z1275" s="10"/>
      <c r="AA1275" s="10"/>
      <c r="AB1275" s="15"/>
      <c r="AC1275" s="9"/>
      <c r="AD1275" s="9"/>
      <c r="AE1275" s="9"/>
      <c r="AF1275" s="9"/>
      <c r="AG1275" s="9"/>
      <c r="AH1275" s="9"/>
      <c r="AI1275" s="9"/>
      <c r="AJ1275" s="9"/>
      <c r="AK1275" s="9"/>
      <c r="AL1275" s="9"/>
      <c r="AM1275" s="27"/>
      <c r="AN1275" s="27"/>
      <c r="AO1275" s="27"/>
      <c r="AP1275" s="27"/>
      <c r="AQ1275" s="27"/>
      <c r="AR1275" s="9"/>
      <c r="AS1275" s="9"/>
      <c r="AT1275" s="9"/>
      <c r="AU1275" s="9"/>
      <c r="AV1275" s="9"/>
      <c r="AW1275" s="9"/>
      <c r="AX1275" s="9"/>
      <c r="AY1275" s="15"/>
      <c r="AZ1275" s="15"/>
      <c r="BA1275" s="9"/>
      <c r="BB1275" s="9"/>
      <c r="BC1275" s="9"/>
      <c r="BD1275" s="9"/>
      <c r="BE1275" s="9"/>
      <c r="BF1275" s="9"/>
      <c r="BG1275" s="9"/>
      <c r="BH1275" s="9"/>
      <c r="BI1275" s="9"/>
      <c r="BJ1275" s="9"/>
      <c r="BK1275" s="9"/>
      <c r="BL1275" s="9"/>
      <c r="BM1275" s="9"/>
      <c r="BN1275" s="9"/>
      <c r="BO1275" s="9"/>
      <c r="BP1275" s="9"/>
      <c r="BQ1275" s="9"/>
      <c r="BR1275" s="9"/>
      <c r="BS1275" s="9"/>
      <c r="BT1275" s="9"/>
      <c r="BU1275" s="9"/>
      <c r="BV1275" s="9"/>
      <c r="BW1275" s="9"/>
      <c r="BX1275" s="9"/>
      <c r="BY1275" s="9"/>
      <c r="BZ1275" s="9"/>
      <c r="CA1275" s="9"/>
      <c r="CB1275" s="9"/>
      <c r="CC1275" s="9"/>
      <c r="CD1275" s="9"/>
      <c r="CE1275" s="9"/>
      <c r="CF1275" s="9"/>
      <c r="CG1275" s="9"/>
      <c r="CH1275" s="9"/>
      <c r="CI1275" s="9"/>
      <c r="CJ1275" s="9"/>
      <c r="CK1275" s="9"/>
      <c r="CL1275" s="9"/>
      <c r="CM1275" s="9"/>
      <c r="CN1275" s="9"/>
      <c r="CO1275" s="9"/>
      <c r="CP1275" s="9"/>
      <c r="CQ1275" s="9"/>
      <c r="CR1275" s="9"/>
      <c r="CS1275" s="9"/>
      <c r="CT1275" s="9"/>
      <c r="CU1275" s="9"/>
      <c r="CV1275" s="9"/>
      <c r="CW1275" s="9"/>
      <c r="CX1275" s="9"/>
      <c r="CY1275" s="9"/>
      <c r="CZ1275" s="9"/>
      <c r="DA1275" s="9"/>
      <c r="DB1275" s="9"/>
      <c r="DC1275" s="9"/>
      <c r="DD1275" s="9"/>
      <c r="DE1275" s="9"/>
      <c r="DF1275" s="9"/>
      <c r="DG1275" s="9"/>
      <c r="DH1275" s="9"/>
      <c r="DI1275" s="9"/>
      <c r="DJ1275" s="9"/>
      <c r="DK1275" s="9"/>
      <c r="DL1275" s="9"/>
      <c r="DM1275" s="9"/>
      <c r="DN1275" s="9"/>
      <c r="DO1275" s="9"/>
      <c r="DP1275" s="9"/>
      <c r="DQ1275" s="9"/>
      <c r="DR1275" s="9"/>
      <c r="DS1275" s="9"/>
      <c r="DT1275" s="9"/>
      <c r="DU1275" s="9"/>
      <c r="DV1275" s="9"/>
      <c r="DW1275" s="9"/>
      <c r="DX1275" s="9"/>
      <c r="DY1275" s="9"/>
      <c r="DZ1275" s="9"/>
      <c r="EA1275" s="9"/>
    </row>
    <row r="1276" spans="2:131" ht="15">
      <c r="B1276" s="4"/>
      <c r="C1276" s="4"/>
      <c r="D1276" s="4"/>
      <c r="E1276" s="4"/>
      <c r="F1276" s="4"/>
      <c r="G1276" s="4"/>
      <c r="H1276" s="4"/>
      <c r="I1276" s="4"/>
      <c r="J1276" s="4"/>
      <c r="K1276" s="10"/>
      <c r="L1276" s="10"/>
      <c r="M1276" s="10"/>
      <c r="N1276" s="10"/>
      <c r="O1276" s="10"/>
      <c r="P1276" s="10"/>
      <c r="Q1276" s="10"/>
      <c r="R1276" s="10"/>
      <c r="S1276" s="10"/>
      <c r="T1276" s="10"/>
      <c r="U1276" s="10"/>
      <c r="V1276" s="10"/>
      <c r="W1276" s="10"/>
      <c r="X1276" s="10"/>
      <c r="Y1276" s="10"/>
      <c r="Z1276" s="10"/>
      <c r="AA1276" s="10"/>
      <c r="AB1276" s="15"/>
      <c r="AC1276" s="9"/>
      <c r="AD1276" s="9"/>
      <c r="AE1276" s="9"/>
      <c r="AF1276" s="9"/>
      <c r="AG1276" s="9"/>
      <c r="AH1276" s="9"/>
      <c r="AI1276" s="9"/>
      <c r="AJ1276" s="9"/>
      <c r="AK1276" s="9"/>
      <c r="AL1276" s="9"/>
      <c r="AM1276" s="27"/>
      <c r="AN1276" s="27"/>
      <c r="AO1276" s="27"/>
      <c r="AP1276" s="27"/>
      <c r="AQ1276" s="27"/>
      <c r="AR1276" s="9"/>
      <c r="AS1276" s="9"/>
      <c r="AT1276" s="9"/>
      <c r="AU1276" s="9"/>
      <c r="AV1276" s="9"/>
      <c r="AW1276" s="9"/>
      <c r="AX1276" s="9"/>
      <c r="AY1276" s="15"/>
      <c r="AZ1276" s="15"/>
      <c r="BA1276" s="9"/>
      <c r="BB1276" s="9"/>
      <c r="BC1276" s="9"/>
      <c r="BD1276" s="9"/>
      <c r="BE1276" s="9"/>
      <c r="BF1276" s="9"/>
      <c r="BG1276" s="9"/>
      <c r="BH1276" s="9"/>
      <c r="BI1276" s="9"/>
      <c r="BJ1276" s="9"/>
      <c r="BK1276" s="9"/>
      <c r="BL1276" s="9"/>
      <c r="BM1276" s="9"/>
      <c r="BN1276" s="9"/>
      <c r="BO1276" s="9"/>
      <c r="BP1276" s="9"/>
      <c r="BQ1276" s="9"/>
      <c r="BR1276" s="9"/>
      <c r="BS1276" s="9"/>
      <c r="BT1276" s="9"/>
      <c r="BU1276" s="9"/>
      <c r="BV1276" s="9"/>
      <c r="BW1276" s="9"/>
      <c r="BX1276" s="9"/>
      <c r="BY1276" s="9"/>
      <c r="BZ1276" s="9"/>
      <c r="CA1276" s="9"/>
      <c r="CB1276" s="9"/>
      <c r="CC1276" s="9"/>
      <c r="CD1276" s="9"/>
      <c r="CE1276" s="9"/>
      <c r="CF1276" s="9"/>
      <c r="CG1276" s="9"/>
      <c r="CH1276" s="9"/>
      <c r="CI1276" s="9"/>
      <c r="CJ1276" s="9"/>
      <c r="CK1276" s="9"/>
      <c r="CL1276" s="9"/>
      <c r="CM1276" s="9"/>
      <c r="CN1276" s="9"/>
      <c r="CO1276" s="9"/>
      <c r="CP1276" s="9"/>
      <c r="CQ1276" s="9"/>
      <c r="CR1276" s="9"/>
      <c r="CS1276" s="9"/>
      <c r="CT1276" s="9"/>
      <c r="CU1276" s="9"/>
      <c r="CV1276" s="9"/>
      <c r="CW1276" s="9"/>
      <c r="CX1276" s="9"/>
      <c r="CY1276" s="9"/>
      <c r="CZ1276" s="9"/>
      <c r="DA1276" s="9"/>
      <c r="DB1276" s="9"/>
      <c r="DC1276" s="9"/>
      <c r="DD1276" s="9"/>
      <c r="DE1276" s="9"/>
      <c r="DF1276" s="9"/>
      <c r="DG1276" s="9"/>
      <c r="DH1276" s="9"/>
      <c r="DI1276" s="9"/>
      <c r="DJ1276" s="9"/>
      <c r="DK1276" s="9"/>
      <c r="DL1276" s="9"/>
      <c r="DM1276" s="9"/>
      <c r="DN1276" s="9"/>
      <c r="DO1276" s="9"/>
      <c r="DP1276" s="9"/>
      <c r="DQ1276" s="9"/>
      <c r="DR1276" s="9"/>
      <c r="DS1276" s="9"/>
      <c r="DT1276" s="9"/>
      <c r="DU1276" s="9"/>
      <c r="DV1276" s="9"/>
      <c r="DW1276" s="9"/>
      <c r="DX1276" s="9"/>
      <c r="DY1276" s="9"/>
      <c r="DZ1276" s="9"/>
      <c r="EA1276" s="9"/>
    </row>
    <row r="1277" spans="2:131" ht="15">
      <c r="B1277" s="4"/>
      <c r="C1277" s="4"/>
      <c r="D1277" s="4"/>
      <c r="E1277" s="4"/>
      <c r="F1277" s="4"/>
      <c r="G1277" s="4"/>
      <c r="H1277" s="4"/>
      <c r="I1277" s="4"/>
      <c r="J1277" s="4"/>
      <c r="K1277" s="10"/>
      <c r="L1277" s="10"/>
      <c r="M1277" s="10"/>
      <c r="N1277" s="10"/>
      <c r="O1277" s="10"/>
      <c r="P1277" s="10"/>
      <c r="Q1277" s="10"/>
      <c r="R1277" s="10"/>
      <c r="S1277" s="10"/>
      <c r="T1277" s="10"/>
      <c r="U1277" s="10"/>
      <c r="V1277" s="10"/>
      <c r="W1277" s="10"/>
      <c r="X1277" s="10"/>
      <c r="Y1277" s="10"/>
      <c r="Z1277" s="10"/>
      <c r="AA1277" s="10"/>
      <c r="AB1277" s="15"/>
      <c r="AC1277" s="9"/>
      <c r="AD1277" s="9"/>
      <c r="AE1277" s="9"/>
      <c r="AF1277" s="9"/>
      <c r="AG1277" s="9"/>
      <c r="AH1277" s="9"/>
      <c r="AI1277" s="9"/>
      <c r="AJ1277" s="9"/>
      <c r="AK1277" s="9"/>
      <c r="AL1277" s="9"/>
      <c r="AM1277" s="27"/>
      <c r="AN1277" s="27"/>
      <c r="AO1277" s="27"/>
      <c r="AP1277" s="27"/>
      <c r="AQ1277" s="27"/>
      <c r="AR1277" s="9"/>
      <c r="AS1277" s="9"/>
      <c r="AT1277" s="9"/>
      <c r="AU1277" s="9"/>
      <c r="AV1277" s="9"/>
      <c r="AW1277" s="9"/>
      <c r="AX1277" s="9"/>
      <c r="AY1277" s="15"/>
      <c r="AZ1277" s="15"/>
      <c r="BA1277" s="9"/>
      <c r="BB1277" s="9"/>
      <c r="BC1277" s="9"/>
      <c r="BD1277" s="9"/>
      <c r="BE1277" s="9"/>
      <c r="BF1277" s="9"/>
      <c r="BG1277" s="9"/>
      <c r="BH1277" s="9"/>
      <c r="BI1277" s="9"/>
      <c r="BJ1277" s="9"/>
      <c r="BK1277" s="9"/>
      <c r="BL1277" s="9"/>
      <c r="BM1277" s="9"/>
      <c r="BN1277" s="9"/>
      <c r="BO1277" s="9"/>
      <c r="BP1277" s="9"/>
      <c r="BQ1277" s="9"/>
      <c r="BR1277" s="9"/>
      <c r="BS1277" s="9"/>
      <c r="BT1277" s="9"/>
      <c r="BU1277" s="9"/>
      <c r="BV1277" s="9"/>
      <c r="BW1277" s="9"/>
      <c r="BX1277" s="9"/>
      <c r="BY1277" s="9"/>
      <c r="BZ1277" s="9"/>
      <c r="CA1277" s="9"/>
      <c r="CB1277" s="9"/>
      <c r="CC1277" s="9"/>
      <c r="CD1277" s="9"/>
      <c r="CE1277" s="9"/>
      <c r="CF1277" s="9"/>
      <c r="CG1277" s="9"/>
      <c r="CH1277" s="9"/>
      <c r="CI1277" s="9"/>
      <c r="CJ1277" s="9"/>
      <c r="CK1277" s="9"/>
      <c r="CL1277" s="9"/>
      <c r="CM1277" s="9"/>
      <c r="CN1277" s="9"/>
      <c r="CO1277" s="9"/>
      <c r="CP1277" s="9"/>
      <c r="CQ1277" s="9"/>
      <c r="CR1277" s="9"/>
      <c r="CS1277" s="9"/>
      <c r="CT1277" s="9"/>
      <c r="CU1277" s="9"/>
      <c r="CV1277" s="9"/>
      <c r="CW1277" s="9"/>
      <c r="CX1277" s="9"/>
      <c r="CY1277" s="9"/>
      <c r="CZ1277" s="9"/>
      <c r="DA1277" s="9"/>
      <c r="DB1277" s="9"/>
      <c r="DC1277" s="9"/>
      <c r="DD1277" s="9"/>
      <c r="DE1277" s="9"/>
      <c r="DF1277" s="9"/>
      <c r="DG1277" s="9"/>
      <c r="DH1277" s="9"/>
      <c r="DI1277" s="9"/>
      <c r="DJ1277" s="9"/>
      <c r="DK1277" s="9"/>
      <c r="DL1277" s="9"/>
      <c r="DM1277" s="9"/>
      <c r="DN1277" s="9"/>
      <c r="DO1277" s="9"/>
      <c r="DP1277" s="9"/>
      <c r="DQ1277" s="9"/>
      <c r="DR1277" s="9"/>
      <c r="DS1277" s="9"/>
      <c r="DT1277" s="9"/>
      <c r="DU1277" s="9"/>
      <c r="DV1277" s="9"/>
      <c r="DW1277" s="9"/>
      <c r="DX1277" s="9"/>
      <c r="DY1277" s="9"/>
      <c r="DZ1277" s="9"/>
      <c r="EA1277" s="9"/>
    </row>
    <row r="1278" spans="2:131" ht="15">
      <c r="B1278" s="4"/>
      <c r="C1278" s="4"/>
      <c r="D1278" s="4"/>
      <c r="E1278" s="4"/>
      <c r="F1278" s="4"/>
      <c r="G1278" s="4"/>
      <c r="H1278" s="4"/>
      <c r="I1278" s="4"/>
      <c r="J1278" s="4"/>
      <c r="K1278" s="10"/>
      <c r="L1278" s="10"/>
      <c r="M1278" s="10"/>
      <c r="N1278" s="10"/>
      <c r="O1278" s="10"/>
      <c r="P1278" s="10"/>
      <c r="Q1278" s="10"/>
      <c r="R1278" s="10"/>
      <c r="S1278" s="10"/>
      <c r="T1278" s="10"/>
      <c r="U1278" s="10"/>
      <c r="V1278" s="10"/>
      <c r="W1278" s="10"/>
      <c r="X1278" s="10"/>
      <c r="Y1278" s="10"/>
      <c r="Z1278" s="10"/>
      <c r="AA1278" s="10"/>
      <c r="AB1278" s="15"/>
      <c r="AC1278" s="9"/>
      <c r="AD1278" s="9"/>
      <c r="AE1278" s="9"/>
      <c r="AF1278" s="9"/>
      <c r="AG1278" s="9"/>
      <c r="AH1278" s="9"/>
      <c r="AI1278" s="9"/>
      <c r="AJ1278" s="9"/>
      <c r="AK1278" s="9"/>
      <c r="AL1278" s="9"/>
      <c r="AM1278" s="27"/>
      <c r="AN1278" s="27"/>
      <c r="AO1278" s="27"/>
      <c r="AP1278" s="27"/>
      <c r="AQ1278" s="27"/>
      <c r="AR1278" s="9"/>
      <c r="AS1278" s="9"/>
      <c r="AT1278" s="9"/>
      <c r="AU1278" s="9"/>
      <c r="AV1278" s="9"/>
      <c r="AW1278" s="9"/>
      <c r="AX1278" s="9"/>
      <c r="AY1278" s="15"/>
      <c r="AZ1278" s="15"/>
      <c r="BA1278" s="9"/>
      <c r="BB1278" s="9"/>
      <c r="BC1278" s="9"/>
      <c r="BD1278" s="9"/>
      <c r="BE1278" s="9"/>
      <c r="BF1278" s="9"/>
      <c r="BG1278" s="9"/>
      <c r="BH1278" s="9"/>
      <c r="BI1278" s="9"/>
      <c r="BJ1278" s="9"/>
      <c r="BK1278" s="9"/>
      <c r="BL1278" s="9"/>
      <c r="BM1278" s="9"/>
      <c r="BN1278" s="9"/>
      <c r="BO1278" s="9"/>
      <c r="BP1278" s="9"/>
      <c r="BQ1278" s="9"/>
      <c r="BR1278" s="9"/>
      <c r="BS1278" s="9"/>
      <c r="BT1278" s="9"/>
      <c r="BU1278" s="9"/>
      <c r="BV1278" s="9"/>
      <c r="BW1278" s="9"/>
      <c r="BX1278" s="9"/>
      <c r="BY1278" s="9"/>
      <c r="BZ1278" s="9"/>
      <c r="CA1278" s="9"/>
      <c r="CB1278" s="9"/>
      <c r="CC1278" s="9"/>
      <c r="CD1278" s="9"/>
      <c r="CE1278" s="9"/>
      <c r="CF1278" s="9"/>
      <c r="CG1278" s="9"/>
      <c r="CH1278" s="9"/>
      <c r="CI1278" s="9"/>
      <c r="CJ1278" s="9"/>
      <c r="CK1278" s="9"/>
      <c r="CL1278" s="9"/>
      <c r="CM1278" s="9"/>
      <c r="CN1278" s="9"/>
      <c r="CO1278" s="9"/>
      <c r="CP1278" s="9"/>
      <c r="CQ1278" s="9"/>
      <c r="CR1278" s="9"/>
      <c r="CS1278" s="9"/>
      <c r="CT1278" s="9"/>
      <c r="CU1278" s="9"/>
      <c r="CV1278" s="9"/>
      <c r="CW1278" s="9"/>
      <c r="CX1278" s="9"/>
      <c r="CY1278" s="9"/>
      <c r="CZ1278" s="9"/>
      <c r="DA1278" s="9"/>
      <c r="DB1278" s="9"/>
      <c r="DC1278" s="9"/>
      <c r="DD1278" s="9"/>
      <c r="DE1278" s="9"/>
      <c r="DF1278" s="9"/>
      <c r="DG1278" s="9"/>
      <c r="DH1278" s="9"/>
      <c r="DI1278" s="9"/>
      <c r="DJ1278" s="9"/>
      <c r="DK1278" s="9"/>
      <c r="DL1278" s="9"/>
      <c r="DM1278" s="9"/>
      <c r="DN1278" s="9"/>
      <c r="DO1278" s="9"/>
      <c r="DP1278" s="9"/>
      <c r="DQ1278" s="9"/>
      <c r="DR1278" s="9"/>
      <c r="DS1278" s="9"/>
      <c r="DT1278" s="9"/>
      <c r="DU1278" s="9"/>
      <c r="DV1278" s="9"/>
      <c r="DW1278" s="9"/>
      <c r="DX1278" s="9"/>
      <c r="DY1278" s="9"/>
      <c r="DZ1278" s="9"/>
      <c r="EA1278" s="9"/>
    </row>
    <row r="1279" spans="2:131" ht="15">
      <c r="B1279" s="4"/>
      <c r="C1279" s="4"/>
      <c r="D1279" s="4"/>
      <c r="E1279" s="4"/>
      <c r="F1279" s="4"/>
      <c r="G1279" s="4"/>
      <c r="H1279" s="4"/>
      <c r="I1279" s="4"/>
      <c r="J1279" s="4"/>
      <c r="K1279" s="10"/>
      <c r="L1279" s="10"/>
      <c r="M1279" s="10"/>
      <c r="N1279" s="10"/>
      <c r="O1279" s="10"/>
      <c r="P1279" s="10"/>
      <c r="Q1279" s="10"/>
      <c r="R1279" s="10"/>
      <c r="S1279" s="10"/>
      <c r="T1279" s="10"/>
      <c r="U1279" s="10"/>
      <c r="V1279" s="10"/>
      <c r="W1279" s="10"/>
      <c r="X1279" s="10"/>
      <c r="Y1279" s="10"/>
      <c r="Z1279" s="10"/>
      <c r="AA1279" s="10"/>
      <c r="AB1279" s="15"/>
      <c r="AC1279" s="9"/>
      <c r="AD1279" s="9"/>
      <c r="AE1279" s="9"/>
      <c r="AF1279" s="9"/>
      <c r="AG1279" s="9"/>
      <c r="AH1279" s="9"/>
      <c r="AI1279" s="9"/>
      <c r="AJ1279" s="9"/>
      <c r="AK1279" s="9"/>
      <c r="AL1279" s="9"/>
      <c r="AM1279" s="27"/>
      <c r="AN1279" s="27"/>
      <c r="AO1279" s="27"/>
      <c r="AP1279" s="27"/>
      <c r="AQ1279" s="27"/>
      <c r="AR1279" s="9"/>
      <c r="AS1279" s="9"/>
      <c r="AT1279" s="9"/>
      <c r="AU1279" s="9"/>
      <c r="AV1279" s="9"/>
      <c r="AW1279" s="9"/>
      <c r="AX1279" s="9"/>
      <c r="AY1279" s="15"/>
      <c r="AZ1279" s="15"/>
      <c r="BA1279" s="9"/>
      <c r="BB1279" s="9"/>
      <c r="BC1279" s="9"/>
      <c r="BD1279" s="9"/>
      <c r="BE1279" s="9"/>
      <c r="BF1279" s="9"/>
      <c r="BG1279" s="9"/>
      <c r="BH1279" s="9"/>
      <c r="BI1279" s="9"/>
      <c r="BJ1279" s="9"/>
      <c r="BK1279" s="9"/>
      <c r="BL1279" s="9"/>
      <c r="BM1279" s="9"/>
      <c r="BN1279" s="9"/>
      <c r="BO1279" s="9"/>
      <c r="BP1279" s="9"/>
      <c r="BQ1279" s="9"/>
      <c r="BR1279" s="9"/>
      <c r="BS1279" s="9"/>
      <c r="BT1279" s="9"/>
      <c r="BU1279" s="9"/>
      <c r="BV1279" s="9"/>
      <c r="BW1279" s="9"/>
      <c r="BX1279" s="9"/>
      <c r="BY1279" s="9"/>
      <c r="BZ1279" s="9"/>
      <c r="CA1279" s="9"/>
      <c r="CB1279" s="9"/>
      <c r="CC1279" s="9"/>
      <c r="CD1279" s="9"/>
      <c r="CE1279" s="9"/>
      <c r="CF1279" s="9"/>
      <c r="CG1279" s="9"/>
      <c r="CH1279" s="9"/>
      <c r="CI1279" s="9"/>
      <c r="CJ1279" s="9"/>
      <c r="CK1279" s="9"/>
      <c r="CL1279" s="9"/>
      <c r="CM1279" s="9"/>
      <c r="CN1279" s="9"/>
      <c r="CO1279" s="9"/>
      <c r="CP1279" s="9"/>
      <c r="CQ1279" s="9"/>
      <c r="CR1279" s="9"/>
      <c r="CS1279" s="9"/>
      <c r="CT1279" s="9"/>
      <c r="CU1279" s="9"/>
      <c r="CV1279" s="9"/>
      <c r="CW1279" s="9"/>
      <c r="CX1279" s="9"/>
      <c r="CY1279" s="9"/>
      <c r="CZ1279" s="9"/>
      <c r="DA1279" s="9"/>
      <c r="DB1279" s="9"/>
      <c r="DC1279" s="9"/>
      <c r="DD1279" s="9"/>
      <c r="DE1279" s="9"/>
      <c r="DF1279" s="9"/>
      <c r="DG1279" s="9"/>
      <c r="DH1279" s="9"/>
      <c r="DI1279" s="9"/>
      <c r="DJ1279" s="9"/>
      <c r="DK1279" s="9"/>
      <c r="DL1279" s="9"/>
      <c r="DM1279" s="9"/>
      <c r="DN1279" s="9"/>
      <c r="DO1279" s="9"/>
      <c r="DP1279" s="9"/>
      <c r="DQ1279" s="9"/>
      <c r="DR1279" s="9"/>
      <c r="DS1279" s="9"/>
      <c r="DT1279" s="9"/>
      <c r="DU1279" s="9"/>
      <c r="DV1279" s="9"/>
      <c r="DW1279" s="9"/>
      <c r="DX1279" s="9"/>
      <c r="DY1279" s="9"/>
      <c r="DZ1279" s="9"/>
      <c r="EA1279" s="9"/>
    </row>
    <row r="1280" spans="2:131" ht="15">
      <c r="B1280" s="4"/>
      <c r="C1280" s="4"/>
      <c r="D1280" s="4"/>
      <c r="E1280" s="4"/>
      <c r="F1280" s="4"/>
      <c r="G1280" s="4"/>
      <c r="H1280" s="4"/>
      <c r="I1280" s="4"/>
      <c r="J1280" s="4"/>
      <c r="K1280" s="10"/>
      <c r="L1280" s="10"/>
      <c r="M1280" s="10"/>
      <c r="N1280" s="10"/>
      <c r="O1280" s="10"/>
      <c r="P1280" s="10"/>
      <c r="Q1280" s="10"/>
      <c r="R1280" s="10"/>
      <c r="S1280" s="10"/>
      <c r="T1280" s="10"/>
      <c r="U1280" s="10"/>
      <c r="V1280" s="10"/>
      <c r="W1280" s="10"/>
      <c r="X1280" s="10"/>
      <c r="Y1280" s="10"/>
      <c r="Z1280" s="10"/>
      <c r="AA1280" s="10"/>
      <c r="AB1280" s="15"/>
      <c r="AC1280" s="9"/>
      <c r="AD1280" s="9"/>
      <c r="AE1280" s="9"/>
      <c r="AF1280" s="9"/>
      <c r="AG1280" s="9"/>
      <c r="AH1280" s="9"/>
      <c r="AI1280" s="9"/>
      <c r="AJ1280" s="9"/>
      <c r="AK1280" s="9"/>
      <c r="AL1280" s="9"/>
      <c r="AM1280" s="27"/>
      <c r="AN1280" s="27"/>
      <c r="AO1280" s="27"/>
      <c r="AP1280" s="27"/>
      <c r="AQ1280" s="27"/>
      <c r="AR1280" s="9"/>
      <c r="AS1280" s="9"/>
      <c r="AT1280" s="9"/>
      <c r="AU1280" s="9"/>
      <c r="AV1280" s="9"/>
      <c r="AW1280" s="9"/>
      <c r="AX1280" s="9"/>
      <c r="AY1280" s="15"/>
      <c r="AZ1280" s="15"/>
      <c r="BA1280" s="9"/>
      <c r="BB1280" s="9"/>
      <c r="BC1280" s="9"/>
      <c r="BD1280" s="9"/>
      <c r="BE1280" s="9"/>
      <c r="BF1280" s="9"/>
      <c r="BG1280" s="9"/>
      <c r="BH1280" s="9"/>
      <c r="BI1280" s="9"/>
      <c r="BJ1280" s="9"/>
      <c r="BK1280" s="9"/>
      <c r="BL1280" s="9"/>
      <c r="BM1280" s="9"/>
      <c r="BN1280" s="9"/>
      <c r="BO1280" s="9"/>
      <c r="BP1280" s="9"/>
      <c r="BQ1280" s="9"/>
      <c r="BR1280" s="9"/>
      <c r="BS1280" s="9"/>
      <c r="BT1280" s="9"/>
      <c r="BU1280" s="9"/>
      <c r="BV1280" s="9"/>
      <c r="BW1280" s="9"/>
      <c r="BX1280" s="9"/>
      <c r="BY1280" s="9"/>
      <c r="BZ1280" s="9"/>
      <c r="CA1280" s="9"/>
      <c r="CB1280" s="9"/>
      <c r="CC1280" s="9"/>
      <c r="CD1280" s="9"/>
      <c r="CE1280" s="9"/>
      <c r="CF1280" s="9"/>
      <c r="CG1280" s="9"/>
      <c r="CH1280" s="9"/>
      <c r="CI1280" s="9"/>
      <c r="CJ1280" s="9"/>
      <c r="CK1280" s="9"/>
      <c r="CL1280" s="9"/>
      <c r="CM1280" s="9"/>
      <c r="CN1280" s="9"/>
      <c r="CO1280" s="9"/>
      <c r="CP1280" s="9"/>
      <c r="CQ1280" s="9"/>
      <c r="CR1280" s="9"/>
      <c r="CS1280" s="9"/>
      <c r="CT1280" s="9"/>
      <c r="CU1280" s="9"/>
      <c r="CV1280" s="9"/>
      <c r="CW1280" s="9"/>
      <c r="CX1280" s="9"/>
      <c r="CY1280" s="9"/>
      <c r="CZ1280" s="9"/>
      <c r="DA1280" s="9"/>
      <c r="DB1280" s="9"/>
      <c r="DC1280" s="9"/>
      <c r="DD1280" s="9"/>
      <c r="DE1280" s="9"/>
      <c r="DF1280" s="9"/>
      <c r="DG1280" s="9"/>
      <c r="DH1280" s="9"/>
      <c r="DI1280" s="9"/>
      <c r="DJ1280" s="9"/>
      <c r="DK1280" s="9"/>
      <c r="DL1280" s="9"/>
      <c r="DM1280" s="9"/>
      <c r="DN1280" s="9"/>
      <c r="DO1280" s="9"/>
      <c r="DP1280" s="9"/>
      <c r="DQ1280" s="9"/>
      <c r="DR1280" s="9"/>
      <c r="DS1280" s="9"/>
      <c r="DT1280" s="9"/>
      <c r="DU1280" s="9"/>
      <c r="DV1280" s="9"/>
      <c r="DW1280" s="9"/>
      <c r="DX1280" s="9"/>
      <c r="DY1280" s="9"/>
      <c r="DZ1280" s="9"/>
      <c r="EA1280" s="9"/>
    </row>
    <row r="1281" spans="2:131" ht="15">
      <c r="B1281" s="4"/>
      <c r="C1281" s="4"/>
      <c r="D1281" s="4"/>
      <c r="E1281" s="4"/>
      <c r="F1281" s="4"/>
      <c r="G1281" s="4"/>
      <c r="H1281" s="4"/>
      <c r="I1281" s="4"/>
      <c r="J1281" s="4"/>
      <c r="K1281" s="10"/>
      <c r="L1281" s="10"/>
      <c r="M1281" s="10"/>
      <c r="N1281" s="10"/>
      <c r="O1281" s="10"/>
      <c r="P1281" s="10"/>
      <c r="Q1281" s="10"/>
      <c r="R1281" s="10"/>
      <c r="S1281" s="10"/>
      <c r="T1281" s="10"/>
      <c r="U1281" s="10"/>
      <c r="V1281" s="10"/>
      <c r="W1281" s="10"/>
      <c r="X1281" s="10"/>
      <c r="Y1281" s="10"/>
      <c r="Z1281" s="10"/>
      <c r="AA1281" s="10"/>
      <c r="AB1281" s="15"/>
      <c r="AC1281" s="9"/>
      <c r="AD1281" s="9"/>
      <c r="AE1281" s="9"/>
      <c r="AF1281" s="9"/>
      <c r="AG1281" s="9"/>
      <c r="AH1281" s="9"/>
      <c r="AI1281" s="9"/>
      <c r="AJ1281" s="9"/>
      <c r="AK1281" s="9"/>
      <c r="AL1281" s="9"/>
      <c r="AM1281" s="27"/>
      <c r="AN1281" s="27"/>
      <c r="AO1281" s="27"/>
      <c r="AP1281" s="27"/>
      <c r="AQ1281" s="27"/>
      <c r="AR1281" s="9"/>
      <c r="AS1281" s="9"/>
      <c r="AT1281" s="9"/>
      <c r="AU1281" s="9"/>
      <c r="AV1281" s="9"/>
      <c r="AW1281" s="9"/>
      <c r="AX1281" s="9"/>
      <c r="AY1281" s="15"/>
      <c r="AZ1281" s="15"/>
      <c r="BA1281" s="9"/>
      <c r="BB1281" s="9"/>
      <c r="BC1281" s="9"/>
      <c r="BD1281" s="9"/>
      <c r="BE1281" s="9"/>
      <c r="BF1281" s="9"/>
      <c r="BG1281" s="9"/>
      <c r="BH1281" s="9"/>
      <c r="BI1281" s="9"/>
      <c r="BJ1281" s="9"/>
      <c r="BK1281" s="9"/>
      <c r="BL1281" s="9"/>
      <c r="BM1281" s="9"/>
      <c r="BN1281" s="9"/>
      <c r="BO1281" s="9"/>
      <c r="BP1281" s="9"/>
      <c r="BQ1281" s="9"/>
      <c r="BR1281" s="9"/>
      <c r="BS1281" s="9"/>
      <c r="BT1281" s="9"/>
      <c r="BU1281" s="9"/>
      <c r="BV1281" s="9"/>
      <c r="BW1281" s="9"/>
      <c r="BX1281" s="9"/>
      <c r="BY1281" s="9"/>
      <c r="BZ1281" s="9"/>
      <c r="CA1281" s="9"/>
      <c r="CB1281" s="9"/>
      <c r="CC1281" s="9"/>
      <c r="CD1281" s="9"/>
      <c r="CE1281" s="9"/>
      <c r="CF1281" s="9"/>
      <c r="CG1281" s="9"/>
      <c r="CH1281" s="9"/>
      <c r="CI1281" s="9"/>
      <c r="CJ1281" s="9"/>
      <c r="CK1281" s="9"/>
      <c r="CL1281" s="9"/>
      <c r="CM1281" s="9"/>
      <c r="CN1281" s="9"/>
      <c r="CO1281" s="9"/>
      <c r="CP1281" s="9"/>
      <c r="CQ1281" s="9"/>
      <c r="CR1281" s="9"/>
      <c r="CS1281" s="9"/>
      <c r="CT1281" s="9"/>
      <c r="CU1281" s="9"/>
      <c r="CV1281" s="9"/>
      <c r="CW1281" s="9"/>
      <c r="CX1281" s="9"/>
      <c r="CY1281" s="9"/>
      <c r="CZ1281" s="9"/>
      <c r="DA1281" s="9"/>
      <c r="DB1281" s="9"/>
      <c r="DC1281" s="9"/>
      <c r="DD1281" s="9"/>
      <c r="DE1281" s="9"/>
      <c r="DF1281" s="9"/>
      <c r="DG1281" s="9"/>
      <c r="DH1281" s="9"/>
      <c r="DI1281" s="9"/>
      <c r="DJ1281" s="9"/>
      <c r="DK1281" s="9"/>
      <c r="DL1281" s="9"/>
      <c r="DM1281" s="9"/>
      <c r="DN1281" s="9"/>
      <c r="DO1281" s="9"/>
      <c r="DP1281" s="9"/>
      <c r="DQ1281" s="9"/>
      <c r="DR1281" s="9"/>
      <c r="DS1281" s="9"/>
      <c r="DT1281" s="9"/>
      <c r="DU1281" s="9"/>
      <c r="DV1281" s="9"/>
      <c r="DW1281" s="9"/>
      <c r="DX1281" s="9"/>
      <c r="DY1281" s="9"/>
      <c r="DZ1281" s="9"/>
      <c r="EA1281" s="9"/>
    </row>
    <row r="1282" spans="2:131" ht="15">
      <c r="B1282" s="4"/>
      <c r="C1282" s="4"/>
      <c r="D1282" s="4"/>
      <c r="E1282" s="4"/>
      <c r="F1282" s="4"/>
      <c r="G1282" s="4"/>
      <c r="H1282" s="4"/>
      <c r="I1282" s="4"/>
      <c r="J1282" s="4"/>
      <c r="K1282" s="10"/>
      <c r="L1282" s="10"/>
      <c r="M1282" s="10"/>
      <c r="N1282" s="10"/>
      <c r="O1282" s="10"/>
      <c r="P1282" s="10"/>
      <c r="Q1282" s="10"/>
      <c r="R1282" s="10"/>
      <c r="S1282" s="10"/>
      <c r="T1282" s="10"/>
      <c r="U1282" s="10"/>
      <c r="V1282" s="10"/>
      <c r="W1282" s="10"/>
      <c r="X1282" s="10"/>
      <c r="Y1282" s="10"/>
      <c r="Z1282" s="10"/>
      <c r="AA1282" s="10"/>
      <c r="AB1282" s="15"/>
      <c r="AC1282" s="9"/>
      <c r="AD1282" s="9"/>
      <c r="AE1282" s="9"/>
      <c r="AF1282" s="9"/>
      <c r="AG1282" s="9"/>
      <c r="AH1282" s="9"/>
      <c r="AI1282" s="9"/>
      <c r="AJ1282" s="9"/>
      <c r="AK1282" s="9"/>
      <c r="AL1282" s="9"/>
      <c r="AM1282" s="27"/>
      <c r="AN1282" s="27"/>
      <c r="AO1282" s="27"/>
      <c r="AP1282" s="27"/>
      <c r="AQ1282" s="27"/>
      <c r="AR1282" s="9"/>
      <c r="AS1282" s="9"/>
      <c r="AT1282" s="9"/>
      <c r="AU1282" s="9"/>
      <c r="AV1282" s="9"/>
      <c r="AW1282" s="9"/>
      <c r="AX1282" s="9"/>
      <c r="AY1282" s="15"/>
      <c r="AZ1282" s="15"/>
      <c r="BA1282" s="9"/>
      <c r="BB1282" s="9"/>
      <c r="BC1282" s="9"/>
      <c r="BD1282" s="9"/>
      <c r="BE1282" s="9"/>
      <c r="BF1282" s="9"/>
      <c r="BG1282" s="9"/>
      <c r="BH1282" s="9"/>
      <c r="BI1282" s="9"/>
      <c r="BJ1282" s="9"/>
      <c r="BK1282" s="9"/>
      <c r="BL1282" s="9"/>
      <c r="BM1282" s="9"/>
      <c r="BN1282" s="9"/>
      <c r="BO1282" s="9"/>
      <c r="BP1282" s="9"/>
      <c r="BQ1282" s="9"/>
      <c r="BR1282" s="9"/>
      <c r="BS1282" s="9"/>
      <c r="BT1282" s="9"/>
      <c r="BU1282" s="9"/>
      <c r="BV1282" s="9"/>
      <c r="BW1282" s="9"/>
      <c r="BX1282" s="9"/>
      <c r="BY1282" s="9"/>
      <c r="BZ1282" s="9"/>
      <c r="CA1282" s="9"/>
      <c r="CB1282" s="9"/>
      <c r="CC1282" s="9"/>
      <c r="CD1282" s="9"/>
      <c r="CE1282" s="9"/>
      <c r="CF1282" s="9"/>
      <c r="CG1282" s="9"/>
      <c r="CH1282" s="9"/>
      <c r="CI1282" s="9"/>
      <c r="CJ1282" s="9"/>
      <c r="CK1282" s="9"/>
      <c r="CL1282" s="9"/>
      <c r="CM1282" s="9"/>
      <c r="CN1282" s="9"/>
      <c r="CO1282" s="9"/>
      <c r="CP1282" s="9"/>
      <c r="CQ1282" s="9"/>
      <c r="CR1282" s="9"/>
      <c r="CS1282" s="9"/>
      <c r="CT1282" s="9"/>
      <c r="CU1282" s="9"/>
      <c r="CV1282" s="9"/>
      <c r="CW1282" s="9"/>
      <c r="CX1282" s="9"/>
      <c r="CY1282" s="9"/>
      <c r="CZ1282" s="9"/>
      <c r="DA1282" s="9"/>
      <c r="DB1282" s="9"/>
      <c r="DC1282" s="9"/>
      <c r="DD1282" s="9"/>
      <c r="DE1282" s="9"/>
      <c r="DF1282" s="9"/>
      <c r="DG1282" s="9"/>
      <c r="DH1282" s="9"/>
      <c r="DI1282" s="9"/>
      <c r="DJ1282" s="9"/>
      <c r="DK1282" s="9"/>
      <c r="DL1282" s="9"/>
      <c r="DM1282" s="9"/>
      <c r="DN1282" s="9"/>
      <c r="DO1282" s="9"/>
      <c r="DP1282" s="9"/>
      <c r="DQ1282" s="9"/>
      <c r="DR1282" s="9"/>
      <c r="DS1282" s="9"/>
      <c r="DT1282" s="9"/>
      <c r="DU1282" s="9"/>
      <c r="DV1282" s="9"/>
      <c r="DW1282" s="9"/>
      <c r="DX1282" s="9"/>
      <c r="DY1282" s="9"/>
      <c r="DZ1282" s="9"/>
      <c r="EA1282" s="9"/>
    </row>
    <row r="1283" spans="2:131" ht="15">
      <c r="B1283" s="4"/>
      <c r="C1283" s="4"/>
      <c r="D1283" s="4"/>
      <c r="E1283" s="4"/>
      <c r="F1283" s="4"/>
      <c r="G1283" s="4"/>
      <c r="H1283" s="4"/>
      <c r="I1283" s="4"/>
      <c r="J1283" s="4"/>
      <c r="K1283" s="10"/>
      <c r="L1283" s="10"/>
      <c r="M1283" s="10"/>
      <c r="N1283" s="10"/>
      <c r="O1283" s="10"/>
      <c r="P1283" s="10"/>
      <c r="Q1283" s="10"/>
      <c r="R1283" s="10"/>
      <c r="S1283" s="10"/>
      <c r="T1283" s="10"/>
      <c r="U1283" s="10"/>
      <c r="V1283" s="10"/>
      <c r="W1283" s="10"/>
      <c r="X1283" s="10"/>
      <c r="Y1283" s="10"/>
      <c r="Z1283" s="10"/>
      <c r="AA1283" s="10"/>
      <c r="AB1283" s="15"/>
      <c r="AC1283" s="9"/>
      <c r="AD1283" s="9"/>
      <c r="AE1283" s="9"/>
      <c r="AF1283" s="9"/>
      <c r="AG1283" s="9"/>
      <c r="AH1283" s="9"/>
      <c r="AI1283" s="9"/>
      <c r="AJ1283" s="9"/>
      <c r="AK1283" s="9"/>
      <c r="AL1283" s="9"/>
      <c r="AM1283" s="27"/>
      <c r="AN1283" s="27"/>
      <c r="AO1283" s="27"/>
      <c r="AP1283" s="27"/>
      <c r="AQ1283" s="27"/>
      <c r="AR1283" s="9"/>
      <c r="AS1283" s="9"/>
      <c r="AT1283" s="9"/>
      <c r="AU1283" s="9"/>
      <c r="AV1283" s="9"/>
      <c r="AW1283" s="9"/>
      <c r="AX1283" s="9"/>
      <c r="AY1283" s="15"/>
      <c r="AZ1283" s="15"/>
      <c r="BA1283" s="9"/>
      <c r="BB1283" s="9"/>
      <c r="BC1283" s="9"/>
      <c r="BD1283" s="9"/>
      <c r="BE1283" s="9"/>
      <c r="BF1283" s="9"/>
      <c r="BG1283" s="9"/>
      <c r="BH1283" s="9"/>
      <c r="BI1283" s="9"/>
      <c r="BJ1283" s="9"/>
      <c r="BK1283" s="9"/>
      <c r="BL1283" s="9"/>
      <c r="BM1283" s="9"/>
      <c r="BN1283" s="9"/>
      <c r="BO1283" s="9"/>
      <c r="BP1283" s="9"/>
      <c r="BQ1283" s="9"/>
      <c r="BR1283" s="9"/>
      <c r="BS1283" s="9"/>
      <c r="BT1283" s="9"/>
      <c r="BU1283" s="9"/>
      <c r="BV1283" s="9"/>
      <c r="BW1283" s="9"/>
      <c r="BX1283" s="9"/>
      <c r="BY1283" s="9"/>
      <c r="BZ1283" s="9"/>
      <c r="CA1283" s="9"/>
      <c r="CB1283" s="9"/>
      <c r="CC1283" s="9"/>
      <c r="CD1283" s="9"/>
      <c r="CE1283" s="9"/>
      <c r="CF1283" s="9"/>
      <c r="CG1283" s="9"/>
      <c r="CH1283" s="9"/>
      <c r="CI1283" s="9"/>
      <c r="CJ1283" s="9"/>
      <c r="CK1283" s="9"/>
      <c r="CL1283" s="9"/>
      <c r="CM1283" s="9"/>
      <c r="CN1283" s="9"/>
      <c r="CO1283" s="9"/>
      <c r="CP1283" s="9"/>
      <c r="CQ1283" s="9"/>
      <c r="CR1283" s="9"/>
      <c r="CS1283" s="9"/>
      <c r="CT1283" s="9"/>
      <c r="CU1283" s="9"/>
      <c r="CV1283" s="9"/>
      <c r="CW1283" s="9"/>
      <c r="CX1283" s="9"/>
      <c r="CY1283" s="9"/>
      <c r="CZ1283" s="9"/>
      <c r="DA1283" s="9"/>
      <c r="DB1283" s="9"/>
      <c r="DC1283" s="9"/>
      <c r="DD1283" s="9"/>
      <c r="DE1283" s="9"/>
      <c r="DF1283" s="9"/>
      <c r="DG1283" s="9"/>
      <c r="DH1283" s="9"/>
      <c r="DI1283" s="9"/>
      <c r="DJ1283" s="9"/>
      <c r="DK1283" s="9"/>
      <c r="DL1283" s="9"/>
      <c r="DM1283" s="9"/>
      <c r="DN1283" s="9"/>
      <c r="DO1283" s="9"/>
      <c r="DP1283" s="9"/>
      <c r="DQ1283" s="9"/>
      <c r="DR1283" s="9"/>
      <c r="DS1283" s="9"/>
      <c r="DT1283" s="9"/>
      <c r="DU1283" s="9"/>
      <c r="DV1283" s="9"/>
      <c r="DW1283" s="9"/>
      <c r="DX1283" s="9"/>
      <c r="DY1283" s="9"/>
      <c r="DZ1283" s="9"/>
      <c r="EA1283" s="9"/>
    </row>
    <row r="1284" spans="2:131" ht="15">
      <c r="B1284" s="4"/>
      <c r="C1284" s="4"/>
      <c r="D1284" s="4"/>
      <c r="E1284" s="4"/>
      <c r="F1284" s="4"/>
      <c r="G1284" s="4"/>
      <c r="H1284" s="4"/>
      <c r="I1284" s="4"/>
      <c r="J1284" s="4"/>
      <c r="K1284" s="10"/>
      <c r="L1284" s="10"/>
      <c r="M1284" s="10"/>
      <c r="N1284" s="10"/>
      <c r="O1284" s="10"/>
      <c r="P1284" s="10"/>
      <c r="Q1284" s="10"/>
      <c r="R1284" s="10"/>
      <c r="S1284" s="10"/>
      <c r="T1284" s="10"/>
      <c r="U1284" s="10"/>
      <c r="V1284" s="10"/>
      <c r="W1284" s="10"/>
      <c r="X1284" s="10"/>
      <c r="Y1284" s="10"/>
      <c r="Z1284" s="10"/>
      <c r="AA1284" s="10"/>
      <c r="AB1284" s="15"/>
      <c r="AC1284" s="9"/>
      <c r="AD1284" s="9"/>
      <c r="AE1284" s="9"/>
      <c r="AF1284" s="9"/>
      <c r="AG1284" s="9"/>
      <c r="AH1284" s="9"/>
      <c r="AI1284" s="9"/>
      <c r="AJ1284" s="9"/>
      <c r="AK1284" s="9"/>
      <c r="AL1284" s="9"/>
      <c r="AM1284" s="27"/>
      <c r="AN1284" s="27"/>
      <c r="AO1284" s="27"/>
      <c r="AP1284" s="27"/>
      <c r="AQ1284" s="27"/>
      <c r="AR1284" s="9"/>
      <c r="AS1284" s="9"/>
      <c r="AT1284" s="9"/>
      <c r="AU1284" s="9"/>
      <c r="AV1284" s="9"/>
      <c r="AW1284" s="9"/>
      <c r="AX1284" s="9"/>
      <c r="AY1284" s="15"/>
      <c r="AZ1284" s="15"/>
      <c r="BA1284" s="9"/>
      <c r="BB1284" s="9"/>
      <c r="BC1284" s="9"/>
      <c r="BD1284" s="9"/>
      <c r="BE1284" s="9"/>
      <c r="BF1284" s="9"/>
      <c r="BG1284" s="9"/>
      <c r="BH1284" s="9"/>
      <c r="BI1284" s="9"/>
      <c r="BJ1284" s="9"/>
      <c r="BK1284" s="9"/>
      <c r="BL1284" s="9"/>
      <c r="BM1284" s="9"/>
      <c r="BN1284" s="9"/>
      <c r="BO1284" s="9"/>
      <c r="BP1284" s="9"/>
      <c r="BQ1284" s="9"/>
      <c r="BR1284" s="9"/>
      <c r="BS1284" s="9"/>
      <c r="BT1284" s="9"/>
      <c r="BU1284" s="9"/>
      <c r="BV1284" s="9"/>
      <c r="BW1284" s="9"/>
      <c r="BX1284" s="9"/>
      <c r="BY1284" s="9"/>
      <c r="BZ1284" s="9"/>
      <c r="CA1284" s="9"/>
      <c r="CB1284" s="9"/>
      <c r="CC1284" s="9"/>
      <c r="CD1284" s="9"/>
      <c r="CE1284" s="9"/>
      <c r="CF1284" s="9"/>
      <c r="CG1284" s="9"/>
      <c r="CH1284" s="9"/>
      <c r="CI1284" s="9"/>
      <c r="CJ1284" s="9"/>
      <c r="CK1284" s="9"/>
      <c r="CL1284" s="9"/>
      <c r="CM1284" s="9"/>
      <c r="CN1284" s="9"/>
      <c r="CO1284" s="9"/>
      <c r="CP1284" s="9"/>
      <c r="CQ1284" s="9"/>
      <c r="CR1284" s="9"/>
      <c r="CS1284" s="9"/>
      <c r="CT1284" s="9"/>
      <c r="CU1284" s="9"/>
      <c r="CV1284" s="9"/>
      <c r="CW1284" s="9"/>
      <c r="CX1284" s="9"/>
      <c r="CY1284" s="9"/>
      <c r="CZ1284" s="9"/>
      <c r="DA1284" s="9"/>
      <c r="DB1284" s="9"/>
      <c r="DC1284" s="9"/>
      <c r="DD1284" s="9"/>
      <c r="DE1284" s="9"/>
      <c r="DF1284" s="9"/>
      <c r="DG1284" s="9"/>
      <c r="DH1284" s="9"/>
      <c r="DI1284" s="9"/>
      <c r="DJ1284" s="9"/>
      <c r="DK1284" s="9"/>
      <c r="DL1284" s="9"/>
      <c r="DM1284" s="9"/>
      <c r="DN1284" s="9"/>
      <c r="DO1284" s="9"/>
      <c r="DP1284" s="9"/>
      <c r="DQ1284" s="9"/>
      <c r="DR1284" s="9"/>
      <c r="DS1284" s="9"/>
      <c r="DT1284" s="9"/>
      <c r="DU1284" s="9"/>
      <c r="DV1284" s="9"/>
      <c r="DW1284" s="9"/>
      <c r="DX1284" s="9"/>
      <c r="DY1284" s="9"/>
      <c r="DZ1284" s="9"/>
      <c r="EA1284" s="9"/>
    </row>
    <row r="1285" spans="2:131" ht="15">
      <c r="B1285" s="4"/>
      <c r="C1285" s="4"/>
      <c r="D1285" s="4"/>
      <c r="E1285" s="4"/>
      <c r="F1285" s="4"/>
      <c r="G1285" s="4"/>
      <c r="H1285" s="4"/>
      <c r="I1285" s="4"/>
      <c r="J1285" s="4"/>
      <c r="K1285" s="10"/>
      <c r="L1285" s="10"/>
      <c r="M1285" s="10"/>
      <c r="N1285" s="10"/>
      <c r="O1285" s="10"/>
      <c r="P1285" s="10"/>
      <c r="Q1285" s="10"/>
      <c r="R1285" s="10"/>
      <c r="S1285" s="10"/>
      <c r="T1285" s="10"/>
      <c r="U1285" s="10"/>
      <c r="V1285" s="10"/>
      <c r="W1285" s="10"/>
      <c r="X1285" s="10"/>
      <c r="Y1285" s="10"/>
      <c r="Z1285" s="10"/>
      <c r="AA1285" s="10"/>
      <c r="AB1285" s="15"/>
      <c r="AC1285" s="9"/>
      <c r="AD1285" s="9"/>
      <c r="AE1285" s="9"/>
      <c r="AF1285" s="9"/>
      <c r="AG1285" s="9"/>
      <c r="AH1285" s="9"/>
      <c r="AI1285" s="9"/>
      <c r="AJ1285" s="9"/>
      <c r="AK1285" s="9"/>
      <c r="AL1285" s="9"/>
      <c r="AM1285" s="27"/>
      <c r="AN1285" s="27"/>
      <c r="AO1285" s="27"/>
      <c r="AP1285" s="27"/>
      <c r="AQ1285" s="27"/>
      <c r="AR1285" s="9"/>
      <c r="AS1285" s="9"/>
      <c r="AT1285" s="9"/>
      <c r="AU1285" s="9"/>
      <c r="AV1285" s="9"/>
      <c r="AW1285" s="9"/>
      <c r="AX1285" s="9"/>
      <c r="AY1285" s="15"/>
      <c r="AZ1285" s="15"/>
      <c r="BA1285" s="9"/>
      <c r="BB1285" s="9"/>
      <c r="BC1285" s="9"/>
      <c r="BD1285" s="9"/>
      <c r="BE1285" s="9"/>
      <c r="BF1285" s="9"/>
      <c r="BG1285" s="9"/>
      <c r="BH1285" s="9"/>
      <c r="BI1285" s="9"/>
      <c r="BJ1285" s="9"/>
      <c r="BK1285" s="9"/>
      <c r="BL1285" s="9"/>
      <c r="BM1285" s="9"/>
      <c r="BN1285" s="9"/>
      <c r="BO1285" s="9"/>
      <c r="BP1285" s="9"/>
      <c r="BQ1285" s="9"/>
      <c r="BR1285" s="9"/>
      <c r="BS1285" s="9"/>
      <c r="BT1285" s="9"/>
      <c r="BU1285" s="9"/>
      <c r="BV1285" s="9"/>
      <c r="BW1285" s="9"/>
      <c r="BX1285" s="9"/>
      <c r="BY1285" s="9"/>
      <c r="BZ1285" s="9"/>
      <c r="CA1285" s="9"/>
      <c r="CB1285" s="9"/>
      <c r="CC1285" s="9"/>
      <c r="CD1285" s="9"/>
      <c r="CE1285" s="9"/>
      <c r="CF1285" s="9"/>
      <c r="CG1285" s="9"/>
      <c r="CH1285" s="9"/>
      <c r="CI1285" s="9"/>
      <c r="CJ1285" s="9"/>
      <c r="CK1285" s="9"/>
      <c r="CL1285" s="9"/>
      <c r="CM1285" s="9"/>
      <c r="CN1285" s="9"/>
      <c r="CO1285" s="9"/>
      <c r="CP1285" s="9"/>
      <c r="CQ1285" s="9"/>
      <c r="CR1285" s="9"/>
      <c r="CS1285" s="9"/>
      <c r="CT1285" s="9"/>
      <c r="CU1285" s="9"/>
      <c r="CV1285" s="9"/>
      <c r="CW1285" s="9"/>
      <c r="CX1285" s="9"/>
      <c r="CY1285" s="9"/>
      <c r="CZ1285" s="9"/>
      <c r="DA1285" s="9"/>
      <c r="DB1285" s="9"/>
      <c r="DC1285" s="9"/>
      <c r="DD1285" s="9"/>
      <c r="DE1285" s="9"/>
      <c r="DF1285" s="9"/>
      <c r="DG1285" s="9"/>
      <c r="DH1285" s="9"/>
      <c r="DI1285" s="9"/>
      <c r="DJ1285" s="9"/>
      <c r="DK1285" s="9"/>
      <c r="DL1285" s="9"/>
      <c r="DM1285" s="9"/>
      <c r="DN1285" s="9"/>
      <c r="DO1285" s="9"/>
      <c r="DP1285" s="9"/>
      <c r="DQ1285" s="9"/>
      <c r="DR1285" s="9"/>
      <c r="DS1285" s="9"/>
      <c r="DT1285" s="9"/>
      <c r="DU1285" s="9"/>
      <c r="DV1285" s="9"/>
      <c r="DW1285" s="9"/>
      <c r="DX1285" s="9"/>
      <c r="DY1285" s="9"/>
      <c r="DZ1285" s="9"/>
      <c r="EA1285" s="9"/>
    </row>
    <row r="1286" spans="2:131" ht="15">
      <c r="B1286" s="4"/>
      <c r="C1286" s="4"/>
      <c r="D1286" s="4"/>
      <c r="E1286" s="4"/>
      <c r="F1286" s="4"/>
      <c r="G1286" s="4"/>
      <c r="H1286" s="4"/>
      <c r="I1286" s="4"/>
      <c r="J1286" s="4"/>
      <c r="K1286" s="10"/>
      <c r="L1286" s="10"/>
      <c r="M1286" s="10"/>
      <c r="N1286" s="10"/>
      <c r="O1286" s="10"/>
      <c r="P1286" s="10"/>
      <c r="Q1286" s="10"/>
      <c r="R1286" s="10"/>
      <c r="S1286" s="10"/>
      <c r="T1286" s="10"/>
      <c r="U1286" s="10"/>
      <c r="V1286" s="10"/>
      <c r="W1286" s="10"/>
      <c r="X1286" s="10"/>
      <c r="Y1286" s="10"/>
      <c r="Z1286" s="10"/>
      <c r="AA1286" s="10"/>
      <c r="AB1286" s="15"/>
      <c r="AC1286" s="9"/>
      <c r="AD1286" s="9"/>
      <c r="AE1286" s="9"/>
      <c r="AF1286" s="9"/>
      <c r="AG1286" s="9"/>
      <c r="AH1286" s="9"/>
      <c r="AI1286" s="9"/>
      <c r="AJ1286" s="9"/>
      <c r="AK1286" s="9"/>
      <c r="AL1286" s="9"/>
      <c r="AM1286" s="27"/>
      <c r="AN1286" s="27"/>
      <c r="AO1286" s="27"/>
      <c r="AP1286" s="27"/>
      <c r="AQ1286" s="27"/>
      <c r="AR1286" s="9"/>
      <c r="AS1286" s="9"/>
      <c r="AT1286" s="9"/>
      <c r="AU1286" s="9"/>
      <c r="AV1286" s="9"/>
      <c r="AW1286" s="9"/>
      <c r="AX1286" s="9"/>
      <c r="AY1286" s="15"/>
      <c r="AZ1286" s="15"/>
      <c r="BA1286" s="9"/>
      <c r="BB1286" s="9"/>
      <c r="BC1286" s="9"/>
      <c r="BD1286" s="9"/>
      <c r="BE1286" s="9"/>
      <c r="BF1286" s="9"/>
      <c r="BG1286" s="9"/>
      <c r="BH1286" s="9"/>
      <c r="BI1286" s="9"/>
      <c r="BJ1286" s="9"/>
      <c r="BK1286" s="9"/>
      <c r="BL1286" s="9"/>
      <c r="BM1286" s="9"/>
      <c r="BN1286" s="9"/>
      <c r="BO1286" s="9"/>
      <c r="BP1286" s="9"/>
      <c r="BQ1286" s="9"/>
      <c r="BR1286" s="9"/>
      <c r="BS1286" s="9"/>
      <c r="BT1286" s="9"/>
      <c r="BU1286" s="9"/>
      <c r="BV1286" s="9"/>
      <c r="BW1286" s="9"/>
      <c r="BX1286" s="9"/>
      <c r="BY1286" s="9"/>
      <c r="BZ1286" s="9"/>
      <c r="CA1286" s="9"/>
      <c r="CB1286" s="9"/>
      <c r="CC1286" s="9"/>
      <c r="CD1286" s="9"/>
      <c r="CE1286" s="9"/>
      <c r="CF1286" s="9"/>
      <c r="CG1286" s="9"/>
      <c r="CH1286" s="9"/>
      <c r="CI1286" s="9"/>
      <c r="CJ1286" s="9"/>
      <c r="CK1286" s="9"/>
      <c r="CL1286" s="9"/>
      <c r="CM1286" s="9"/>
      <c r="CN1286" s="9"/>
      <c r="CO1286" s="9"/>
      <c r="CP1286" s="9"/>
      <c r="CQ1286" s="9"/>
      <c r="CR1286" s="9"/>
      <c r="CS1286" s="9"/>
      <c r="CT1286" s="9"/>
      <c r="CU1286" s="9"/>
      <c r="CV1286" s="9"/>
      <c r="CW1286" s="9"/>
      <c r="CX1286" s="9"/>
      <c r="CY1286" s="9"/>
      <c r="CZ1286" s="9"/>
      <c r="DA1286" s="9"/>
      <c r="DB1286" s="9"/>
      <c r="DC1286" s="9"/>
      <c r="DD1286" s="9"/>
      <c r="DE1286" s="9"/>
      <c r="DF1286" s="9"/>
      <c r="DG1286" s="9"/>
      <c r="DH1286" s="9"/>
      <c r="DI1286" s="9"/>
      <c r="DJ1286" s="9"/>
      <c r="DK1286" s="9"/>
      <c r="DL1286" s="9"/>
      <c r="DM1286" s="9"/>
      <c r="DN1286" s="9"/>
      <c r="DO1286" s="9"/>
      <c r="DP1286" s="9"/>
      <c r="DQ1286" s="9"/>
      <c r="DR1286" s="9"/>
      <c r="DS1286" s="9"/>
      <c r="DT1286" s="9"/>
      <c r="DU1286" s="9"/>
      <c r="DV1286" s="9"/>
      <c r="DW1286" s="9"/>
      <c r="DX1286" s="9"/>
      <c r="DY1286" s="9"/>
      <c r="DZ1286" s="9"/>
      <c r="EA1286" s="9"/>
    </row>
    <row r="1287" spans="2:131" ht="15">
      <c r="B1287" s="4"/>
      <c r="C1287" s="4"/>
      <c r="D1287" s="4"/>
      <c r="E1287" s="4"/>
      <c r="F1287" s="4"/>
      <c r="G1287" s="4"/>
      <c r="H1287" s="4"/>
      <c r="I1287" s="4"/>
      <c r="J1287" s="4"/>
      <c r="K1287" s="10"/>
      <c r="L1287" s="10"/>
      <c r="M1287" s="10"/>
      <c r="N1287" s="10"/>
      <c r="O1287" s="10"/>
      <c r="P1287" s="10"/>
      <c r="Q1287" s="10"/>
      <c r="R1287" s="10"/>
      <c r="S1287" s="10"/>
      <c r="T1287" s="10"/>
      <c r="U1287" s="10"/>
      <c r="V1287" s="10"/>
      <c r="W1287" s="10"/>
      <c r="X1287" s="10"/>
      <c r="Y1287" s="10"/>
      <c r="Z1287" s="10"/>
      <c r="AA1287" s="10"/>
      <c r="AB1287" s="15"/>
      <c r="AC1287" s="9"/>
      <c r="AD1287" s="9"/>
      <c r="AE1287" s="9"/>
      <c r="AF1287" s="9"/>
      <c r="AG1287" s="9"/>
      <c r="AH1287" s="9"/>
      <c r="AI1287" s="9"/>
      <c r="AJ1287" s="9"/>
      <c r="AK1287" s="9"/>
      <c r="AL1287" s="9"/>
      <c r="AM1287" s="27"/>
      <c r="AN1287" s="27"/>
      <c r="AO1287" s="27"/>
      <c r="AP1287" s="27"/>
      <c r="AQ1287" s="27"/>
      <c r="AR1287" s="9"/>
      <c r="AS1287" s="9"/>
      <c r="AT1287" s="9"/>
      <c r="AU1287" s="9"/>
      <c r="AV1287" s="9"/>
      <c r="AW1287" s="9"/>
      <c r="AX1287" s="9"/>
      <c r="AY1287" s="15"/>
      <c r="AZ1287" s="15"/>
      <c r="BA1287" s="9"/>
      <c r="BB1287" s="9"/>
      <c r="BC1287" s="9"/>
      <c r="BD1287" s="9"/>
      <c r="BE1287" s="9"/>
      <c r="BF1287" s="9"/>
      <c r="BG1287" s="9"/>
      <c r="BH1287" s="9"/>
      <c r="BI1287" s="9"/>
      <c r="BJ1287" s="9"/>
      <c r="BK1287" s="9"/>
      <c r="BL1287" s="9"/>
      <c r="BM1287" s="9"/>
      <c r="BN1287" s="9"/>
      <c r="BO1287" s="9"/>
      <c r="BP1287" s="9"/>
      <c r="BQ1287" s="9"/>
      <c r="BR1287" s="9"/>
      <c r="BS1287" s="9"/>
      <c r="BT1287" s="9"/>
      <c r="BU1287" s="9"/>
      <c r="BV1287" s="9"/>
      <c r="BW1287" s="9"/>
      <c r="BX1287" s="9"/>
      <c r="BY1287" s="9"/>
      <c r="BZ1287" s="9"/>
      <c r="CA1287" s="9"/>
      <c r="CB1287" s="9"/>
      <c r="CC1287" s="9"/>
      <c r="CD1287" s="9"/>
      <c r="CE1287" s="9"/>
      <c r="CF1287" s="9"/>
      <c r="CG1287" s="9"/>
      <c r="CH1287" s="9"/>
      <c r="CI1287" s="9"/>
      <c r="CJ1287" s="9"/>
      <c r="CK1287" s="9"/>
      <c r="CL1287" s="9"/>
      <c r="CM1287" s="9"/>
      <c r="CN1287" s="9"/>
      <c r="CO1287" s="9"/>
      <c r="CP1287" s="9"/>
      <c r="CQ1287" s="9"/>
      <c r="CR1287" s="9"/>
      <c r="CS1287" s="9"/>
      <c r="CT1287" s="9"/>
      <c r="CU1287" s="9"/>
      <c r="CV1287" s="9"/>
      <c r="CW1287" s="9"/>
      <c r="CX1287" s="9"/>
      <c r="CY1287" s="9"/>
      <c r="CZ1287" s="9"/>
      <c r="DA1287" s="9"/>
      <c r="DB1287" s="9"/>
      <c r="DC1287" s="9"/>
      <c r="DD1287" s="9"/>
      <c r="DE1287" s="9"/>
      <c r="DF1287" s="9"/>
      <c r="DG1287" s="9"/>
      <c r="DH1287" s="9"/>
      <c r="DI1287" s="9"/>
      <c r="DJ1287" s="9"/>
      <c r="DK1287" s="9"/>
      <c r="DL1287" s="9"/>
      <c r="DM1287" s="9"/>
      <c r="DN1287" s="9"/>
      <c r="DO1287" s="9"/>
      <c r="DP1287" s="9"/>
      <c r="DQ1287" s="9"/>
      <c r="DR1287" s="9"/>
      <c r="DS1287" s="9"/>
      <c r="DT1287" s="9"/>
      <c r="DU1287" s="9"/>
      <c r="DV1287" s="9"/>
      <c r="DW1287" s="9"/>
      <c r="DX1287" s="9"/>
      <c r="DY1287" s="9"/>
      <c r="DZ1287" s="9"/>
      <c r="EA1287" s="9"/>
    </row>
    <row r="1288" spans="2:131" ht="15">
      <c r="B1288" s="4"/>
      <c r="C1288" s="4"/>
      <c r="D1288" s="4"/>
      <c r="E1288" s="4"/>
      <c r="F1288" s="4"/>
      <c r="G1288" s="4"/>
      <c r="H1288" s="4"/>
      <c r="I1288" s="4"/>
      <c r="J1288" s="4"/>
      <c r="K1288" s="10"/>
      <c r="L1288" s="10"/>
      <c r="M1288" s="10"/>
      <c r="N1288" s="10"/>
      <c r="O1288" s="10"/>
      <c r="P1288" s="10"/>
      <c r="Q1288" s="10"/>
      <c r="R1288" s="10"/>
      <c r="S1288" s="10"/>
      <c r="T1288" s="10"/>
      <c r="U1288" s="10"/>
      <c r="V1288" s="10"/>
      <c r="W1288" s="10"/>
      <c r="X1288" s="10"/>
      <c r="Y1288" s="10"/>
      <c r="Z1288" s="10"/>
      <c r="AA1288" s="10"/>
      <c r="AB1288" s="15"/>
      <c r="AC1288" s="9"/>
      <c r="AD1288" s="9"/>
      <c r="AE1288" s="9"/>
      <c r="AF1288" s="9"/>
      <c r="AG1288" s="9"/>
      <c r="AH1288" s="9"/>
      <c r="AI1288" s="9"/>
      <c r="AJ1288" s="9"/>
      <c r="AK1288" s="9"/>
      <c r="AL1288" s="9"/>
      <c r="AM1288" s="27"/>
      <c r="AN1288" s="27"/>
      <c r="AO1288" s="27"/>
      <c r="AP1288" s="27"/>
      <c r="AQ1288" s="27"/>
      <c r="AR1288" s="9"/>
      <c r="AS1288" s="9"/>
      <c r="AT1288" s="9"/>
      <c r="AU1288" s="9"/>
      <c r="AV1288" s="9"/>
      <c r="AW1288" s="9"/>
      <c r="AX1288" s="9"/>
      <c r="AY1288" s="15"/>
      <c r="AZ1288" s="15"/>
      <c r="BA1288" s="9"/>
      <c r="BB1288" s="9"/>
      <c r="BC1288" s="9"/>
      <c r="BD1288" s="9"/>
      <c r="BE1288" s="9"/>
      <c r="BF1288" s="9"/>
      <c r="BG1288" s="9"/>
      <c r="BH1288" s="9"/>
      <c r="BI1288" s="9"/>
      <c r="BJ1288" s="9"/>
      <c r="BK1288" s="9"/>
      <c r="BL1288" s="9"/>
      <c r="BM1288" s="9"/>
      <c r="BN1288" s="9"/>
      <c r="BO1288" s="9"/>
      <c r="BP1288" s="9"/>
      <c r="BQ1288" s="9"/>
      <c r="BR1288" s="9"/>
      <c r="BS1288" s="9"/>
      <c r="BT1288" s="9"/>
      <c r="BU1288" s="9"/>
      <c r="BV1288" s="9"/>
      <c r="BW1288" s="9"/>
      <c r="BX1288" s="9"/>
      <c r="BY1288" s="9"/>
      <c r="BZ1288" s="9"/>
      <c r="CA1288" s="9"/>
      <c r="CB1288" s="9"/>
      <c r="CC1288" s="9"/>
      <c r="CD1288" s="9"/>
      <c r="CE1288" s="9"/>
      <c r="CF1288" s="9"/>
      <c r="CG1288" s="9"/>
      <c r="CH1288" s="9"/>
      <c r="CI1288" s="9"/>
      <c r="CJ1288" s="9"/>
      <c r="CK1288" s="9"/>
      <c r="CL1288" s="9"/>
      <c r="CM1288" s="9"/>
      <c r="CN1288" s="9"/>
      <c r="CO1288" s="9"/>
      <c r="CP1288" s="9"/>
      <c r="CQ1288" s="9"/>
      <c r="CR1288" s="9"/>
      <c r="CS1288" s="9"/>
      <c r="CT1288" s="9"/>
      <c r="CU1288" s="9"/>
      <c r="CV1288" s="9"/>
      <c r="CW1288" s="9"/>
      <c r="CX1288" s="9"/>
      <c r="CY1288" s="9"/>
      <c r="CZ1288" s="9"/>
      <c r="DA1288" s="9"/>
      <c r="DB1288" s="9"/>
      <c r="DC1288" s="9"/>
      <c r="DD1288" s="9"/>
      <c r="DE1288" s="9"/>
      <c r="DF1288" s="9"/>
      <c r="DG1288" s="9"/>
      <c r="DH1288" s="9"/>
      <c r="DI1288" s="9"/>
      <c r="DJ1288" s="9"/>
      <c r="DK1288" s="9"/>
      <c r="DL1288" s="9"/>
      <c r="DM1288" s="9"/>
      <c r="DN1288" s="9"/>
      <c r="DO1288" s="9"/>
      <c r="DP1288" s="9"/>
      <c r="DQ1288" s="9"/>
      <c r="DR1288" s="9"/>
      <c r="DS1288" s="9"/>
      <c r="DT1288" s="9"/>
      <c r="DU1288" s="9"/>
      <c r="DV1288" s="9"/>
      <c r="DW1288" s="9"/>
      <c r="DX1288" s="9"/>
      <c r="DY1288" s="9"/>
      <c r="DZ1288" s="9"/>
      <c r="EA1288" s="9"/>
    </row>
    <row r="1289" spans="2:131" ht="15">
      <c r="B1289" s="4"/>
      <c r="C1289" s="4"/>
      <c r="D1289" s="4"/>
      <c r="E1289" s="4"/>
      <c r="F1289" s="4"/>
      <c r="G1289" s="4"/>
      <c r="H1289" s="4"/>
      <c r="I1289" s="4"/>
      <c r="J1289" s="4"/>
      <c r="K1289" s="10"/>
      <c r="L1289" s="10"/>
      <c r="M1289" s="10"/>
      <c r="N1289" s="10"/>
      <c r="O1289" s="10"/>
      <c r="P1289" s="10"/>
      <c r="Q1289" s="10"/>
      <c r="R1289" s="10"/>
      <c r="S1289" s="10"/>
      <c r="T1289" s="10"/>
      <c r="U1289" s="10"/>
      <c r="V1289" s="10"/>
      <c r="W1289" s="10"/>
      <c r="X1289" s="10"/>
      <c r="Y1289" s="10"/>
      <c r="Z1289" s="10"/>
      <c r="AA1289" s="10"/>
      <c r="AB1289" s="15"/>
      <c r="AC1289" s="9"/>
      <c r="AD1289" s="9"/>
      <c r="AE1289" s="9"/>
      <c r="AF1289" s="9"/>
      <c r="AG1289" s="9"/>
      <c r="AH1289" s="9"/>
      <c r="AI1289" s="9"/>
      <c r="AJ1289" s="9"/>
      <c r="AK1289" s="9"/>
      <c r="AL1289" s="9"/>
      <c r="AM1289" s="27"/>
      <c r="AN1289" s="27"/>
      <c r="AO1289" s="27"/>
      <c r="AP1289" s="27"/>
      <c r="AQ1289" s="27"/>
      <c r="AR1289" s="9"/>
      <c r="AS1289" s="9"/>
      <c r="AT1289" s="9"/>
      <c r="AU1289" s="9"/>
      <c r="AV1289" s="9"/>
      <c r="AW1289" s="9"/>
      <c r="AX1289" s="9"/>
      <c r="AY1289" s="15"/>
      <c r="AZ1289" s="15"/>
      <c r="BA1289" s="9"/>
      <c r="BB1289" s="9"/>
      <c r="BC1289" s="9"/>
      <c r="BD1289" s="9"/>
      <c r="BE1289" s="9"/>
      <c r="BF1289" s="9"/>
      <c r="BG1289" s="9"/>
      <c r="BH1289" s="9"/>
      <c r="BI1289" s="9"/>
      <c r="BJ1289" s="9"/>
      <c r="BK1289" s="9"/>
      <c r="BL1289" s="9"/>
      <c r="BM1289" s="9"/>
      <c r="BN1289" s="9"/>
      <c r="BO1289" s="9"/>
      <c r="BP1289" s="9"/>
      <c r="BQ1289" s="9"/>
      <c r="BR1289" s="9"/>
      <c r="BS1289" s="9"/>
      <c r="BT1289" s="9"/>
      <c r="BU1289" s="9"/>
      <c r="BV1289" s="9"/>
      <c r="BW1289" s="9"/>
      <c r="BX1289" s="9"/>
      <c r="BY1289" s="9"/>
      <c r="BZ1289" s="9"/>
      <c r="CA1289" s="9"/>
      <c r="CB1289" s="9"/>
      <c r="CC1289" s="9"/>
      <c r="CD1289" s="9"/>
      <c r="CE1289" s="9"/>
      <c r="CF1289" s="9"/>
      <c r="CG1289" s="9"/>
      <c r="CH1289" s="9"/>
      <c r="CI1289" s="9"/>
      <c r="CJ1289" s="9"/>
      <c r="CK1289" s="9"/>
      <c r="CL1289" s="9"/>
      <c r="CM1289" s="9"/>
      <c r="CN1289" s="9"/>
      <c r="CO1289" s="9"/>
      <c r="CP1289" s="9"/>
      <c r="CQ1289" s="9"/>
      <c r="CR1289" s="9"/>
      <c r="CS1289" s="9"/>
      <c r="CT1289" s="9"/>
      <c r="CU1289" s="9"/>
      <c r="CV1289" s="9"/>
      <c r="CW1289" s="9"/>
      <c r="CX1289" s="9"/>
      <c r="CY1289" s="9"/>
      <c r="CZ1289" s="9"/>
      <c r="DA1289" s="9"/>
      <c r="DB1289" s="9"/>
      <c r="DC1289" s="9"/>
      <c r="DD1289" s="9"/>
      <c r="DE1289" s="9"/>
      <c r="DF1289" s="9"/>
      <c r="DG1289" s="9"/>
      <c r="DH1289" s="9"/>
      <c r="DI1289" s="9"/>
      <c r="DJ1289" s="9"/>
      <c r="DK1289" s="9"/>
      <c r="DL1289" s="9"/>
      <c r="DM1289" s="9"/>
      <c r="DN1289" s="9"/>
      <c r="DO1289" s="9"/>
      <c r="DP1289" s="9"/>
      <c r="DQ1289" s="9"/>
      <c r="DR1289" s="9"/>
      <c r="DS1289" s="9"/>
      <c r="DT1289" s="9"/>
      <c r="DU1289" s="9"/>
      <c r="DV1289" s="9"/>
      <c r="DW1289" s="9"/>
      <c r="DX1289" s="9"/>
      <c r="DY1289" s="9"/>
      <c r="DZ1289" s="9"/>
      <c r="EA1289" s="9"/>
    </row>
    <row r="1290" spans="2:131" ht="15">
      <c r="B1290" s="4"/>
      <c r="C1290" s="4"/>
      <c r="D1290" s="4"/>
      <c r="E1290" s="4"/>
      <c r="F1290" s="4"/>
      <c r="G1290" s="4"/>
      <c r="H1290" s="4"/>
      <c r="I1290" s="4"/>
      <c r="J1290" s="4"/>
      <c r="K1290" s="10"/>
      <c r="L1290" s="10"/>
      <c r="M1290" s="10"/>
      <c r="N1290" s="10"/>
      <c r="O1290" s="10"/>
      <c r="P1290" s="10"/>
      <c r="Q1290" s="10"/>
      <c r="R1290" s="10"/>
      <c r="S1290" s="10"/>
      <c r="T1290" s="10"/>
      <c r="U1290" s="10"/>
      <c r="V1290" s="10"/>
      <c r="W1290" s="10"/>
      <c r="X1290" s="10"/>
      <c r="Y1290" s="10"/>
      <c r="Z1290" s="10"/>
      <c r="AA1290" s="10"/>
      <c r="AB1290" s="15"/>
      <c r="AC1290" s="9"/>
      <c r="AD1290" s="9"/>
      <c r="AE1290" s="9"/>
      <c r="AF1290" s="9"/>
      <c r="AG1290" s="9"/>
      <c r="AH1290" s="9"/>
      <c r="AI1290" s="9"/>
      <c r="AJ1290" s="9"/>
      <c r="AK1290" s="9"/>
      <c r="AL1290" s="9"/>
      <c r="AM1290" s="27"/>
      <c r="AN1290" s="27"/>
      <c r="AO1290" s="27"/>
      <c r="AP1290" s="27"/>
      <c r="AQ1290" s="27"/>
      <c r="AR1290" s="9"/>
      <c r="AS1290" s="9"/>
      <c r="AT1290" s="9"/>
      <c r="AU1290" s="9"/>
      <c r="AV1290" s="9"/>
      <c r="AW1290" s="9"/>
      <c r="AX1290" s="9"/>
      <c r="AY1290" s="15"/>
      <c r="AZ1290" s="15"/>
      <c r="BA1290" s="9"/>
      <c r="BB1290" s="9"/>
      <c r="BC1290" s="9"/>
      <c r="BD1290" s="9"/>
      <c r="BE1290" s="9"/>
      <c r="BF1290" s="9"/>
      <c r="BG1290" s="9"/>
      <c r="BH1290" s="9"/>
      <c r="BI1290" s="9"/>
      <c r="BJ1290" s="9"/>
      <c r="BK1290" s="9"/>
      <c r="BL1290" s="9"/>
      <c r="BM1290" s="9"/>
      <c r="BN1290" s="9"/>
      <c r="BO1290" s="9"/>
      <c r="BP1290" s="9"/>
      <c r="BQ1290" s="9"/>
      <c r="BR1290" s="9"/>
      <c r="BS1290" s="9"/>
      <c r="BT1290" s="9"/>
      <c r="BU1290" s="9"/>
      <c r="BV1290" s="9"/>
      <c r="BW1290" s="9"/>
      <c r="BX1290" s="9"/>
      <c r="BY1290" s="9"/>
      <c r="BZ1290" s="9"/>
      <c r="CA1290" s="9"/>
      <c r="CB1290" s="9"/>
      <c r="CC1290" s="9"/>
      <c r="CD1290" s="9"/>
      <c r="CE1290" s="9"/>
      <c r="CF1290" s="9"/>
      <c r="CG1290" s="9"/>
      <c r="CH1290" s="9"/>
      <c r="CI1290" s="9"/>
      <c r="CJ1290" s="9"/>
      <c r="CK1290" s="9"/>
      <c r="CL1290" s="9"/>
      <c r="CM1290" s="9"/>
      <c r="CN1290" s="9"/>
      <c r="CO1290" s="9"/>
      <c r="CP1290" s="9"/>
      <c r="CQ1290" s="9"/>
      <c r="CR1290" s="9"/>
      <c r="CS1290" s="9"/>
      <c r="CT1290" s="9"/>
      <c r="CU1290" s="9"/>
      <c r="CV1290" s="9"/>
      <c r="CW1290" s="9"/>
      <c r="CX1290" s="9"/>
      <c r="CY1290" s="9"/>
      <c r="CZ1290" s="9"/>
      <c r="DA1290" s="9"/>
      <c r="DB1290" s="9"/>
      <c r="DC1290" s="9"/>
      <c r="DD1290" s="9"/>
      <c r="DE1290" s="9"/>
      <c r="DF1290" s="9"/>
      <c r="DG1290" s="9"/>
      <c r="DH1290" s="9"/>
      <c r="DI1290" s="9"/>
      <c r="DJ1290" s="9"/>
      <c r="DK1290" s="9"/>
      <c r="DL1290" s="9"/>
      <c r="DM1290" s="9"/>
      <c r="DN1290" s="9"/>
      <c r="DO1290" s="9"/>
      <c r="DP1290" s="9"/>
      <c r="DQ1290" s="9"/>
      <c r="DR1290" s="9"/>
      <c r="DS1290" s="9"/>
      <c r="DT1290" s="9"/>
      <c r="DU1290" s="9"/>
      <c r="DV1290" s="9"/>
      <c r="DW1290" s="9"/>
      <c r="DX1290" s="9"/>
      <c r="DY1290" s="9"/>
      <c r="DZ1290" s="9"/>
      <c r="EA1290" s="9"/>
    </row>
    <row r="1291" spans="2:131" ht="15">
      <c r="B1291" s="4"/>
      <c r="C1291" s="4"/>
      <c r="D1291" s="4"/>
      <c r="E1291" s="4"/>
      <c r="F1291" s="4"/>
      <c r="G1291" s="4"/>
      <c r="H1291" s="4"/>
      <c r="I1291" s="4"/>
      <c r="J1291" s="4"/>
      <c r="K1291" s="10"/>
      <c r="L1291" s="10"/>
      <c r="M1291" s="10"/>
      <c r="N1291" s="10"/>
      <c r="O1291" s="10"/>
      <c r="P1291" s="10"/>
      <c r="Q1291" s="10"/>
      <c r="R1291" s="10"/>
      <c r="S1291" s="10"/>
      <c r="T1291" s="10"/>
      <c r="U1291" s="10"/>
      <c r="V1291" s="10"/>
      <c r="W1291" s="10"/>
      <c r="X1291" s="10"/>
      <c r="Y1291" s="10"/>
      <c r="Z1291" s="10"/>
      <c r="AA1291" s="10"/>
      <c r="AB1291" s="15"/>
      <c r="AC1291" s="9"/>
      <c r="AD1291" s="9"/>
      <c r="AE1291" s="9"/>
      <c r="AF1291" s="9"/>
      <c r="AG1291" s="9"/>
      <c r="AH1291" s="9"/>
      <c r="AI1291" s="9"/>
      <c r="AJ1291" s="9"/>
      <c r="AK1291" s="9"/>
      <c r="AL1291" s="9"/>
      <c r="AM1291" s="27"/>
      <c r="AN1291" s="27"/>
      <c r="AO1291" s="27"/>
      <c r="AP1291" s="27"/>
      <c r="AQ1291" s="27"/>
      <c r="AR1291" s="9"/>
      <c r="AS1291" s="9"/>
      <c r="AT1291" s="9"/>
      <c r="AU1291" s="9"/>
      <c r="AV1291" s="9"/>
      <c r="AW1291" s="9"/>
      <c r="AX1291" s="9"/>
      <c r="AY1291" s="15"/>
      <c r="AZ1291" s="15"/>
      <c r="BA1291" s="9"/>
      <c r="BB1291" s="9"/>
      <c r="BC1291" s="9"/>
      <c r="BD1291" s="9"/>
      <c r="BE1291" s="9"/>
      <c r="BF1291" s="9"/>
      <c r="BG1291" s="9"/>
      <c r="BH1291" s="9"/>
      <c r="BI1291" s="9"/>
      <c r="BJ1291" s="9"/>
      <c r="BK1291" s="9"/>
      <c r="BL1291" s="9"/>
      <c r="BM1291" s="9"/>
      <c r="BN1291" s="9"/>
      <c r="BO1291" s="9"/>
      <c r="BP1291" s="9"/>
      <c r="BQ1291" s="9"/>
      <c r="BR1291" s="9"/>
      <c r="BS1291" s="9"/>
      <c r="BT1291" s="9"/>
      <c r="BU1291" s="9"/>
      <c r="BV1291" s="9"/>
      <c r="BW1291" s="9"/>
      <c r="BX1291" s="9"/>
      <c r="BY1291" s="9"/>
      <c r="BZ1291" s="9"/>
      <c r="CA1291" s="9"/>
      <c r="CB1291" s="9"/>
      <c r="CC1291" s="9"/>
      <c r="CD1291" s="9"/>
      <c r="CE1291" s="9"/>
      <c r="CF1291" s="9"/>
      <c r="CG1291" s="9"/>
      <c r="CH1291" s="9"/>
      <c r="CI1291" s="9"/>
      <c r="CJ1291" s="9"/>
      <c r="CK1291" s="9"/>
      <c r="CL1291" s="9"/>
      <c r="CM1291" s="9"/>
      <c r="CN1291" s="9"/>
      <c r="CO1291" s="9"/>
      <c r="CP1291" s="9"/>
      <c r="CQ1291" s="9"/>
      <c r="CR1291" s="9"/>
      <c r="CS1291" s="9"/>
      <c r="CT1291" s="9"/>
      <c r="CU1291" s="9"/>
      <c r="CV1291" s="9"/>
      <c r="CW1291" s="9"/>
      <c r="CX1291" s="9"/>
      <c r="CY1291" s="9"/>
      <c r="CZ1291" s="9"/>
      <c r="DA1291" s="9"/>
      <c r="DB1291" s="9"/>
      <c r="DC1291" s="9"/>
      <c r="DD1291" s="9"/>
      <c r="DE1291" s="9"/>
      <c r="DF1291" s="9"/>
      <c r="DG1291" s="9"/>
      <c r="DH1291" s="9"/>
      <c r="DI1291" s="9"/>
      <c r="DJ1291" s="9"/>
      <c r="DK1291" s="9"/>
      <c r="DL1291" s="9"/>
      <c r="DM1291" s="9"/>
      <c r="DN1291" s="9"/>
      <c r="DO1291" s="9"/>
      <c r="DP1291" s="9"/>
      <c r="DQ1291" s="9"/>
      <c r="DR1291" s="9"/>
      <c r="DS1291" s="9"/>
      <c r="DT1291" s="9"/>
      <c r="DU1291" s="9"/>
      <c r="DV1291" s="9"/>
      <c r="DW1291" s="9"/>
      <c r="DX1291" s="9"/>
      <c r="DY1291" s="9"/>
      <c r="DZ1291" s="9"/>
      <c r="EA1291" s="9"/>
    </row>
    <row r="1292" spans="2:131" ht="15">
      <c r="B1292" s="4"/>
      <c r="C1292" s="4"/>
      <c r="D1292" s="4"/>
      <c r="E1292" s="4"/>
      <c r="F1292" s="4"/>
      <c r="G1292" s="4"/>
      <c r="H1292" s="4"/>
      <c r="I1292" s="4"/>
      <c r="J1292" s="4"/>
      <c r="K1292" s="10"/>
      <c r="L1292" s="10"/>
      <c r="M1292" s="10"/>
      <c r="N1292" s="10"/>
      <c r="O1292" s="10"/>
      <c r="P1292" s="10"/>
      <c r="Q1292" s="10"/>
      <c r="R1292" s="10"/>
      <c r="S1292" s="10"/>
      <c r="T1292" s="10"/>
      <c r="U1292" s="10"/>
      <c r="V1292" s="10"/>
      <c r="W1292" s="10"/>
      <c r="X1292" s="10"/>
      <c r="Y1292" s="10"/>
      <c r="Z1292" s="10"/>
      <c r="AA1292" s="10"/>
      <c r="AB1292" s="15"/>
      <c r="AC1292" s="9"/>
      <c r="AD1292" s="9"/>
      <c r="AE1292" s="9"/>
      <c r="AF1292" s="9"/>
      <c r="AG1292" s="9"/>
      <c r="AH1292" s="9"/>
      <c r="AI1292" s="9"/>
      <c r="AJ1292" s="9"/>
      <c r="AK1292" s="9"/>
      <c r="AL1292" s="9"/>
      <c r="AM1292" s="27"/>
      <c r="AN1292" s="27"/>
      <c r="AO1292" s="27"/>
      <c r="AP1292" s="27"/>
      <c r="AQ1292" s="27"/>
      <c r="AR1292" s="9"/>
      <c r="AS1292" s="9"/>
      <c r="AT1292" s="9"/>
      <c r="AU1292" s="9"/>
      <c r="AV1292" s="9"/>
      <c r="AW1292" s="9"/>
      <c r="AX1292" s="9"/>
      <c r="AY1292" s="15"/>
      <c r="AZ1292" s="15"/>
      <c r="BA1292" s="9"/>
      <c r="BB1292" s="9"/>
      <c r="BC1292" s="9"/>
      <c r="BD1292" s="9"/>
      <c r="BE1292" s="9"/>
      <c r="BF1292" s="9"/>
      <c r="BG1292" s="9"/>
      <c r="BH1292" s="9"/>
      <c r="BI1292" s="9"/>
      <c r="BJ1292" s="9"/>
      <c r="BK1292" s="9"/>
      <c r="BL1292" s="9"/>
      <c r="BM1292" s="9"/>
      <c r="BN1292" s="9"/>
      <c r="BO1292" s="9"/>
      <c r="BP1292" s="9"/>
      <c r="BQ1292" s="9"/>
      <c r="BR1292" s="9"/>
      <c r="BS1292" s="9"/>
      <c r="BT1292" s="9"/>
      <c r="BU1292" s="9"/>
      <c r="BV1292" s="9"/>
      <c r="BW1292" s="9"/>
      <c r="BX1292" s="9"/>
      <c r="BY1292" s="9"/>
      <c r="BZ1292" s="9"/>
      <c r="CA1292" s="9"/>
      <c r="CB1292" s="9"/>
      <c r="CC1292" s="9"/>
      <c r="CD1292" s="9"/>
      <c r="CE1292" s="9"/>
      <c r="CF1292" s="9"/>
      <c r="CG1292" s="9"/>
      <c r="CH1292" s="9"/>
      <c r="CI1292" s="9"/>
      <c r="CJ1292" s="9"/>
      <c r="CK1292" s="9"/>
      <c r="CL1292" s="9"/>
      <c r="CM1292" s="9"/>
      <c r="CN1292" s="9"/>
      <c r="CO1292" s="9"/>
      <c r="CP1292" s="9"/>
      <c r="CQ1292" s="9"/>
      <c r="CR1292" s="9"/>
      <c r="CS1292" s="9"/>
      <c r="CT1292" s="9"/>
      <c r="CU1292" s="9"/>
      <c r="CV1292" s="9"/>
      <c r="CW1292" s="9"/>
      <c r="CX1292" s="9"/>
      <c r="CY1292" s="9"/>
      <c r="CZ1292" s="9"/>
      <c r="DA1292" s="9"/>
      <c r="DB1292" s="9"/>
      <c r="DC1292" s="9"/>
      <c r="DD1292" s="9"/>
      <c r="DE1292" s="9"/>
      <c r="DF1292" s="9"/>
      <c r="DG1292" s="9"/>
      <c r="DH1292" s="9"/>
      <c r="DI1292" s="9"/>
      <c r="DJ1292" s="9"/>
      <c r="DK1292" s="9"/>
      <c r="DL1292" s="9"/>
      <c r="DM1292" s="9"/>
      <c r="DN1292" s="9"/>
      <c r="DO1292" s="9"/>
      <c r="DP1292" s="9"/>
      <c r="DQ1292" s="9"/>
      <c r="DR1292" s="9"/>
      <c r="DS1292" s="9"/>
      <c r="DT1292" s="9"/>
      <c r="DU1292" s="9"/>
      <c r="DV1292" s="9"/>
      <c r="DW1292" s="9"/>
      <c r="DX1292" s="9"/>
      <c r="DY1292" s="9"/>
      <c r="DZ1292" s="9"/>
      <c r="EA1292" s="9"/>
    </row>
    <row r="1293" spans="2:131" ht="15">
      <c r="B1293" s="4"/>
      <c r="C1293" s="4"/>
      <c r="D1293" s="4"/>
      <c r="E1293" s="4"/>
      <c r="F1293" s="4"/>
      <c r="G1293" s="4"/>
      <c r="H1293" s="4"/>
      <c r="I1293" s="4"/>
      <c r="J1293" s="4"/>
      <c r="K1293" s="10"/>
      <c r="L1293" s="10"/>
      <c r="M1293" s="10"/>
      <c r="N1293" s="10"/>
      <c r="O1293" s="10"/>
      <c r="P1293" s="10"/>
      <c r="Q1293" s="10"/>
      <c r="R1293" s="10"/>
      <c r="S1293" s="10"/>
      <c r="T1293" s="10"/>
      <c r="U1293" s="10"/>
      <c r="V1293" s="10"/>
      <c r="W1293" s="10"/>
      <c r="X1293" s="10"/>
      <c r="Y1293" s="10"/>
      <c r="Z1293" s="10"/>
      <c r="AA1293" s="10"/>
      <c r="AB1293" s="15"/>
      <c r="AC1293" s="9"/>
      <c r="AD1293" s="9"/>
      <c r="AE1293" s="9"/>
      <c r="AF1293" s="9"/>
      <c r="AG1293" s="9"/>
      <c r="AH1293" s="9"/>
      <c r="AI1293" s="9"/>
      <c r="AJ1293" s="9"/>
      <c r="AK1293" s="9"/>
      <c r="AL1293" s="9"/>
      <c r="AM1293" s="27"/>
      <c r="AN1293" s="27"/>
      <c r="AO1293" s="27"/>
      <c r="AP1293" s="27"/>
      <c r="AQ1293" s="27"/>
      <c r="AR1293" s="9"/>
      <c r="AS1293" s="9"/>
      <c r="AT1293" s="9"/>
      <c r="AU1293" s="9"/>
      <c r="AV1293" s="9"/>
      <c r="AW1293" s="9"/>
      <c r="AX1293" s="9"/>
      <c r="AY1293" s="15"/>
      <c r="AZ1293" s="15"/>
      <c r="BA1293" s="9"/>
      <c r="BB1293" s="9"/>
      <c r="BC1293" s="9"/>
      <c r="BD1293" s="9"/>
      <c r="BE1293" s="9"/>
      <c r="BF1293" s="9"/>
      <c r="BG1293" s="9"/>
      <c r="BH1293" s="9"/>
      <c r="BI1293" s="9"/>
      <c r="BJ1293" s="9"/>
      <c r="BK1293" s="9"/>
      <c r="BL1293" s="9"/>
      <c r="BM1293" s="9"/>
      <c r="BN1293" s="9"/>
      <c r="BO1293" s="9"/>
      <c r="BP1293" s="9"/>
      <c r="BQ1293" s="9"/>
      <c r="BR1293" s="9"/>
      <c r="BS1293" s="9"/>
      <c r="BT1293" s="9"/>
      <c r="BU1293" s="9"/>
      <c r="BV1293" s="9"/>
      <c r="BW1293" s="9"/>
      <c r="BX1293" s="9"/>
      <c r="BY1293" s="9"/>
      <c r="BZ1293" s="9"/>
      <c r="CA1293" s="9"/>
      <c r="CB1293" s="9"/>
      <c r="CC1293" s="9"/>
      <c r="CD1293" s="9"/>
      <c r="CE1293" s="9"/>
      <c r="CF1293" s="9"/>
      <c r="CG1293" s="9"/>
      <c r="CH1293" s="9"/>
      <c r="CI1293" s="9"/>
      <c r="CJ1293" s="9"/>
      <c r="CK1293" s="9"/>
      <c r="CL1293" s="9"/>
      <c r="CM1293" s="9"/>
      <c r="CN1293" s="9"/>
      <c r="CO1293" s="9"/>
      <c r="CP1293" s="9"/>
      <c r="CQ1293" s="9"/>
      <c r="CR1293" s="9"/>
      <c r="CS1293" s="9"/>
      <c r="CT1293" s="9"/>
      <c r="CU1293" s="9"/>
      <c r="CV1293" s="9"/>
      <c r="CW1293" s="9"/>
      <c r="CX1293" s="9"/>
      <c r="CY1293" s="9"/>
      <c r="CZ1293" s="9"/>
      <c r="DA1293" s="9"/>
      <c r="DB1293" s="9"/>
      <c r="DC1293" s="9"/>
      <c r="DD1293" s="9"/>
      <c r="DE1293" s="9"/>
      <c r="DF1293" s="9"/>
      <c r="DG1293" s="9"/>
      <c r="DH1293" s="9"/>
      <c r="DI1293" s="9"/>
      <c r="DJ1293" s="9"/>
      <c r="DK1293" s="9"/>
      <c r="DL1293" s="9"/>
      <c r="DM1293" s="9"/>
      <c r="DN1293" s="9"/>
      <c r="DO1293" s="9"/>
      <c r="DP1293" s="9"/>
      <c r="DQ1293" s="9"/>
      <c r="DR1293" s="9"/>
      <c r="DS1293" s="9"/>
      <c r="DT1293" s="9"/>
      <c r="DU1293" s="9"/>
      <c r="DV1293" s="9"/>
      <c r="DW1293" s="9"/>
      <c r="DX1293" s="9"/>
      <c r="DY1293" s="9"/>
      <c r="DZ1293" s="9"/>
      <c r="EA1293" s="9"/>
    </row>
    <row r="1294" spans="2:131" ht="15">
      <c r="B1294" s="4"/>
      <c r="C1294" s="4"/>
      <c r="D1294" s="4"/>
      <c r="E1294" s="4"/>
      <c r="F1294" s="4"/>
      <c r="G1294" s="4"/>
      <c r="H1294" s="4"/>
      <c r="I1294" s="4"/>
      <c r="J1294" s="4"/>
      <c r="K1294" s="10"/>
      <c r="L1294" s="10"/>
      <c r="M1294" s="10"/>
      <c r="N1294" s="10"/>
      <c r="O1294" s="10"/>
      <c r="P1294" s="10"/>
      <c r="Q1294" s="10"/>
      <c r="R1294" s="10"/>
      <c r="S1294" s="10"/>
      <c r="T1294" s="10"/>
      <c r="U1294" s="10"/>
      <c r="V1294" s="10"/>
      <c r="W1294" s="10"/>
      <c r="X1294" s="10"/>
      <c r="Y1294" s="10"/>
      <c r="Z1294" s="10"/>
      <c r="AA1294" s="10"/>
      <c r="AB1294" s="15"/>
      <c r="AC1294" s="9"/>
      <c r="AD1294" s="9"/>
      <c r="AE1294" s="9"/>
      <c r="AF1294" s="9"/>
      <c r="AG1294" s="9"/>
      <c r="AH1294" s="9"/>
      <c r="AI1294" s="9"/>
      <c r="AJ1294" s="9"/>
      <c r="AK1294" s="9"/>
      <c r="AL1294" s="9"/>
      <c r="AM1294" s="27"/>
      <c r="AN1294" s="27"/>
      <c r="AO1294" s="27"/>
      <c r="AP1294" s="27"/>
      <c r="AQ1294" s="27"/>
      <c r="AR1294" s="9"/>
      <c r="AS1294" s="9"/>
      <c r="AT1294" s="9"/>
      <c r="AU1294" s="9"/>
      <c r="AV1294" s="9"/>
      <c r="AW1294" s="9"/>
      <c r="AX1294" s="9"/>
      <c r="AY1294" s="15"/>
      <c r="AZ1294" s="15"/>
      <c r="BA1294" s="9"/>
      <c r="BB1294" s="9"/>
      <c r="BC1294" s="9"/>
      <c r="BD1294" s="9"/>
      <c r="BE1294" s="9"/>
      <c r="BF1294" s="9"/>
      <c r="BG1294" s="9"/>
      <c r="BH1294" s="9"/>
      <c r="BI1294" s="9"/>
      <c r="BJ1294" s="9"/>
      <c r="BK1294" s="9"/>
      <c r="BL1294" s="9"/>
      <c r="BM1294" s="9"/>
      <c r="BN1294" s="9"/>
      <c r="BO1294" s="9"/>
      <c r="BP1294" s="9"/>
      <c r="BQ1294" s="9"/>
      <c r="BR1294" s="9"/>
      <c r="BS1294" s="9"/>
      <c r="BT1294" s="9"/>
      <c r="BU1294" s="9"/>
      <c r="BV1294" s="9"/>
      <c r="BW1294" s="9"/>
      <c r="BX1294" s="9"/>
      <c r="BY1294" s="9"/>
      <c r="BZ1294" s="9"/>
      <c r="CA1294" s="9"/>
      <c r="CB1294" s="9"/>
      <c r="CC1294" s="9"/>
      <c r="CD1294" s="9"/>
      <c r="CE1294" s="9"/>
      <c r="CF1294" s="9"/>
      <c r="CG1294" s="9"/>
      <c r="CH1294" s="9"/>
      <c r="CI1294" s="9"/>
      <c r="CJ1294" s="9"/>
      <c r="CK1294" s="9"/>
      <c r="CL1294" s="9"/>
      <c r="CM1294" s="9"/>
      <c r="CN1294" s="9"/>
      <c r="CO1294" s="9"/>
      <c r="CP1294" s="9"/>
      <c r="CQ1294" s="9"/>
      <c r="CR1294" s="9"/>
      <c r="CS1294" s="9"/>
      <c r="CT1294" s="9"/>
      <c r="CU1294" s="9"/>
      <c r="CV1294" s="9"/>
      <c r="CW1294" s="9"/>
      <c r="CX1294" s="9"/>
      <c r="CY1294" s="9"/>
      <c r="CZ1294" s="9"/>
      <c r="DA1294" s="9"/>
      <c r="DB1294" s="9"/>
      <c r="DC1294" s="9"/>
      <c r="DD1294" s="9"/>
      <c r="DE1294" s="9"/>
      <c r="DF1294" s="9"/>
      <c r="DG1294" s="9"/>
      <c r="DH1294" s="9"/>
      <c r="DI1294" s="9"/>
      <c r="DJ1294" s="9"/>
      <c r="DK1294" s="9"/>
      <c r="DL1294" s="9"/>
      <c r="DM1294" s="9"/>
      <c r="DN1294" s="9"/>
      <c r="DO1294" s="9"/>
      <c r="DP1294" s="9"/>
      <c r="DQ1294" s="9"/>
      <c r="DR1294" s="9"/>
      <c r="DS1294" s="9"/>
      <c r="DT1294" s="9"/>
      <c r="DU1294" s="9"/>
      <c r="DV1294" s="9"/>
      <c r="DW1294" s="9"/>
      <c r="DX1294" s="9"/>
      <c r="DY1294" s="9"/>
      <c r="DZ1294" s="9"/>
      <c r="EA1294" s="9"/>
    </row>
    <row r="1295" spans="2:131" ht="15">
      <c r="B1295" s="4"/>
      <c r="C1295" s="4"/>
      <c r="D1295" s="4"/>
      <c r="E1295" s="4"/>
      <c r="F1295" s="4"/>
      <c r="G1295" s="4"/>
      <c r="H1295" s="4"/>
      <c r="I1295" s="4"/>
      <c r="J1295" s="4"/>
      <c r="K1295" s="10"/>
      <c r="L1295" s="10"/>
      <c r="M1295" s="10"/>
      <c r="N1295" s="10"/>
      <c r="O1295" s="10"/>
      <c r="P1295" s="10"/>
      <c r="Q1295" s="10"/>
      <c r="R1295" s="10"/>
      <c r="S1295" s="10"/>
      <c r="T1295" s="10"/>
      <c r="U1295" s="10"/>
      <c r="V1295" s="10"/>
      <c r="W1295" s="10"/>
      <c r="X1295" s="10"/>
      <c r="Y1295" s="10"/>
      <c r="Z1295" s="10"/>
      <c r="AA1295" s="10"/>
      <c r="AB1295" s="15"/>
      <c r="AC1295" s="9"/>
      <c r="AD1295" s="9"/>
      <c r="AE1295" s="9"/>
      <c r="AF1295" s="9"/>
      <c r="AG1295" s="9"/>
      <c r="AH1295" s="9"/>
      <c r="AI1295" s="9"/>
      <c r="AJ1295" s="9"/>
      <c r="AK1295" s="9"/>
      <c r="AL1295" s="9"/>
      <c r="AM1295" s="27"/>
      <c r="AN1295" s="27"/>
      <c r="AO1295" s="27"/>
      <c r="AP1295" s="27"/>
      <c r="AQ1295" s="27"/>
      <c r="AR1295" s="9"/>
      <c r="AS1295" s="9"/>
      <c r="AT1295" s="9"/>
      <c r="AU1295" s="9"/>
      <c r="AV1295" s="9"/>
      <c r="AW1295" s="9"/>
      <c r="AX1295" s="9"/>
      <c r="AY1295" s="15"/>
      <c r="AZ1295" s="15"/>
      <c r="BA1295" s="9"/>
      <c r="BB1295" s="9"/>
      <c r="BC1295" s="9"/>
      <c r="BD1295" s="9"/>
      <c r="BE1295" s="9"/>
      <c r="BF1295" s="9"/>
      <c r="BG1295" s="9"/>
      <c r="BH1295" s="9"/>
      <c r="BI1295" s="9"/>
      <c r="BJ1295" s="9"/>
      <c r="BK1295" s="9"/>
      <c r="BL1295" s="9"/>
      <c r="BM1295" s="9"/>
      <c r="BN1295" s="9"/>
      <c r="BO1295" s="9"/>
      <c r="BP1295" s="9"/>
      <c r="BQ1295" s="9"/>
      <c r="BR1295" s="9"/>
      <c r="BS1295" s="9"/>
      <c r="BT1295" s="9"/>
      <c r="BU1295" s="9"/>
      <c r="BV1295" s="9"/>
      <c r="BW1295" s="9"/>
      <c r="BX1295" s="9"/>
      <c r="BY1295" s="9"/>
      <c r="BZ1295" s="9"/>
      <c r="CA1295" s="9"/>
      <c r="CB1295" s="9"/>
      <c r="CC1295" s="9"/>
      <c r="CD1295" s="9"/>
      <c r="CE1295" s="9"/>
      <c r="CF1295" s="9"/>
      <c r="CG1295" s="9"/>
      <c r="CH1295" s="9"/>
      <c r="CI1295" s="9"/>
      <c r="CJ1295" s="9"/>
      <c r="CK1295" s="9"/>
      <c r="CL1295" s="9"/>
      <c r="CM1295" s="9"/>
      <c r="CN1295" s="9"/>
      <c r="CO1295" s="9"/>
      <c r="CP1295" s="9"/>
      <c r="CQ1295" s="9"/>
      <c r="CR1295" s="9"/>
      <c r="CS1295" s="9"/>
      <c r="CT1295" s="9"/>
      <c r="CU1295" s="9"/>
      <c r="CV1295" s="9"/>
      <c r="CW1295" s="9"/>
      <c r="CX1295" s="9"/>
      <c r="CY1295" s="9"/>
      <c r="CZ1295" s="9"/>
      <c r="DA1295" s="9"/>
      <c r="DB1295" s="9"/>
      <c r="DC1295" s="9"/>
      <c r="DD1295" s="9"/>
      <c r="DE1295" s="9"/>
      <c r="DF1295" s="9"/>
      <c r="DG1295" s="9"/>
      <c r="DH1295" s="9"/>
      <c r="DI1295" s="9"/>
      <c r="DJ1295" s="9"/>
      <c r="DK1295" s="9"/>
      <c r="DL1295" s="9"/>
      <c r="DM1295" s="9"/>
      <c r="DN1295" s="9"/>
      <c r="DO1295" s="9"/>
      <c r="DP1295" s="9"/>
      <c r="DQ1295" s="9"/>
      <c r="DR1295" s="9"/>
      <c r="DS1295" s="9"/>
      <c r="DT1295" s="9"/>
      <c r="DU1295" s="9"/>
      <c r="DV1295" s="9"/>
      <c r="DW1295" s="9"/>
      <c r="DX1295" s="9"/>
      <c r="DY1295" s="9"/>
      <c r="DZ1295" s="9"/>
      <c r="EA1295" s="9"/>
    </row>
    <row r="1296" spans="2:131" ht="15">
      <c r="B1296" s="4"/>
      <c r="C1296" s="4"/>
      <c r="D1296" s="4"/>
      <c r="E1296" s="4"/>
      <c r="F1296" s="4"/>
      <c r="G1296" s="4"/>
      <c r="H1296" s="4"/>
      <c r="I1296" s="4"/>
      <c r="J1296" s="4"/>
      <c r="K1296" s="10"/>
      <c r="L1296" s="10"/>
      <c r="M1296" s="10"/>
      <c r="N1296" s="10"/>
      <c r="O1296" s="10"/>
      <c r="P1296" s="10"/>
      <c r="Q1296" s="10"/>
      <c r="R1296" s="10"/>
      <c r="S1296" s="10"/>
      <c r="T1296" s="10"/>
      <c r="U1296" s="10"/>
      <c r="V1296" s="10"/>
      <c r="W1296" s="10"/>
      <c r="X1296" s="10"/>
      <c r="Y1296" s="10"/>
      <c r="Z1296" s="10"/>
      <c r="AA1296" s="10"/>
      <c r="AB1296" s="15"/>
      <c r="AC1296" s="9"/>
      <c r="AD1296" s="9"/>
      <c r="AE1296" s="9"/>
      <c r="AF1296" s="9"/>
      <c r="AG1296" s="9"/>
      <c r="AH1296" s="9"/>
      <c r="AI1296" s="9"/>
      <c r="AJ1296" s="9"/>
      <c r="AK1296" s="9"/>
      <c r="AL1296" s="9"/>
      <c r="AM1296" s="27"/>
      <c r="AN1296" s="27"/>
      <c r="AO1296" s="27"/>
      <c r="AP1296" s="27"/>
      <c r="AQ1296" s="27"/>
      <c r="AR1296" s="9"/>
      <c r="AS1296" s="9"/>
      <c r="AT1296" s="9"/>
      <c r="AU1296" s="9"/>
      <c r="AV1296" s="9"/>
      <c r="AW1296" s="9"/>
      <c r="AX1296" s="9"/>
      <c r="AY1296" s="15"/>
      <c r="AZ1296" s="15"/>
      <c r="BA1296" s="9"/>
      <c r="BB1296" s="9"/>
      <c r="BC1296" s="9"/>
      <c r="BD1296" s="9"/>
      <c r="BE1296" s="9"/>
      <c r="BF1296" s="9"/>
      <c r="BG1296" s="9"/>
      <c r="BH1296" s="9"/>
      <c r="BI1296" s="9"/>
      <c r="BJ1296" s="9"/>
      <c r="BK1296" s="9"/>
      <c r="BL1296" s="9"/>
      <c r="BM1296" s="9"/>
      <c r="BN1296" s="9"/>
      <c r="BO1296" s="9"/>
      <c r="BP1296" s="9"/>
      <c r="BQ1296" s="9"/>
      <c r="BR1296" s="9"/>
      <c r="BS1296" s="9"/>
      <c r="BT1296" s="9"/>
      <c r="BU1296" s="9"/>
      <c r="BV1296" s="9"/>
      <c r="BW1296" s="9"/>
      <c r="BX1296" s="9"/>
      <c r="BY1296" s="9"/>
      <c r="BZ1296" s="9"/>
      <c r="CA1296" s="9"/>
      <c r="CB1296" s="9"/>
      <c r="CC1296" s="9"/>
      <c r="CD1296" s="9"/>
      <c r="CE1296" s="9"/>
      <c r="CF1296" s="9"/>
      <c r="CG1296" s="9"/>
      <c r="CH1296" s="9"/>
      <c r="CI1296" s="9"/>
      <c r="CJ1296" s="9"/>
      <c r="CK1296" s="9"/>
      <c r="CL1296" s="9"/>
      <c r="CM1296" s="9"/>
      <c r="CN1296" s="9"/>
      <c r="CO1296" s="9"/>
      <c r="CP1296" s="9"/>
      <c r="CQ1296" s="9"/>
      <c r="CR1296" s="9"/>
      <c r="CS1296" s="9"/>
      <c r="CT1296" s="9"/>
      <c r="CU1296" s="9"/>
      <c r="CV1296" s="9"/>
      <c r="CW1296" s="9"/>
      <c r="CX1296" s="9"/>
      <c r="CY1296" s="9"/>
      <c r="CZ1296" s="9"/>
      <c r="DA1296" s="9"/>
      <c r="DB1296" s="9"/>
      <c r="DC1296" s="9"/>
      <c r="DD1296" s="9"/>
      <c r="DE1296" s="9"/>
      <c r="DF1296" s="9"/>
      <c r="DG1296" s="9"/>
      <c r="DH1296" s="9"/>
      <c r="DI1296" s="9"/>
      <c r="DJ1296" s="9"/>
      <c r="DK1296" s="9"/>
      <c r="DL1296" s="9"/>
      <c r="DM1296" s="9"/>
      <c r="DN1296" s="9"/>
      <c r="DO1296" s="9"/>
      <c r="DP1296" s="9"/>
      <c r="DQ1296" s="9"/>
      <c r="DR1296" s="9"/>
      <c r="DS1296" s="9"/>
      <c r="DT1296" s="9"/>
      <c r="DU1296" s="9"/>
      <c r="DV1296" s="9"/>
      <c r="DW1296" s="9"/>
      <c r="DX1296" s="9"/>
      <c r="DY1296" s="9"/>
      <c r="DZ1296" s="9"/>
      <c r="EA1296" s="9"/>
    </row>
    <row r="1297" spans="2:131" ht="15">
      <c r="B1297" s="4"/>
      <c r="C1297" s="4"/>
      <c r="D1297" s="4"/>
      <c r="E1297" s="4"/>
      <c r="F1297" s="4"/>
      <c r="G1297" s="4"/>
      <c r="H1297" s="4"/>
      <c r="I1297" s="4"/>
      <c r="J1297" s="4"/>
      <c r="K1297" s="10"/>
      <c r="L1297" s="10"/>
      <c r="M1297" s="10"/>
      <c r="N1297" s="10"/>
      <c r="O1297" s="10"/>
      <c r="P1297" s="10"/>
      <c r="Q1297" s="10"/>
      <c r="R1297" s="10"/>
      <c r="S1297" s="10"/>
      <c r="T1297" s="10"/>
      <c r="U1297" s="10"/>
      <c r="V1297" s="10"/>
      <c r="W1297" s="10"/>
      <c r="X1297" s="10"/>
      <c r="Y1297" s="10"/>
      <c r="Z1297" s="10"/>
      <c r="AA1297" s="10"/>
      <c r="AB1297" s="15"/>
      <c r="AC1297" s="9"/>
      <c r="AD1297" s="9"/>
      <c r="AE1297" s="9"/>
      <c r="AF1297" s="9"/>
      <c r="AG1297" s="9"/>
      <c r="AH1297" s="9"/>
      <c r="AI1297" s="9"/>
      <c r="AJ1297" s="9"/>
      <c r="AK1297" s="9"/>
      <c r="AL1297" s="9"/>
      <c r="AM1297" s="27"/>
      <c r="AN1297" s="27"/>
      <c r="AO1297" s="27"/>
      <c r="AP1297" s="27"/>
      <c r="AQ1297" s="27"/>
      <c r="AR1297" s="9"/>
      <c r="AS1297" s="9"/>
      <c r="AT1297" s="9"/>
      <c r="AU1297" s="9"/>
      <c r="AV1297" s="9"/>
      <c r="AW1297" s="9"/>
      <c r="AX1297" s="9"/>
      <c r="AY1297" s="15"/>
      <c r="AZ1297" s="15"/>
      <c r="BA1297" s="9"/>
      <c r="BB1297" s="9"/>
      <c r="BC1297" s="9"/>
      <c r="BD1297" s="9"/>
      <c r="BE1297" s="9"/>
      <c r="BF1297" s="9"/>
      <c r="BG1297" s="9"/>
      <c r="BH1297" s="9"/>
      <c r="BI1297" s="9"/>
      <c r="BJ1297" s="9"/>
      <c r="BK1297" s="9"/>
      <c r="BL1297" s="9"/>
      <c r="BM1297" s="9"/>
      <c r="BN1297" s="9"/>
      <c r="BO1297" s="9"/>
      <c r="BP1297" s="9"/>
      <c r="BQ1297" s="9"/>
      <c r="BR1297" s="9"/>
      <c r="BS1297" s="9"/>
      <c r="BT1297" s="9"/>
      <c r="BU1297" s="9"/>
      <c r="BV1297" s="9"/>
      <c r="BW1297" s="9"/>
      <c r="BX1297" s="9"/>
      <c r="BY1297" s="9"/>
      <c r="BZ1297" s="9"/>
      <c r="CA1297" s="9"/>
      <c r="CB1297" s="9"/>
      <c r="CC1297" s="9"/>
      <c r="CD1297" s="9"/>
      <c r="CE1297" s="9"/>
      <c r="CF1297" s="9"/>
      <c r="CG1297" s="9"/>
      <c r="CH1297" s="9"/>
      <c r="CI1297" s="9"/>
      <c r="CJ1297" s="9"/>
      <c r="CK1297" s="9"/>
      <c r="CL1297" s="9"/>
      <c r="CM1297" s="9"/>
      <c r="CN1297" s="9"/>
      <c r="CO1297" s="9"/>
      <c r="CP1297" s="9"/>
      <c r="CQ1297" s="9"/>
      <c r="CR1297" s="9"/>
      <c r="CS1297" s="9"/>
      <c r="CT1297" s="9"/>
      <c r="CU1297" s="9"/>
      <c r="CV1297" s="9"/>
      <c r="CW1297" s="9"/>
      <c r="CX1297" s="9"/>
      <c r="CY1297" s="9"/>
      <c r="CZ1297" s="9"/>
      <c r="DA1297" s="9"/>
      <c r="DB1297" s="9"/>
      <c r="DC1297" s="9"/>
      <c r="DD1297" s="9"/>
      <c r="DE1297" s="9"/>
      <c r="DF1297" s="9"/>
      <c r="DG1297" s="9"/>
      <c r="DH1297" s="9"/>
      <c r="DI1297" s="9"/>
      <c r="DJ1297" s="9"/>
      <c r="DK1297" s="9"/>
      <c r="DL1297" s="9"/>
      <c r="DM1297" s="9"/>
      <c r="DN1297" s="9"/>
      <c r="DO1297" s="9"/>
      <c r="DP1297" s="9"/>
      <c r="DQ1297" s="9"/>
      <c r="DR1297" s="9"/>
      <c r="DS1297" s="9"/>
      <c r="DT1297" s="9"/>
      <c r="DU1297" s="9"/>
      <c r="DV1297" s="9"/>
      <c r="DW1297" s="9"/>
      <c r="DX1297" s="9"/>
      <c r="DY1297" s="9"/>
      <c r="DZ1297" s="9"/>
      <c r="EA1297" s="9"/>
    </row>
    <row r="1298" spans="2:131" ht="15">
      <c r="B1298" s="4"/>
      <c r="C1298" s="4"/>
      <c r="D1298" s="4"/>
      <c r="E1298" s="4"/>
      <c r="F1298" s="4"/>
      <c r="G1298" s="4"/>
      <c r="H1298" s="4"/>
      <c r="I1298" s="4"/>
      <c r="J1298" s="4"/>
      <c r="K1298" s="10"/>
      <c r="L1298" s="10"/>
      <c r="M1298" s="10"/>
      <c r="N1298" s="10"/>
      <c r="O1298" s="10"/>
      <c r="P1298" s="10"/>
      <c r="Q1298" s="10"/>
      <c r="R1298" s="10"/>
      <c r="S1298" s="10"/>
      <c r="T1298" s="10"/>
      <c r="U1298" s="10"/>
      <c r="V1298" s="10"/>
      <c r="W1298" s="10"/>
      <c r="X1298" s="10"/>
      <c r="Y1298" s="10"/>
      <c r="Z1298" s="10"/>
      <c r="AA1298" s="10"/>
      <c r="AB1298" s="15"/>
      <c r="AC1298" s="9"/>
      <c r="AD1298" s="9"/>
      <c r="AE1298" s="9"/>
      <c r="AF1298" s="9"/>
      <c r="AG1298" s="9"/>
      <c r="AH1298" s="9"/>
      <c r="AI1298" s="9"/>
      <c r="AJ1298" s="9"/>
      <c r="AK1298" s="9"/>
      <c r="AL1298" s="9"/>
      <c r="AM1298" s="27"/>
      <c r="AN1298" s="27"/>
      <c r="AO1298" s="27"/>
      <c r="AP1298" s="27"/>
      <c r="AQ1298" s="27"/>
      <c r="AR1298" s="9"/>
      <c r="AS1298" s="9"/>
      <c r="AT1298" s="9"/>
      <c r="AU1298" s="9"/>
      <c r="AV1298" s="9"/>
      <c r="AW1298" s="9"/>
      <c r="AX1298" s="9"/>
      <c r="AY1298" s="15"/>
      <c r="AZ1298" s="15"/>
      <c r="BA1298" s="9"/>
      <c r="BB1298" s="9"/>
      <c r="BC1298" s="9"/>
      <c r="BD1298" s="9"/>
      <c r="BE1298" s="9"/>
      <c r="BF1298" s="9"/>
      <c r="BG1298" s="9"/>
      <c r="BH1298" s="9"/>
      <c r="BI1298" s="9"/>
      <c r="BJ1298" s="9"/>
      <c r="BK1298" s="9"/>
      <c r="BL1298" s="9"/>
      <c r="BM1298" s="9"/>
      <c r="BN1298" s="9"/>
      <c r="BO1298" s="9"/>
      <c r="BP1298" s="9"/>
      <c r="BQ1298" s="9"/>
      <c r="BR1298" s="9"/>
      <c r="BS1298" s="9"/>
      <c r="BT1298" s="9"/>
      <c r="BU1298" s="9"/>
      <c r="BV1298" s="9"/>
      <c r="BW1298" s="9"/>
      <c r="BX1298" s="9"/>
      <c r="BY1298" s="9"/>
      <c r="BZ1298" s="9"/>
      <c r="CA1298" s="9"/>
      <c r="CB1298" s="9"/>
      <c r="CC1298" s="9"/>
      <c r="CD1298" s="9"/>
      <c r="CE1298" s="9"/>
      <c r="CF1298" s="9"/>
      <c r="CG1298" s="9"/>
      <c r="CH1298" s="9"/>
      <c r="CI1298" s="9"/>
      <c r="CJ1298" s="9"/>
      <c r="CK1298" s="9"/>
      <c r="CL1298" s="9"/>
      <c r="CM1298" s="9"/>
      <c r="CN1298" s="9"/>
      <c r="CO1298" s="9"/>
      <c r="CP1298" s="9"/>
      <c r="CQ1298" s="9"/>
      <c r="CR1298" s="9"/>
      <c r="CS1298" s="9"/>
      <c r="CT1298" s="9"/>
      <c r="CU1298" s="9"/>
      <c r="CV1298" s="9"/>
      <c r="CW1298" s="9"/>
      <c r="CX1298" s="9"/>
      <c r="CY1298" s="9"/>
      <c r="CZ1298" s="9"/>
      <c r="DA1298" s="9"/>
      <c r="DB1298" s="9"/>
      <c r="DC1298" s="9"/>
      <c r="DD1298" s="9"/>
      <c r="DE1298" s="9"/>
      <c r="DF1298" s="9"/>
      <c r="DG1298" s="9"/>
      <c r="DH1298" s="9"/>
      <c r="DI1298" s="9"/>
      <c r="DJ1298" s="9"/>
      <c r="DK1298" s="9"/>
      <c r="DL1298" s="9"/>
      <c r="DM1298" s="9"/>
      <c r="DN1298" s="9"/>
      <c r="DO1298" s="9"/>
      <c r="DP1298" s="9"/>
      <c r="DQ1298" s="9"/>
      <c r="DR1298" s="9"/>
      <c r="DS1298" s="9"/>
      <c r="DT1298" s="9"/>
      <c r="DU1298" s="9"/>
      <c r="DV1298" s="9"/>
      <c r="DW1298" s="9"/>
      <c r="DX1298" s="9"/>
      <c r="DY1298" s="9"/>
      <c r="DZ1298" s="9"/>
      <c r="EA1298" s="9"/>
    </row>
    <row r="1299" spans="2:131" ht="15">
      <c r="B1299" s="4"/>
      <c r="C1299" s="4"/>
      <c r="D1299" s="4"/>
      <c r="E1299" s="4"/>
      <c r="F1299" s="4"/>
      <c r="G1299" s="4"/>
      <c r="H1299" s="4"/>
      <c r="I1299" s="4"/>
      <c r="J1299" s="4"/>
      <c r="K1299" s="10"/>
      <c r="L1299" s="10"/>
      <c r="M1299" s="10"/>
      <c r="N1299" s="10"/>
      <c r="O1299" s="10"/>
      <c r="P1299" s="10"/>
      <c r="Q1299" s="10"/>
      <c r="R1299" s="10"/>
      <c r="S1299" s="10"/>
      <c r="T1299" s="10"/>
      <c r="U1299" s="10"/>
      <c r="V1299" s="10"/>
      <c r="W1299" s="10"/>
      <c r="X1299" s="10"/>
      <c r="Y1299" s="10"/>
      <c r="Z1299" s="10"/>
      <c r="AA1299" s="10"/>
      <c r="AB1299" s="15"/>
      <c r="AC1299" s="9"/>
      <c r="AD1299" s="9"/>
      <c r="AE1299" s="9"/>
      <c r="AF1299" s="9"/>
      <c r="AG1299" s="9"/>
      <c r="AH1299" s="9"/>
      <c r="AI1299" s="9"/>
      <c r="AJ1299" s="9"/>
      <c r="AK1299" s="9"/>
      <c r="AL1299" s="9"/>
      <c r="AM1299" s="27"/>
      <c r="AN1299" s="27"/>
      <c r="AO1299" s="27"/>
      <c r="AP1299" s="27"/>
      <c r="AQ1299" s="27"/>
      <c r="AR1299" s="9"/>
      <c r="AS1299" s="9"/>
      <c r="AT1299" s="9"/>
      <c r="AU1299" s="9"/>
      <c r="AV1299" s="9"/>
      <c r="AW1299" s="9"/>
      <c r="AX1299" s="9"/>
      <c r="AY1299" s="15"/>
      <c r="AZ1299" s="15"/>
      <c r="BA1299" s="9"/>
      <c r="BB1299" s="9"/>
      <c r="BC1299" s="9"/>
      <c r="BD1299" s="9"/>
      <c r="BE1299" s="9"/>
      <c r="BF1299" s="9"/>
      <c r="BG1299" s="9"/>
      <c r="BH1299" s="9"/>
      <c r="BI1299" s="9"/>
      <c r="BJ1299" s="9"/>
      <c r="BK1299" s="9"/>
      <c r="BL1299" s="9"/>
      <c r="BM1299" s="9"/>
      <c r="BN1299" s="9"/>
      <c r="BO1299" s="9"/>
      <c r="BP1299" s="9"/>
      <c r="BQ1299" s="9"/>
      <c r="BR1299" s="9"/>
      <c r="BS1299" s="9"/>
      <c r="BT1299" s="9"/>
      <c r="BU1299" s="9"/>
      <c r="BV1299" s="9"/>
      <c r="BW1299" s="9"/>
      <c r="BX1299" s="9"/>
      <c r="BY1299" s="9"/>
      <c r="BZ1299" s="9"/>
      <c r="CA1299" s="9"/>
      <c r="CB1299" s="9"/>
      <c r="CC1299" s="9"/>
      <c r="CD1299" s="9"/>
      <c r="CE1299" s="9"/>
      <c r="CF1299" s="9"/>
      <c r="CG1299" s="9"/>
      <c r="CH1299" s="9"/>
      <c r="CI1299" s="9"/>
      <c r="CJ1299" s="9"/>
      <c r="CK1299" s="9"/>
      <c r="CL1299" s="9"/>
      <c r="CM1299" s="9"/>
      <c r="CN1299" s="9"/>
      <c r="CO1299" s="9"/>
      <c r="CP1299" s="9"/>
      <c r="CQ1299" s="9"/>
      <c r="CR1299" s="9"/>
      <c r="CS1299" s="9"/>
      <c r="CT1299" s="9"/>
      <c r="CU1299" s="9"/>
      <c r="CV1299" s="9"/>
      <c r="CW1299" s="9"/>
      <c r="CX1299" s="9"/>
      <c r="CY1299" s="9"/>
      <c r="CZ1299" s="9"/>
      <c r="DA1299" s="9"/>
      <c r="DB1299" s="9"/>
      <c r="DC1299" s="9"/>
      <c r="DD1299" s="9"/>
      <c r="DE1299" s="9"/>
      <c r="DF1299" s="9"/>
      <c r="DG1299" s="9"/>
      <c r="DH1299" s="9"/>
      <c r="DI1299" s="9"/>
      <c r="DJ1299" s="9"/>
      <c r="DK1299" s="9"/>
      <c r="DL1299" s="9"/>
      <c r="DM1299" s="9"/>
      <c r="DN1299" s="9"/>
      <c r="DO1299" s="9"/>
      <c r="DP1299" s="9"/>
      <c r="DQ1299" s="9"/>
      <c r="DR1299" s="9"/>
      <c r="DS1299" s="9"/>
      <c r="DT1299" s="9"/>
      <c r="DU1299" s="9"/>
      <c r="DV1299" s="9"/>
      <c r="DW1299" s="9"/>
      <c r="DX1299" s="9"/>
      <c r="DY1299" s="9"/>
      <c r="DZ1299" s="9"/>
      <c r="EA1299" s="9"/>
    </row>
    <row r="1300" spans="2:131" ht="15">
      <c r="B1300" s="4"/>
      <c r="C1300" s="4"/>
      <c r="D1300" s="4"/>
      <c r="E1300" s="4"/>
      <c r="F1300" s="4"/>
      <c r="G1300" s="4"/>
      <c r="H1300" s="4"/>
      <c r="I1300" s="4"/>
      <c r="J1300" s="4"/>
      <c r="K1300" s="10"/>
      <c r="L1300" s="10"/>
      <c r="M1300" s="10"/>
      <c r="N1300" s="10"/>
      <c r="O1300" s="10"/>
      <c r="P1300" s="10"/>
      <c r="Q1300" s="10"/>
      <c r="R1300" s="10"/>
      <c r="S1300" s="10"/>
      <c r="T1300" s="10"/>
      <c r="U1300" s="10"/>
      <c r="V1300" s="10"/>
      <c r="W1300" s="10"/>
      <c r="X1300" s="10"/>
      <c r="Y1300" s="10"/>
      <c r="Z1300" s="10"/>
      <c r="AA1300" s="10"/>
      <c r="AB1300" s="15"/>
      <c r="AC1300" s="9"/>
      <c r="AD1300" s="9"/>
      <c r="AE1300" s="9"/>
      <c r="AF1300" s="9"/>
      <c r="AG1300" s="9"/>
      <c r="AH1300" s="9"/>
      <c r="AI1300" s="9"/>
      <c r="AJ1300" s="9"/>
      <c r="AK1300" s="9"/>
      <c r="AL1300" s="9"/>
      <c r="AM1300" s="27"/>
      <c r="AN1300" s="27"/>
      <c r="AO1300" s="27"/>
      <c r="AP1300" s="27"/>
      <c r="AQ1300" s="27"/>
      <c r="AR1300" s="9"/>
      <c r="AS1300" s="9"/>
      <c r="AT1300" s="9"/>
      <c r="AU1300" s="9"/>
      <c r="AV1300" s="9"/>
      <c r="AW1300" s="9"/>
      <c r="AX1300" s="9"/>
      <c r="AY1300" s="15"/>
      <c r="AZ1300" s="15"/>
      <c r="BA1300" s="9"/>
      <c r="BB1300" s="9"/>
      <c r="BC1300" s="9"/>
      <c r="BD1300" s="9"/>
      <c r="BE1300" s="9"/>
      <c r="BF1300" s="9"/>
      <c r="BG1300" s="9"/>
      <c r="BH1300" s="9"/>
      <c r="BI1300" s="9"/>
      <c r="BJ1300" s="9"/>
      <c r="BK1300" s="9"/>
      <c r="BL1300" s="9"/>
      <c r="BM1300" s="9"/>
      <c r="BN1300" s="9"/>
      <c r="BO1300" s="9"/>
      <c r="BP1300" s="9"/>
      <c r="BQ1300" s="9"/>
      <c r="BR1300" s="9"/>
      <c r="BS1300" s="9"/>
      <c r="BT1300" s="9"/>
      <c r="BU1300" s="9"/>
      <c r="BV1300" s="9"/>
      <c r="BW1300" s="9"/>
      <c r="BX1300" s="9"/>
      <c r="BY1300" s="9"/>
      <c r="BZ1300" s="9"/>
      <c r="CA1300" s="9"/>
      <c r="CB1300" s="9"/>
      <c r="CC1300" s="9"/>
      <c r="CD1300" s="9"/>
      <c r="CE1300" s="9"/>
      <c r="CF1300" s="9"/>
      <c r="CG1300" s="9"/>
      <c r="CH1300" s="9"/>
      <c r="CI1300" s="9"/>
      <c r="CJ1300" s="9"/>
      <c r="CK1300" s="9"/>
      <c r="CL1300" s="9"/>
      <c r="CM1300" s="9"/>
      <c r="CN1300" s="9"/>
      <c r="CO1300" s="9"/>
      <c r="CP1300" s="9"/>
      <c r="CQ1300" s="9"/>
      <c r="CR1300" s="9"/>
      <c r="CS1300" s="9"/>
      <c r="CT1300" s="9"/>
      <c r="CU1300" s="9"/>
      <c r="CV1300" s="9"/>
      <c r="CW1300" s="9"/>
      <c r="CX1300" s="9"/>
      <c r="CY1300" s="9"/>
      <c r="CZ1300" s="9"/>
      <c r="DA1300" s="9"/>
      <c r="DB1300" s="9"/>
      <c r="DC1300" s="9"/>
      <c r="DD1300" s="9"/>
      <c r="DE1300" s="9"/>
      <c r="DF1300" s="9"/>
      <c r="DG1300" s="9"/>
      <c r="DH1300" s="9"/>
      <c r="DI1300" s="9"/>
      <c r="DJ1300" s="9"/>
      <c r="DK1300" s="9"/>
      <c r="DL1300" s="9"/>
      <c r="DM1300" s="9"/>
      <c r="DN1300" s="9"/>
      <c r="DO1300" s="9"/>
      <c r="DP1300" s="9"/>
      <c r="DQ1300" s="9"/>
      <c r="DR1300" s="9"/>
      <c r="DS1300" s="9"/>
      <c r="DT1300" s="9"/>
      <c r="DU1300" s="9"/>
      <c r="DV1300" s="9"/>
      <c r="DW1300" s="9"/>
      <c r="DX1300" s="9"/>
      <c r="DY1300" s="9"/>
      <c r="DZ1300" s="9"/>
      <c r="EA1300" s="9"/>
    </row>
    <row r="1301" spans="2:131" ht="15">
      <c r="B1301" s="4"/>
      <c r="C1301" s="4"/>
      <c r="D1301" s="4"/>
      <c r="E1301" s="4"/>
      <c r="F1301" s="4"/>
      <c r="G1301" s="4"/>
      <c r="H1301" s="4"/>
      <c r="I1301" s="4"/>
      <c r="J1301" s="4"/>
      <c r="K1301" s="10"/>
      <c r="L1301" s="10"/>
      <c r="M1301" s="10"/>
      <c r="N1301" s="10"/>
      <c r="O1301" s="10"/>
      <c r="P1301" s="10"/>
      <c r="Q1301" s="10"/>
      <c r="R1301" s="10"/>
      <c r="S1301" s="10"/>
      <c r="T1301" s="10"/>
      <c r="U1301" s="10"/>
      <c r="V1301" s="10"/>
      <c r="W1301" s="10"/>
      <c r="X1301" s="10"/>
      <c r="Y1301" s="10"/>
      <c r="Z1301" s="10"/>
      <c r="AA1301" s="10"/>
      <c r="AB1301" s="15"/>
      <c r="AC1301" s="9"/>
      <c r="AD1301" s="9"/>
      <c r="AE1301" s="9"/>
      <c r="AF1301" s="9"/>
      <c r="AG1301" s="9"/>
      <c r="AH1301" s="9"/>
      <c r="AI1301" s="9"/>
      <c r="AJ1301" s="9"/>
      <c r="AK1301" s="9"/>
      <c r="AL1301" s="9"/>
      <c r="AM1301" s="27"/>
      <c r="AN1301" s="27"/>
      <c r="AO1301" s="27"/>
      <c r="AP1301" s="27"/>
      <c r="AQ1301" s="27"/>
      <c r="AR1301" s="9"/>
      <c r="AS1301" s="9"/>
      <c r="AT1301" s="9"/>
      <c r="AU1301" s="9"/>
      <c r="AV1301" s="9"/>
      <c r="AW1301" s="9"/>
      <c r="AX1301" s="9"/>
      <c r="AY1301" s="15"/>
      <c r="AZ1301" s="15"/>
      <c r="BA1301" s="9"/>
      <c r="BB1301" s="9"/>
      <c r="BC1301" s="9"/>
      <c r="BD1301" s="9"/>
      <c r="BE1301" s="9"/>
      <c r="BF1301" s="9"/>
      <c r="BG1301" s="9"/>
      <c r="BH1301" s="9"/>
      <c r="BI1301" s="9"/>
      <c r="BJ1301" s="9"/>
      <c r="BK1301" s="9"/>
      <c r="BL1301" s="9"/>
      <c r="BM1301" s="9"/>
      <c r="BN1301" s="9"/>
      <c r="BO1301" s="9"/>
      <c r="BP1301" s="9"/>
      <c r="BQ1301" s="9"/>
      <c r="BR1301" s="9"/>
      <c r="BS1301" s="9"/>
      <c r="BT1301" s="9"/>
      <c r="BU1301" s="9"/>
      <c r="BV1301" s="9"/>
      <c r="BW1301" s="9"/>
      <c r="BX1301" s="9"/>
      <c r="BY1301" s="9"/>
      <c r="BZ1301" s="9"/>
      <c r="CA1301" s="9"/>
      <c r="CB1301" s="9"/>
      <c r="CC1301" s="9"/>
      <c r="CD1301" s="9"/>
      <c r="CE1301" s="9"/>
      <c r="CF1301" s="9"/>
      <c r="CG1301" s="9"/>
      <c r="CH1301" s="9"/>
      <c r="CI1301" s="9"/>
      <c r="CJ1301" s="9"/>
      <c r="CK1301" s="9"/>
      <c r="CL1301" s="9"/>
      <c r="CM1301" s="9"/>
      <c r="CN1301" s="9"/>
      <c r="CO1301" s="9"/>
      <c r="CP1301" s="9"/>
      <c r="CQ1301" s="9"/>
      <c r="CR1301" s="9"/>
      <c r="CS1301" s="9"/>
      <c r="CT1301" s="9"/>
      <c r="CU1301" s="9"/>
      <c r="CV1301" s="9"/>
      <c r="CW1301" s="9"/>
      <c r="CX1301" s="9"/>
      <c r="CY1301" s="9"/>
      <c r="CZ1301" s="9"/>
      <c r="DA1301" s="9"/>
      <c r="DB1301" s="9"/>
      <c r="DC1301" s="9"/>
      <c r="DD1301" s="9"/>
      <c r="DE1301" s="9"/>
      <c r="DF1301" s="9"/>
      <c r="DG1301" s="9"/>
      <c r="DH1301" s="9"/>
      <c r="DI1301" s="9"/>
      <c r="DJ1301" s="9"/>
      <c r="DK1301" s="9"/>
      <c r="DL1301" s="9"/>
      <c r="DM1301" s="9"/>
      <c r="DN1301" s="9"/>
      <c r="DO1301" s="9"/>
      <c r="DP1301" s="9"/>
      <c r="DQ1301" s="9"/>
      <c r="DR1301" s="9"/>
      <c r="DS1301" s="9"/>
      <c r="DT1301" s="9"/>
      <c r="DU1301" s="9"/>
      <c r="DV1301" s="9"/>
      <c r="DW1301" s="9"/>
      <c r="DX1301" s="9"/>
      <c r="DY1301" s="9"/>
      <c r="DZ1301" s="9"/>
      <c r="EA1301" s="9"/>
    </row>
    <row r="1302" spans="2:131" ht="15">
      <c r="B1302" s="4"/>
      <c r="C1302" s="4"/>
      <c r="D1302" s="4"/>
      <c r="E1302" s="4"/>
      <c r="F1302" s="4"/>
      <c r="G1302" s="4"/>
      <c r="H1302" s="4"/>
      <c r="I1302" s="4"/>
      <c r="J1302" s="4"/>
      <c r="K1302" s="10"/>
      <c r="L1302" s="10"/>
      <c r="M1302" s="10"/>
      <c r="N1302" s="10"/>
      <c r="O1302" s="10"/>
      <c r="P1302" s="10"/>
      <c r="Q1302" s="10"/>
      <c r="R1302" s="10"/>
      <c r="S1302" s="10"/>
      <c r="T1302" s="10"/>
      <c r="U1302" s="10"/>
      <c r="V1302" s="10"/>
      <c r="W1302" s="10"/>
      <c r="X1302" s="10"/>
      <c r="Y1302" s="10"/>
      <c r="Z1302" s="10"/>
      <c r="AA1302" s="10"/>
      <c r="AB1302" s="15"/>
      <c r="AC1302" s="9"/>
      <c r="AD1302" s="9"/>
      <c r="AE1302" s="9"/>
      <c r="AF1302" s="9"/>
      <c r="AG1302" s="9"/>
      <c r="AH1302" s="9"/>
      <c r="AI1302" s="9"/>
      <c r="AJ1302" s="9"/>
      <c r="AK1302" s="9"/>
      <c r="AL1302" s="9"/>
      <c r="AM1302" s="27"/>
      <c r="AN1302" s="27"/>
      <c r="AO1302" s="27"/>
      <c r="AP1302" s="27"/>
      <c r="AQ1302" s="27"/>
      <c r="AR1302" s="9"/>
      <c r="AS1302" s="9"/>
      <c r="AT1302" s="9"/>
      <c r="AU1302" s="9"/>
      <c r="AV1302" s="9"/>
      <c r="AW1302" s="9"/>
      <c r="AX1302" s="9"/>
      <c r="AY1302" s="15"/>
      <c r="AZ1302" s="15"/>
      <c r="BA1302" s="9"/>
      <c r="BB1302" s="9"/>
      <c r="BC1302" s="9"/>
      <c r="BD1302" s="9"/>
      <c r="BE1302" s="9"/>
      <c r="BF1302" s="9"/>
      <c r="BG1302" s="9"/>
      <c r="BH1302" s="9"/>
      <c r="BI1302" s="9"/>
      <c r="BJ1302" s="9"/>
      <c r="BK1302" s="9"/>
      <c r="BL1302" s="9"/>
      <c r="BM1302" s="9"/>
      <c r="BN1302" s="9"/>
      <c r="BO1302" s="9"/>
      <c r="BP1302" s="9"/>
      <c r="BQ1302" s="9"/>
      <c r="BR1302" s="9"/>
      <c r="BS1302" s="9"/>
      <c r="BT1302" s="9"/>
      <c r="BU1302" s="9"/>
      <c r="BV1302" s="9"/>
      <c r="BW1302" s="9"/>
      <c r="BX1302" s="9"/>
      <c r="BY1302" s="9"/>
      <c r="BZ1302" s="9"/>
      <c r="CA1302" s="9"/>
      <c r="CB1302" s="9"/>
      <c r="CC1302" s="9"/>
      <c r="CD1302" s="9"/>
      <c r="CE1302" s="9"/>
      <c r="CF1302" s="9"/>
      <c r="CG1302" s="9"/>
      <c r="CH1302" s="9"/>
      <c r="CI1302" s="9"/>
      <c r="CJ1302" s="9"/>
      <c r="CK1302" s="9"/>
      <c r="CL1302" s="9"/>
      <c r="CM1302" s="9"/>
      <c r="CN1302" s="9"/>
      <c r="CO1302" s="9"/>
      <c r="CP1302" s="9"/>
      <c r="CQ1302" s="9"/>
      <c r="CR1302" s="9"/>
      <c r="CS1302" s="9"/>
      <c r="CT1302" s="9"/>
      <c r="CU1302" s="9"/>
      <c r="CV1302" s="9"/>
      <c r="CW1302" s="9"/>
      <c r="CX1302" s="9"/>
      <c r="CY1302" s="9"/>
      <c r="CZ1302" s="9"/>
      <c r="DA1302" s="9"/>
      <c r="DB1302" s="9"/>
      <c r="DC1302" s="9"/>
      <c r="DD1302" s="9"/>
      <c r="DE1302" s="9"/>
      <c r="DF1302" s="9"/>
      <c r="DG1302" s="9"/>
      <c r="DH1302" s="9"/>
      <c r="DI1302" s="9"/>
      <c r="DJ1302" s="9"/>
      <c r="DK1302" s="9"/>
      <c r="DL1302" s="9"/>
      <c r="DM1302" s="9"/>
      <c r="DN1302" s="9"/>
      <c r="DO1302" s="9"/>
      <c r="DP1302" s="9"/>
      <c r="DQ1302" s="9"/>
      <c r="DR1302" s="9"/>
      <c r="DS1302" s="9"/>
      <c r="DT1302" s="9"/>
      <c r="DU1302" s="9"/>
      <c r="DV1302" s="9"/>
      <c r="DW1302" s="9"/>
      <c r="DX1302" s="9"/>
      <c r="DY1302" s="9"/>
      <c r="DZ1302" s="9"/>
      <c r="EA1302" s="9"/>
    </row>
    <row r="1303" spans="2:131" ht="15">
      <c r="B1303" s="4"/>
      <c r="C1303" s="4"/>
      <c r="D1303" s="4"/>
      <c r="E1303" s="4"/>
      <c r="F1303" s="4"/>
      <c r="G1303" s="4"/>
      <c r="H1303" s="4"/>
      <c r="I1303" s="4"/>
      <c r="J1303" s="4"/>
      <c r="K1303" s="10"/>
      <c r="L1303" s="10"/>
      <c r="M1303" s="10"/>
      <c r="N1303" s="10"/>
      <c r="O1303" s="10"/>
      <c r="P1303" s="10"/>
      <c r="Q1303" s="10"/>
      <c r="R1303" s="10"/>
      <c r="S1303" s="10"/>
      <c r="T1303" s="10"/>
      <c r="U1303" s="10"/>
      <c r="V1303" s="10"/>
      <c r="W1303" s="10"/>
      <c r="X1303" s="10"/>
      <c r="Y1303" s="10"/>
      <c r="Z1303" s="10"/>
      <c r="AA1303" s="10"/>
      <c r="AB1303" s="15"/>
      <c r="AC1303" s="9"/>
      <c r="AD1303" s="9"/>
      <c r="AE1303" s="9"/>
      <c r="AF1303" s="9"/>
      <c r="AG1303" s="9"/>
      <c r="AH1303" s="9"/>
      <c r="AI1303" s="9"/>
      <c r="AJ1303" s="9"/>
      <c r="AK1303" s="9"/>
      <c r="AL1303" s="9"/>
      <c r="AM1303" s="27"/>
      <c r="AN1303" s="27"/>
      <c r="AO1303" s="27"/>
      <c r="AP1303" s="27"/>
      <c r="AQ1303" s="27"/>
      <c r="AR1303" s="9"/>
      <c r="AS1303" s="9"/>
      <c r="AT1303" s="9"/>
      <c r="AU1303" s="9"/>
      <c r="AV1303" s="9"/>
      <c r="AW1303" s="9"/>
      <c r="AX1303" s="9"/>
      <c r="AY1303" s="15"/>
      <c r="AZ1303" s="15"/>
      <c r="BA1303" s="9"/>
      <c r="BB1303" s="9"/>
      <c r="BC1303" s="9"/>
      <c r="BD1303" s="9"/>
      <c r="BE1303" s="9"/>
      <c r="BF1303" s="9"/>
      <c r="BG1303" s="9"/>
      <c r="BH1303" s="9"/>
      <c r="BI1303" s="9"/>
      <c r="BJ1303" s="9"/>
      <c r="BK1303" s="9"/>
      <c r="BL1303" s="9"/>
      <c r="BM1303" s="9"/>
      <c r="BN1303" s="9"/>
      <c r="BO1303" s="9"/>
      <c r="BP1303" s="9"/>
      <c r="BQ1303" s="9"/>
      <c r="BR1303" s="9"/>
      <c r="BS1303" s="9"/>
      <c r="BT1303" s="9"/>
      <c r="BU1303" s="9"/>
      <c r="BV1303" s="9"/>
      <c r="BW1303" s="9"/>
      <c r="BX1303" s="9"/>
      <c r="BY1303" s="9"/>
      <c r="BZ1303" s="9"/>
      <c r="CA1303" s="9"/>
      <c r="CB1303" s="9"/>
      <c r="CC1303" s="9"/>
      <c r="CD1303" s="9"/>
      <c r="CE1303" s="9"/>
      <c r="CF1303" s="9"/>
      <c r="CG1303" s="9"/>
      <c r="CH1303" s="9"/>
      <c r="CI1303" s="9"/>
      <c r="CJ1303" s="9"/>
      <c r="CK1303" s="9"/>
      <c r="CL1303" s="9"/>
      <c r="CM1303" s="9"/>
      <c r="CN1303" s="9"/>
      <c r="CO1303" s="9"/>
      <c r="CP1303" s="9"/>
      <c r="CQ1303" s="9"/>
      <c r="CR1303" s="9"/>
      <c r="CS1303" s="9"/>
      <c r="CT1303" s="9"/>
      <c r="CU1303" s="9"/>
      <c r="CV1303" s="9"/>
      <c r="CW1303" s="9"/>
      <c r="CX1303" s="9"/>
      <c r="CY1303" s="9"/>
      <c r="CZ1303" s="9"/>
      <c r="DA1303" s="9"/>
      <c r="DB1303" s="9"/>
      <c r="DC1303" s="9"/>
      <c r="DD1303" s="9"/>
      <c r="DE1303" s="9"/>
      <c r="DF1303" s="9"/>
      <c r="DG1303" s="9"/>
      <c r="DH1303" s="9"/>
      <c r="DI1303" s="9"/>
      <c r="DJ1303" s="9"/>
      <c r="DK1303" s="9"/>
      <c r="DL1303" s="9"/>
      <c r="DM1303" s="9"/>
      <c r="DN1303" s="9"/>
      <c r="DO1303" s="9"/>
      <c r="DP1303" s="9"/>
      <c r="DQ1303" s="9"/>
      <c r="DR1303" s="9"/>
      <c r="DS1303" s="9"/>
      <c r="DT1303" s="9"/>
      <c r="DU1303" s="9"/>
      <c r="DV1303" s="9"/>
      <c r="DW1303" s="9"/>
      <c r="DX1303" s="9"/>
      <c r="DY1303" s="9"/>
      <c r="DZ1303" s="9"/>
      <c r="EA1303" s="9"/>
    </row>
    <row r="1304" spans="2:131" ht="15">
      <c r="B1304" s="4"/>
      <c r="C1304" s="4"/>
      <c r="D1304" s="4"/>
      <c r="E1304" s="4"/>
      <c r="F1304" s="4"/>
      <c r="G1304" s="4"/>
      <c r="H1304" s="4"/>
      <c r="I1304" s="4"/>
      <c r="J1304" s="4"/>
      <c r="K1304" s="10"/>
      <c r="L1304" s="10"/>
      <c r="M1304" s="10"/>
      <c r="N1304" s="10"/>
      <c r="O1304" s="10"/>
      <c r="P1304" s="10"/>
      <c r="Q1304" s="10"/>
      <c r="R1304" s="10"/>
      <c r="S1304" s="10"/>
      <c r="T1304" s="10"/>
      <c r="U1304" s="10"/>
      <c r="V1304" s="10"/>
      <c r="W1304" s="10"/>
      <c r="X1304" s="10"/>
      <c r="Y1304" s="10"/>
      <c r="Z1304" s="10"/>
      <c r="AA1304" s="10"/>
      <c r="AB1304" s="15"/>
      <c r="AC1304" s="9"/>
      <c r="AD1304" s="9"/>
      <c r="AE1304" s="9"/>
      <c r="AF1304" s="9"/>
      <c r="AG1304" s="9"/>
      <c r="AH1304" s="9"/>
      <c r="AI1304" s="9"/>
      <c r="AJ1304" s="9"/>
      <c r="AK1304" s="9"/>
      <c r="AL1304" s="9"/>
      <c r="AM1304" s="27"/>
      <c r="AN1304" s="27"/>
      <c r="AO1304" s="27"/>
      <c r="AP1304" s="27"/>
      <c r="AQ1304" s="27"/>
      <c r="AR1304" s="9"/>
      <c r="AS1304" s="9"/>
      <c r="AT1304" s="9"/>
      <c r="AU1304" s="9"/>
      <c r="AV1304" s="9"/>
      <c r="AW1304" s="9"/>
      <c r="AX1304" s="9"/>
      <c r="AY1304" s="15"/>
      <c r="AZ1304" s="15"/>
      <c r="BA1304" s="9"/>
      <c r="BB1304" s="9"/>
      <c r="BC1304" s="9"/>
      <c r="BD1304" s="9"/>
      <c r="BE1304" s="9"/>
      <c r="BF1304" s="9"/>
      <c r="BG1304" s="9"/>
      <c r="BH1304" s="9"/>
      <c r="BI1304" s="9"/>
      <c r="BJ1304" s="9"/>
      <c r="BK1304" s="9"/>
      <c r="BL1304" s="9"/>
      <c r="BM1304" s="9"/>
      <c r="BN1304" s="9"/>
      <c r="BO1304" s="9"/>
      <c r="BP1304" s="9"/>
      <c r="BQ1304" s="9"/>
      <c r="BR1304" s="9"/>
      <c r="BS1304" s="9"/>
      <c r="BT1304" s="9"/>
      <c r="BU1304" s="9"/>
      <c r="BV1304" s="9"/>
      <c r="BW1304" s="9"/>
      <c r="BX1304" s="9"/>
      <c r="BY1304" s="9"/>
      <c r="BZ1304" s="9"/>
      <c r="CA1304" s="9"/>
      <c r="CB1304" s="9"/>
      <c r="CC1304" s="9"/>
      <c r="CD1304" s="9"/>
      <c r="CE1304" s="9"/>
      <c r="CF1304" s="9"/>
      <c r="CG1304" s="9"/>
      <c r="CH1304" s="9"/>
      <c r="CI1304" s="9"/>
      <c r="CJ1304" s="9"/>
      <c r="CK1304" s="9"/>
      <c r="CL1304" s="9"/>
      <c r="CM1304" s="9"/>
      <c r="CN1304" s="9"/>
      <c r="CO1304" s="9"/>
      <c r="CP1304" s="9"/>
      <c r="CQ1304" s="9"/>
      <c r="CR1304" s="9"/>
      <c r="CS1304" s="9"/>
      <c r="CT1304" s="9"/>
      <c r="CU1304" s="9"/>
      <c r="CV1304" s="9"/>
      <c r="CW1304" s="9"/>
      <c r="CX1304" s="9"/>
      <c r="CY1304" s="9"/>
      <c r="CZ1304" s="9"/>
      <c r="DA1304" s="9"/>
      <c r="DB1304" s="9"/>
      <c r="DC1304" s="9"/>
      <c r="DD1304" s="9"/>
      <c r="DE1304" s="9"/>
      <c r="DF1304" s="9"/>
      <c r="DG1304" s="9"/>
      <c r="DH1304" s="9"/>
      <c r="DI1304" s="9"/>
      <c r="DJ1304" s="9"/>
      <c r="DK1304" s="9"/>
      <c r="DL1304" s="9"/>
      <c r="DM1304" s="9"/>
      <c r="DN1304" s="9"/>
      <c r="DO1304" s="9"/>
      <c r="DP1304" s="9"/>
      <c r="DQ1304" s="9"/>
      <c r="DR1304" s="9"/>
      <c r="DS1304" s="9"/>
      <c r="DT1304" s="9"/>
      <c r="DU1304" s="9"/>
      <c r="DV1304" s="9"/>
      <c r="DW1304" s="9"/>
      <c r="DX1304" s="9"/>
      <c r="DY1304" s="9"/>
      <c r="DZ1304" s="9"/>
      <c r="EA1304" s="9"/>
    </row>
    <row r="1305" spans="2:131" ht="15">
      <c r="B1305" s="4"/>
      <c r="C1305" s="4"/>
      <c r="D1305" s="4"/>
      <c r="E1305" s="4"/>
      <c r="F1305" s="4"/>
      <c r="G1305" s="4"/>
      <c r="H1305" s="4"/>
      <c r="I1305" s="4"/>
      <c r="J1305" s="4"/>
      <c r="K1305" s="10"/>
      <c r="L1305" s="10"/>
      <c r="M1305" s="10"/>
      <c r="N1305" s="10"/>
      <c r="O1305" s="10"/>
      <c r="P1305" s="10"/>
      <c r="Q1305" s="10"/>
      <c r="R1305" s="10"/>
      <c r="S1305" s="10"/>
      <c r="T1305" s="10"/>
      <c r="U1305" s="10"/>
      <c r="V1305" s="10"/>
      <c r="W1305" s="10"/>
      <c r="X1305" s="10"/>
      <c r="Y1305" s="10"/>
      <c r="Z1305" s="10"/>
      <c r="AA1305" s="10"/>
      <c r="AB1305" s="15"/>
      <c r="AC1305" s="9"/>
      <c r="AD1305" s="9"/>
      <c r="AE1305" s="9"/>
      <c r="AF1305" s="9"/>
      <c r="AG1305" s="9"/>
      <c r="AH1305" s="9"/>
      <c r="AI1305" s="9"/>
      <c r="AJ1305" s="9"/>
      <c r="AK1305" s="9"/>
      <c r="AL1305" s="9"/>
      <c r="AM1305" s="27"/>
      <c r="AN1305" s="27"/>
      <c r="AO1305" s="27"/>
      <c r="AP1305" s="27"/>
      <c r="AQ1305" s="27"/>
      <c r="AR1305" s="9"/>
      <c r="AS1305" s="9"/>
      <c r="AT1305" s="9"/>
      <c r="AU1305" s="9"/>
      <c r="AV1305" s="9"/>
      <c r="AW1305" s="9"/>
      <c r="AX1305" s="9"/>
      <c r="AY1305" s="15"/>
      <c r="AZ1305" s="15"/>
      <c r="BA1305" s="9"/>
      <c r="BB1305" s="9"/>
      <c r="BC1305" s="9"/>
      <c r="BD1305" s="9"/>
      <c r="BE1305" s="9"/>
      <c r="BF1305" s="9"/>
      <c r="BG1305" s="9"/>
      <c r="BH1305" s="9"/>
      <c r="BI1305" s="9"/>
      <c r="BJ1305" s="9"/>
      <c r="BK1305" s="9"/>
      <c r="BL1305" s="9"/>
      <c r="BM1305" s="9"/>
      <c r="BN1305" s="9"/>
      <c r="BO1305" s="9"/>
      <c r="BP1305" s="9"/>
      <c r="BQ1305" s="9"/>
      <c r="BR1305" s="9"/>
      <c r="BS1305" s="9"/>
      <c r="BT1305" s="9"/>
      <c r="BU1305" s="9"/>
      <c r="BV1305" s="9"/>
      <c r="BW1305" s="9"/>
      <c r="BX1305" s="9"/>
      <c r="BY1305" s="9"/>
      <c r="BZ1305" s="9"/>
      <c r="CA1305" s="9"/>
      <c r="CB1305" s="9"/>
      <c r="CC1305" s="9"/>
      <c r="CD1305" s="9"/>
      <c r="CE1305" s="9"/>
      <c r="CF1305" s="9"/>
      <c r="CG1305" s="9"/>
      <c r="CH1305" s="9"/>
      <c r="CI1305" s="9"/>
      <c r="CJ1305" s="9"/>
      <c r="CK1305" s="9"/>
      <c r="CL1305" s="9"/>
      <c r="CM1305" s="9"/>
      <c r="CN1305" s="9"/>
      <c r="CO1305" s="9"/>
      <c r="CP1305" s="9"/>
      <c r="CQ1305" s="9"/>
      <c r="CR1305" s="9"/>
      <c r="CS1305" s="9"/>
      <c r="CT1305" s="9"/>
      <c r="CU1305" s="9"/>
      <c r="CV1305" s="9"/>
      <c r="CW1305" s="9"/>
      <c r="CX1305" s="9"/>
      <c r="CY1305" s="9"/>
      <c r="CZ1305" s="9"/>
      <c r="DA1305" s="9"/>
      <c r="DB1305" s="9"/>
      <c r="DC1305" s="9"/>
      <c r="DD1305" s="9"/>
      <c r="DE1305" s="9"/>
      <c r="DF1305" s="9"/>
      <c r="DG1305" s="9"/>
      <c r="DH1305" s="9"/>
      <c r="DI1305" s="9"/>
      <c r="DJ1305" s="9"/>
      <c r="DK1305" s="9"/>
      <c r="DL1305" s="9"/>
      <c r="DM1305" s="9"/>
      <c r="DN1305" s="9"/>
      <c r="DO1305" s="9"/>
      <c r="DP1305" s="9"/>
      <c r="DQ1305" s="9"/>
      <c r="DR1305" s="9"/>
      <c r="DS1305" s="9"/>
      <c r="DT1305" s="9"/>
      <c r="DU1305" s="9"/>
      <c r="DV1305" s="9"/>
      <c r="DW1305" s="9"/>
      <c r="DX1305" s="9"/>
      <c r="DY1305" s="9"/>
      <c r="DZ1305" s="9"/>
      <c r="EA1305" s="9"/>
    </row>
    <row r="1306" spans="2:131" ht="15">
      <c r="B1306" s="4"/>
      <c r="C1306" s="4"/>
      <c r="D1306" s="4"/>
      <c r="E1306" s="4"/>
      <c r="F1306" s="4"/>
      <c r="G1306" s="4"/>
      <c r="H1306" s="4"/>
      <c r="I1306" s="4"/>
      <c r="J1306" s="4"/>
      <c r="K1306" s="10"/>
      <c r="L1306" s="10"/>
      <c r="M1306" s="10"/>
      <c r="N1306" s="10"/>
      <c r="O1306" s="10"/>
      <c r="P1306" s="10"/>
      <c r="Q1306" s="10"/>
      <c r="R1306" s="10"/>
      <c r="S1306" s="10"/>
      <c r="T1306" s="10"/>
      <c r="U1306" s="10"/>
      <c r="V1306" s="10"/>
      <c r="W1306" s="10"/>
      <c r="X1306" s="10"/>
      <c r="Y1306" s="10"/>
      <c r="Z1306" s="10"/>
      <c r="AA1306" s="10"/>
      <c r="AB1306" s="15"/>
      <c r="AC1306" s="9"/>
      <c r="AD1306" s="9"/>
      <c r="AE1306" s="9"/>
      <c r="AF1306" s="9"/>
      <c r="AG1306" s="9"/>
      <c r="AH1306" s="9"/>
      <c r="AI1306" s="9"/>
      <c r="AJ1306" s="9"/>
      <c r="AK1306" s="9"/>
      <c r="AL1306" s="9"/>
      <c r="AM1306" s="27"/>
      <c r="AN1306" s="27"/>
      <c r="AO1306" s="27"/>
      <c r="AP1306" s="27"/>
      <c r="AQ1306" s="27"/>
      <c r="AR1306" s="9"/>
      <c r="AS1306" s="9"/>
      <c r="AT1306" s="9"/>
      <c r="AU1306" s="9"/>
      <c r="AV1306" s="9"/>
      <c r="AW1306" s="9"/>
      <c r="AX1306" s="9"/>
      <c r="AY1306" s="15"/>
      <c r="AZ1306" s="15"/>
      <c r="BA1306" s="9"/>
      <c r="BB1306" s="9"/>
      <c r="BC1306" s="9"/>
      <c r="BD1306" s="9"/>
      <c r="BE1306" s="9"/>
      <c r="BF1306" s="9"/>
      <c r="BG1306" s="9"/>
      <c r="BH1306" s="9"/>
      <c r="BI1306" s="9"/>
      <c r="BJ1306" s="9"/>
      <c r="BK1306" s="9"/>
      <c r="BL1306" s="9"/>
      <c r="BM1306" s="9"/>
      <c r="BN1306" s="9"/>
      <c r="BO1306" s="9"/>
      <c r="BP1306" s="9"/>
      <c r="BQ1306" s="9"/>
      <c r="BR1306" s="9"/>
      <c r="BS1306" s="9"/>
      <c r="BT1306" s="9"/>
      <c r="BU1306" s="9"/>
      <c r="BV1306" s="9"/>
      <c r="BW1306" s="9"/>
      <c r="BX1306" s="9"/>
      <c r="BY1306" s="9"/>
      <c r="BZ1306" s="9"/>
      <c r="CA1306" s="9"/>
      <c r="CB1306" s="9"/>
      <c r="CC1306" s="9"/>
      <c r="CD1306" s="9"/>
      <c r="CE1306" s="9"/>
      <c r="CF1306" s="9"/>
      <c r="CG1306" s="9"/>
      <c r="CH1306" s="9"/>
      <c r="CI1306" s="9"/>
      <c r="CJ1306" s="9"/>
      <c r="CK1306" s="9"/>
      <c r="CL1306" s="9"/>
      <c r="CM1306" s="9"/>
      <c r="CN1306" s="9"/>
      <c r="CO1306" s="9"/>
      <c r="CP1306" s="9"/>
      <c r="CQ1306" s="9"/>
      <c r="CR1306" s="9"/>
      <c r="CS1306" s="9"/>
      <c r="CT1306" s="9"/>
      <c r="CU1306" s="9"/>
      <c r="CV1306" s="9"/>
      <c r="CW1306" s="9"/>
      <c r="CX1306" s="9"/>
      <c r="CY1306" s="9"/>
      <c r="CZ1306" s="9"/>
      <c r="DA1306" s="9"/>
      <c r="DB1306" s="9"/>
      <c r="DC1306" s="9"/>
      <c r="DD1306" s="9"/>
      <c r="DE1306" s="9"/>
      <c r="DF1306" s="9"/>
      <c r="DG1306" s="9"/>
      <c r="DH1306" s="9"/>
      <c r="DI1306" s="9"/>
      <c r="DJ1306" s="9"/>
      <c r="DK1306" s="9"/>
      <c r="DL1306" s="9"/>
      <c r="DM1306" s="9"/>
      <c r="DN1306" s="9"/>
      <c r="DO1306" s="9"/>
      <c r="DP1306" s="9"/>
      <c r="DQ1306" s="9"/>
      <c r="DR1306" s="9"/>
      <c r="DS1306" s="9"/>
      <c r="DT1306" s="9"/>
      <c r="DU1306" s="9"/>
      <c r="DV1306" s="9"/>
      <c r="DW1306" s="9"/>
      <c r="DX1306" s="9"/>
      <c r="DY1306" s="9"/>
      <c r="DZ1306" s="9"/>
      <c r="EA1306" s="9"/>
    </row>
    <row r="1307" spans="2:131" ht="15">
      <c r="B1307" s="4"/>
      <c r="C1307" s="4"/>
      <c r="D1307" s="4"/>
      <c r="E1307" s="4"/>
      <c r="F1307" s="4"/>
      <c r="G1307" s="4"/>
      <c r="H1307" s="4"/>
      <c r="I1307" s="4"/>
      <c r="J1307" s="4"/>
      <c r="K1307" s="10"/>
      <c r="L1307" s="10"/>
      <c r="M1307" s="10"/>
      <c r="N1307" s="10"/>
      <c r="O1307" s="10"/>
      <c r="P1307" s="10"/>
      <c r="Q1307" s="10"/>
      <c r="R1307" s="10"/>
      <c r="S1307" s="10"/>
      <c r="T1307" s="10"/>
      <c r="U1307" s="10"/>
      <c r="V1307" s="10"/>
      <c r="W1307" s="10"/>
      <c r="X1307" s="10"/>
      <c r="Y1307" s="10"/>
      <c r="Z1307" s="10"/>
      <c r="AA1307" s="10"/>
      <c r="AB1307" s="15"/>
      <c r="AC1307" s="9"/>
      <c r="AD1307" s="9"/>
      <c r="AE1307" s="9"/>
      <c r="AF1307" s="9"/>
      <c r="AG1307" s="9"/>
      <c r="AH1307" s="9"/>
      <c r="AI1307" s="9"/>
      <c r="AJ1307" s="9"/>
      <c r="AK1307" s="9"/>
      <c r="AL1307" s="9"/>
      <c r="AM1307" s="27"/>
      <c r="AN1307" s="27"/>
      <c r="AO1307" s="27"/>
      <c r="AP1307" s="27"/>
      <c r="AQ1307" s="27"/>
      <c r="AR1307" s="9"/>
      <c r="AS1307" s="9"/>
      <c r="AT1307" s="9"/>
      <c r="AU1307" s="9"/>
      <c r="AV1307" s="9"/>
      <c r="AW1307" s="9"/>
      <c r="AX1307" s="9"/>
      <c r="AY1307" s="15"/>
      <c r="AZ1307" s="15"/>
      <c r="BA1307" s="9"/>
      <c r="BB1307" s="9"/>
      <c r="BC1307" s="9"/>
      <c r="BD1307" s="9"/>
      <c r="BE1307" s="9"/>
      <c r="BF1307" s="9"/>
      <c r="BG1307" s="9"/>
      <c r="BH1307" s="9"/>
      <c r="BI1307" s="9"/>
      <c r="BJ1307" s="9"/>
      <c r="BK1307" s="9"/>
      <c r="BL1307" s="9"/>
      <c r="BM1307" s="9"/>
      <c r="BN1307" s="9"/>
      <c r="BO1307" s="9"/>
      <c r="BP1307" s="9"/>
      <c r="BQ1307" s="9"/>
      <c r="BR1307" s="9"/>
      <c r="BS1307" s="9"/>
      <c r="BT1307" s="9"/>
      <c r="BU1307" s="9"/>
      <c r="BV1307" s="9"/>
      <c r="BW1307" s="9"/>
      <c r="BX1307" s="9"/>
      <c r="BY1307" s="9"/>
      <c r="BZ1307" s="9"/>
      <c r="CA1307" s="9"/>
      <c r="CB1307" s="9"/>
      <c r="CC1307" s="9"/>
      <c r="CD1307" s="9"/>
      <c r="CE1307" s="9"/>
      <c r="CF1307" s="9"/>
      <c r="CG1307" s="9"/>
      <c r="CH1307" s="9"/>
      <c r="CI1307" s="9"/>
      <c r="CJ1307" s="9"/>
      <c r="CK1307" s="9"/>
      <c r="CL1307" s="9"/>
      <c r="CM1307" s="9"/>
      <c r="CN1307" s="9"/>
      <c r="CO1307" s="9"/>
      <c r="CP1307" s="9"/>
      <c r="CQ1307" s="9"/>
      <c r="CR1307" s="9"/>
      <c r="CS1307" s="9"/>
      <c r="CT1307" s="9"/>
      <c r="CU1307" s="9"/>
      <c r="CV1307" s="9"/>
      <c r="CW1307" s="9"/>
      <c r="CX1307" s="9"/>
      <c r="CY1307" s="9"/>
      <c r="CZ1307" s="9"/>
      <c r="DA1307" s="9"/>
      <c r="DB1307" s="9"/>
      <c r="DC1307" s="9"/>
      <c r="DD1307" s="9"/>
      <c r="DE1307" s="9"/>
      <c r="DF1307" s="9"/>
      <c r="DG1307" s="9"/>
      <c r="DH1307" s="9"/>
      <c r="DI1307" s="9"/>
      <c r="DJ1307" s="9"/>
      <c r="DK1307" s="9"/>
      <c r="DL1307" s="9"/>
      <c r="DM1307" s="9"/>
      <c r="DN1307" s="9"/>
      <c r="DO1307" s="9"/>
      <c r="DP1307" s="9"/>
      <c r="DQ1307" s="9"/>
      <c r="DR1307" s="9"/>
      <c r="DS1307" s="9"/>
      <c r="DT1307" s="9"/>
      <c r="DU1307" s="9"/>
      <c r="DV1307" s="9"/>
      <c r="DW1307" s="9"/>
      <c r="DX1307" s="9"/>
      <c r="DY1307" s="9"/>
      <c r="DZ1307" s="9"/>
      <c r="EA1307" s="9"/>
    </row>
    <row r="1308" spans="2:131" ht="15">
      <c r="B1308" s="4"/>
      <c r="C1308" s="4"/>
      <c r="D1308" s="4"/>
      <c r="E1308" s="4"/>
      <c r="F1308" s="4"/>
      <c r="G1308" s="4"/>
      <c r="H1308" s="4"/>
      <c r="I1308" s="4"/>
      <c r="J1308" s="4"/>
      <c r="K1308" s="10"/>
      <c r="L1308" s="10"/>
      <c r="M1308" s="10"/>
      <c r="N1308" s="10"/>
      <c r="O1308" s="10"/>
      <c r="P1308" s="10"/>
      <c r="Q1308" s="10"/>
      <c r="R1308" s="10"/>
      <c r="S1308" s="10"/>
      <c r="T1308" s="10"/>
      <c r="U1308" s="10"/>
      <c r="V1308" s="10"/>
      <c r="W1308" s="10"/>
      <c r="X1308" s="10"/>
      <c r="Y1308" s="10"/>
      <c r="Z1308" s="10"/>
      <c r="AA1308" s="10"/>
      <c r="AB1308" s="15"/>
      <c r="AC1308" s="9"/>
      <c r="AD1308" s="9"/>
      <c r="AE1308" s="9"/>
      <c r="AF1308" s="9"/>
      <c r="AG1308" s="9"/>
      <c r="AH1308" s="9"/>
      <c r="AI1308" s="9"/>
      <c r="AJ1308" s="9"/>
      <c r="AK1308" s="9"/>
      <c r="AL1308" s="9"/>
      <c r="AM1308" s="27"/>
      <c r="AN1308" s="27"/>
      <c r="AO1308" s="27"/>
      <c r="AP1308" s="27"/>
      <c r="AQ1308" s="27"/>
      <c r="AR1308" s="9"/>
      <c r="AS1308" s="9"/>
      <c r="AT1308" s="9"/>
      <c r="AU1308" s="9"/>
      <c r="AV1308" s="9"/>
      <c r="AW1308" s="9"/>
      <c r="AX1308" s="9"/>
      <c r="AY1308" s="15"/>
      <c r="AZ1308" s="15"/>
      <c r="BA1308" s="9"/>
      <c r="BB1308" s="9"/>
      <c r="BC1308" s="9"/>
      <c r="BD1308" s="9"/>
      <c r="BE1308" s="9"/>
      <c r="BF1308" s="9"/>
      <c r="BG1308" s="9"/>
      <c r="BH1308" s="9"/>
      <c r="BI1308" s="9"/>
      <c r="BJ1308" s="9"/>
      <c r="BK1308" s="9"/>
      <c r="BL1308" s="9"/>
      <c r="BM1308" s="9"/>
      <c r="BN1308" s="9"/>
      <c r="BO1308" s="9"/>
      <c r="BP1308" s="9"/>
      <c r="BQ1308" s="9"/>
      <c r="BR1308" s="9"/>
      <c r="BS1308" s="9"/>
      <c r="BT1308" s="9"/>
      <c r="BU1308" s="9"/>
      <c r="BV1308" s="9"/>
      <c r="BW1308" s="9"/>
      <c r="BX1308" s="9"/>
      <c r="BY1308" s="9"/>
      <c r="BZ1308" s="9"/>
      <c r="CA1308" s="9"/>
      <c r="CB1308" s="9"/>
      <c r="CC1308" s="9"/>
      <c r="CD1308" s="9"/>
      <c r="CE1308" s="9"/>
      <c r="CF1308" s="9"/>
      <c r="CG1308" s="9"/>
      <c r="CH1308" s="9"/>
      <c r="CI1308" s="9"/>
      <c r="CJ1308" s="9"/>
      <c r="CK1308" s="9"/>
      <c r="CL1308" s="9"/>
      <c r="CM1308" s="9"/>
      <c r="CN1308" s="9"/>
      <c r="CO1308" s="9"/>
      <c r="CP1308" s="9"/>
      <c r="CQ1308" s="9"/>
      <c r="CR1308" s="9"/>
      <c r="CS1308" s="9"/>
      <c r="CT1308" s="9"/>
      <c r="CU1308" s="9"/>
      <c r="CV1308" s="9"/>
      <c r="CW1308" s="9"/>
      <c r="CX1308" s="9"/>
      <c r="CY1308" s="9"/>
      <c r="CZ1308" s="9"/>
      <c r="DA1308" s="9"/>
      <c r="DB1308" s="9"/>
      <c r="DC1308" s="9"/>
      <c r="DD1308" s="9"/>
      <c r="DE1308" s="9"/>
      <c r="DF1308" s="9"/>
      <c r="DG1308" s="9"/>
      <c r="DH1308" s="9"/>
      <c r="DI1308" s="9"/>
      <c r="DJ1308" s="9"/>
      <c r="DK1308" s="9"/>
      <c r="DL1308" s="9"/>
      <c r="DM1308" s="9"/>
      <c r="DN1308" s="9"/>
      <c r="DO1308" s="9"/>
      <c r="DP1308" s="9"/>
      <c r="DQ1308" s="9"/>
      <c r="DR1308" s="9"/>
      <c r="DS1308" s="9"/>
      <c r="DT1308" s="9"/>
      <c r="DU1308" s="9"/>
      <c r="DV1308" s="9"/>
      <c r="DW1308" s="9"/>
      <c r="DX1308" s="9"/>
      <c r="DY1308" s="9"/>
      <c r="DZ1308" s="9"/>
      <c r="EA1308" s="9"/>
    </row>
    <row r="1309" spans="2:131" ht="15">
      <c r="B1309" s="4"/>
      <c r="C1309" s="4"/>
      <c r="D1309" s="4"/>
      <c r="E1309" s="4"/>
      <c r="F1309" s="4"/>
      <c r="G1309" s="4"/>
      <c r="H1309" s="4"/>
      <c r="I1309" s="4"/>
      <c r="J1309" s="4"/>
      <c r="K1309" s="10"/>
      <c r="L1309" s="10"/>
      <c r="M1309" s="10"/>
      <c r="N1309" s="10"/>
      <c r="O1309" s="10"/>
      <c r="P1309" s="10"/>
      <c r="Q1309" s="10"/>
      <c r="R1309" s="10"/>
      <c r="S1309" s="10"/>
      <c r="T1309" s="10"/>
      <c r="U1309" s="10"/>
      <c r="V1309" s="10"/>
      <c r="W1309" s="10"/>
      <c r="X1309" s="10"/>
      <c r="Y1309" s="10"/>
      <c r="Z1309" s="10"/>
      <c r="AA1309" s="10"/>
      <c r="AB1309" s="15"/>
      <c r="AC1309" s="9"/>
      <c r="AD1309" s="9"/>
      <c r="AE1309" s="9"/>
      <c r="AF1309" s="9"/>
      <c r="AG1309" s="9"/>
      <c r="AH1309" s="9"/>
      <c r="AI1309" s="9"/>
      <c r="AJ1309" s="9"/>
      <c r="AK1309" s="9"/>
      <c r="AL1309" s="9"/>
      <c r="AM1309" s="27"/>
      <c r="AN1309" s="27"/>
      <c r="AO1309" s="27"/>
      <c r="AP1309" s="27"/>
      <c r="AQ1309" s="27"/>
      <c r="AR1309" s="9"/>
      <c r="AS1309" s="9"/>
      <c r="AT1309" s="9"/>
      <c r="AU1309" s="9"/>
      <c r="AV1309" s="9"/>
      <c r="AW1309" s="9"/>
      <c r="AX1309" s="9"/>
      <c r="AY1309" s="15"/>
      <c r="AZ1309" s="15"/>
      <c r="BA1309" s="9"/>
      <c r="BB1309" s="9"/>
      <c r="BC1309" s="9"/>
      <c r="BD1309" s="9"/>
      <c r="BE1309" s="9"/>
      <c r="BF1309" s="9"/>
      <c r="BG1309" s="9"/>
      <c r="BH1309" s="9"/>
      <c r="BI1309" s="9"/>
      <c r="BJ1309" s="9"/>
      <c r="BK1309" s="9"/>
      <c r="BL1309" s="9"/>
      <c r="BM1309" s="9"/>
      <c r="BN1309" s="9"/>
      <c r="BO1309" s="9"/>
      <c r="BP1309" s="9"/>
      <c r="BQ1309" s="9"/>
      <c r="BR1309" s="9"/>
      <c r="BS1309" s="9"/>
      <c r="BT1309" s="9"/>
      <c r="BU1309" s="9"/>
      <c r="BV1309" s="9"/>
      <c r="BW1309" s="9"/>
      <c r="BX1309" s="9"/>
      <c r="BY1309" s="9"/>
      <c r="BZ1309" s="9"/>
      <c r="CA1309" s="9"/>
      <c r="CB1309" s="9"/>
      <c r="CC1309" s="9"/>
      <c r="CD1309" s="9"/>
      <c r="CE1309" s="9"/>
      <c r="CF1309" s="9"/>
      <c r="CG1309" s="9"/>
      <c r="CH1309" s="9"/>
      <c r="CI1309" s="9"/>
      <c r="CJ1309" s="9"/>
      <c r="CK1309" s="9"/>
      <c r="CL1309" s="9"/>
      <c r="CM1309" s="9"/>
      <c r="CN1309" s="9"/>
      <c r="CO1309" s="9"/>
      <c r="CP1309" s="9"/>
      <c r="CQ1309" s="9"/>
      <c r="CR1309" s="9"/>
      <c r="CS1309" s="9"/>
      <c r="CT1309" s="9"/>
      <c r="CU1309" s="9"/>
      <c r="CV1309" s="9"/>
      <c r="CW1309" s="9"/>
      <c r="CX1309" s="9"/>
      <c r="CY1309" s="9"/>
      <c r="CZ1309" s="9"/>
      <c r="DA1309" s="9"/>
      <c r="DB1309" s="9"/>
      <c r="DC1309" s="9"/>
      <c r="DD1309" s="9"/>
      <c r="DE1309" s="9"/>
      <c r="DF1309" s="9"/>
      <c r="DG1309" s="9"/>
      <c r="DH1309" s="9"/>
      <c r="DI1309" s="9"/>
      <c r="DJ1309" s="9"/>
      <c r="DK1309" s="9"/>
      <c r="DL1309" s="9"/>
      <c r="DM1309" s="9"/>
      <c r="DN1309" s="9"/>
      <c r="DO1309" s="9"/>
      <c r="DP1309" s="9"/>
      <c r="DQ1309" s="9"/>
      <c r="DR1309" s="9"/>
      <c r="DS1309" s="9"/>
      <c r="DT1309" s="9"/>
      <c r="DU1309" s="9"/>
      <c r="DV1309" s="9"/>
      <c r="DW1309" s="9"/>
      <c r="DX1309" s="9"/>
      <c r="DY1309" s="9"/>
      <c r="DZ1309" s="9"/>
      <c r="EA1309" s="9"/>
    </row>
    <row r="1310" spans="2:131" ht="15">
      <c r="B1310" s="4"/>
      <c r="C1310" s="4"/>
      <c r="D1310" s="4"/>
      <c r="E1310" s="4"/>
      <c r="F1310" s="4"/>
      <c r="G1310" s="4"/>
      <c r="H1310" s="4"/>
      <c r="I1310" s="4"/>
      <c r="J1310" s="4"/>
      <c r="K1310" s="10"/>
      <c r="L1310" s="10"/>
      <c r="M1310" s="10"/>
      <c r="N1310" s="10"/>
      <c r="O1310" s="10"/>
      <c r="P1310" s="10"/>
      <c r="Q1310" s="10"/>
      <c r="R1310" s="10"/>
      <c r="S1310" s="10"/>
      <c r="T1310" s="10"/>
      <c r="U1310" s="10"/>
      <c r="V1310" s="10"/>
      <c r="W1310" s="10"/>
      <c r="X1310" s="10"/>
      <c r="Y1310" s="10"/>
      <c r="Z1310" s="10"/>
      <c r="AA1310" s="10"/>
      <c r="AB1310" s="15"/>
      <c r="AC1310" s="9"/>
      <c r="AD1310" s="9"/>
      <c r="AE1310" s="9"/>
      <c r="AF1310" s="9"/>
      <c r="AG1310" s="9"/>
      <c r="AH1310" s="9"/>
      <c r="AI1310" s="9"/>
      <c r="AJ1310" s="9"/>
      <c r="AK1310" s="9"/>
      <c r="AL1310" s="9"/>
      <c r="AM1310" s="27"/>
      <c r="AN1310" s="27"/>
      <c r="AO1310" s="27"/>
      <c r="AP1310" s="27"/>
      <c r="AQ1310" s="27"/>
      <c r="AR1310" s="9"/>
      <c r="AS1310" s="9"/>
      <c r="AT1310" s="9"/>
      <c r="AU1310" s="9"/>
      <c r="AV1310" s="9"/>
      <c r="AW1310" s="9"/>
      <c r="AX1310" s="9"/>
      <c r="AY1310" s="15"/>
      <c r="AZ1310" s="15"/>
      <c r="BA1310" s="9"/>
      <c r="BB1310" s="9"/>
      <c r="BC1310" s="9"/>
      <c r="BD1310" s="9"/>
      <c r="BE1310" s="9"/>
      <c r="BF1310" s="9"/>
      <c r="BG1310" s="9"/>
      <c r="BH1310" s="9"/>
      <c r="BI1310" s="9"/>
      <c r="BJ1310" s="9"/>
      <c r="BK1310" s="9"/>
      <c r="BL1310" s="9"/>
      <c r="BM1310" s="9"/>
      <c r="BN1310" s="9"/>
      <c r="BO1310" s="9"/>
      <c r="BP1310" s="9"/>
      <c r="BQ1310" s="9"/>
      <c r="BR1310" s="9"/>
      <c r="BS1310" s="9"/>
      <c r="BT1310" s="9"/>
      <c r="BU1310" s="9"/>
      <c r="BV1310" s="9"/>
      <c r="BW1310" s="9"/>
      <c r="BX1310" s="9"/>
      <c r="BY1310" s="9"/>
      <c r="BZ1310" s="9"/>
      <c r="CA1310" s="9"/>
      <c r="CB1310" s="9"/>
      <c r="CC1310" s="9"/>
      <c r="CD1310" s="9"/>
      <c r="CE1310" s="9"/>
      <c r="CF1310" s="9"/>
      <c r="CG1310" s="9"/>
      <c r="CH1310" s="9"/>
      <c r="CI1310" s="9"/>
      <c r="CJ1310" s="9"/>
      <c r="CK1310" s="9"/>
      <c r="CL1310" s="9"/>
      <c r="CM1310" s="9"/>
      <c r="CN1310" s="9"/>
      <c r="CO1310" s="9"/>
      <c r="CP1310" s="9"/>
      <c r="CQ1310" s="9"/>
      <c r="CR1310" s="9"/>
      <c r="CS1310" s="9"/>
      <c r="CT1310" s="9"/>
      <c r="CU1310" s="9"/>
      <c r="CV1310" s="9"/>
      <c r="CW1310" s="9"/>
      <c r="CX1310" s="9"/>
      <c r="CY1310" s="9"/>
      <c r="CZ1310" s="9"/>
      <c r="DA1310" s="9"/>
      <c r="DB1310" s="9"/>
      <c r="DC1310" s="9"/>
      <c r="DD1310" s="9"/>
      <c r="DE1310" s="9"/>
      <c r="DF1310" s="9"/>
      <c r="DG1310" s="9"/>
      <c r="DH1310" s="9"/>
      <c r="DI1310" s="9"/>
      <c r="DJ1310" s="9"/>
      <c r="DK1310" s="9"/>
      <c r="DL1310" s="9"/>
      <c r="DM1310" s="9"/>
      <c r="DN1310" s="9"/>
      <c r="DO1310" s="9"/>
      <c r="DP1310" s="9"/>
      <c r="DQ1310" s="9"/>
      <c r="DR1310" s="9"/>
      <c r="DS1310" s="9"/>
      <c r="DT1310" s="9"/>
      <c r="DU1310" s="9"/>
      <c r="DV1310" s="9"/>
      <c r="DW1310" s="9"/>
      <c r="DX1310" s="9"/>
      <c r="DY1310" s="9"/>
      <c r="DZ1310" s="9"/>
      <c r="EA1310" s="9"/>
    </row>
    <row r="1311" spans="2:131" ht="15">
      <c r="B1311" s="4"/>
      <c r="C1311" s="4"/>
      <c r="D1311" s="4"/>
      <c r="E1311" s="4"/>
      <c r="F1311" s="4"/>
      <c r="G1311" s="4"/>
      <c r="H1311" s="4"/>
      <c r="I1311" s="4"/>
      <c r="J1311" s="4"/>
      <c r="K1311" s="10"/>
      <c r="L1311" s="10"/>
      <c r="M1311" s="10"/>
      <c r="N1311" s="10"/>
      <c r="O1311" s="10"/>
      <c r="P1311" s="10"/>
      <c r="Q1311" s="10"/>
      <c r="R1311" s="10"/>
      <c r="S1311" s="10"/>
      <c r="T1311" s="10"/>
      <c r="U1311" s="10"/>
      <c r="V1311" s="10"/>
      <c r="W1311" s="10"/>
      <c r="X1311" s="10"/>
      <c r="Y1311" s="10"/>
      <c r="Z1311" s="10"/>
      <c r="AA1311" s="10"/>
      <c r="AB1311" s="15"/>
      <c r="AC1311" s="9"/>
      <c r="AD1311" s="9"/>
      <c r="AE1311" s="9"/>
      <c r="AF1311" s="9"/>
      <c r="AG1311" s="9"/>
      <c r="AH1311" s="9"/>
      <c r="AI1311" s="9"/>
      <c r="AJ1311" s="9"/>
      <c r="AK1311" s="9"/>
      <c r="AL1311" s="9"/>
      <c r="AM1311" s="27"/>
      <c r="AN1311" s="27"/>
      <c r="AO1311" s="27"/>
      <c r="AP1311" s="27"/>
      <c r="AQ1311" s="27"/>
      <c r="AR1311" s="9"/>
      <c r="AS1311" s="9"/>
      <c r="AT1311" s="9"/>
      <c r="AU1311" s="9"/>
      <c r="AV1311" s="9"/>
      <c r="AW1311" s="9"/>
      <c r="AX1311" s="9"/>
      <c r="AY1311" s="15"/>
      <c r="AZ1311" s="15"/>
      <c r="BA1311" s="9"/>
      <c r="BB1311" s="9"/>
      <c r="BC1311" s="9"/>
      <c r="BD1311" s="9"/>
      <c r="BE1311" s="9"/>
      <c r="BF1311" s="9"/>
      <c r="BG1311" s="9"/>
      <c r="BH1311" s="9"/>
      <c r="BI1311" s="9"/>
      <c r="BJ1311" s="9"/>
      <c r="BK1311" s="9"/>
      <c r="BL1311" s="9"/>
      <c r="BM1311" s="9"/>
      <c r="BN1311" s="9"/>
      <c r="BO1311" s="9"/>
      <c r="BP1311" s="9"/>
      <c r="BQ1311" s="9"/>
      <c r="BR1311" s="9"/>
      <c r="BS1311" s="9"/>
      <c r="BT1311" s="9"/>
      <c r="BU1311" s="9"/>
      <c r="BV1311" s="9"/>
      <c r="BW1311" s="9"/>
      <c r="BX1311" s="9"/>
      <c r="BY1311" s="9"/>
      <c r="BZ1311" s="9"/>
      <c r="CA1311" s="9"/>
      <c r="CB1311" s="9"/>
      <c r="CC1311" s="9"/>
      <c r="CD1311" s="9"/>
      <c r="CE1311" s="9"/>
      <c r="CF1311" s="9"/>
      <c r="CG1311" s="9"/>
      <c r="CH1311" s="9"/>
      <c r="CI1311" s="9"/>
      <c r="CJ1311" s="9"/>
      <c r="CK1311" s="9"/>
      <c r="CL1311" s="9"/>
      <c r="CM1311" s="9"/>
      <c r="CN1311" s="9"/>
      <c r="CO1311" s="9"/>
      <c r="CP1311" s="9"/>
      <c r="CQ1311" s="9"/>
      <c r="CR1311" s="9"/>
      <c r="CS1311" s="9"/>
      <c r="CT1311" s="9"/>
      <c r="CU1311" s="9"/>
      <c r="CV1311" s="9"/>
      <c r="CW1311" s="9"/>
      <c r="CX1311" s="9"/>
      <c r="CY1311" s="9"/>
      <c r="CZ1311" s="9"/>
      <c r="DA1311" s="9"/>
      <c r="DB1311" s="9"/>
      <c r="DC1311" s="9"/>
      <c r="DD1311" s="9"/>
      <c r="DE1311" s="9"/>
      <c r="DF1311" s="9"/>
      <c r="DG1311" s="9"/>
      <c r="DH1311" s="9"/>
      <c r="DI1311" s="9"/>
      <c r="DJ1311" s="9"/>
      <c r="DK1311" s="9"/>
      <c r="DL1311" s="9"/>
      <c r="DM1311" s="9"/>
      <c r="DN1311" s="9"/>
      <c r="DO1311" s="9"/>
      <c r="DP1311" s="9"/>
      <c r="DQ1311" s="9"/>
      <c r="DR1311" s="9"/>
      <c r="DS1311" s="9"/>
      <c r="DT1311" s="9"/>
      <c r="DU1311" s="9"/>
      <c r="DV1311" s="9"/>
      <c r="DW1311" s="9"/>
      <c r="DX1311" s="9"/>
      <c r="DY1311" s="9"/>
      <c r="DZ1311" s="9"/>
      <c r="EA1311" s="9"/>
    </row>
    <row r="1312" spans="2:131" ht="15">
      <c r="B1312" s="4"/>
      <c r="C1312" s="4"/>
      <c r="D1312" s="4"/>
      <c r="E1312" s="4"/>
      <c r="F1312" s="4"/>
      <c r="G1312" s="4"/>
      <c r="H1312" s="4"/>
      <c r="I1312" s="4"/>
      <c r="J1312" s="4"/>
      <c r="K1312" s="10"/>
      <c r="L1312" s="10"/>
      <c r="M1312" s="10"/>
      <c r="N1312" s="10"/>
      <c r="O1312" s="10"/>
      <c r="P1312" s="10"/>
      <c r="Q1312" s="10"/>
      <c r="R1312" s="10"/>
      <c r="S1312" s="10"/>
      <c r="T1312" s="10"/>
      <c r="U1312" s="10"/>
      <c r="V1312" s="10"/>
      <c r="W1312" s="10"/>
      <c r="X1312" s="10"/>
      <c r="Y1312" s="10"/>
      <c r="Z1312" s="10"/>
      <c r="AA1312" s="10"/>
      <c r="AB1312" s="15"/>
      <c r="AC1312" s="9"/>
      <c r="AD1312" s="9"/>
      <c r="AE1312" s="9"/>
      <c r="AF1312" s="9"/>
      <c r="AG1312" s="9"/>
      <c r="AH1312" s="9"/>
      <c r="AI1312" s="9"/>
      <c r="AJ1312" s="9"/>
      <c r="AK1312" s="9"/>
      <c r="AL1312" s="9"/>
      <c r="AM1312" s="27"/>
      <c r="AN1312" s="27"/>
      <c r="AO1312" s="27"/>
      <c r="AP1312" s="27"/>
      <c r="AQ1312" s="27"/>
      <c r="AR1312" s="9"/>
      <c r="AS1312" s="9"/>
      <c r="AT1312" s="9"/>
      <c r="AU1312" s="9"/>
      <c r="AV1312" s="9"/>
      <c r="AW1312" s="9"/>
      <c r="AX1312" s="9"/>
      <c r="AY1312" s="15"/>
      <c r="AZ1312" s="15"/>
      <c r="BA1312" s="9"/>
      <c r="BB1312" s="9"/>
      <c r="BC1312" s="9"/>
      <c r="BD1312" s="9"/>
      <c r="BE1312" s="9"/>
      <c r="BF1312" s="9"/>
      <c r="BG1312" s="9"/>
      <c r="BH1312" s="9"/>
      <c r="BI1312" s="9"/>
      <c r="BJ1312" s="9"/>
      <c r="BK1312" s="9"/>
      <c r="BL1312" s="9"/>
      <c r="BM1312" s="9"/>
      <c r="BN1312" s="9"/>
      <c r="BO1312" s="9"/>
      <c r="BP1312" s="9"/>
      <c r="BQ1312" s="9"/>
      <c r="BR1312" s="9"/>
      <c r="BS1312" s="9"/>
      <c r="BT1312" s="9"/>
      <c r="BU1312" s="9"/>
      <c r="BV1312" s="9"/>
      <c r="BW1312" s="9"/>
      <c r="BX1312" s="9"/>
      <c r="BY1312" s="9"/>
      <c r="BZ1312" s="9"/>
      <c r="CA1312" s="9"/>
      <c r="CB1312" s="9"/>
      <c r="CC1312" s="9"/>
      <c r="CD1312" s="9"/>
      <c r="CE1312" s="9"/>
      <c r="CF1312" s="9"/>
      <c r="CG1312" s="9"/>
      <c r="CH1312" s="9"/>
      <c r="CI1312" s="9"/>
      <c r="CJ1312" s="9"/>
      <c r="CK1312" s="9"/>
      <c r="CL1312" s="9"/>
      <c r="CM1312" s="9"/>
      <c r="CN1312" s="9"/>
      <c r="CO1312" s="9"/>
      <c r="CP1312" s="9"/>
      <c r="CQ1312" s="9"/>
      <c r="CR1312" s="9"/>
      <c r="CS1312" s="9"/>
      <c r="CT1312" s="9"/>
      <c r="CU1312" s="9"/>
      <c r="CV1312" s="9"/>
      <c r="CW1312" s="9"/>
      <c r="CX1312" s="9"/>
      <c r="CY1312" s="9"/>
      <c r="CZ1312" s="9"/>
      <c r="DA1312" s="9"/>
      <c r="DB1312" s="9"/>
      <c r="DC1312" s="9"/>
      <c r="DD1312" s="9"/>
      <c r="DE1312" s="9"/>
      <c r="DF1312" s="9"/>
      <c r="DG1312" s="9"/>
      <c r="DH1312" s="9"/>
      <c r="DI1312" s="9"/>
      <c r="DJ1312" s="9"/>
      <c r="DK1312" s="9"/>
      <c r="DL1312" s="9"/>
      <c r="DM1312" s="9"/>
      <c r="DN1312" s="9"/>
      <c r="DO1312" s="9"/>
      <c r="DP1312" s="9"/>
      <c r="DQ1312" s="9"/>
      <c r="DR1312" s="9"/>
      <c r="DS1312" s="9"/>
      <c r="DT1312" s="9"/>
      <c r="DU1312" s="9"/>
      <c r="DV1312" s="9"/>
      <c r="DW1312" s="9"/>
      <c r="DX1312" s="9"/>
      <c r="DY1312" s="9"/>
      <c r="DZ1312" s="9"/>
      <c r="EA1312" s="9"/>
    </row>
    <row r="1313" spans="2:131" ht="15">
      <c r="B1313" s="4"/>
      <c r="C1313" s="4"/>
      <c r="D1313" s="4"/>
      <c r="E1313" s="4"/>
      <c r="F1313" s="4"/>
      <c r="G1313" s="4"/>
      <c r="H1313" s="4"/>
      <c r="I1313" s="4"/>
      <c r="J1313" s="4"/>
      <c r="K1313" s="10"/>
      <c r="L1313" s="10"/>
      <c r="M1313" s="10"/>
      <c r="N1313" s="10"/>
      <c r="O1313" s="10"/>
      <c r="P1313" s="10"/>
      <c r="Q1313" s="10"/>
      <c r="R1313" s="10"/>
      <c r="S1313" s="10"/>
      <c r="T1313" s="10"/>
      <c r="U1313" s="10"/>
      <c r="V1313" s="10"/>
      <c r="W1313" s="10"/>
      <c r="X1313" s="10"/>
      <c r="Y1313" s="10"/>
      <c r="Z1313" s="10"/>
      <c r="AA1313" s="10"/>
      <c r="AB1313" s="15"/>
      <c r="AC1313" s="9"/>
      <c r="AD1313" s="9"/>
      <c r="AE1313" s="9"/>
      <c r="AF1313" s="9"/>
      <c r="AG1313" s="9"/>
      <c r="AH1313" s="9"/>
      <c r="AI1313" s="9"/>
      <c r="AJ1313" s="9"/>
      <c r="AK1313" s="9"/>
      <c r="AL1313" s="9"/>
      <c r="AM1313" s="27"/>
      <c r="AN1313" s="27"/>
      <c r="AO1313" s="27"/>
      <c r="AP1313" s="27"/>
      <c r="AQ1313" s="27"/>
      <c r="AR1313" s="9"/>
      <c r="AS1313" s="9"/>
      <c r="AT1313" s="9"/>
      <c r="AU1313" s="9"/>
      <c r="AV1313" s="9"/>
      <c r="AW1313" s="9"/>
      <c r="AX1313" s="9"/>
      <c r="AY1313" s="15"/>
      <c r="AZ1313" s="15"/>
      <c r="BA1313" s="9"/>
      <c r="BB1313" s="9"/>
      <c r="BC1313" s="9"/>
      <c r="BD1313" s="9"/>
      <c r="BE1313" s="9"/>
      <c r="BF1313" s="9"/>
      <c r="BG1313" s="9"/>
      <c r="BH1313" s="9"/>
      <c r="BI1313" s="9"/>
      <c r="BJ1313" s="9"/>
      <c r="BK1313" s="9"/>
      <c r="BL1313" s="9"/>
      <c r="BM1313" s="9"/>
      <c r="BN1313" s="9"/>
      <c r="BO1313" s="9"/>
      <c r="BP1313" s="9"/>
      <c r="BQ1313" s="9"/>
      <c r="BR1313" s="9"/>
      <c r="BS1313" s="9"/>
      <c r="BT1313" s="9"/>
      <c r="BU1313" s="9"/>
      <c r="BV1313" s="9"/>
      <c r="BW1313" s="9"/>
      <c r="BX1313" s="9"/>
      <c r="BY1313" s="9"/>
      <c r="BZ1313" s="9"/>
      <c r="CA1313" s="9"/>
      <c r="CB1313" s="9"/>
      <c r="CC1313" s="9"/>
      <c r="CD1313" s="9"/>
      <c r="CE1313" s="9"/>
      <c r="CF1313" s="9"/>
      <c r="CG1313" s="9"/>
      <c r="CH1313" s="9"/>
      <c r="CI1313" s="9"/>
      <c r="CJ1313" s="9"/>
      <c r="CK1313" s="9"/>
      <c r="CL1313" s="9"/>
      <c r="CM1313" s="9"/>
      <c r="CN1313" s="9"/>
      <c r="CO1313" s="9"/>
      <c r="CP1313" s="9"/>
      <c r="CQ1313" s="9"/>
      <c r="CR1313" s="9"/>
      <c r="CS1313" s="9"/>
      <c r="CT1313" s="9"/>
      <c r="CU1313" s="9"/>
      <c r="CV1313" s="9"/>
      <c r="CW1313" s="9"/>
      <c r="CX1313" s="9"/>
      <c r="CY1313" s="9"/>
      <c r="CZ1313" s="9"/>
      <c r="DA1313" s="9"/>
      <c r="DB1313" s="9"/>
      <c r="DC1313" s="9"/>
      <c r="DD1313" s="9"/>
      <c r="DE1313" s="9"/>
      <c r="DF1313" s="9"/>
      <c r="DG1313" s="9"/>
      <c r="DH1313" s="9"/>
      <c r="DI1313" s="9"/>
      <c r="DJ1313" s="9"/>
      <c r="DK1313" s="9"/>
      <c r="DL1313" s="9"/>
      <c r="DM1313" s="9"/>
      <c r="DN1313" s="9"/>
      <c r="DO1313" s="9"/>
      <c r="DP1313" s="9"/>
      <c r="DQ1313" s="9"/>
      <c r="DR1313" s="9"/>
      <c r="DS1313" s="9"/>
      <c r="DT1313" s="9"/>
      <c r="DU1313" s="9"/>
      <c r="DV1313" s="9"/>
      <c r="DW1313" s="9"/>
      <c r="DX1313" s="9"/>
      <c r="DY1313" s="9"/>
      <c r="DZ1313" s="9"/>
      <c r="EA1313" s="9"/>
    </row>
    <row r="1314" spans="2:131" ht="15">
      <c r="B1314" s="4"/>
      <c r="C1314" s="4"/>
      <c r="D1314" s="4"/>
      <c r="E1314" s="4"/>
      <c r="F1314" s="4"/>
      <c r="G1314" s="4"/>
      <c r="H1314" s="4"/>
      <c r="I1314" s="4"/>
      <c r="J1314" s="4"/>
      <c r="K1314" s="10"/>
      <c r="L1314" s="10"/>
      <c r="M1314" s="10"/>
      <c r="N1314" s="10"/>
      <c r="O1314" s="10"/>
      <c r="P1314" s="10"/>
      <c r="Q1314" s="10"/>
      <c r="R1314" s="10"/>
      <c r="S1314" s="10"/>
      <c r="T1314" s="10"/>
      <c r="U1314" s="10"/>
      <c r="V1314" s="10"/>
      <c r="W1314" s="10"/>
      <c r="X1314" s="10"/>
      <c r="Y1314" s="10"/>
      <c r="Z1314" s="10"/>
      <c r="AA1314" s="10"/>
      <c r="AB1314" s="15"/>
      <c r="AC1314" s="9"/>
      <c r="AD1314" s="9"/>
      <c r="AE1314" s="9"/>
      <c r="AF1314" s="9"/>
      <c r="AG1314" s="9"/>
      <c r="AH1314" s="9"/>
      <c r="AI1314" s="9"/>
      <c r="AJ1314" s="9"/>
      <c r="AK1314" s="9"/>
      <c r="AL1314" s="9"/>
      <c r="AM1314" s="27"/>
      <c r="AN1314" s="27"/>
      <c r="AO1314" s="27"/>
      <c r="AP1314" s="27"/>
      <c r="AQ1314" s="27"/>
      <c r="AR1314" s="9"/>
      <c r="AS1314" s="9"/>
      <c r="AT1314" s="9"/>
      <c r="AU1314" s="9"/>
      <c r="AV1314" s="9"/>
      <c r="AW1314" s="9"/>
      <c r="AX1314" s="9"/>
      <c r="AY1314" s="15"/>
      <c r="AZ1314" s="15"/>
      <c r="BA1314" s="9"/>
      <c r="BB1314" s="9"/>
      <c r="BC1314" s="9"/>
      <c r="BD1314" s="9"/>
      <c r="BE1314" s="9"/>
      <c r="BF1314" s="9"/>
      <c r="BG1314" s="9"/>
      <c r="BH1314" s="9"/>
      <c r="BI1314" s="9"/>
      <c r="BJ1314" s="9"/>
      <c r="BK1314" s="9"/>
      <c r="BL1314" s="9"/>
      <c r="BM1314" s="9"/>
      <c r="BN1314" s="9"/>
      <c r="BO1314" s="9"/>
      <c r="BP1314" s="9"/>
      <c r="BQ1314" s="9"/>
      <c r="BR1314" s="9"/>
      <c r="BS1314" s="9"/>
      <c r="BT1314" s="9"/>
      <c r="BU1314" s="9"/>
      <c r="BV1314" s="9"/>
      <c r="BW1314" s="9"/>
      <c r="BX1314" s="9"/>
      <c r="BY1314" s="9"/>
      <c r="BZ1314" s="9"/>
      <c r="CA1314" s="9"/>
      <c r="CB1314" s="9"/>
      <c r="CC1314" s="9"/>
      <c r="CD1314" s="9"/>
      <c r="CE1314" s="9"/>
      <c r="CF1314" s="9"/>
      <c r="CG1314" s="9"/>
      <c r="CH1314" s="9"/>
      <c r="CI1314" s="9"/>
      <c r="CJ1314" s="9"/>
      <c r="CK1314" s="9"/>
      <c r="CL1314" s="9"/>
      <c r="CM1314" s="9"/>
      <c r="CN1314" s="9"/>
      <c r="CO1314" s="9"/>
      <c r="CP1314" s="9"/>
      <c r="CQ1314" s="9"/>
      <c r="CR1314" s="9"/>
      <c r="CS1314" s="9"/>
      <c r="CT1314" s="9"/>
      <c r="CU1314" s="9"/>
      <c r="CV1314" s="9"/>
      <c r="CW1314" s="9"/>
      <c r="CX1314" s="9"/>
      <c r="CY1314" s="9"/>
      <c r="CZ1314" s="9"/>
      <c r="DA1314" s="9"/>
      <c r="DB1314" s="9"/>
      <c r="DC1314" s="9"/>
      <c r="DD1314" s="9"/>
      <c r="DE1314" s="9"/>
      <c r="DF1314" s="9"/>
      <c r="DG1314" s="9"/>
      <c r="DH1314" s="9"/>
      <c r="DI1314" s="9"/>
      <c r="DJ1314" s="9"/>
      <c r="DK1314" s="9"/>
      <c r="DL1314" s="9"/>
      <c r="DM1314" s="9"/>
      <c r="DN1314" s="9"/>
      <c r="DO1314" s="9"/>
      <c r="DP1314" s="9"/>
      <c r="DQ1314" s="9"/>
      <c r="DR1314" s="9"/>
      <c r="DS1314" s="9"/>
      <c r="DT1314" s="9"/>
      <c r="DU1314" s="9"/>
      <c r="DV1314" s="9"/>
      <c r="DW1314" s="9"/>
      <c r="DX1314" s="9"/>
      <c r="DY1314" s="9"/>
      <c r="DZ1314" s="9"/>
      <c r="EA1314" s="9"/>
    </row>
    <row r="1315" spans="2:131" ht="15">
      <c r="B1315" s="4"/>
      <c r="C1315" s="4"/>
      <c r="D1315" s="4"/>
      <c r="E1315" s="4"/>
      <c r="F1315" s="4"/>
      <c r="G1315" s="4"/>
      <c r="H1315" s="4"/>
      <c r="I1315" s="4"/>
      <c r="J1315" s="4"/>
      <c r="K1315" s="10"/>
      <c r="L1315" s="10"/>
      <c r="M1315" s="10"/>
      <c r="N1315" s="10"/>
      <c r="O1315" s="10"/>
      <c r="P1315" s="10"/>
      <c r="Q1315" s="10"/>
      <c r="R1315" s="10"/>
      <c r="S1315" s="10"/>
      <c r="T1315" s="10"/>
      <c r="U1315" s="10"/>
      <c r="V1315" s="10"/>
      <c r="W1315" s="10"/>
      <c r="X1315" s="10"/>
      <c r="Y1315" s="10"/>
      <c r="Z1315" s="10"/>
      <c r="AA1315" s="10"/>
      <c r="AB1315" s="15"/>
      <c r="AC1315" s="9"/>
      <c r="AD1315" s="9"/>
      <c r="AE1315" s="9"/>
      <c r="AF1315" s="9"/>
      <c r="AG1315" s="9"/>
      <c r="AH1315" s="9"/>
      <c r="AI1315" s="9"/>
      <c r="AJ1315" s="9"/>
      <c r="AK1315" s="9"/>
      <c r="AL1315" s="9"/>
      <c r="AM1315" s="27"/>
      <c r="AN1315" s="27"/>
      <c r="AO1315" s="27"/>
      <c r="AP1315" s="27"/>
      <c r="AQ1315" s="27"/>
      <c r="AR1315" s="9"/>
      <c r="AS1315" s="9"/>
      <c r="AT1315" s="9"/>
      <c r="AU1315" s="9"/>
      <c r="AV1315" s="9"/>
      <c r="AW1315" s="9"/>
      <c r="AX1315" s="9"/>
      <c r="AY1315" s="15"/>
      <c r="AZ1315" s="15"/>
      <c r="BA1315" s="9"/>
      <c r="BB1315" s="9"/>
      <c r="BC1315" s="9"/>
      <c r="BD1315" s="9"/>
      <c r="BE1315" s="9"/>
      <c r="BF1315" s="9"/>
      <c r="BG1315" s="9"/>
      <c r="BH1315" s="9"/>
      <c r="BI1315" s="9"/>
      <c r="BJ1315" s="9"/>
      <c r="BK1315" s="9"/>
      <c r="BL1315" s="9"/>
      <c r="BM1315" s="9"/>
      <c r="BN1315" s="9"/>
      <c r="BO1315" s="9"/>
      <c r="BP1315" s="9"/>
      <c r="BQ1315" s="9"/>
      <c r="BR1315" s="9"/>
      <c r="BS1315" s="9"/>
      <c r="BT1315" s="9"/>
      <c r="BU1315" s="9"/>
      <c r="BV1315" s="9"/>
      <c r="BW1315" s="9"/>
      <c r="BX1315" s="9"/>
      <c r="BY1315" s="9"/>
      <c r="BZ1315" s="9"/>
      <c r="CA1315" s="9"/>
      <c r="CB1315" s="9"/>
      <c r="CC1315" s="9"/>
      <c r="CD1315" s="9"/>
      <c r="CE1315" s="9"/>
      <c r="CF1315" s="9"/>
      <c r="CG1315" s="9"/>
      <c r="CH1315" s="9"/>
      <c r="CI1315" s="9"/>
      <c r="CJ1315" s="9"/>
      <c r="CK1315" s="9"/>
      <c r="CL1315" s="9"/>
      <c r="CM1315" s="9"/>
      <c r="CN1315" s="9"/>
      <c r="CO1315" s="9"/>
      <c r="CP1315" s="9"/>
      <c r="CQ1315" s="9"/>
      <c r="CR1315" s="9"/>
      <c r="CS1315" s="9"/>
      <c r="CT1315" s="9"/>
      <c r="CU1315" s="9"/>
      <c r="CV1315" s="9"/>
      <c r="CW1315" s="9"/>
      <c r="CX1315" s="9"/>
      <c r="CY1315" s="9"/>
      <c r="CZ1315" s="9"/>
      <c r="DA1315" s="9"/>
      <c r="DB1315" s="9"/>
      <c r="DC1315" s="9"/>
      <c r="DD1315" s="9"/>
      <c r="DE1315" s="9"/>
      <c r="DF1315" s="9"/>
      <c r="DG1315" s="9"/>
      <c r="DH1315" s="9"/>
      <c r="DI1315" s="9"/>
      <c r="DJ1315" s="9"/>
      <c r="DK1315" s="9"/>
      <c r="DL1315" s="9"/>
      <c r="DM1315" s="9"/>
      <c r="DN1315" s="9"/>
      <c r="DO1315" s="9"/>
      <c r="DP1315" s="9"/>
      <c r="DQ1315" s="9"/>
      <c r="DR1315" s="9"/>
      <c r="DS1315" s="9"/>
      <c r="DT1315" s="9"/>
      <c r="DU1315" s="9"/>
      <c r="DV1315" s="9"/>
      <c r="DW1315" s="9"/>
      <c r="DX1315" s="9"/>
      <c r="DY1315" s="9"/>
      <c r="DZ1315" s="9"/>
      <c r="EA1315" s="9"/>
    </row>
    <row r="1316" spans="2:131" ht="15">
      <c r="B1316" s="4"/>
      <c r="C1316" s="4"/>
      <c r="D1316" s="4"/>
      <c r="E1316" s="4"/>
      <c r="F1316" s="4"/>
      <c r="G1316" s="4"/>
      <c r="H1316" s="4"/>
      <c r="I1316" s="4"/>
      <c r="J1316" s="4"/>
      <c r="K1316" s="10"/>
      <c r="L1316" s="10"/>
      <c r="M1316" s="10"/>
      <c r="N1316" s="10"/>
      <c r="O1316" s="10"/>
      <c r="P1316" s="10"/>
      <c r="Q1316" s="10"/>
      <c r="R1316" s="10"/>
      <c r="S1316" s="10"/>
      <c r="T1316" s="10"/>
      <c r="U1316" s="10"/>
      <c r="V1316" s="10"/>
      <c r="W1316" s="10"/>
      <c r="X1316" s="10"/>
      <c r="Y1316" s="10"/>
      <c r="Z1316" s="10"/>
      <c r="AA1316" s="10"/>
      <c r="AB1316" s="15"/>
      <c r="AC1316" s="9"/>
      <c r="AD1316" s="9"/>
      <c r="AE1316" s="9"/>
      <c r="AF1316" s="9"/>
      <c r="AG1316" s="9"/>
      <c r="AH1316" s="9"/>
      <c r="AI1316" s="9"/>
      <c r="AJ1316" s="9"/>
      <c r="AK1316" s="9"/>
      <c r="AL1316" s="9"/>
      <c r="AM1316" s="27"/>
      <c r="AN1316" s="27"/>
      <c r="AO1316" s="27"/>
      <c r="AP1316" s="27"/>
      <c r="AQ1316" s="27"/>
      <c r="AR1316" s="9"/>
      <c r="AS1316" s="9"/>
      <c r="AT1316" s="9"/>
      <c r="AU1316" s="9"/>
      <c r="AV1316" s="9"/>
      <c r="AW1316" s="9"/>
      <c r="AX1316" s="9"/>
      <c r="AY1316" s="15"/>
      <c r="AZ1316" s="15"/>
      <c r="BA1316" s="9"/>
      <c r="BB1316" s="9"/>
      <c r="BC1316" s="9"/>
      <c r="BD1316" s="9"/>
      <c r="BE1316" s="9"/>
      <c r="BF1316" s="9"/>
      <c r="BG1316" s="9"/>
      <c r="BH1316" s="9"/>
      <c r="BI1316" s="9"/>
      <c r="BJ1316" s="9"/>
      <c r="BK1316" s="9"/>
      <c r="BL1316" s="9"/>
      <c r="BM1316" s="9"/>
      <c r="BN1316" s="9"/>
      <c r="BO1316" s="9"/>
      <c r="BP1316" s="9"/>
      <c r="BQ1316" s="9"/>
      <c r="BR1316" s="9"/>
      <c r="BS1316" s="9"/>
      <c r="BT1316" s="9"/>
      <c r="BU1316" s="9"/>
      <c r="BV1316" s="9"/>
      <c r="BW1316" s="9"/>
      <c r="BX1316" s="9"/>
      <c r="BY1316" s="9"/>
      <c r="BZ1316" s="9"/>
      <c r="CA1316" s="9"/>
      <c r="CB1316" s="9"/>
      <c r="CC1316" s="9"/>
      <c r="CD1316" s="9"/>
      <c r="CE1316" s="9"/>
      <c r="CF1316" s="9"/>
      <c r="CG1316" s="9"/>
      <c r="CH1316" s="9"/>
      <c r="CI1316" s="9"/>
      <c r="CJ1316" s="9"/>
      <c r="CK1316" s="9"/>
      <c r="CL1316" s="9"/>
      <c r="CM1316" s="9"/>
      <c r="CN1316" s="9"/>
      <c r="CO1316" s="9"/>
      <c r="CP1316" s="9"/>
      <c r="CQ1316" s="9"/>
      <c r="CR1316" s="9"/>
      <c r="CS1316" s="9"/>
      <c r="CT1316" s="9"/>
      <c r="CU1316" s="9"/>
      <c r="CV1316" s="9"/>
      <c r="CW1316" s="9"/>
      <c r="CX1316" s="9"/>
      <c r="CY1316" s="9"/>
      <c r="CZ1316" s="9"/>
      <c r="DA1316" s="9"/>
      <c r="DB1316" s="9"/>
      <c r="DC1316" s="9"/>
      <c r="DD1316" s="9"/>
      <c r="DE1316" s="9"/>
      <c r="DF1316" s="9"/>
      <c r="DG1316" s="9"/>
      <c r="DH1316" s="9"/>
      <c r="DI1316" s="9"/>
      <c r="DJ1316" s="9"/>
      <c r="DK1316" s="9"/>
      <c r="DL1316" s="9"/>
      <c r="DM1316" s="9"/>
      <c r="DN1316" s="9"/>
      <c r="DO1316" s="9"/>
      <c r="DP1316" s="9"/>
      <c r="DQ1316" s="9"/>
      <c r="DR1316" s="9"/>
      <c r="DS1316" s="9"/>
      <c r="DT1316" s="9"/>
      <c r="DU1316" s="9"/>
      <c r="DV1316" s="9"/>
      <c r="DW1316" s="9"/>
      <c r="DX1316" s="9"/>
      <c r="DY1316" s="9"/>
      <c r="DZ1316" s="9"/>
      <c r="EA1316" s="9"/>
    </row>
    <row r="1317" spans="2:131" ht="15">
      <c r="B1317" s="4"/>
      <c r="C1317" s="4"/>
      <c r="D1317" s="4"/>
      <c r="E1317" s="4"/>
      <c r="F1317" s="4"/>
      <c r="G1317" s="4"/>
      <c r="H1317" s="4"/>
      <c r="I1317" s="4"/>
      <c r="J1317" s="4"/>
      <c r="K1317" s="10"/>
      <c r="L1317" s="10"/>
      <c r="M1317" s="10"/>
      <c r="N1317" s="10"/>
      <c r="O1317" s="10"/>
      <c r="P1317" s="10"/>
      <c r="Q1317" s="10"/>
      <c r="R1317" s="10"/>
      <c r="S1317" s="10"/>
      <c r="T1317" s="10"/>
      <c r="U1317" s="10"/>
      <c r="V1317" s="10"/>
      <c r="W1317" s="10"/>
      <c r="X1317" s="10"/>
      <c r="Y1317" s="10"/>
      <c r="Z1317" s="10"/>
      <c r="AA1317" s="10"/>
      <c r="AB1317" s="15"/>
      <c r="AC1317" s="9"/>
      <c r="AD1317" s="9"/>
      <c r="AE1317" s="9"/>
      <c r="AF1317" s="9"/>
      <c r="AG1317" s="9"/>
      <c r="AH1317" s="9"/>
      <c r="AI1317" s="9"/>
      <c r="AJ1317" s="9"/>
      <c r="AK1317" s="9"/>
      <c r="AL1317" s="9"/>
      <c r="AM1317" s="27"/>
      <c r="AN1317" s="27"/>
      <c r="AO1317" s="27"/>
      <c r="AP1317" s="27"/>
      <c r="AQ1317" s="27"/>
      <c r="AR1317" s="9"/>
      <c r="AS1317" s="9"/>
      <c r="AT1317" s="9"/>
      <c r="AU1317" s="9"/>
      <c r="AV1317" s="9"/>
      <c r="AW1317" s="9"/>
      <c r="AX1317" s="9"/>
      <c r="AY1317" s="15"/>
      <c r="AZ1317" s="15"/>
      <c r="BA1317" s="9"/>
      <c r="BB1317" s="9"/>
      <c r="BC1317" s="9"/>
      <c r="BD1317" s="9"/>
      <c r="BE1317" s="9"/>
      <c r="BF1317" s="9"/>
      <c r="BG1317" s="9"/>
      <c r="BH1317" s="9"/>
      <c r="BI1317" s="9"/>
      <c r="BJ1317" s="9"/>
      <c r="BK1317" s="9"/>
      <c r="BL1317" s="9"/>
      <c r="BM1317" s="9"/>
      <c r="BN1317" s="9"/>
      <c r="BO1317" s="9"/>
      <c r="BP1317" s="9"/>
      <c r="BQ1317" s="9"/>
      <c r="BR1317" s="9"/>
      <c r="BS1317" s="9"/>
      <c r="BT1317" s="9"/>
      <c r="BU1317" s="9"/>
      <c r="BV1317" s="9"/>
      <c r="BW1317" s="9"/>
      <c r="BX1317" s="9"/>
      <c r="BY1317" s="9"/>
      <c r="BZ1317" s="9"/>
      <c r="CA1317" s="9"/>
      <c r="CB1317" s="9"/>
      <c r="CC1317" s="9"/>
      <c r="CD1317" s="9"/>
      <c r="CE1317" s="9"/>
      <c r="CF1317" s="9"/>
      <c r="CG1317" s="9"/>
      <c r="CH1317" s="9"/>
      <c r="CI1317" s="9"/>
      <c r="CJ1317" s="9"/>
      <c r="CK1317" s="9"/>
      <c r="CL1317" s="9"/>
      <c r="CM1317" s="9"/>
      <c r="CN1317" s="9"/>
      <c r="CO1317" s="9"/>
      <c r="CP1317" s="9"/>
      <c r="CQ1317" s="9"/>
      <c r="CR1317" s="9"/>
      <c r="CS1317" s="9"/>
      <c r="CT1317" s="9"/>
      <c r="CU1317" s="9"/>
      <c r="CV1317" s="9"/>
      <c r="CW1317" s="9"/>
      <c r="CX1317" s="9"/>
      <c r="CY1317" s="9"/>
      <c r="CZ1317" s="9"/>
      <c r="DA1317" s="9"/>
      <c r="DB1317" s="9"/>
      <c r="DC1317" s="9"/>
      <c r="DD1317" s="9"/>
      <c r="DE1317" s="9"/>
      <c r="DF1317" s="9"/>
      <c r="DG1317" s="9"/>
      <c r="DH1317" s="9"/>
      <c r="DI1317" s="9"/>
      <c r="DJ1317" s="9"/>
      <c r="DK1317" s="9"/>
      <c r="DL1317" s="9"/>
      <c r="DM1317" s="9"/>
      <c r="DN1317" s="9"/>
      <c r="DO1317" s="9"/>
      <c r="DP1317" s="9"/>
      <c r="DQ1317" s="9"/>
      <c r="DR1317" s="9"/>
      <c r="DS1317" s="9"/>
      <c r="DT1317" s="9"/>
      <c r="DU1317" s="9"/>
      <c r="DV1317" s="9"/>
      <c r="DW1317" s="9"/>
      <c r="DX1317" s="9"/>
      <c r="DY1317" s="9"/>
      <c r="DZ1317" s="9"/>
      <c r="EA1317" s="9"/>
    </row>
    <row r="1318" spans="2:131" ht="15">
      <c r="B1318" s="4"/>
      <c r="C1318" s="4"/>
      <c r="D1318" s="4"/>
      <c r="E1318" s="4"/>
      <c r="F1318" s="4"/>
      <c r="G1318" s="4"/>
      <c r="H1318" s="4"/>
      <c r="I1318" s="4"/>
      <c r="J1318" s="4"/>
      <c r="K1318" s="10"/>
      <c r="L1318" s="10"/>
      <c r="M1318" s="10"/>
      <c r="N1318" s="10"/>
      <c r="O1318" s="10"/>
      <c r="P1318" s="10"/>
      <c r="Q1318" s="10"/>
      <c r="R1318" s="10"/>
      <c r="S1318" s="10"/>
      <c r="T1318" s="10"/>
      <c r="U1318" s="10"/>
      <c r="V1318" s="10"/>
      <c r="W1318" s="10"/>
      <c r="X1318" s="10"/>
      <c r="Y1318" s="10"/>
      <c r="Z1318" s="10"/>
      <c r="AA1318" s="10"/>
      <c r="AB1318" s="15"/>
      <c r="AC1318" s="9"/>
      <c r="AD1318" s="9"/>
      <c r="AE1318" s="9"/>
      <c r="AF1318" s="9"/>
      <c r="AG1318" s="9"/>
      <c r="AH1318" s="9"/>
      <c r="AI1318" s="9"/>
      <c r="AJ1318" s="9"/>
      <c r="AK1318" s="9"/>
      <c r="AL1318" s="9"/>
      <c r="AM1318" s="27"/>
      <c r="AN1318" s="27"/>
      <c r="AO1318" s="27"/>
      <c r="AP1318" s="27"/>
      <c r="AQ1318" s="27"/>
      <c r="AR1318" s="9"/>
      <c r="AS1318" s="9"/>
      <c r="AT1318" s="9"/>
      <c r="AU1318" s="9"/>
      <c r="AV1318" s="9"/>
      <c r="AW1318" s="9"/>
      <c r="AX1318" s="9"/>
      <c r="AY1318" s="15"/>
      <c r="AZ1318" s="15"/>
      <c r="BA1318" s="9"/>
      <c r="BB1318" s="9"/>
      <c r="BC1318" s="9"/>
      <c r="BD1318" s="9"/>
      <c r="BE1318" s="9"/>
      <c r="BF1318" s="9"/>
      <c r="BG1318" s="9"/>
      <c r="BH1318" s="9"/>
      <c r="BI1318" s="9"/>
      <c r="BJ1318" s="9"/>
      <c r="BK1318" s="9"/>
      <c r="BL1318" s="9"/>
      <c r="BM1318" s="9"/>
      <c r="BN1318" s="9"/>
      <c r="BO1318" s="9"/>
      <c r="BP1318" s="9"/>
      <c r="BQ1318" s="9"/>
      <c r="BR1318" s="9"/>
      <c r="BS1318" s="9"/>
      <c r="BT1318" s="9"/>
      <c r="BU1318" s="9"/>
      <c r="BV1318" s="9"/>
      <c r="BW1318" s="9"/>
      <c r="BX1318" s="9"/>
      <c r="BY1318" s="9"/>
      <c r="BZ1318" s="9"/>
      <c r="CA1318" s="9"/>
      <c r="CB1318" s="9"/>
      <c r="CC1318" s="9"/>
      <c r="CD1318" s="9"/>
      <c r="CE1318" s="9"/>
      <c r="CF1318" s="9"/>
      <c r="CG1318" s="9"/>
      <c r="CH1318" s="9"/>
      <c r="CI1318" s="9"/>
      <c r="CJ1318" s="9"/>
      <c r="CK1318" s="9"/>
      <c r="CL1318" s="9"/>
      <c r="CM1318" s="9"/>
      <c r="CN1318" s="9"/>
      <c r="CO1318" s="9"/>
      <c r="CP1318" s="9"/>
      <c r="CQ1318" s="9"/>
      <c r="CR1318" s="9"/>
      <c r="CS1318" s="9"/>
      <c r="CT1318" s="9"/>
      <c r="CU1318" s="9"/>
      <c r="CV1318" s="9"/>
      <c r="CW1318" s="9"/>
      <c r="CX1318" s="9"/>
      <c r="CY1318" s="9"/>
      <c r="CZ1318" s="9"/>
      <c r="DA1318" s="9"/>
      <c r="DB1318" s="9"/>
      <c r="DC1318" s="9"/>
      <c r="DD1318" s="9"/>
      <c r="DE1318" s="9"/>
      <c r="DF1318" s="9"/>
      <c r="DG1318" s="9"/>
      <c r="DH1318" s="9"/>
      <c r="DI1318" s="9"/>
      <c r="DJ1318" s="9"/>
      <c r="DK1318" s="9"/>
      <c r="DL1318" s="9"/>
      <c r="DM1318" s="9"/>
      <c r="DN1318" s="9"/>
      <c r="DO1318" s="9"/>
      <c r="DP1318" s="9"/>
      <c r="DQ1318" s="9"/>
      <c r="DR1318" s="9"/>
      <c r="DS1318" s="9"/>
      <c r="DT1318" s="9"/>
      <c r="DU1318" s="9"/>
      <c r="DV1318" s="9"/>
      <c r="DW1318" s="9"/>
      <c r="DX1318" s="9"/>
      <c r="DY1318" s="9"/>
      <c r="DZ1318" s="9"/>
      <c r="EA1318" s="9"/>
    </row>
    <row r="1319" spans="2:131" ht="15">
      <c r="B1319" s="4"/>
      <c r="C1319" s="4"/>
      <c r="D1319" s="4"/>
      <c r="E1319" s="4"/>
      <c r="F1319" s="4"/>
      <c r="G1319" s="4"/>
      <c r="H1319" s="4"/>
      <c r="I1319" s="4"/>
      <c r="J1319" s="4"/>
      <c r="K1319" s="10"/>
      <c r="L1319" s="10"/>
      <c r="M1319" s="10"/>
      <c r="N1319" s="10"/>
      <c r="O1319" s="10"/>
      <c r="P1319" s="10"/>
      <c r="Q1319" s="10"/>
      <c r="R1319" s="10"/>
      <c r="S1319" s="10"/>
      <c r="T1319" s="10"/>
      <c r="U1319" s="10"/>
      <c r="V1319" s="10"/>
      <c r="W1319" s="10"/>
      <c r="X1319" s="10"/>
      <c r="Y1319" s="10"/>
      <c r="Z1319" s="10"/>
      <c r="AA1319" s="10"/>
      <c r="AB1319" s="15"/>
      <c r="AC1319" s="9"/>
      <c r="AD1319" s="9"/>
      <c r="AE1319" s="9"/>
      <c r="AF1319" s="9"/>
      <c r="AG1319" s="9"/>
      <c r="AH1319" s="9"/>
      <c r="AI1319" s="9"/>
      <c r="AJ1319" s="9"/>
      <c r="AK1319" s="9"/>
      <c r="AL1319" s="9"/>
      <c r="AM1319" s="27"/>
      <c r="AN1319" s="27"/>
      <c r="AO1319" s="27"/>
      <c r="AP1319" s="27"/>
      <c r="AQ1319" s="27"/>
      <c r="AR1319" s="9"/>
      <c r="AS1319" s="9"/>
      <c r="AT1319" s="9"/>
      <c r="AU1319" s="9"/>
      <c r="AV1319" s="9"/>
      <c r="AW1319" s="9"/>
      <c r="AX1319" s="9"/>
      <c r="AY1319" s="15"/>
      <c r="AZ1319" s="15"/>
      <c r="BA1319" s="9"/>
      <c r="BB1319" s="9"/>
      <c r="BC1319" s="9"/>
      <c r="BD1319" s="9"/>
      <c r="BE1319" s="9"/>
      <c r="BF1319" s="9"/>
      <c r="BG1319" s="9"/>
      <c r="BH1319" s="9"/>
      <c r="BI1319" s="9"/>
      <c r="BJ1319" s="9"/>
      <c r="BK1319" s="9"/>
      <c r="BL1319" s="9"/>
      <c r="BM1319" s="9"/>
      <c r="BN1319" s="9"/>
      <c r="BO1319" s="9"/>
      <c r="BP1319" s="9"/>
      <c r="BQ1319" s="9"/>
      <c r="BR1319" s="9"/>
      <c r="BS1319" s="9"/>
      <c r="BT1319" s="9"/>
      <c r="BU1319" s="9"/>
      <c r="BV1319" s="9"/>
      <c r="BW1319" s="9"/>
      <c r="BX1319" s="9"/>
      <c r="BY1319" s="9"/>
      <c r="BZ1319" s="9"/>
      <c r="CA1319" s="9"/>
      <c r="CB1319" s="9"/>
      <c r="CC1319" s="9"/>
      <c r="CD1319" s="9"/>
      <c r="CE1319" s="9"/>
      <c r="CF1319" s="9"/>
      <c r="CG1319" s="9"/>
      <c r="CH1319" s="9"/>
      <c r="CI1319" s="9"/>
      <c r="CJ1319" s="9"/>
      <c r="CK1319" s="9"/>
      <c r="CL1319" s="9"/>
      <c r="CM1319" s="9"/>
      <c r="CN1319" s="9"/>
      <c r="CO1319" s="9"/>
      <c r="CP1319" s="9"/>
      <c r="CQ1319" s="9"/>
      <c r="CR1319" s="9"/>
      <c r="CS1319" s="9"/>
      <c r="CT1319" s="9"/>
      <c r="CU1319" s="9"/>
      <c r="CV1319" s="9"/>
      <c r="CW1319" s="9"/>
      <c r="CX1319" s="9"/>
      <c r="CY1319" s="9"/>
      <c r="CZ1319" s="9"/>
      <c r="DA1319" s="9"/>
      <c r="DB1319" s="9"/>
      <c r="DC1319" s="9"/>
      <c r="DD1319" s="9"/>
      <c r="DE1319" s="9"/>
      <c r="DF1319" s="9"/>
      <c r="DG1319" s="9"/>
      <c r="DH1319" s="9"/>
      <c r="DI1319" s="9"/>
      <c r="DJ1319" s="9"/>
      <c r="DK1319" s="9"/>
      <c r="DL1319" s="9"/>
      <c r="DM1319" s="9"/>
      <c r="DN1319" s="9"/>
      <c r="DO1319" s="9"/>
      <c r="DP1319" s="9"/>
      <c r="DQ1319" s="9"/>
      <c r="DR1319" s="9"/>
      <c r="DS1319" s="9"/>
      <c r="DT1319" s="9"/>
      <c r="DU1319" s="9"/>
      <c r="DV1319" s="9"/>
      <c r="DW1319" s="9"/>
      <c r="DX1319" s="9"/>
      <c r="DY1319" s="9"/>
      <c r="DZ1319" s="9"/>
      <c r="EA1319" s="9"/>
    </row>
    <row r="1320" spans="2:131" ht="15">
      <c r="B1320" s="4"/>
      <c r="C1320" s="4"/>
      <c r="D1320" s="4"/>
      <c r="E1320" s="4"/>
      <c r="F1320" s="4"/>
      <c r="G1320" s="4"/>
      <c r="H1320" s="4"/>
      <c r="I1320" s="4"/>
      <c r="J1320" s="4"/>
      <c r="K1320" s="10"/>
      <c r="L1320" s="10"/>
      <c r="M1320" s="10"/>
      <c r="N1320" s="10"/>
      <c r="O1320" s="10"/>
      <c r="P1320" s="10"/>
      <c r="Q1320" s="10"/>
      <c r="R1320" s="10"/>
      <c r="S1320" s="10"/>
      <c r="T1320" s="10"/>
      <c r="U1320" s="10"/>
      <c r="V1320" s="10"/>
      <c r="W1320" s="10"/>
      <c r="X1320" s="10"/>
      <c r="Y1320" s="10"/>
      <c r="Z1320" s="10"/>
      <c r="AA1320" s="10"/>
      <c r="AB1320" s="15"/>
      <c r="AC1320" s="9"/>
      <c r="AD1320" s="9"/>
      <c r="AE1320" s="9"/>
      <c r="AF1320" s="9"/>
      <c r="AG1320" s="9"/>
      <c r="AH1320" s="9"/>
      <c r="AI1320" s="9"/>
      <c r="AJ1320" s="9"/>
      <c r="AK1320" s="9"/>
      <c r="AL1320" s="9"/>
      <c r="AM1320" s="27"/>
      <c r="AN1320" s="27"/>
      <c r="AO1320" s="27"/>
      <c r="AP1320" s="27"/>
      <c r="AQ1320" s="27"/>
      <c r="AR1320" s="9"/>
      <c r="AS1320" s="9"/>
      <c r="AT1320" s="9"/>
      <c r="AU1320" s="9"/>
      <c r="AV1320" s="9"/>
      <c r="AW1320" s="9"/>
      <c r="AX1320" s="9"/>
      <c r="AY1320" s="15"/>
      <c r="AZ1320" s="15"/>
      <c r="BA1320" s="9"/>
      <c r="BB1320" s="9"/>
      <c r="BC1320" s="9"/>
      <c r="BD1320" s="9"/>
      <c r="BE1320" s="9"/>
      <c r="BF1320" s="9"/>
      <c r="BG1320" s="9"/>
      <c r="BH1320" s="9"/>
      <c r="BI1320" s="9"/>
      <c r="BJ1320" s="9"/>
      <c r="BK1320" s="9"/>
      <c r="BL1320" s="9"/>
      <c r="BM1320" s="9"/>
      <c r="BN1320" s="9"/>
      <c r="BO1320" s="9"/>
      <c r="BP1320" s="9"/>
      <c r="BQ1320" s="9"/>
      <c r="BR1320" s="9"/>
      <c r="BS1320" s="9"/>
      <c r="BT1320" s="9"/>
      <c r="BU1320" s="9"/>
      <c r="BV1320" s="9"/>
      <c r="BW1320" s="9"/>
      <c r="BX1320" s="9"/>
      <c r="BY1320" s="9"/>
      <c r="BZ1320" s="9"/>
      <c r="CA1320" s="9"/>
      <c r="CB1320" s="9"/>
      <c r="CC1320" s="9"/>
      <c r="CD1320" s="9"/>
      <c r="CE1320" s="9"/>
      <c r="CF1320" s="9"/>
      <c r="CG1320" s="9"/>
      <c r="CH1320" s="9"/>
      <c r="CI1320" s="9"/>
      <c r="CJ1320" s="9"/>
      <c r="CK1320" s="9"/>
      <c r="CL1320" s="9"/>
      <c r="CM1320" s="9"/>
      <c r="CN1320" s="9"/>
      <c r="CO1320" s="9"/>
      <c r="CP1320" s="9"/>
      <c r="CQ1320" s="9"/>
      <c r="CR1320" s="9"/>
      <c r="CS1320" s="9"/>
      <c r="CT1320" s="9"/>
      <c r="CU1320" s="9"/>
      <c r="CV1320" s="9"/>
      <c r="CW1320" s="9"/>
      <c r="CX1320" s="9"/>
      <c r="CY1320" s="9"/>
      <c r="CZ1320" s="9"/>
      <c r="DA1320" s="9"/>
      <c r="DB1320" s="9"/>
      <c r="DC1320" s="9"/>
      <c r="DD1320" s="9"/>
      <c r="DE1320" s="9"/>
      <c r="DF1320" s="9"/>
      <c r="DG1320" s="9"/>
      <c r="DH1320" s="9"/>
      <c r="DI1320" s="9"/>
      <c r="DJ1320" s="9"/>
      <c r="DK1320" s="9"/>
      <c r="DL1320" s="9"/>
      <c r="DM1320" s="9"/>
      <c r="DN1320" s="9"/>
      <c r="DO1320" s="9"/>
      <c r="DP1320" s="9"/>
      <c r="DQ1320" s="9"/>
      <c r="DR1320" s="9"/>
      <c r="DS1320" s="9"/>
      <c r="DT1320" s="9"/>
      <c r="DU1320" s="9"/>
      <c r="DV1320" s="9"/>
      <c r="DW1320" s="9"/>
      <c r="DX1320" s="9"/>
      <c r="DY1320" s="9"/>
      <c r="DZ1320" s="9"/>
      <c r="EA1320" s="9"/>
    </row>
    <row r="1321" spans="2:131" ht="15">
      <c r="B1321" s="4"/>
      <c r="C1321" s="4"/>
      <c r="D1321" s="4"/>
      <c r="E1321" s="4"/>
      <c r="F1321" s="4"/>
      <c r="G1321" s="4"/>
      <c r="H1321" s="4"/>
      <c r="I1321" s="4"/>
      <c r="J1321" s="4"/>
      <c r="K1321" s="10"/>
      <c r="L1321" s="10"/>
      <c r="M1321" s="10"/>
      <c r="N1321" s="10"/>
      <c r="O1321" s="10"/>
      <c r="P1321" s="10"/>
      <c r="Q1321" s="10"/>
      <c r="R1321" s="10"/>
      <c r="S1321" s="10"/>
      <c r="T1321" s="10"/>
      <c r="U1321" s="10"/>
      <c r="V1321" s="10"/>
      <c r="W1321" s="10"/>
      <c r="X1321" s="10"/>
      <c r="Y1321" s="10"/>
      <c r="Z1321" s="10"/>
      <c r="AA1321" s="10"/>
      <c r="AB1321" s="15"/>
      <c r="AC1321" s="9"/>
      <c r="AD1321" s="9"/>
      <c r="AE1321" s="9"/>
      <c r="AF1321" s="9"/>
      <c r="AG1321" s="9"/>
      <c r="AH1321" s="9"/>
      <c r="AI1321" s="9"/>
      <c r="AJ1321" s="9"/>
      <c r="AK1321" s="9"/>
      <c r="AL1321" s="9"/>
      <c r="AM1321" s="27"/>
      <c r="AN1321" s="27"/>
      <c r="AO1321" s="27"/>
      <c r="AP1321" s="27"/>
      <c r="AQ1321" s="27"/>
      <c r="AR1321" s="9"/>
      <c r="AS1321" s="9"/>
      <c r="AT1321" s="9"/>
      <c r="AU1321" s="9"/>
      <c r="AV1321" s="9"/>
      <c r="AW1321" s="9"/>
      <c r="AX1321" s="9"/>
      <c r="AY1321" s="15"/>
      <c r="AZ1321" s="15"/>
      <c r="BA1321" s="9"/>
      <c r="BB1321" s="9"/>
      <c r="BC1321" s="9"/>
      <c r="BD1321" s="9"/>
      <c r="BE1321" s="9"/>
      <c r="BF1321" s="9"/>
      <c r="BG1321" s="9"/>
      <c r="BH1321" s="9"/>
      <c r="BI1321" s="9"/>
      <c r="BJ1321" s="9"/>
      <c r="BK1321" s="9"/>
      <c r="BL1321" s="9"/>
      <c r="BM1321" s="9"/>
      <c r="BN1321" s="9"/>
      <c r="BO1321" s="9"/>
      <c r="BP1321" s="9"/>
      <c r="BQ1321" s="9"/>
      <c r="BR1321" s="9"/>
      <c r="BS1321" s="9"/>
      <c r="BT1321" s="9"/>
      <c r="BU1321" s="9"/>
      <c r="BV1321" s="9"/>
      <c r="BW1321" s="9"/>
      <c r="BX1321" s="9"/>
      <c r="BY1321" s="9"/>
      <c r="BZ1321" s="9"/>
      <c r="CA1321" s="9"/>
      <c r="CB1321" s="9"/>
      <c r="CC1321" s="9"/>
      <c r="CD1321" s="9"/>
      <c r="CE1321" s="9"/>
      <c r="CF1321" s="9"/>
      <c r="CG1321" s="9"/>
      <c r="CH1321" s="9"/>
      <c r="CI1321" s="9"/>
      <c r="CJ1321" s="9"/>
      <c r="CK1321" s="9"/>
      <c r="CL1321" s="9"/>
      <c r="CM1321" s="9"/>
      <c r="CN1321" s="9"/>
      <c r="CO1321" s="9"/>
      <c r="CP1321" s="9"/>
      <c r="CQ1321" s="9"/>
      <c r="CR1321" s="9"/>
      <c r="CS1321" s="9"/>
      <c r="CT1321" s="9"/>
      <c r="CU1321" s="9"/>
      <c r="CV1321" s="9"/>
      <c r="CW1321" s="9"/>
      <c r="CX1321" s="9"/>
      <c r="CY1321" s="9"/>
      <c r="CZ1321" s="9"/>
      <c r="DA1321" s="9"/>
      <c r="DB1321" s="9"/>
      <c r="DC1321" s="9"/>
      <c r="DD1321" s="9"/>
      <c r="DE1321" s="9"/>
      <c r="DF1321" s="9"/>
      <c r="DG1321" s="9"/>
      <c r="DH1321" s="9"/>
      <c r="DI1321" s="9"/>
      <c r="DJ1321" s="9"/>
      <c r="DK1321" s="9"/>
      <c r="DL1321" s="9"/>
      <c r="DM1321" s="9"/>
      <c r="DN1321" s="9"/>
      <c r="DO1321" s="9"/>
      <c r="DP1321" s="9"/>
      <c r="DQ1321" s="9"/>
      <c r="DR1321" s="9"/>
      <c r="DS1321" s="9"/>
      <c r="DT1321" s="9"/>
      <c r="DU1321" s="9"/>
      <c r="DV1321" s="9"/>
      <c r="DW1321" s="9"/>
      <c r="DX1321" s="9"/>
      <c r="DY1321" s="9"/>
      <c r="DZ1321" s="9"/>
      <c r="EA1321" s="9"/>
    </row>
    <row r="1322" spans="2:131" ht="15">
      <c r="B1322" s="4"/>
      <c r="C1322" s="4"/>
      <c r="D1322" s="4"/>
      <c r="E1322" s="4"/>
      <c r="F1322" s="4"/>
      <c r="G1322" s="4"/>
      <c r="H1322" s="4"/>
      <c r="I1322" s="4"/>
      <c r="J1322" s="4"/>
      <c r="K1322" s="10"/>
      <c r="L1322" s="10"/>
      <c r="M1322" s="10"/>
      <c r="N1322" s="10"/>
      <c r="O1322" s="10"/>
      <c r="P1322" s="10"/>
      <c r="Q1322" s="10"/>
      <c r="R1322" s="10"/>
      <c r="S1322" s="10"/>
      <c r="T1322" s="10"/>
      <c r="U1322" s="10"/>
      <c r="V1322" s="10"/>
      <c r="W1322" s="10"/>
      <c r="X1322" s="10"/>
      <c r="Y1322" s="10"/>
      <c r="Z1322" s="10"/>
      <c r="AA1322" s="10"/>
      <c r="AB1322" s="15"/>
      <c r="AC1322" s="9"/>
      <c r="AD1322" s="9"/>
      <c r="AE1322" s="9"/>
      <c r="AF1322" s="9"/>
      <c r="AG1322" s="9"/>
      <c r="AH1322" s="9"/>
      <c r="AI1322" s="9"/>
      <c r="AJ1322" s="9"/>
      <c r="AK1322" s="9"/>
      <c r="AL1322" s="9"/>
      <c r="AM1322" s="27"/>
      <c r="AN1322" s="27"/>
      <c r="AO1322" s="27"/>
      <c r="AP1322" s="27"/>
      <c r="AQ1322" s="27"/>
      <c r="AR1322" s="9"/>
      <c r="AS1322" s="9"/>
      <c r="AT1322" s="9"/>
      <c r="AU1322" s="9"/>
      <c r="AV1322" s="9"/>
      <c r="AW1322" s="9"/>
      <c r="AX1322" s="9"/>
      <c r="AY1322" s="15"/>
      <c r="AZ1322" s="15"/>
      <c r="BA1322" s="9"/>
      <c r="BB1322" s="9"/>
      <c r="BC1322" s="9"/>
      <c r="BD1322" s="9"/>
      <c r="BE1322" s="9"/>
      <c r="BF1322" s="9"/>
      <c r="BG1322" s="9"/>
      <c r="BH1322" s="9"/>
      <c r="BI1322" s="9"/>
      <c r="BJ1322" s="9"/>
      <c r="BK1322" s="9"/>
      <c r="BL1322" s="9"/>
      <c r="BM1322" s="9"/>
      <c r="BN1322" s="9"/>
      <c r="BO1322" s="9"/>
      <c r="BP1322" s="9"/>
      <c r="BQ1322" s="9"/>
      <c r="BR1322" s="9"/>
      <c r="BS1322" s="9"/>
      <c r="BT1322" s="9"/>
      <c r="BU1322" s="9"/>
      <c r="BV1322" s="9"/>
      <c r="BW1322" s="9"/>
      <c r="BX1322" s="9"/>
      <c r="BY1322" s="9"/>
      <c r="BZ1322" s="9"/>
      <c r="CA1322" s="9"/>
      <c r="CB1322" s="9"/>
      <c r="CC1322" s="9"/>
      <c r="CD1322" s="9"/>
      <c r="CE1322" s="9"/>
      <c r="CF1322" s="9"/>
      <c r="CG1322" s="9"/>
      <c r="CH1322" s="9"/>
      <c r="CI1322" s="9"/>
      <c r="CJ1322" s="9"/>
      <c r="CK1322" s="9"/>
      <c r="CL1322" s="9"/>
      <c r="CM1322" s="9"/>
      <c r="CN1322" s="9"/>
      <c r="CO1322" s="9"/>
      <c r="CP1322" s="9"/>
      <c r="CQ1322" s="9"/>
      <c r="CR1322" s="9"/>
      <c r="CS1322" s="9"/>
      <c r="CT1322" s="9"/>
      <c r="CU1322" s="9"/>
      <c r="CV1322" s="9"/>
      <c r="CW1322" s="9"/>
      <c r="CX1322" s="9"/>
      <c r="CY1322" s="9"/>
      <c r="CZ1322" s="9"/>
      <c r="DA1322" s="9"/>
      <c r="DB1322" s="9"/>
      <c r="DC1322" s="9"/>
      <c r="DD1322" s="9"/>
      <c r="DE1322" s="9"/>
      <c r="DF1322" s="9"/>
      <c r="DG1322" s="9"/>
      <c r="DH1322" s="9"/>
      <c r="DI1322" s="9"/>
      <c r="DJ1322" s="9"/>
      <c r="DK1322" s="9"/>
      <c r="DL1322" s="9"/>
      <c r="DM1322" s="9"/>
      <c r="DN1322" s="9"/>
      <c r="DO1322" s="9"/>
      <c r="DP1322" s="9"/>
      <c r="DQ1322" s="9"/>
      <c r="DR1322" s="9"/>
      <c r="DS1322" s="9"/>
      <c r="DT1322" s="9"/>
      <c r="DU1322" s="9"/>
      <c r="DV1322" s="9"/>
      <c r="DW1322" s="9"/>
      <c r="DX1322" s="9"/>
      <c r="DY1322" s="9"/>
      <c r="DZ1322" s="9"/>
      <c r="EA1322" s="9"/>
    </row>
    <row r="1323" spans="2:131" ht="15">
      <c r="B1323" s="4"/>
      <c r="C1323" s="4"/>
      <c r="D1323" s="4"/>
      <c r="E1323" s="4"/>
      <c r="F1323" s="4"/>
      <c r="G1323" s="4"/>
      <c r="H1323" s="4"/>
      <c r="I1323" s="4"/>
      <c r="J1323" s="4"/>
      <c r="K1323" s="10"/>
      <c r="L1323" s="10"/>
      <c r="M1323" s="10"/>
      <c r="N1323" s="10"/>
      <c r="O1323" s="10"/>
      <c r="P1323" s="10"/>
      <c r="Q1323" s="10"/>
      <c r="R1323" s="10"/>
      <c r="S1323" s="10"/>
      <c r="T1323" s="10"/>
      <c r="U1323" s="10"/>
      <c r="V1323" s="10"/>
      <c r="W1323" s="10"/>
      <c r="X1323" s="10"/>
      <c r="Y1323" s="10"/>
      <c r="Z1323" s="10"/>
      <c r="AA1323" s="10"/>
      <c r="AB1323" s="15"/>
      <c r="AC1323" s="9"/>
      <c r="AD1323" s="9"/>
      <c r="AE1323" s="9"/>
      <c r="AF1323" s="9"/>
      <c r="AG1323" s="9"/>
      <c r="AH1323" s="9"/>
      <c r="AI1323" s="9"/>
      <c r="AJ1323" s="9"/>
      <c r="AK1323" s="9"/>
      <c r="AL1323" s="9"/>
      <c r="AM1323" s="27"/>
      <c r="AN1323" s="27"/>
      <c r="AO1323" s="27"/>
      <c r="AP1323" s="27"/>
      <c r="AQ1323" s="27"/>
      <c r="AR1323" s="9"/>
      <c r="AS1323" s="9"/>
      <c r="AT1323" s="9"/>
      <c r="AU1323" s="9"/>
      <c r="AV1323" s="9"/>
      <c r="AW1323" s="9"/>
      <c r="AX1323" s="9"/>
      <c r="AY1323" s="15"/>
      <c r="AZ1323" s="15"/>
      <c r="BA1323" s="9"/>
      <c r="BB1323" s="9"/>
      <c r="BC1323" s="9"/>
      <c r="BD1323" s="9"/>
      <c r="BE1323" s="9"/>
      <c r="BF1323" s="9"/>
      <c r="BG1323" s="9"/>
      <c r="BH1323" s="9"/>
      <c r="BI1323" s="9"/>
      <c r="BJ1323" s="9"/>
      <c r="BK1323" s="9"/>
      <c r="BL1323" s="9"/>
      <c r="BM1323" s="9"/>
      <c r="BN1323" s="9"/>
      <c r="BO1323" s="9"/>
      <c r="BP1323" s="9"/>
      <c r="BQ1323" s="9"/>
      <c r="BR1323" s="9"/>
      <c r="BS1323" s="9"/>
      <c r="BT1323" s="9"/>
      <c r="BU1323" s="9"/>
      <c r="BV1323" s="9"/>
      <c r="BW1323" s="9"/>
      <c r="BX1323" s="9"/>
      <c r="BY1323" s="9"/>
      <c r="BZ1323" s="9"/>
      <c r="CA1323" s="9"/>
      <c r="CB1323" s="9"/>
      <c r="CC1323" s="9"/>
      <c r="CD1323" s="9"/>
      <c r="CE1323" s="9"/>
      <c r="CF1323" s="9"/>
      <c r="CG1323" s="9"/>
      <c r="CH1323" s="9"/>
      <c r="CI1323" s="9"/>
      <c r="CJ1323" s="9"/>
      <c r="CK1323" s="9"/>
      <c r="CL1323" s="9"/>
      <c r="CM1323" s="9"/>
      <c r="CN1323" s="9"/>
      <c r="CO1323" s="9"/>
      <c r="CP1323" s="9"/>
      <c r="CQ1323" s="9"/>
      <c r="CR1323" s="9"/>
      <c r="CS1323" s="9"/>
      <c r="CT1323" s="9"/>
      <c r="CU1323" s="9"/>
      <c r="CV1323" s="9"/>
      <c r="CW1323" s="9"/>
      <c r="CX1323" s="9"/>
      <c r="CY1323" s="9"/>
      <c r="CZ1323" s="9"/>
      <c r="DA1323" s="9"/>
      <c r="DB1323" s="9"/>
      <c r="DC1323" s="9"/>
      <c r="DD1323" s="9"/>
      <c r="DE1323" s="9"/>
      <c r="DF1323" s="9"/>
      <c r="DG1323" s="9"/>
      <c r="DH1323" s="9"/>
      <c r="DI1323" s="9"/>
      <c r="DJ1323" s="9"/>
      <c r="DK1323" s="9"/>
      <c r="DL1323" s="9"/>
      <c r="DM1323" s="9"/>
      <c r="DN1323" s="9"/>
      <c r="DO1323" s="9"/>
      <c r="DP1323" s="9"/>
      <c r="DQ1323" s="9"/>
      <c r="DR1323" s="9"/>
      <c r="DS1323" s="9"/>
      <c r="DT1323" s="9"/>
      <c r="DU1323" s="9"/>
      <c r="DV1323" s="9"/>
      <c r="DW1323" s="9"/>
      <c r="DX1323" s="9"/>
      <c r="DY1323" s="9"/>
      <c r="DZ1323" s="9"/>
      <c r="EA1323" s="9"/>
    </row>
    <row r="1324" spans="2:131" ht="15">
      <c r="B1324" s="4"/>
      <c r="C1324" s="4"/>
      <c r="D1324" s="4"/>
      <c r="E1324" s="4"/>
      <c r="F1324" s="4"/>
      <c r="G1324" s="4"/>
      <c r="H1324" s="4"/>
      <c r="I1324" s="4"/>
      <c r="J1324" s="4"/>
      <c r="K1324" s="10"/>
      <c r="L1324" s="10"/>
      <c r="M1324" s="10"/>
      <c r="N1324" s="10"/>
      <c r="O1324" s="10"/>
      <c r="P1324" s="10"/>
      <c r="Q1324" s="10"/>
      <c r="R1324" s="10"/>
      <c r="S1324" s="10"/>
      <c r="T1324" s="10"/>
      <c r="U1324" s="10"/>
      <c r="V1324" s="10"/>
      <c r="W1324" s="10"/>
      <c r="X1324" s="10"/>
      <c r="Y1324" s="10"/>
      <c r="Z1324" s="10"/>
      <c r="AA1324" s="10"/>
      <c r="AB1324" s="15"/>
      <c r="AC1324" s="9"/>
      <c r="AD1324" s="9"/>
      <c r="AE1324" s="9"/>
      <c r="AF1324" s="9"/>
      <c r="AG1324" s="9"/>
      <c r="AH1324" s="9"/>
      <c r="AI1324" s="9"/>
      <c r="AJ1324" s="9"/>
      <c r="AK1324" s="9"/>
      <c r="AL1324" s="9"/>
      <c r="AM1324" s="27"/>
      <c r="AN1324" s="27"/>
      <c r="AO1324" s="27"/>
      <c r="AP1324" s="27"/>
      <c r="AQ1324" s="27"/>
      <c r="AR1324" s="9"/>
      <c r="AS1324" s="9"/>
      <c r="AT1324" s="9"/>
      <c r="AU1324" s="9"/>
      <c r="AV1324" s="9"/>
      <c r="AW1324" s="9"/>
      <c r="AX1324" s="9"/>
      <c r="AY1324" s="15"/>
      <c r="AZ1324" s="15"/>
      <c r="BA1324" s="9"/>
      <c r="BB1324" s="9"/>
      <c r="BC1324" s="9"/>
      <c r="BD1324" s="9"/>
      <c r="BE1324" s="9"/>
      <c r="BF1324" s="9"/>
      <c r="BG1324" s="9"/>
      <c r="BH1324" s="9"/>
      <c r="BI1324" s="9"/>
      <c r="BJ1324" s="9"/>
      <c r="BK1324" s="9"/>
      <c r="BL1324" s="9"/>
      <c r="BM1324" s="9"/>
      <c r="BN1324" s="9"/>
      <c r="BO1324" s="9"/>
      <c r="BP1324" s="9"/>
      <c r="BQ1324" s="9"/>
      <c r="BR1324" s="9"/>
      <c r="BS1324" s="9"/>
      <c r="BT1324" s="9"/>
      <c r="BU1324" s="9"/>
      <c r="BV1324" s="9"/>
      <c r="BW1324" s="9"/>
      <c r="BX1324" s="9"/>
      <c r="BY1324" s="9"/>
      <c r="BZ1324" s="9"/>
      <c r="CA1324" s="9"/>
      <c r="CB1324" s="9"/>
      <c r="CC1324" s="9"/>
      <c r="CD1324" s="9"/>
      <c r="CE1324" s="9"/>
      <c r="CF1324" s="9"/>
      <c r="CG1324" s="9"/>
      <c r="CH1324" s="9"/>
      <c r="CI1324" s="9"/>
      <c r="CJ1324" s="9"/>
      <c r="CK1324" s="9"/>
      <c r="CL1324" s="9"/>
      <c r="CM1324" s="9"/>
      <c r="CN1324" s="9"/>
      <c r="CO1324" s="9"/>
      <c r="CP1324" s="9"/>
      <c r="CQ1324" s="9"/>
      <c r="CR1324" s="9"/>
      <c r="CS1324" s="9"/>
      <c r="CT1324" s="9"/>
      <c r="CU1324" s="9"/>
      <c r="CV1324" s="9"/>
      <c r="CW1324" s="9"/>
      <c r="CX1324" s="9"/>
      <c r="CY1324" s="9"/>
      <c r="CZ1324" s="9"/>
      <c r="DA1324" s="9"/>
      <c r="DB1324" s="9"/>
      <c r="DC1324" s="9"/>
      <c r="DD1324" s="9"/>
      <c r="DE1324" s="9"/>
      <c r="DF1324" s="9"/>
      <c r="DG1324" s="9"/>
      <c r="DH1324" s="9"/>
      <c r="DI1324" s="9"/>
      <c r="DJ1324" s="9"/>
      <c r="DK1324" s="9"/>
      <c r="DL1324" s="9"/>
      <c r="DM1324" s="9"/>
      <c r="DN1324" s="9"/>
      <c r="DO1324" s="9"/>
      <c r="DP1324" s="9"/>
      <c r="DQ1324" s="9"/>
      <c r="DR1324" s="9"/>
      <c r="DS1324" s="9"/>
      <c r="DT1324" s="9"/>
      <c r="DU1324" s="9"/>
      <c r="DV1324" s="9"/>
      <c r="DW1324" s="9"/>
      <c r="DX1324" s="9"/>
      <c r="DY1324" s="9"/>
      <c r="DZ1324" s="9"/>
      <c r="EA1324" s="9"/>
    </row>
    <row r="1325" spans="2:131" ht="15">
      <c r="B1325" s="4"/>
      <c r="C1325" s="4"/>
      <c r="D1325" s="4"/>
      <c r="E1325" s="4"/>
      <c r="F1325" s="4"/>
      <c r="G1325" s="4"/>
      <c r="H1325" s="4"/>
      <c r="I1325" s="4"/>
      <c r="J1325" s="4"/>
      <c r="K1325" s="10"/>
      <c r="L1325" s="10"/>
      <c r="M1325" s="10"/>
      <c r="N1325" s="10"/>
      <c r="O1325" s="10"/>
      <c r="P1325" s="10"/>
      <c r="Q1325" s="10"/>
      <c r="R1325" s="10"/>
      <c r="S1325" s="10"/>
      <c r="T1325" s="10"/>
      <c r="U1325" s="10"/>
      <c r="V1325" s="10"/>
      <c r="W1325" s="10"/>
      <c r="X1325" s="10"/>
      <c r="Y1325" s="10"/>
      <c r="Z1325" s="10"/>
      <c r="AA1325" s="10"/>
      <c r="AB1325" s="15"/>
      <c r="AC1325" s="9"/>
      <c r="AD1325" s="9"/>
      <c r="AE1325" s="9"/>
      <c r="AF1325" s="9"/>
      <c r="AG1325" s="9"/>
      <c r="AH1325" s="9"/>
      <c r="AI1325" s="9"/>
      <c r="AJ1325" s="9"/>
      <c r="AK1325" s="9"/>
      <c r="AL1325" s="9"/>
      <c r="AM1325" s="27"/>
      <c r="AN1325" s="27"/>
      <c r="AO1325" s="27"/>
      <c r="AP1325" s="27"/>
      <c r="AQ1325" s="27"/>
      <c r="AR1325" s="9"/>
      <c r="AS1325" s="9"/>
      <c r="AT1325" s="9"/>
      <c r="AU1325" s="9"/>
      <c r="AV1325" s="9"/>
      <c r="AW1325" s="9"/>
      <c r="AX1325" s="9"/>
      <c r="AY1325" s="15"/>
      <c r="AZ1325" s="15"/>
      <c r="BA1325" s="9"/>
      <c r="BB1325" s="9"/>
      <c r="BC1325" s="9"/>
      <c r="BD1325" s="9"/>
      <c r="BE1325" s="9"/>
      <c r="BF1325" s="9"/>
      <c r="BG1325" s="9"/>
      <c r="BH1325" s="9"/>
      <c r="BI1325" s="9"/>
      <c r="BJ1325" s="9"/>
      <c r="BK1325" s="9"/>
      <c r="BL1325" s="9"/>
      <c r="BM1325" s="9"/>
      <c r="BN1325" s="9"/>
      <c r="BO1325" s="9"/>
      <c r="BP1325" s="9"/>
      <c r="BQ1325" s="9"/>
      <c r="BR1325" s="9"/>
      <c r="BS1325" s="9"/>
      <c r="BT1325" s="9"/>
      <c r="BU1325" s="9"/>
      <c r="BV1325" s="9"/>
      <c r="BW1325" s="9"/>
      <c r="BX1325" s="9"/>
      <c r="BY1325" s="9"/>
      <c r="BZ1325" s="9"/>
      <c r="CA1325" s="9"/>
      <c r="CB1325" s="9"/>
      <c r="CC1325" s="9"/>
      <c r="CD1325" s="9"/>
      <c r="CE1325" s="9"/>
      <c r="CF1325" s="9"/>
      <c r="CG1325" s="9"/>
      <c r="CH1325" s="9"/>
      <c r="CI1325" s="9"/>
      <c r="CJ1325" s="9"/>
      <c r="CK1325" s="9"/>
      <c r="CL1325" s="9"/>
      <c r="CM1325" s="9"/>
      <c r="CN1325" s="9"/>
      <c r="CO1325" s="9"/>
      <c r="CP1325" s="9"/>
      <c r="CQ1325" s="9"/>
      <c r="CR1325" s="9"/>
      <c r="CS1325" s="9"/>
      <c r="CT1325" s="9"/>
      <c r="CU1325" s="9"/>
      <c r="CV1325" s="9"/>
      <c r="CW1325" s="9"/>
      <c r="CX1325" s="9"/>
      <c r="CY1325" s="9"/>
      <c r="CZ1325" s="9"/>
      <c r="DA1325" s="9"/>
      <c r="DB1325" s="9"/>
      <c r="DC1325" s="9"/>
      <c r="DD1325" s="9"/>
      <c r="DE1325" s="9"/>
      <c r="DF1325" s="9"/>
      <c r="DG1325" s="9"/>
      <c r="DH1325" s="9"/>
      <c r="DI1325" s="9"/>
      <c r="DJ1325" s="9"/>
      <c r="DK1325" s="9"/>
      <c r="DL1325" s="9"/>
      <c r="DM1325" s="9"/>
      <c r="DN1325" s="9"/>
      <c r="DO1325" s="9"/>
      <c r="DP1325" s="9"/>
      <c r="DQ1325" s="9"/>
      <c r="DR1325" s="9"/>
      <c r="DS1325" s="9"/>
      <c r="DT1325" s="9"/>
      <c r="DU1325" s="9"/>
      <c r="DV1325" s="9"/>
      <c r="DW1325" s="9"/>
      <c r="DX1325" s="9"/>
      <c r="DY1325" s="9"/>
      <c r="DZ1325" s="9"/>
      <c r="EA1325" s="9"/>
    </row>
    <row r="1326" spans="2:131" ht="15">
      <c r="B1326" s="4"/>
      <c r="C1326" s="4"/>
      <c r="D1326" s="4"/>
      <c r="E1326" s="4"/>
      <c r="F1326" s="4"/>
      <c r="G1326" s="4"/>
      <c r="H1326" s="4"/>
      <c r="I1326" s="4"/>
      <c r="J1326" s="4"/>
      <c r="K1326" s="10"/>
      <c r="L1326" s="10"/>
      <c r="M1326" s="10"/>
      <c r="N1326" s="10"/>
      <c r="O1326" s="10"/>
      <c r="P1326" s="10"/>
      <c r="Q1326" s="10"/>
      <c r="R1326" s="10"/>
      <c r="S1326" s="10"/>
      <c r="T1326" s="10"/>
      <c r="U1326" s="10"/>
      <c r="V1326" s="10"/>
      <c r="W1326" s="10"/>
      <c r="X1326" s="10"/>
      <c r="Y1326" s="10"/>
      <c r="Z1326" s="10"/>
      <c r="AA1326" s="10"/>
      <c r="AB1326" s="15"/>
      <c r="AC1326" s="9"/>
      <c r="AD1326" s="9"/>
      <c r="AE1326" s="9"/>
      <c r="AF1326" s="9"/>
      <c r="AG1326" s="9"/>
      <c r="AH1326" s="9"/>
      <c r="AI1326" s="9"/>
      <c r="AJ1326" s="9"/>
      <c r="AK1326" s="9"/>
      <c r="AL1326" s="9"/>
      <c r="AM1326" s="27"/>
      <c r="AN1326" s="27"/>
      <c r="AO1326" s="27"/>
      <c r="AP1326" s="27"/>
      <c r="AQ1326" s="27"/>
      <c r="AR1326" s="9"/>
      <c r="AS1326" s="9"/>
      <c r="AT1326" s="9"/>
      <c r="AU1326" s="9"/>
      <c r="AV1326" s="9"/>
      <c r="AW1326" s="9"/>
      <c r="AX1326" s="9"/>
      <c r="AY1326" s="15"/>
      <c r="AZ1326" s="15"/>
      <c r="BA1326" s="9"/>
      <c r="BB1326" s="9"/>
      <c r="BC1326" s="9"/>
      <c r="BD1326" s="9"/>
      <c r="BE1326" s="9"/>
      <c r="BF1326" s="9"/>
      <c r="BG1326" s="9"/>
      <c r="BH1326" s="9"/>
      <c r="BI1326" s="9"/>
      <c r="BJ1326" s="9"/>
      <c r="BK1326" s="9"/>
      <c r="BL1326" s="9"/>
      <c r="BM1326" s="9"/>
      <c r="BN1326" s="9"/>
      <c r="BO1326" s="9"/>
      <c r="BP1326" s="9"/>
      <c r="BQ1326" s="9"/>
      <c r="BR1326" s="9"/>
      <c r="BS1326" s="9"/>
      <c r="BT1326" s="9"/>
      <c r="BU1326" s="9"/>
      <c r="BV1326" s="9"/>
      <c r="BW1326" s="9"/>
      <c r="BX1326" s="9"/>
      <c r="BY1326" s="9"/>
      <c r="BZ1326" s="9"/>
      <c r="CA1326" s="9"/>
      <c r="CB1326" s="9"/>
      <c r="CC1326" s="9"/>
      <c r="CD1326" s="9"/>
      <c r="CE1326" s="9"/>
      <c r="CF1326" s="9"/>
      <c r="CG1326" s="9"/>
      <c r="CH1326" s="9"/>
      <c r="CI1326" s="9"/>
      <c r="CJ1326" s="9"/>
      <c r="CK1326" s="9"/>
      <c r="CL1326" s="9"/>
      <c r="CM1326" s="9"/>
      <c r="CN1326" s="9"/>
      <c r="CO1326" s="9"/>
      <c r="CP1326" s="9"/>
      <c r="CQ1326" s="9"/>
      <c r="CR1326" s="9"/>
      <c r="CS1326" s="9"/>
      <c r="CT1326" s="9"/>
      <c r="CU1326" s="9"/>
      <c r="CV1326" s="9"/>
      <c r="CW1326" s="9"/>
      <c r="CX1326" s="9"/>
      <c r="CY1326" s="9"/>
      <c r="CZ1326" s="9"/>
      <c r="DA1326" s="9"/>
      <c r="DB1326" s="9"/>
      <c r="DC1326" s="9"/>
      <c r="DD1326" s="9"/>
      <c r="DE1326" s="9"/>
      <c r="DF1326" s="9"/>
      <c r="DG1326" s="9"/>
      <c r="DH1326" s="9"/>
      <c r="DI1326" s="9"/>
      <c r="DJ1326" s="9"/>
      <c r="DK1326" s="9"/>
      <c r="DL1326" s="9"/>
      <c r="DM1326" s="9"/>
      <c r="DN1326" s="9"/>
      <c r="DO1326" s="9"/>
      <c r="DP1326" s="9"/>
      <c r="DQ1326" s="9"/>
      <c r="DR1326" s="9"/>
      <c r="DS1326" s="9"/>
      <c r="DT1326" s="9"/>
      <c r="DU1326" s="9"/>
      <c r="DV1326" s="9"/>
      <c r="DW1326" s="9"/>
      <c r="DX1326" s="9"/>
      <c r="DY1326" s="9"/>
      <c r="DZ1326" s="9"/>
      <c r="EA1326" s="9"/>
    </row>
    <row r="1327" spans="2:131" ht="15">
      <c r="B1327" s="4"/>
      <c r="C1327" s="4"/>
      <c r="D1327" s="4"/>
      <c r="E1327" s="4"/>
      <c r="F1327" s="4"/>
      <c r="G1327" s="4"/>
      <c r="H1327" s="4"/>
      <c r="I1327" s="4"/>
      <c r="J1327" s="4"/>
      <c r="K1327" s="10"/>
      <c r="L1327" s="10"/>
      <c r="M1327" s="10"/>
      <c r="N1327" s="10"/>
      <c r="O1327" s="10"/>
      <c r="P1327" s="10"/>
      <c r="Q1327" s="10"/>
      <c r="R1327" s="10"/>
      <c r="S1327" s="10"/>
      <c r="T1327" s="10"/>
      <c r="U1327" s="10"/>
      <c r="V1327" s="10"/>
      <c r="W1327" s="10"/>
      <c r="X1327" s="10"/>
      <c r="Y1327" s="10"/>
      <c r="Z1327" s="10"/>
      <c r="AA1327" s="10"/>
      <c r="AB1327" s="15"/>
      <c r="AC1327" s="9"/>
      <c r="AD1327" s="9"/>
      <c r="AE1327" s="9"/>
      <c r="AF1327" s="9"/>
      <c r="AG1327" s="9"/>
      <c r="AH1327" s="9"/>
      <c r="AI1327" s="9"/>
      <c r="AJ1327" s="9"/>
      <c r="AK1327" s="9"/>
      <c r="AL1327" s="9"/>
      <c r="AM1327" s="27"/>
      <c r="AN1327" s="27"/>
      <c r="AO1327" s="27"/>
      <c r="AP1327" s="27"/>
      <c r="AQ1327" s="27"/>
      <c r="AR1327" s="9"/>
      <c r="AS1327" s="9"/>
      <c r="AT1327" s="9"/>
      <c r="AU1327" s="9"/>
      <c r="AV1327" s="9"/>
      <c r="AW1327" s="9"/>
      <c r="AX1327" s="9"/>
      <c r="AY1327" s="15"/>
      <c r="AZ1327" s="15"/>
      <c r="BA1327" s="9"/>
      <c r="BB1327" s="9"/>
      <c r="BC1327" s="9"/>
      <c r="BD1327" s="9"/>
      <c r="BE1327" s="9"/>
      <c r="BF1327" s="9"/>
      <c r="BG1327" s="9"/>
      <c r="BH1327" s="9"/>
      <c r="BI1327" s="9"/>
      <c r="BJ1327" s="9"/>
      <c r="BK1327" s="9"/>
      <c r="BL1327" s="9"/>
      <c r="BM1327" s="9"/>
      <c r="BN1327" s="9"/>
      <c r="BO1327" s="9"/>
      <c r="BP1327" s="9"/>
      <c r="BQ1327" s="9"/>
      <c r="BR1327" s="9"/>
      <c r="BS1327" s="9"/>
      <c r="BT1327" s="9"/>
      <c r="BU1327" s="9"/>
      <c r="BV1327" s="9"/>
      <c r="BW1327" s="9"/>
      <c r="BX1327" s="9"/>
      <c r="BY1327" s="9"/>
      <c r="BZ1327" s="9"/>
      <c r="CA1327" s="9"/>
      <c r="CB1327" s="9"/>
      <c r="CC1327" s="9"/>
      <c r="CD1327" s="9"/>
      <c r="CE1327" s="9"/>
      <c r="CF1327" s="9"/>
      <c r="CG1327" s="9"/>
      <c r="CH1327" s="9"/>
      <c r="CI1327" s="9"/>
      <c r="CJ1327" s="9"/>
      <c r="CK1327" s="9"/>
      <c r="CL1327" s="9"/>
      <c r="CM1327" s="9"/>
      <c r="CN1327" s="9"/>
      <c r="CO1327" s="9"/>
      <c r="CP1327" s="9"/>
      <c r="CQ1327" s="9"/>
      <c r="CR1327" s="9"/>
      <c r="CS1327" s="9"/>
      <c r="CT1327" s="9"/>
      <c r="CU1327" s="9"/>
      <c r="CV1327" s="9"/>
      <c r="CW1327" s="9"/>
      <c r="CX1327" s="9"/>
      <c r="CY1327" s="9"/>
      <c r="CZ1327" s="9"/>
      <c r="DA1327" s="9"/>
      <c r="DB1327" s="9"/>
      <c r="DC1327" s="9"/>
      <c r="DD1327" s="9"/>
      <c r="DE1327" s="9"/>
      <c r="DF1327" s="9"/>
      <c r="DG1327" s="9"/>
      <c r="DH1327" s="9"/>
      <c r="DI1327" s="9"/>
      <c r="DJ1327" s="9"/>
      <c r="DK1327" s="9"/>
      <c r="DL1327" s="9"/>
      <c r="DM1327" s="9"/>
      <c r="DN1327" s="9"/>
      <c r="DO1327" s="9"/>
      <c r="DP1327" s="9"/>
      <c r="DQ1327" s="9"/>
      <c r="DR1327" s="9"/>
      <c r="DS1327" s="9"/>
      <c r="DT1327" s="9"/>
      <c r="DU1327" s="9"/>
      <c r="DV1327" s="9"/>
      <c r="DW1327" s="9"/>
      <c r="DX1327" s="9"/>
      <c r="DY1327" s="9"/>
      <c r="DZ1327" s="9"/>
      <c r="EA1327" s="9"/>
    </row>
    <row r="1328" spans="2:131" ht="15">
      <c r="B1328" s="4"/>
      <c r="C1328" s="4"/>
      <c r="D1328" s="4"/>
      <c r="E1328" s="4"/>
      <c r="F1328" s="4"/>
      <c r="G1328" s="4"/>
      <c r="H1328" s="4"/>
      <c r="I1328" s="4"/>
      <c r="J1328" s="4"/>
      <c r="K1328" s="10"/>
      <c r="L1328" s="10"/>
      <c r="M1328" s="10"/>
      <c r="N1328" s="10"/>
      <c r="O1328" s="10"/>
      <c r="P1328" s="10"/>
      <c r="Q1328" s="10"/>
      <c r="R1328" s="10"/>
      <c r="S1328" s="10"/>
      <c r="T1328" s="10"/>
      <c r="U1328" s="10"/>
      <c r="V1328" s="10"/>
      <c r="W1328" s="10"/>
      <c r="X1328" s="10"/>
      <c r="Y1328" s="10"/>
      <c r="Z1328" s="10"/>
      <c r="AA1328" s="10"/>
      <c r="AB1328" s="15"/>
      <c r="AC1328" s="9"/>
      <c r="AD1328" s="9"/>
      <c r="AE1328" s="9"/>
      <c r="AF1328" s="9"/>
      <c r="AG1328" s="9"/>
      <c r="AH1328" s="9"/>
      <c r="AI1328" s="9"/>
      <c r="AJ1328" s="9"/>
      <c r="AK1328" s="9"/>
      <c r="AL1328" s="9"/>
      <c r="AM1328" s="27"/>
      <c r="AN1328" s="27"/>
      <c r="AO1328" s="27"/>
      <c r="AP1328" s="27"/>
      <c r="AQ1328" s="27"/>
      <c r="AR1328" s="9"/>
      <c r="AS1328" s="9"/>
      <c r="AT1328" s="9"/>
      <c r="AU1328" s="9"/>
      <c r="AV1328" s="9"/>
      <c r="AW1328" s="9"/>
      <c r="AX1328" s="9"/>
      <c r="AY1328" s="15"/>
      <c r="AZ1328" s="15"/>
      <c r="BA1328" s="9"/>
      <c r="BB1328" s="9"/>
      <c r="BC1328" s="9"/>
      <c r="BD1328" s="9"/>
      <c r="BE1328" s="9"/>
      <c r="BF1328" s="9"/>
      <c r="BG1328" s="9"/>
      <c r="BH1328" s="9"/>
      <c r="BI1328" s="9"/>
      <c r="BJ1328" s="9"/>
      <c r="BK1328" s="9"/>
      <c r="BL1328" s="9"/>
      <c r="BM1328" s="9"/>
      <c r="BN1328" s="9"/>
      <c r="BO1328" s="9"/>
      <c r="BP1328" s="9"/>
      <c r="BQ1328" s="9"/>
      <c r="BR1328" s="9"/>
      <c r="BS1328" s="9"/>
      <c r="BT1328" s="9"/>
      <c r="BU1328" s="9"/>
      <c r="BV1328" s="9"/>
      <c r="BW1328" s="9"/>
      <c r="BX1328" s="9"/>
      <c r="BY1328" s="9"/>
      <c r="BZ1328" s="9"/>
      <c r="CA1328" s="9"/>
      <c r="CB1328" s="9"/>
      <c r="CC1328" s="9"/>
      <c r="CD1328" s="9"/>
      <c r="CE1328" s="9"/>
      <c r="CF1328" s="9"/>
      <c r="CG1328" s="9"/>
      <c r="CH1328" s="9"/>
      <c r="CI1328" s="9"/>
      <c r="CJ1328" s="9"/>
      <c r="CK1328" s="9"/>
      <c r="CL1328" s="9"/>
      <c r="CM1328" s="9"/>
      <c r="CN1328" s="9"/>
      <c r="CO1328" s="9"/>
      <c r="CP1328" s="9"/>
      <c r="CQ1328" s="9"/>
      <c r="CR1328" s="9"/>
      <c r="CS1328" s="9"/>
      <c r="CT1328" s="9"/>
      <c r="CU1328" s="9"/>
      <c r="CV1328" s="9"/>
      <c r="CW1328" s="9"/>
      <c r="CX1328" s="9"/>
      <c r="CY1328" s="9"/>
      <c r="CZ1328" s="9"/>
      <c r="DA1328" s="9"/>
      <c r="DB1328" s="9"/>
      <c r="DC1328" s="9"/>
      <c r="DD1328" s="9"/>
      <c r="DE1328" s="9"/>
      <c r="DF1328" s="9"/>
      <c r="DG1328" s="9"/>
      <c r="DH1328" s="9"/>
      <c r="DI1328" s="9"/>
      <c r="DJ1328" s="9"/>
      <c r="DK1328" s="9"/>
      <c r="DL1328" s="9"/>
      <c r="DM1328" s="9"/>
      <c r="DN1328" s="9"/>
      <c r="DO1328" s="9"/>
      <c r="DP1328" s="9"/>
      <c r="DQ1328" s="9"/>
      <c r="DR1328" s="9"/>
      <c r="DS1328" s="9"/>
      <c r="DT1328" s="9"/>
      <c r="DU1328" s="9"/>
      <c r="DV1328" s="9"/>
      <c r="DW1328" s="9"/>
      <c r="DX1328" s="9"/>
      <c r="DY1328" s="9"/>
      <c r="DZ1328" s="9"/>
      <c r="EA1328" s="9"/>
    </row>
    <row r="1329" spans="2:131" ht="15">
      <c r="B1329" s="4"/>
      <c r="C1329" s="4"/>
      <c r="D1329" s="4"/>
      <c r="E1329" s="4"/>
      <c r="F1329" s="4"/>
      <c r="G1329" s="4"/>
      <c r="H1329" s="4"/>
      <c r="I1329" s="4"/>
      <c r="J1329" s="4"/>
      <c r="K1329" s="10"/>
      <c r="L1329" s="10"/>
      <c r="M1329" s="10"/>
      <c r="N1329" s="10"/>
      <c r="O1329" s="10"/>
      <c r="P1329" s="10"/>
      <c r="Q1329" s="10"/>
      <c r="R1329" s="10"/>
      <c r="S1329" s="10"/>
      <c r="T1329" s="10"/>
      <c r="U1329" s="10"/>
      <c r="V1329" s="10"/>
      <c r="W1329" s="10"/>
      <c r="X1329" s="10"/>
      <c r="Y1329" s="10"/>
      <c r="Z1329" s="10"/>
      <c r="AA1329" s="10"/>
      <c r="AB1329" s="15"/>
      <c r="AC1329" s="9"/>
      <c r="AD1329" s="9"/>
      <c r="AE1329" s="9"/>
      <c r="AF1329" s="9"/>
      <c r="AG1329" s="9"/>
      <c r="AH1329" s="9"/>
      <c r="AI1329" s="9"/>
      <c r="AJ1329" s="9"/>
      <c r="AK1329" s="9"/>
      <c r="AL1329" s="9"/>
      <c r="AM1329" s="27"/>
      <c r="AN1329" s="27"/>
      <c r="AO1329" s="27"/>
      <c r="AP1329" s="27"/>
      <c r="AQ1329" s="27"/>
      <c r="AR1329" s="9"/>
      <c r="AS1329" s="9"/>
      <c r="AT1329" s="9"/>
      <c r="AU1329" s="9"/>
      <c r="AV1329" s="9"/>
      <c r="AW1329" s="9"/>
      <c r="AX1329" s="9"/>
      <c r="AY1329" s="15"/>
      <c r="AZ1329" s="15"/>
      <c r="BA1329" s="9"/>
      <c r="BB1329" s="9"/>
      <c r="BC1329" s="9"/>
      <c r="BD1329" s="9"/>
      <c r="BE1329" s="9"/>
      <c r="BF1329" s="9"/>
      <c r="BG1329" s="9"/>
      <c r="BH1329" s="9"/>
      <c r="BI1329" s="9"/>
      <c r="BJ1329" s="9"/>
      <c r="BK1329" s="9"/>
      <c r="BL1329" s="9"/>
      <c r="BM1329" s="9"/>
      <c r="BN1329" s="9"/>
      <c r="BO1329" s="9"/>
      <c r="BP1329" s="9"/>
      <c r="BQ1329" s="9"/>
      <c r="BR1329" s="9"/>
      <c r="BS1329" s="9"/>
      <c r="BT1329" s="9"/>
      <c r="BU1329" s="9"/>
      <c r="BV1329" s="9"/>
      <c r="BW1329" s="9"/>
      <c r="BX1329" s="9"/>
      <c r="BY1329" s="9"/>
      <c r="BZ1329" s="9"/>
      <c r="CA1329" s="9"/>
      <c r="CB1329" s="9"/>
      <c r="CC1329" s="9"/>
      <c r="CD1329" s="9"/>
      <c r="CE1329" s="9"/>
      <c r="CF1329" s="9"/>
      <c r="CG1329" s="9"/>
      <c r="CH1329" s="9"/>
      <c r="CI1329" s="9"/>
      <c r="CJ1329" s="9"/>
      <c r="CK1329" s="9"/>
      <c r="CL1329" s="9"/>
      <c r="CM1329" s="9"/>
      <c r="CN1329" s="9"/>
      <c r="CO1329" s="9"/>
      <c r="CP1329" s="9"/>
      <c r="CQ1329" s="9"/>
      <c r="CR1329" s="9"/>
      <c r="CS1329" s="9"/>
      <c r="CT1329" s="9"/>
      <c r="CU1329" s="9"/>
      <c r="CV1329" s="9"/>
      <c r="CW1329" s="9"/>
      <c r="CX1329" s="9"/>
      <c r="CY1329" s="9"/>
      <c r="CZ1329" s="9"/>
      <c r="DA1329" s="9"/>
      <c r="DB1329" s="9"/>
      <c r="DC1329" s="9"/>
      <c r="DD1329" s="9"/>
      <c r="DE1329" s="9"/>
      <c r="DF1329" s="9"/>
      <c r="DG1329" s="9"/>
      <c r="DH1329" s="9"/>
      <c r="DI1329" s="9"/>
      <c r="DJ1329" s="9"/>
      <c r="DK1329" s="9"/>
      <c r="DL1329" s="9"/>
      <c r="DM1329" s="9"/>
      <c r="DN1329" s="9"/>
      <c r="DO1329" s="9"/>
      <c r="DP1329" s="9"/>
      <c r="DQ1329" s="9"/>
      <c r="DR1329" s="9"/>
      <c r="DS1329" s="9"/>
      <c r="DT1329" s="9"/>
      <c r="DU1329" s="9"/>
      <c r="DV1329" s="9"/>
      <c r="DW1329" s="9"/>
      <c r="DX1329" s="9"/>
      <c r="DY1329" s="9"/>
      <c r="DZ1329" s="9"/>
      <c r="EA1329" s="9"/>
    </row>
    <row r="1330" spans="2:131" ht="15">
      <c r="B1330" s="4"/>
      <c r="C1330" s="4"/>
      <c r="D1330" s="4"/>
      <c r="E1330" s="4"/>
      <c r="F1330" s="4"/>
      <c r="G1330" s="4"/>
      <c r="H1330" s="4"/>
      <c r="I1330" s="4"/>
      <c r="J1330" s="4"/>
      <c r="K1330" s="10"/>
      <c r="L1330" s="10"/>
      <c r="M1330" s="10"/>
      <c r="N1330" s="10"/>
      <c r="O1330" s="10"/>
      <c r="P1330" s="10"/>
      <c r="Q1330" s="10"/>
      <c r="R1330" s="10"/>
      <c r="S1330" s="10"/>
      <c r="T1330" s="10"/>
      <c r="U1330" s="10"/>
      <c r="V1330" s="10"/>
      <c r="W1330" s="10"/>
      <c r="X1330" s="10"/>
      <c r="Y1330" s="10"/>
      <c r="Z1330" s="10"/>
      <c r="AA1330" s="10"/>
      <c r="AB1330" s="15"/>
      <c r="AC1330" s="9"/>
      <c r="AD1330" s="9"/>
      <c r="AE1330" s="9"/>
      <c r="AF1330" s="9"/>
      <c r="AG1330" s="9"/>
      <c r="AH1330" s="9"/>
      <c r="AI1330" s="9"/>
      <c r="AJ1330" s="9"/>
      <c r="AK1330" s="9"/>
      <c r="AL1330" s="9"/>
      <c r="AM1330" s="27"/>
      <c r="AN1330" s="27"/>
      <c r="AO1330" s="27"/>
      <c r="AP1330" s="27"/>
      <c r="AQ1330" s="27"/>
      <c r="AR1330" s="9"/>
      <c r="AS1330" s="9"/>
      <c r="AT1330" s="9"/>
      <c r="AU1330" s="9"/>
      <c r="AV1330" s="9"/>
      <c r="AW1330" s="9"/>
      <c r="AX1330" s="9"/>
      <c r="AY1330" s="15"/>
      <c r="AZ1330" s="15"/>
      <c r="BA1330" s="9"/>
      <c r="BB1330" s="9"/>
      <c r="BC1330" s="9"/>
      <c r="BD1330" s="9"/>
      <c r="BE1330" s="9"/>
      <c r="BF1330" s="9"/>
      <c r="BG1330" s="9"/>
      <c r="BH1330" s="9"/>
      <c r="BI1330" s="9"/>
      <c r="BJ1330" s="9"/>
      <c r="BK1330" s="9"/>
      <c r="BL1330" s="9"/>
      <c r="BM1330" s="9"/>
      <c r="BN1330" s="9"/>
      <c r="BO1330" s="9"/>
      <c r="BP1330" s="9"/>
      <c r="BQ1330" s="9"/>
      <c r="BR1330" s="9"/>
      <c r="BS1330" s="9"/>
      <c r="BT1330" s="9"/>
      <c r="BU1330" s="9"/>
      <c r="BV1330" s="9"/>
      <c r="BW1330" s="9"/>
      <c r="BX1330" s="9"/>
      <c r="BY1330" s="9"/>
      <c r="BZ1330" s="9"/>
      <c r="CA1330" s="9"/>
      <c r="CB1330" s="9"/>
      <c r="CC1330" s="9"/>
      <c r="CD1330" s="9"/>
      <c r="CE1330" s="9"/>
      <c r="CF1330" s="9"/>
      <c r="CG1330" s="9"/>
      <c r="CH1330" s="9"/>
      <c r="CI1330" s="9"/>
      <c r="CJ1330" s="9"/>
      <c r="CK1330" s="9"/>
      <c r="CL1330" s="9"/>
      <c r="CM1330" s="9"/>
      <c r="CN1330" s="9"/>
      <c r="CO1330" s="9"/>
      <c r="CP1330" s="9"/>
      <c r="CQ1330" s="9"/>
      <c r="CR1330" s="9"/>
      <c r="CS1330" s="9"/>
      <c r="CT1330" s="9"/>
      <c r="CU1330" s="9"/>
      <c r="CV1330" s="9"/>
      <c r="CW1330" s="9"/>
      <c r="CX1330" s="9"/>
      <c r="CY1330" s="9"/>
      <c r="CZ1330" s="9"/>
      <c r="DA1330" s="9"/>
      <c r="DB1330" s="9"/>
      <c r="DC1330" s="9"/>
      <c r="DD1330" s="9"/>
      <c r="DE1330" s="9"/>
      <c r="DF1330" s="9"/>
      <c r="DG1330" s="9"/>
      <c r="DH1330" s="9"/>
      <c r="DI1330" s="9"/>
      <c r="DJ1330" s="9"/>
      <c r="DK1330" s="9"/>
      <c r="DL1330" s="9"/>
      <c r="DM1330" s="9"/>
      <c r="DN1330" s="9"/>
      <c r="DO1330" s="9"/>
      <c r="DP1330" s="9"/>
      <c r="DQ1330" s="9"/>
      <c r="DR1330" s="9"/>
      <c r="DS1330" s="9"/>
      <c r="DT1330" s="9"/>
      <c r="DU1330" s="9"/>
      <c r="DV1330" s="9"/>
      <c r="DW1330" s="9"/>
      <c r="DX1330" s="9"/>
      <c r="DY1330" s="9"/>
      <c r="DZ1330" s="9"/>
      <c r="EA1330" s="9"/>
    </row>
    <row r="1331" spans="2:131" ht="15">
      <c r="B1331" s="4"/>
      <c r="C1331" s="4"/>
      <c r="D1331" s="4"/>
      <c r="E1331" s="4"/>
      <c r="F1331" s="4"/>
      <c r="G1331" s="4"/>
      <c r="H1331" s="4"/>
      <c r="I1331" s="4"/>
      <c r="J1331" s="4"/>
      <c r="K1331" s="10"/>
      <c r="L1331" s="10"/>
      <c r="M1331" s="10"/>
      <c r="N1331" s="10"/>
      <c r="O1331" s="10"/>
      <c r="P1331" s="10"/>
      <c r="Q1331" s="10"/>
      <c r="R1331" s="10"/>
      <c r="S1331" s="10"/>
      <c r="T1331" s="10"/>
      <c r="U1331" s="10"/>
      <c r="V1331" s="10"/>
      <c r="W1331" s="10"/>
      <c r="X1331" s="10"/>
      <c r="Y1331" s="10"/>
      <c r="Z1331" s="10"/>
      <c r="AA1331" s="10"/>
      <c r="AB1331" s="15"/>
      <c r="AC1331" s="9"/>
      <c r="AD1331" s="9"/>
      <c r="AE1331" s="9"/>
      <c r="AF1331" s="9"/>
      <c r="AG1331" s="9"/>
      <c r="AH1331" s="9"/>
      <c r="AI1331" s="9"/>
      <c r="AJ1331" s="9"/>
      <c r="AK1331" s="9"/>
      <c r="AL1331" s="9"/>
      <c r="AM1331" s="27"/>
      <c r="AN1331" s="27"/>
      <c r="AO1331" s="27"/>
      <c r="AP1331" s="27"/>
      <c r="AQ1331" s="27"/>
      <c r="AR1331" s="9"/>
      <c r="AS1331" s="9"/>
      <c r="AT1331" s="9"/>
      <c r="AU1331" s="9"/>
      <c r="AV1331" s="9"/>
      <c r="AW1331" s="9"/>
      <c r="AX1331" s="9"/>
      <c r="AY1331" s="15"/>
      <c r="AZ1331" s="15"/>
      <c r="BA1331" s="9"/>
      <c r="BB1331" s="9"/>
      <c r="BC1331" s="9"/>
      <c r="BD1331" s="9"/>
      <c r="BE1331" s="9"/>
      <c r="BF1331" s="9"/>
      <c r="BG1331" s="9"/>
      <c r="BH1331" s="9"/>
      <c r="BI1331" s="9"/>
      <c r="BJ1331" s="9"/>
      <c r="BK1331" s="9"/>
      <c r="BL1331" s="9"/>
      <c r="BM1331" s="9"/>
      <c r="BN1331" s="9"/>
      <c r="BO1331" s="9"/>
      <c r="BP1331" s="9"/>
      <c r="BQ1331" s="9"/>
      <c r="BR1331" s="9"/>
      <c r="BS1331" s="9"/>
      <c r="BT1331" s="9"/>
      <c r="BU1331" s="9"/>
      <c r="BV1331" s="9"/>
      <c r="BW1331" s="9"/>
      <c r="BX1331" s="9"/>
      <c r="BY1331" s="9"/>
      <c r="BZ1331" s="9"/>
      <c r="CA1331" s="9"/>
      <c r="CB1331" s="9"/>
      <c r="CC1331" s="9"/>
      <c r="CD1331" s="9"/>
      <c r="CE1331" s="9"/>
      <c r="CF1331" s="9"/>
      <c r="CG1331" s="9"/>
      <c r="CH1331" s="9"/>
      <c r="CI1331" s="9"/>
      <c r="CJ1331" s="9"/>
      <c r="CK1331" s="9"/>
      <c r="CL1331" s="9"/>
      <c r="CM1331" s="9"/>
      <c r="CN1331" s="9"/>
      <c r="CO1331" s="9"/>
      <c r="CP1331" s="9"/>
      <c r="CQ1331" s="9"/>
      <c r="CR1331" s="9"/>
      <c r="CS1331" s="9"/>
      <c r="CT1331" s="9"/>
      <c r="CU1331" s="9"/>
      <c r="CV1331" s="9"/>
      <c r="CW1331" s="9"/>
      <c r="CX1331" s="9"/>
      <c r="CY1331" s="9"/>
      <c r="CZ1331" s="9"/>
      <c r="DA1331" s="9"/>
      <c r="DB1331" s="9"/>
      <c r="DC1331" s="9"/>
      <c r="DD1331" s="9"/>
      <c r="DE1331" s="9"/>
      <c r="DF1331" s="9"/>
      <c r="DG1331" s="9"/>
      <c r="DH1331" s="9"/>
      <c r="DI1331" s="9"/>
      <c r="DJ1331" s="9"/>
      <c r="DK1331" s="9"/>
      <c r="DL1331" s="9"/>
      <c r="DM1331" s="9"/>
      <c r="DN1331" s="9"/>
      <c r="DO1331" s="9"/>
      <c r="DP1331" s="9"/>
      <c r="DQ1331" s="9"/>
      <c r="DR1331" s="9"/>
      <c r="DS1331" s="9"/>
      <c r="DT1331" s="9"/>
      <c r="DU1331" s="9"/>
      <c r="DV1331" s="9"/>
      <c r="DW1331" s="9"/>
      <c r="DX1331" s="9"/>
      <c r="DY1331" s="9"/>
      <c r="DZ1331" s="9"/>
      <c r="EA1331" s="9"/>
    </row>
    <row r="1332" spans="2:131" ht="15">
      <c r="B1332" s="4"/>
      <c r="C1332" s="4"/>
      <c r="D1332" s="4"/>
      <c r="E1332" s="4"/>
      <c r="F1332" s="4"/>
      <c r="G1332" s="4"/>
      <c r="H1332" s="4"/>
      <c r="I1332" s="4"/>
      <c r="J1332" s="4"/>
      <c r="K1332" s="10"/>
      <c r="L1332" s="10"/>
      <c r="M1332" s="10"/>
      <c r="N1332" s="10"/>
      <c r="O1332" s="10"/>
      <c r="P1332" s="10"/>
      <c r="Q1332" s="10"/>
      <c r="R1332" s="10"/>
      <c r="S1332" s="10"/>
      <c r="T1332" s="10"/>
      <c r="U1332" s="10"/>
      <c r="V1332" s="10"/>
      <c r="W1332" s="10"/>
      <c r="X1332" s="10"/>
      <c r="Y1332" s="10"/>
      <c r="Z1332" s="10"/>
      <c r="AA1332" s="10"/>
      <c r="AB1332" s="15"/>
      <c r="AC1332" s="9"/>
      <c r="AD1332" s="9"/>
      <c r="AE1332" s="9"/>
      <c r="AF1332" s="9"/>
      <c r="AG1332" s="9"/>
      <c r="AH1332" s="9"/>
      <c r="AI1332" s="9"/>
      <c r="AJ1332" s="9"/>
      <c r="AK1332" s="9"/>
      <c r="AL1332" s="9"/>
      <c r="AM1332" s="27"/>
      <c r="AN1332" s="27"/>
      <c r="AO1332" s="27"/>
      <c r="AP1332" s="27"/>
      <c r="AQ1332" s="27"/>
      <c r="AR1332" s="9"/>
      <c r="AS1332" s="9"/>
      <c r="AT1332" s="9"/>
      <c r="AU1332" s="9"/>
      <c r="AV1332" s="9"/>
      <c r="AW1332" s="9"/>
      <c r="AX1332" s="9"/>
      <c r="AY1332" s="15"/>
      <c r="AZ1332" s="15"/>
      <c r="BA1332" s="9"/>
      <c r="BB1332" s="9"/>
      <c r="BC1332" s="9"/>
      <c r="BD1332" s="9"/>
      <c r="BE1332" s="9"/>
      <c r="BF1332" s="9"/>
      <c r="BG1332" s="9"/>
      <c r="BH1332" s="9"/>
      <c r="BI1332" s="9"/>
      <c r="BJ1332" s="9"/>
      <c r="BK1332" s="9"/>
      <c r="BL1332" s="9"/>
      <c r="BM1332" s="9"/>
      <c r="BN1332" s="9"/>
      <c r="BO1332" s="9"/>
      <c r="BP1332" s="9"/>
      <c r="BQ1332" s="9"/>
      <c r="BR1332" s="9"/>
      <c r="BS1332" s="9"/>
      <c r="BT1332" s="9"/>
      <c r="BU1332" s="9"/>
      <c r="BV1332" s="9"/>
      <c r="BW1332" s="9"/>
      <c r="BX1332" s="9"/>
      <c r="BY1332" s="9"/>
      <c r="BZ1332" s="9"/>
      <c r="CA1332" s="9"/>
      <c r="CB1332" s="9"/>
      <c r="CC1332" s="9"/>
      <c r="CD1332" s="9"/>
      <c r="CE1332" s="9"/>
      <c r="CF1332" s="9"/>
      <c r="CG1332" s="9"/>
      <c r="CH1332" s="9"/>
      <c r="CI1332" s="9"/>
      <c r="CJ1332" s="9"/>
      <c r="CK1332" s="9"/>
      <c r="CL1332" s="9"/>
      <c r="CM1332" s="9"/>
      <c r="CN1332" s="9"/>
      <c r="CO1332" s="9"/>
      <c r="CP1332" s="9"/>
      <c r="CQ1332" s="9"/>
      <c r="CR1332" s="9"/>
      <c r="CS1332" s="9"/>
      <c r="CT1332" s="9"/>
      <c r="CU1332" s="9"/>
      <c r="CV1332" s="9"/>
      <c r="CW1332" s="9"/>
      <c r="CX1332" s="9"/>
      <c r="CY1332" s="9"/>
      <c r="CZ1332" s="9"/>
      <c r="DA1332" s="9"/>
      <c r="DB1332" s="9"/>
      <c r="DC1332" s="9"/>
      <c r="DD1332" s="9"/>
      <c r="DE1332" s="9"/>
      <c r="DF1332" s="9"/>
      <c r="DG1332" s="9"/>
      <c r="DH1332" s="9"/>
      <c r="DI1332" s="9"/>
      <c r="DJ1332" s="9"/>
      <c r="DK1332" s="9"/>
      <c r="DL1332" s="9"/>
      <c r="DM1332" s="9"/>
      <c r="DN1332" s="9"/>
      <c r="DO1332" s="9"/>
      <c r="DP1332" s="9"/>
      <c r="DQ1332" s="9"/>
      <c r="DR1332" s="9"/>
      <c r="DS1332" s="9"/>
      <c r="DT1332" s="9"/>
      <c r="DU1332" s="9"/>
      <c r="DV1332" s="9"/>
      <c r="DW1332" s="9"/>
      <c r="DX1332" s="9"/>
      <c r="DY1332" s="9"/>
      <c r="DZ1332" s="9"/>
      <c r="EA1332" s="9"/>
    </row>
    <row r="1333" spans="2:131" ht="15">
      <c r="B1333" s="4"/>
      <c r="C1333" s="4"/>
      <c r="D1333" s="4"/>
      <c r="E1333" s="4"/>
      <c r="F1333" s="4"/>
      <c r="G1333" s="4"/>
      <c r="H1333" s="4"/>
      <c r="I1333" s="4"/>
      <c r="J1333" s="4"/>
      <c r="K1333" s="10"/>
      <c r="L1333" s="10"/>
      <c r="M1333" s="10"/>
      <c r="N1333" s="10"/>
      <c r="O1333" s="10"/>
      <c r="P1333" s="10"/>
      <c r="Q1333" s="10"/>
      <c r="R1333" s="10"/>
      <c r="S1333" s="10"/>
      <c r="T1333" s="10"/>
      <c r="U1333" s="10"/>
      <c r="V1333" s="10"/>
      <c r="W1333" s="10"/>
      <c r="X1333" s="10"/>
      <c r="Y1333" s="10"/>
      <c r="Z1333" s="10"/>
      <c r="AA1333" s="10"/>
      <c r="AB1333" s="15"/>
      <c r="AC1333" s="9"/>
      <c r="AD1333" s="9"/>
      <c r="AE1333" s="9"/>
      <c r="AF1333" s="9"/>
      <c r="AG1333" s="9"/>
      <c r="AH1333" s="9"/>
      <c r="AI1333" s="9"/>
      <c r="AJ1333" s="9"/>
      <c r="AK1333" s="9"/>
      <c r="AL1333" s="9"/>
      <c r="AM1333" s="27"/>
      <c r="AN1333" s="27"/>
      <c r="AO1333" s="27"/>
      <c r="AP1333" s="27"/>
      <c r="AQ1333" s="27"/>
      <c r="AR1333" s="9"/>
      <c r="AS1333" s="9"/>
      <c r="AT1333" s="9"/>
      <c r="AU1333" s="9"/>
      <c r="AV1333" s="9"/>
      <c r="AW1333" s="9"/>
      <c r="AX1333" s="9"/>
      <c r="AY1333" s="15"/>
      <c r="AZ1333" s="15"/>
      <c r="BA1333" s="9"/>
      <c r="BB1333" s="9"/>
      <c r="BC1333" s="9"/>
      <c r="BD1333" s="9"/>
      <c r="BE1333" s="9"/>
      <c r="BF1333" s="9"/>
      <c r="BG1333" s="9"/>
      <c r="BH1333" s="9"/>
      <c r="BI1333" s="9"/>
      <c r="BJ1333" s="9"/>
      <c r="BK1333" s="9"/>
      <c r="BL1333" s="9"/>
      <c r="BM1333" s="9"/>
      <c r="BN1333" s="9"/>
      <c r="BO1333" s="9"/>
      <c r="BP1333" s="9"/>
      <c r="BQ1333" s="9"/>
      <c r="BR1333" s="9"/>
      <c r="BS1333" s="9"/>
      <c r="BT1333" s="9"/>
      <c r="BU1333" s="9"/>
      <c r="BV1333" s="9"/>
      <c r="BW1333" s="9"/>
      <c r="BX1333" s="9"/>
      <c r="BY1333" s="9"/>
      <c r="BZ1333" s="9"/>
      <c r="CA1333" s="9"/>
      <c r="CB1333" s="9"/>
      <c r="CC1333" s="9"/>
      <c r="CD1333" s="9"/>
      <c r="CE1333" s="9"/>
      <c r="CF1333" s="9"/>
      <c r="CG1333" s="9"/>
      <c r="CH1333" s="9"/>
      <c r="CI1333" s="9"/>
      <c r="CJ1333" s="9"/>
      <c r="CK1333" s="9"/>
      <c r="CL1333" s="9"/>
      <c r="CM1333" s="9"/>
      <c r="CN1333" s="9"/>
      <c r="CO1333" s="9"/>
      <c r="CP1333" s="9"/>
      <c r="CQ1333" s="9"/>
      <c r="CR1333" s="9"/>
      <c r="CS1333" s="9"/>
      <c r="CT1333" s="9"/>
      <c r="CU1333" s="9"/>
      <c r="CV1333" s="9"/>
      <c r="CW1333" s="9"/>
      <c r="CX1333" s="9"/>
      <c r="CY1333" s="9"/>
      <c r="CZ1333" s="9"/>
      <c r="DA1333" s="9"/>
      <c r="DB1333" s="9"/>
      <c r="DC1333" s="9"/>
      <c r="DD1333" s="9"/>
      <c r="DE1333" s="9"/>
      <c r="DF1333" s="9"/>
      <c r="DG1333" s="9"/>
      <c r="DH1333" s="9"/>
      <c r="DI1333" s="9"/>
      <c r="DJ1333" s="9"/>
      <c r="DK1333" s="9"/>
      <c r="DL1333" s="9"/>
      <c r="DM1333" s="9"/>
      <c r="DN1333" s="9"/>
      <c r="DO1333" s="9"/>
      <c r="DP1333" s="9"/>
      <c r="DQ1333" s="9"/>
      <c r="DR1333" s="9"/>
      <c r="DS1333" s="9"/>
      <c r="DT1333" s="9"/>
      <c r="DU1333" s="9"/>
      <c r="DV1333" s="9"/>
      <c r="DW1333" s="9"/>
      <c r="DX1333" s="9"/>
      <c r="DY1333" s="9"/>
      <c r="DZ1333" s="9"/>
      <c r="EA1333" s="9"/>
    </row>
    <row r="1334" spans="2:131" ht="15">
      <c r="B1334" s="4"/>
      <c r="C1334" s="4"/>
      <c r="D1334" s="4"/>
      <c r="E1334" s="4"/>
      <c r="F1334" s="4"/>
      <c r="G1334" s="4"/>
      <c r="H1334" s="4"/>
      <c r="I1334" s="4"/>
      <c r="J1334" s="4"/>
      <c r="K1334" s="10"/>
      <c r="L1334" s="10"/>
      <c r="M1334" s="10"/>
      <c r="N1334" s="10"/>
      <c r="O1334" s="10"/>
      <c r="P1334" s="10"/>
      <c r="Q1334" s="10"/>
      <c r="R1334" s="10"/>
      <c r="S1334" s="10"/>
      <c r="T1334" s="10"/>
      <c r="U1334" s="10"/>
      <c r="V1334" s="10"/>
      <c r="W1334" s="10"/>
      <c r="X1334" s="10"/>
      <c r="Y1334" s="10"/>
      <c r="Z1334" s="10"/>
      <c r="AA1334" s="10"/>
      <c r="AB1334" s="15"/>
      <c r="AC1334" s="9"/>
      <c r="AD1334" s="9"/>
      <c r="AE1334" s="9"/>
      <c r="AF1334" s="9"/>
      <c r="AG1334" s="9"/>
      <c r="AH1334" s="9"/>
      <c r="AI1334" s="9"/>
      <c r="AJ1334" s="9"/>
      <c r="AK1334" s="9"/>
      <c r="AL1334" s="9"/>
      <c r="AM1334" s="27"/>
      <c r="AN1334" s="27"/>
      <c r="AO1334" s="27"/>
      <c r="AP1334" s="27"/>
      <c r="AQ1334" s="27"/>
      <c r="AR1334" s="9"/>
      <c r="AS1334" s="9"/>
      <c r="AT1334" s="9"/>
      <c r="AU1334" s="9"/>
      <c r="AV1334" s="9"/>
      <c r="AW1334" s="9"/>
      <c r="AX1334" s="9"/>
      <c r="AY1334" s="15"/>
      <c r="AZ1334" s="15"/>
      <c r="BA1334" s="9"/>
      <c r="BB1334" s="9"/>
      <c r="BC1334" s="9"/>
      <c r="BD1334" s="9"/>
      <c r="BE1334" s="9"/>
      <c r="BF1334" s="9"/>
      <c r="BG1334" s="9"/>
      <c r="BH1334" s="9"/>
      <c r="BI1334" s="9"/>
      <c r="BJ1334" s="9"/>
      <c r="BK1334" s="9"/>
      <c r="BL1334" s="9"/>
      <c r="BM1334" s="9"/>
      <c r="BN1334" s="9"/>
      <c r="BO1334" s="9"/>
      <c r="BP1334" s="9"/>
      <c r="BQ1334" s="9"/>
      <c r="BR1334" s="9"/>
      <c r="BS1334" s="9"/>
      <c r="BT1334" s="9"/>
      <c r="BU1334" s="9"/>
      <c r="BV1334" s="9"/>
      <c r="BW1334" s="9"/>
      <c r="BX1334" s="9"/>
      <c r="BY1334" s="9"/>
      <c r="BZ1334" s="9"/>
      <c r="CA1334" s="9"/>
      <c r="CB1334" s="9"/>
      <c r="CC1334" s="9"/>
      <c r="CD1334" s="9"/>
      <c r="CE1334" s="9"/>
      <c r="CF1334" s="9"/>
      <c r="CG1334" s="9"/>
      <c r="CH1334" s="9"/>
      <c r="CI1334" s="9"/>
      <c r="CJ1334" s="9"/>
      <c r="CK1334" s="9"/>
      <c r="CL1334" s="9"/>
      <c r="CM1334" s="9"/>
      <c r="CN1334" s="9"/>
      <c r="CO1334" s="9"/>
      <c r="CP1334" s="9"/>
      <c r="CQ1334" s="9"/>
      <c r="CR1334" s="9"/>
      <c r="CS1334" s="9"/>
      <c r="CT1334" s="9"/>
      <c r="CU1334" s="9"/>
      <c r="CV1334" s="9"/>
      <c r="CW1334" s="9"/>
      <c r="CX1334" s="9"/>
      <c r="CY1334" s="9"/>
      <c r="CZ1334" s="9"/>
      <c r="DA1334" s="9"/>
      <c r="DB1334" s="9"/>
      <c r="DC1334" s="9"/>
      <c r="DD1334" s="9"/>
      <c r="DE1334" s="9"/>
      <c r="DF1334" s="9"/>
      <c r="DG1334" s="9"/>
      <c r="DH1334" s="9"/>
      <c r="DI1334" s="9"/>
      <c r="DJ1334" s="9"/>
      <c r="DK1334" s="9"/>
      <c r="DL1334" s="9"/>
      <c r="DM1334" s="9"/>
      <c r="DN1334" s="9"/>
      <c r="DO1334" s="9"/>
      <c r="DP1334" s="9"/>
      <c r="DQ1334" s="9"/>
      <c r="DR1334" s="9"/>
      <c r="DS1334" s="9"/>
      <c r="DT1334" s="9"/>
      <c r="DU1334" s="9"/>
      <c r="DV1334" s="9"/>
      <c r="DW1334" s="9"/>
      <c r="DX1334" s="9"/>
      <c r="DY1334" s="9"/>
      <c r="DZ1334" s="9"/>
      <c r="EA1334" s="9"/>
    </row>
    <row r="1335" spans="2:131" ht="15">
      <c r="B1335" s="4"/>
      <c r="C1335" s="4"/>
      <c r="D1335" s="4"/>
      <c r="E1335" s="4"/>
      <c r="F1335" s="4"/>
      <c r="G1335" s="4"/>
      <c r="H1335" s="4"/>
      <c r="I1335" s="4"/>
      <c r="J1335" s="4"/>
      <c r="K1335" s="10"/>
      <c r="L1335" s="10"/>
      <c r="M1335" s="10"/>
      <c r="N1335" s="10"/>
      <c r="O1335" s="10"/>
      <c r="P1335" s="10"/>
      <c r="Q1335" s="10"/>
      <c r="R1335" s="10"/>
      <c r="S1335" s="10"/>
      <c r="T1335" s="10"/>
      <c r="U1335" s="10"/>
      <c r="V1335" s="10"/>
      <c r="W1335" s="10"/>
      <c r="X1335" s="10"/>
      <c r="Y1335" s="10"/>
      <c r="Z1335" s="10"/>
      <c r="AA1335" s="10"/>
      <c r="AB1335" s="15"/>
      <c r="AC1335" s="9"/>
      <c r="AD1335" s="9"/>
      <c r="AE1335" s="9"/>
      <c r="AF1335" s="9"/>
      <c r="AG1335" s="9"/>
      <c r="AH1335" s="9"/>
      <c r="AI1335" s="9"/>
      <c r="AJ1335" s="9"/>
      <c r="AK1335" s="9"/>
      <c r="AL1335" s="9"/>
      <c r="AM1335" s="27"/>
      <c r="AN1335" s="27"/>
      <c r="AO1335" s="27"/>
      <c r="AP1335" s="27"/>
      <c r="AQ1335" s="27"/>
      <c r="AR1335" s="9"/>
      <c r="AS1335" s="9"/>
      <c r="AT1335" s="9"/>
      <c r="AU1335" s="9"/>
      <c r="AV1335" s="9"/>
      <c r="AW1335" s="9"/>
      <c r="AX1335" s="9"/>
      <c r="AY1335" s="15"/>
      <c r="AZ1335" s="15"/>
      <c r="BA1335" s="9"/>
      <c r="BB1335" s="9"/>
      <c r="BC1335" s="9"/>
      <c r="BD1335" s="9"/>
      <c r="BE1335" s="9"/>
      <c r="BF1335" s="9"/>
      <c r="BG1335" s="9"/>
      <c r="BH1335" s="9"/>
      <c r="BI1335" s="9"/>
      <c r="BJ1335" s="9"/>
      <c r="BK1335" s="9"/>
      <c r="BL1335" s="9"/>
      <c r="BM1335" s="9"/>
      <c r="BN1335" s="9"/>
      <c r="BO1335" s="9"/>
      <c r="BP1335" s="9"/>
      <c r="BQ1335" s="9"/>
      <c r="BR1335" s="9"/>
      <c r="BS1335" s="9"/>
      <c r="BT1335" s="9"/>
      <c r="BU1335" s="9"/>
      <c r="BV1335" s="9"/>
      <c r="BW1335" s="9"/>
      <c r="BX1335" s="9"/>
      <c r="BY1335" s="9"/>
      <c r="BZ1335" s="9"/>
      <c r="CA1335" s="9"/>
      <c r="CB1335" s="9"/>
      <c r="CC1335" s="9"/>
      <c r="CD1335" s="9"/>
      <c r="CE1335" s="9"/>
      <c r="CF1335" s="9"/>
      <c r="CG1335" s="9"/>
      <c r="CH1335" s="9"/>
      <c r="CI1335" s="9"/>
      <c r="CJ1335" s="9"/>
      <c r="CK1335" s="9"/>
      <c r="CL1335" s="9"/>
      <c r="CM1335" s="9"/>
      <c r="CN1335" s="9"/>
      <c r="CO1335" s="9"/>
      <c r="CP1335" s="9"/>
      <c r="CQ1335" s="9"/>
      <c r="CR1335" s="9"/>
      <c r="CS1335" s="9"/>
      <c r="CT1335" s="9"/>
      <c r="CU1335" s="9"/>
      <c r="CV1335" s="9"/>
      <c r="CW1335" s="9"/>
      <c r="CX1335" s="9"/>
      <c r="CY1335" s="9"/>
      <c r="CZ1335" s="9"/>
      <c r="DA1335" s="9"/>
      <c r="DB1335" s="9"/>
      <c r="DC1335" s="9"/>
      <c r="DD1335" s="9"/>
      <c r="DE1335" s="9"/>
      <c r="DF1335" s="9"/>
      <c r="DG1335" s="9"/>
      <c r="DH1335" s="9"/>
      <c r="DI1335" s="9"/>
      <c r="DJ1335" s="9"/>
      <c r="DK1335" s="9"/>
      <c r="DL1335" s="9"/>
      <c r="DM1335" s="9"/>
      <c r="DN1335" s="9"/>
      <c r="DO1335" s="9"/>
      <c r="DP1335" s="9"/>
      <c r="DQ1335" s="9"/>
      <c r="DR1335" s="9"/>
      <c r="DS1335" s="9"/>
      <c r="DT1335" s="9"/>
      <c r="DU1335" s="9"/>
      <c r="DV1335" s="9"/>
      <c r="DW1335" s="9"/>
      <c r="DX1335" s="9"/>
      <c r="DY1335" s="9"/>
      <c r="DZ1335" s="9"/>
      <c r="EA1335" s="9"/>
    </row>
    <row r="1336" spans="2:131" ht="15">
      <c r="B1336" s="4"/>
      <c r="C1336" s="4"/>
      <c r="D1336" s="4"/>
      <c r="E1336" s="4"/>
      <c r="F1336" s="4"/>
      <c r="G1336" s="4"/>
      <c r="H1336" s="4"/>
      <c r="I1336" s="4"/>
      <c r="J1336" s="4"/>
      <c r="K1336" s="10"/>
      <c r="L1336" s="10"/>
      <c r="M1336" s="10"/>
      <c r="N1336" s="10"/>
      <c r="O1336" s="10"/>
      <c r="P1336" s="10"/>
      <c r="Q1336" s="10"/>
      <c r="R1336" s="10"/>
      <c r="S1336" s="10"/>
      <c r="T1336" s="10"/>
      <c r="U1336" s="10"/>
      <c r="V1336" s="10"/>
      <c r="W1336" s="10"/>
      <c r="X1336" s="10"/>
      <c r="Y1336" s="10"/>
      <c r="Z1336" s="10"/>
      <c r="AA1336" s="10"/>
      <c r="AB1336" s="15"/>
      <c r="AC1336" s="9"/>
      <c r="AD1336" s="9"/>
      <c r="AE1336" s="9"/>
      <c r="AF1336" s="9"/>
      <c r="AG1336" s="9"/>
      <c r="AH1336" s="9"/>
      <c r="AI1336" s="9"/>
      <c r="AJ1336" s="9"/>
      <c r="AK1336" s="9"/>
      <c r="AL1336" s="9"/>
      <c r="AM1336" s="27"/>
      <c r="AN1336" s="27"/>
      <c r="AO1336" s="27"/>
      <c r="AP1336" s="27"/>
      <c r="AQ1336" s="27"/>
      <c r="AR1336" s="9"/>
      <c r="AS1336" s="9"/>
      <c r="AT1336" s="9"/>
      <c r="AU1336" s="9"/>
      <c r="AV1336" s="9"/>
      <c r="AW1336" s="9"/>
      <c r="AX1336" s="9"/>
      <c r="AY1336" s="15"/>
      <c r="AZ1336" s="15"/>
      <c r="BA1336" s="9"/>
      <c r="BB1336" s="9"/>
      <c r="BC1336" s="9"/>
      <c r="BD1336" s="9"/>
      <c r="BE1336" s="9"/>
      <c r="BF1336" s="9"/>
      <c r="BG1336" s="9"/>
      <c r="BH1336" s="9"/>
      <c r="BI1336" s="9"/>
      <c r="BJ1336" s="9"/>
      <c r="BK1336" s="9"/>
      <c r="BL1336" s="9"/>
      <c r="BM1336" s="9"/>
      <c r="BN1336" s="9"/>
      <c r="BO1336" s="9"/>
      <c r="BP1336" s="9"/>
      <c r="BQ1336" s="9"/>
      <c r="BR1336" s="9"/>
      <c r="BS1336" s="9"/>
      <c r="BT1336" s="9"/>
      <c r="BU1336" s="9"/>
      <c r="BV1336" s="9"/>
      <c r="BW1336" s="9"/>
      <c r="BX1336" s="9"/>
      <c r="BY1336" s="9"/>
      <c r="BZ1336" s="9"/>
      <c r="CA1336" s="9"/>
      <c r="CB1336" s="9"/>
      <c r="CC1336" s="9"/>
      <c r="CD1336" s="9"/>
      <c r="CE1336" s="9"/>
      <c r="CF1336" s="9"/>
      <c r="CG1336" s="9"/>
      <c r="CH1336" s="9"/>
      <c r="CI1336" s="9"/>
      <c r="CJ1336" s="9"/>
      <c r="CK1336" s="9"/>
      <c r="CL1336" s="9"/>
      <c r="CM1336" s="9"/>
      <c r="CN1336" s="9"/>
      <c r="CO1336" s="9"/>
      <c r="CP1336" s="9"/>
      <c r="CQ1336" s="9"/>
      <c r="CR1336" s="9"/>
      <c r="CS1336" s="9"/>
      <c r="CT1336" s="9"/>
      <c r="CU1336" s="9"/>
      <c r="CV1336" s="9"/>
      <c r="CW1336" s="9"/>
      <c r="CX1336" s="9"/>
      <c r="CY1336" s="9"/>
      <c r="CZ1336" s="9"/>
      <c r="DA1336" s="9"/>
      <c r="DB1336" s="9"/>
      <c r="DC1336" s="9"/>
      <c r="DD1336" s="9"/>
      <c r="DE1336" s="9"/>
      <c r="DF1336" s="9"/>
      <c r="DG1336" s="9"/>
      <c r="DH1336" s="9"/>
      <c r="DI1336" s="9"/>
      <c r="DJ1336" s="9"/>
      <c r="DK1336" s="9"/>
      <c r="DL1336" s="9"/>
      <c r="DM1336" s="9"/>
      <c r="DN1336" s="9"/>
      <c r="DO1336" s="9"/>
      <c r="DP1336" s="9"/>
      <c r="DQ1336" s="9"/>
      <c r="DR1336" s="9"/>
      <c r="DS1336" s="9"/>
      <c r="DT1336" s="9"/>
      <c r="DU1336" s="9"/>
      <c r="DV1336" s="9"/>
      <c r="DW1336" s="9"/>
      <c r="DX1336" s="9"/>
      <c r="DY1336" s="9"/>
      <c r="DZ1336" s="9"/>
      <c r="EA1336" s="9"/>
    </row>
    <row r="1337" spans="2:131" ht="15">
      <c r="B1337" s="4"/>
      <c r="C1337" s="4"/>
      <c r="D1337" s="4"/>
      <c r="E1337" s="4"/>
      <c r="F1337" s="4"/>
      <c r="G1337" s="4"/>
      <c r="H1337" s="4"/>
      <c r="I1337" s="4"/>
      <c r="J1337" s="4"/>
      <c r="K1337" s="10"/>
      <c r="L1337" s="10"/>
      <c r="M1337" s="10"/>
      <c r="N1337" s="10"/>
      <c r="O1337" s="10"/>
      <c r="P1337" s="10"/>
      <c r="Q1337" s="10"/>
      <c r="R1337" s="10"/>
      <c r="S1337" s="10"/>
      <c r="T1337" s="10"/>
      <c r="U1337" s="10"/>
      <c r="V1337" s="10"/>
      <c r="W1337" s="10"/>
      <c r="X1337" s="10"/>
      <c r="Y1337" s="10"/>
      <c r="Z1337" s="10"/>
      <c r="AA1337" s="10"/>
      <c r="AB1337" s="15"/>
      <c r="AC1337" s="9"/>
      <c r="AD1337" s="9"/>
      <c r="AE1337" s="9"/>
      <c r="AF1337" s="9"/>
      <c r="AG1337" s="9"/>
      <c r="AH1337" s="9"/>
      <c r="AI1337" s="9"/>
      <c r="AJ1337" s="9"/>
      <c r="AK1337" s="9"/>
      <c r="AL1337" s="9"/>
      <c r="AM1337" s="27"/>
      <c r="AN1337" s="27"/>
      <c r="AO1337" s="27"/>
      <c r="AP1337" s="27"/>
      <c r="AQ1337" s="27"/>
      <c r="AR1337" s="9"/>
      <c r="AS1337" s="9"/>
      <c r="AT1337" s="9"/>
      <c r="AU1337" s="9"/>
      <c r="AV1337" s="9"/>
      <c r="AW1337" s="9"/>
      <c r="AX1337" s="9"/>
      <c r="AY1337" s="15"/>
      <c r="AZ1337" s="15"/>
      <c r="BA1337" s="9"/>
      <c r="BB1337" s="9"/>
      <c r="BC1337" s="9"/>
      <c r="BD1337" s="9"/>
      <c r="BE1337" s="9"/>
      <c r="BF1337" s="9"/>
      <c r="BG1337" s="9"/>
      <c r="BH1337" s="9"/>
      <c r="BI1337" s="9"/>
      <c r="BJ1337" s="9"/>
      <c r="BK1337" s="9"/>
      <c r="BL1337" s="9"/>
      <c r="BM1337" s="9"/>
      <c r="BN1337" s="9"/>
      <c r="BO1337" s="9"/>
      <c r="BP1337" s="9"/>
      <c r="BQ1337" s="9"/>
      <c r="BR1337" s="9"/>
      <c r="BS1337" s="9"/>
      <c r="BT1337" s="9"/>
      <c r="BU1337" s="9"/>
      <c r="BV1337" s="9"/>
      <c r="BW1337" s="9"/>
      <c r="BX1337" s="9"/>
      <c r="BY1337" s="9"/>
      <c r="BZ1337" s="9"/>
      <c r="CA1337" s="9"/>
      <c r="CB1337" s="9"/>
      <c r="CC1337" s="9"/>
      <c r="CD1337" s="9"/>
      <c r="CE1337" s="9"/>
      <c r="CF1337" s="9"/>
      <c r="CG1337" s="9"/>
      <c r="CH1337" s="9"/>
      <c r="CI1337" s="9"/>
      <c r="CJ1337" s="9"/>
      <c r="CK1337" s="9"/>
      <c r="CL1337" s="9"/>
      <c r="CM1337" s="9"/>
      <c r="CN1337" s="9"/>
      <c r="CO1337" s="9"/>
      <c r="CP1337" s="9"/>
      <c r="CQ1337" s="9"/>
      <c r="CR1337" s="9"/>
      <c r="CS1337" s="9"/>
      <c r="CT1337" s="9"/>
      <c r="CU1337" s="9"/>
      <c r="CV1337" s="9"/>
      <c r="CW1337" s="9"/>
      <c r="CX1337" s="9"/>
      <c r="CY1337" s="9"/>
      <c r="CZ1337" s="9"/>
      <c r="DA1337" s="9"/>
      <c r="DB1337" s="9"/>
      <c r="DC1337" s="9"/>
      <c r="DD1337" s="9"/>
      <c r="DE1337" s="9"/>
      <c r="DF1337" s="9"/>
      <c r="DG1337" s="9"/>
      <c r="DH1337" s="9"/>
      <c r="DI1337" s="9"/>
      <c r="DJ1337" s="9"/>
      <c r="DK1337" s="9"/>
      <c r="DL1337" s="9"/>
      <c r="DM1337" s="9"/>
      <c r="DN1337" s="9"/>
      <c r="DO1337" s="9"/>
      <c r="DP1337" s="9"/>
      <c r="DQ1337" s="9"/>
      <c r="DR1337" s="9"/>
      <c r="DS1337" s="9"/>
      <c r="DT1337" s="9"/>
      <c r="DU1337" s="9"/>
      <c r="DV1337" s="9"/>
      <c r="DW1337" s="9"/>
      <c r="DX1337" s="9"/>
      <c r="DY1337" s="9"/>
      <c r="DZ1337" s="9"/>
      <c r="EA1337" s="9"/>
    </row>
    <row r="1338" spans="2:131" ht="15">
      <c r="B1338" s="4"/>
      <c r="C1338" s="4"/>
      <c r="D1338" s="4"/>
      <c r="E1338" s="4"/>
      <c r="F1338" s="4"/>
      <c r="G1338" s="4"/>
      <c r="H1338" s="4"/>
      <c r="I1338" s="4"/>
      <c r="J1338" s="4"/>
      <c r="K1338" s="10"/>
      <c r="L1338" s="10"/>
      <c r="M1338" s="10"/>
      <c r="N1338" s="10"/>
      <c r="O1338" s="10"/>
      <c r="P1338" s="10"/>
      <c r="Q1338" s="10"/>
      <c r="R1338" s="10"/>
      <c r="S1338" s="10"/>
      <c r="T1338" s="10"/>
      <c r="U1338" s="10"/>
      <c r="V1338" s="10"/>
      <c r="W1338" s="10"/>
      <c r="X1338" s="10"/>
      <c r="Y1338" s="10"/>
      <c r="Z1338" s="10"/>
      <c r="AA1338" s="10"/>
      <c r="AB1338" s="15"/>
      <c r="AC1338" s="9"/>
      <c r="AD1338" s="9"/>
      <c r="AE1338" s="9"/>
      <c r="AF1338" s="9"/>
      <c r="AG1338" s="9"/>
      <c r="AH1338" s="9"/>
      <c r="AI1338" s="9"/>
      <c r="AJ1338" s="9"/>
      <c r="AK1338" s="9"/>
      <c r="AL1338" s="9"/>
      <c r="AM1338" s="27"/>
      <c r="AN1338" s="27"/>
      <c r="AO1338" s="27"/>
      <c r="AP1338" s="27"/>
      <c r="AQ1338" s="27"/>
      <c r="AR1338" s="9"/>
      <c r="AS1338" s="9"/>
      <c r="AT1338" s="9"/>
      <c r="AU1338" s="9"/>
      <c r="AV1338" s="9"/>
      <c r="AW1338" s="9"/>
      <c r="AX1338" s="9"/>
      <c r="AY1338" s="15"/>
      <c r="AZ1338" s="15"/>
      <c r="BA1338" s="9"/>
      <c r="BB1338" s="9"/>
      <c r="BC1338" s="9"/>
      <c r="BD1338" s="9"/>
      <c r="BE1338" s="9"/>
      <c r="BF1338" s="9"/>
      <c r="BG1338" s="9"/>
      <c r="BH1338" s="9"/>
      <c r="BI1338" s="9"/>
      <c r="BJ1338" s="9"/>
      <c r="BK1338" s="9"/>
      <c r="BL1338" s="9"/>
      <c r="BM1338" s="9"/>
      <c r="BN1338" s="9"/>
      <c r="BO1338" s="9"/>
      <c r="BP1338" s="9"/>
      <c r="BQ1338" s="9"/>
      <c r="BR1338" s="9"/>
      <c r="BS1338" s="9"/>
      <c r="BT1338" s="9"/>
      <c r="BU1338" s="9"/>
      <c r="BV1338" s="9"/>
      <c r="BW1338" s="9"/>
      <c r="BX1338" s="9"/>
      <c r="BY1338" s="9"/>
      <c r="BZ1338" s="9"/>
      <c r="CA1338" s="9"/>
      <c r="CB1338" s="9"/>
      <c r="CC1338" s="9"/>
      <c r="CD1338" s="9"/>
      <c r="CE1338" s="9"/>
      <c r="CF1338" s="9"/>
      <c r="CG1338" s="9"/>
      <c r="CH1338" s="9"/>
      <c r="CI1338" s="9"/>
      <c r="CJ1338" s="9"/>
      <c r="CK1338" s="9"/>
      <c r="CL1338" s="9"/>
      <c r="CM1338" s="9"/>
      <c r="CN1338" s="9"/>
      <c r="CO1338" s="9"/>
      <c r="CP1338" s="9"/>
      <c r="CQ1338" s="9"/>
      <c r="CR1338" s="9"/>
      <c r="CS1338" s="9"/>
      <c r="CT1338" s="9"/>
      <c r="CU1338" s="9"/>
      <c r="CV1338" s="9"/>
      <c r="CW1338" s="9"/>
      <c r="CX1338" s="9"/>
      <c r="CY1338" s="9"/>
      <c r="CZ1338" s="9"/>
      <c r="DA1338" s="9"/>
      <c r="DB1338" s="9"/>
      <c r="DC1338" s="9"/>
      <c r="DD1338" s="9"/>
      <c r="DE1338" s="9"/>
      <c r="DF1338" s="9"/>
      <c r="DG1338" s="9"/>
      <c r="DH1338" s="9"/>
      <c r="DI1338" s="9"/>
      <c r="DJ1338" s="9"/>
      <c r="DK1338" s="9"/>
      <c r="DL1338" s="9"/>
      <c r="DM1338" s="9"/>
      <c r="DN1338" s="9"/>
      <c r="DO1338" s="9"/>
      <c r="DP1338" s="9"/>
      <c r="DQ1338" s="9"/>
      <c r="DR1338" s="9"/>
      <c r="DS1338" s="9"/>
      <c r="DT1338" s="9"/>
      <c r="DU1338" s="9"/>
      <c r="DV1338" s="9"/>
      <c r="DW1338" s="9"/>
      <c r="DX1338" s="9"/>
      <c r="DY1338" s="9"/>
      <c r="DZ1338" s="9"/>
      <c r="EA1338" s="9"/>
    </row>
    <row r="1339" spans="2:131" ht="15">
      <c r="B1339" s="4"/>
      <c r="C1339" s="4"/>
      <c r="D1339" s="4"/>
      <c r="E1339" s="4"/>
      <c r="F1339" s="4"/>
      <c r="G1339" s="4"/>
      <c r="H1339" s="4"/>
      <c r="I1339" s="4"/>
      <c r="J1339" s="4"/>
      <c r="K1339" s="10"/>
      <c r="L1339" s="10"/>
      <c r="M1339" s="10"/>
      <c r="N1339" s="10"/>
      <c r="O1339" s="10"/>
      <c r="P1339" s="10"/>
      <c r="Q1339" s="10"/>
      <c r="R1339" s="10"/>
      <c r="S1339" s="10"/>
      <c r="T1339" s="10"/>
      <c r="U1339" s="10"/>
      <c r="V1339" s="10"/>
      <c r="W1339" s="10"/>
      <c r="X1339" s="10"/>
      <c r="Y1339" s="10"/>
      <c r="Z1339" s="10"/>
      <c r="AA1339" s="10"/>
      <c r="AB1339" s="15"/>
      <c r="AC1339" s="9"/>
      <c r="AD1339" s="9"/>
      <c r="AE1339" s="9"/>
      <c r="AF1339" s="9"/>
      <c r="AG1339" s="9"/>
      <c r="AH1339" s="9"/>
      <c r="AI1339" s="9"/>
      <c r="AJ1339" s="9"/>
      <c r="AK1339" s="9"/>
      <c r="AL1339" s="9"/>
      <c r="AM1339" s="27"/>
      <c r="AN1339" s="27"/>
      <c r="AO1339" s="27"/>
      <c r="AP1339" s="27"/>
      <c r="AQ1339" s="27"/>
      <c r="AR1339" s="9"/>
      <c r="AS1339" s="9"/>
      <c r="AT1339" s="9"/>
      <c r="AU1339" s="9"/>
      <c r="AV1339" s="9"/>
      <c r="AW1339" s="9"/>
      <c r="AX1339" s="9"/>
      <c r="AY1339" s="15"/>
      <c r="AZ1339" s="15"/>
      <c r="BA1339" s="9"/>
      <c r="BB1339" s="9"/>
      <c r="BC1339" s="9"/>
      <c r="BD1339" s="9"/>
      <c r="BE1339" s="9"/>
      <c r="BF1339" s="9"/>
      <c r="BG1339" s="9"/>
      <c r="BH1339" s="9"/>
      <c r="BI1339" s="9"/>
      <c r="BJ1339" s="9"/>
      <c r="BK1339" s="9"/>
      <c r="BL1339" s="9"/>
      <c r="BM1339" s="9"/>
      <c r="BN1339" s="9"/>
      <c r="BO1339" s="9"/>
      <c r="BP1339" s="9"/>
      <c r="BQ1339" s="9"/>
      <c r="BR1339" s="9"/>
      <c r="BS1339" s="9"/>
      <c r="BT1339" s="9"/>
      <c r="BU1339" s="9"/>
      <c r="BV1339" s="9"/>
      <c r="BW1339" s="9"/>
      <c r="BX1339" s="9"/>
      <c r="BY1339" s="9"/>
      <c r="BZ1339" s="9"/>
      <c r="CA1339" s="9"/>
      <c r="CB1339" s="9"/>
      <c r="CC1339" s="9"/>
      <c r="CD1339" s="9"/>
      <c r="CE1339" s="9"/>
      <c r="CF1339" s="9"/>
      <c r="CG1339" s="9"/>
      <c r="CH1339" s="9"/>
      <c r="CI1339" s="9"/>
      <c r="CJ1339" s="9"/>
      <c r="CK1339" s="9"/>
      <c r="CL1339" s="9"/>
      <c r="CM1339" s="9"/>
      <c r="CN1339" s="9"/>
      <c r="CO1339" s="9"/>
      <c r="CP1339" s="9"/>
      <c r="CQ1339" s="9"/>
      <c r="CR1339" s="9"/>
      <c r="CS1339" s="9"/>
      <c r="CT1339" s="9"/>
      <c r="CU1339" s="9"/>
      <c r="CV1339" s="9"/>
      <c r="CW1339" s="9"/>
      <c r="CX1339" s="9"/>
      <c r="CY1339" s="9"/>
      <c r="CZ1339" s="9"/>
      <c r="DA1339" s="9"/>
      <c r="DB1339" s="9"/>
      <c r="DC1339" s="9"/>
      <c r="DD1339" s="9"/>
      <c r="DE1339" s="9"/>
      <c r="DF1339" s="9"/>
      <c r="DG1339" s="9"/>
      <c r="DH1339" s="9"/>
      <c r="DI1339" s="9"/>
      <c r="DJ1339" s="9"/>
      <c r="DK1339" s="9"/>
      <c r="DL1339" s="9"/>
      <c r="DM1339" s="9"/>
      <c r="DN1339" s="9"/>
      <c r="DO1339" s="9"/>
      <c r="DP1339" s="9"/>
      <c r="DQ1339" s="9"/>
      <c r="DR1339" s="9"/>
      <c r="DS1339" s="9"/>
      <c r="DT1339" s="9"/>
      <c r="DU1339" s="9"/>
      <c r="DV1339" s="9"/>
      <c r="DW1339" s="9"/>
      <c r="DX1339" s="9"/>
      <c r="DY1339" s="9"/>
      <c r="DZ1339" s="9"/>
      <c r="EA1339" s="9"/>
    </row>
    <row r="1340" spans="2:131" ht="15">
      <c r="B1340" s="4"/>
      <c r="C1340" s="4"/>
      <c r="D1340" s="4"/>
      <c r="E1340" s="4"/>
      <c r="F1340" s="4"/>
      <c r="G1340" s="4"/>
      <c r="H1340" s="4"/>
      <c r="I1340" s="4"/>
      <c r="J1340" s="4"/>
      <c r="K1340" s="10"/>
      <c r="L1340" s="10"/>
      <c r="M1340" s="10"/>
      <c r="N1340" s="10"/>
      <c r="O1340" s="10"/>
      <c r="P1340" s="10"/>
      <c r="Q1340" s="10"/>
      <c r="R1340" s="10"/>
      <c r="S1340" s="10"/>
      <c r="T1340" s="10"/>
      <c r="U1340" s="10"/>
      <c r="V1340" s="10"/>
      <c r="W1340" s="10"/>
      <c r="X1340" s="10"/>
      <c r="Y1340" s="10"/>
      <c r="Z1340" s="10"/>
      <c r="AA1340" s="10"/>
      <c r="AB1340" s="15"/>
      <c r="AC1340" s="9"/>
      <c r="AD1340" s="9"/>
      <c r="AE1340" s="9"/>
      <c r="AF1340" s="9"/>
      <c r="AG1340" s="9"/>
      <c r="AH1340" s="9"/>
      <c r="AI1340" s="9"/>
      <c r="AJ1340" s="9"/>
      <c r="AK1340" s="9"/>
      <c r="AL1340" s="9"/>
      <c r="AM1340" s="27"/>
      <c r="AN1340" s="27"/>
      <c r="AO1340" s="27"/>
      <c r="AP1340" s="27"/>
      <c r="AQ1340" s="27"/>
      <c r="AR1340" s="9"/>
      <c r="AS1340" s="9"/>
      <c r="AT1340" s="9"/>
      <c r="AU1340" s="9"/>
      <c r="AV1340" s="9"/>
      <c r="AW1340" s="9"/>
      <c r="AX1340" s="9"/>
      <c r="AY1340" s="15"/>
      <c r="AZ1340" s="15"/>
      <c r="BA1340" s="9"/>
      <c r="BB1340" s="9"/>
      <c r="BC1340" s="9"/>
      <c r="BD1340" s="9"/>
      <c r="BE1340" s="9"/>
      <c r="BF1340" s="9"/>
      <c r="BG1340" s="9"/>
      <c r="BH1340" s="9"/>
      <c r="BI1340" s="9"/>
      <c r="BJ1340" s="9"/>
      <c r="BK1340" s="9"/>
      <c r="BL1340" s="9"/>
      <c r="BM1340" s="9"/>
      <c r="BN1340" s="9"/>
      <c r="BO1340" s="9"/>
      <c r="BP1340" s="9"/>
      <c r="BQ1340" s="9"/>
      <c r="BR1340" s="9"/>
      <c r="BS1340" s="9"/>
      <c r="BT1340" s="9"/>
      <c r="BU1340" s="9"/>
      <c r="BV1340" s="9"/>
      <c r="BW1340" s="9"/>
      <c r="BX1340" s="9"/>
      <c r="BY1340" s="9"/>
      <c r="BZ1340" s="9"/>
      <c r="CA1340" s="9"/>
      <c r="CB1340" s="9"/>
      <c r="CC1340" s="9"/>
      <c r="CD1340" s="9"/>
      <c r="CE1340" s="9"/>
      <c r="CF1340" s="9"/>
      <c r="CG1340" s="9"/>
      <c r="CH1340" s="9"/>
      <c r="CI1340" s="9"/>
      <c r="CJ1340" s="9"/>
      <c r="CK1340" s="9"/>
      <c r="CL1340" s="9"/>
      <c r="CM1340" s="9"/>
      <c r="CN1340" s="9"/>
      <c r="CO1340" s="9"/>
      <c r="CP1340" s="9"/>
      <c r="CQ1340" s="9"/>
      <c r="CR1340" s="9"/>
      <c r="CS1340" s="9"/>
      <c r="CT1340" s="9"/>
      <c r="CU1340" s="9"/>
      <c r="CV1340" s="9"/>
      <c r="CW1340" s="9"/>
      <c r="CX1340" s="9"/>
      <c r="CY1340" s="9"/>
      <c r="CZ1340" s="9"/>
      <c r="DA1340" s="9"/>
      <c r="DB1340" s="9"/>
      <c r="DC1340" s="9"/>
      <c r="DD1340" s="9"/>
      <c r="DE1340" s="9"/>
      <c r="DF1340" s="9"/>
      <c r="DG1340" s="9"/>
      <c r="DH1340" s="9"/>
      <c r="DI1340" s="9"/>
      <c r="DJ1340" s="9"/>
      <c r="DK1340" s="9"/>
      <c r="DL1340" s="9"/>
      <c r="DM1340" s="9"/>
      <c r="DN1340" s="9"/>
      <c r="DO1340" s="9"/>
      <c r="DP1340" s="9"/>
      <c r="DQ1340" s="9"/>
      <c r="DR1340" s="9"/>
      <c r="DS1340" s="9"/>
      <c r="DT1340" s="9"/>
      <c r="DU1340" s="9"/>
      <c r="DV1340" s="9"/>
      <c r="DW1340" s="9"/>
      <c r="DX1340" s="9"/>
      <c r="DY1340" s="9"/>
      <c r="DZ1340" s="9"/>
      <c r="EA1340" s="9"/>
    </row>
    <row r="1341" spans="2:131" ht="15">
      <c r="B1341" s="4"/>
      <c r="C1341" s="4"/>
      <c r="D1341" s="4"/>
      <c r="E1341" s="4"/>
      <c r="F1341" s="4"/>
      <c r="G1341" s="4"/>
      <c r="H1341" s="4"/>
      <c r="I1341" s="4"/>
      <c r="J1341" s="4"/>
      <c r="K1341" s="10"/>
      <c r="L1341" s="10"/>
      <c r="M1341" s="10"/>
      <c r="N1341" s="10"/>
      <c r="O1341" s="10"/>
      <c r="P1341" s="10"/>
      <c r="Q1341" s="10"/>
      <c r="R1341" s="10"/>
      <c r="S1341" s="10"/>
      <c r="T1341" s="10"/>
      <c r="U1341" s="10"/>
      <c r="V1341" s="10"/>
      <c r="W1341" s="10"/>
      <c r="X1341" s="10"/>
      <c r="Y1341" s="10"/>
      <c r="Z1341" s="10"/>
      <c r="AA1341" s="10"/>
      <c r="AB1341" s="15"/>
      <c r="AC1341" s="9"/>
      <c r="AD1341" s="9"/>
      <c r="AE1341" s="9"/>
      <c r="AF1341" s="9"/>
      <c r="AG1341" s="9"/>
      <c r="AH1341" s="9"/>
      <c r="AI1341" s="9"/>
      <c r="AJ1341" s="9"/>
      <c r="AK1341" s="9"/>
      <c r="AL1341" s="9"/>
      <c r="AM1341" s="27"/>
      <c r="AN1341" s="27"/>
      <c r="AO1341" s="27"/>
      <c r="AP1341" s="27"/>
      <c r="AQ1341" s="27"/>
      <c r="AR1341" s="9"/>
      <c r="AS1341" s="9"/>
      <c r="AT1341" s="9"/>
      <c r="AU1341" s="9"/>
      <c r="AV1341" s="9"/>
      <c r="AW1341" s="9"/>
      <c r="AX1341" s="9"/>
      <c r="AY1341" s="15"/>
      <c r="AZ1341" s="15"/>
      <c r="BA1341" s="9"/>
      <c r="BB1341" s="9"/>
      <c r="BC1341" s="9"/>
      <c r="BD1341" s="9"/>
      <c r="BE1341" s="9"/>
      <c r="BF1341" s="9"/>
      <c r="BG1341" s="9"/>
      <c r="BH1341" s="9"/>
      <c r="BI1341" s="9"/>
      <c r="BJ1341" s="9"/>
      <c r="BK1341" s="9"/>
      <c r="BL1341" s="9"/>
      <c r="BM1341" s="9"/>
      <c r="BN1341" s="9"/>
      <c r="BO1341" s="9"/>
      <c r="BP1341" s="9"/>
      <c r="BQ1341" s="9"/>
      <c r="BR1341" s="9"/>
      <c r="BS1341" s="9"/>
      <c r="BT1341" s="9"/>
      <c r="BU1341" s="9"/>
      <c r="BV1341" s="9"/>
      <c r="BW1341" s="9"/>
      <c r="BX1341" s="9"/>
      <c r="BY1341" s="9"/>
      <c r="BZ1341" s="9"/>
      <c r="CA1341" s="9"/>
      <c r="CB1341" s="9"/>
      <c r="CC1341" s="9"/>
      <c r="CD1341" s="9"/>
      <c r="CE1341" s="9"/>
      <c r="CF1341" s="9"/>
      <c r="CG1341" s="9"/>
      <c r="CH1341" s="9"/>
      <c r="CI1341" s="9"/>
      <c r="CJ1341" s="9"/>
      <c r="CK1341" s="9"/>
      <c r="CL1341" s="9"/>
      <c r="CM1341" s="9"/>
      <c r="CN1341" s="9"/>
      <c r="CO1341" s="9"/>
      <c r="CP1341" s="9"/>
      <c r="CQ1341" s="9"/>
      <c r="CR1341" s="9"/>
      <c r="CS1341" s="9"/>
      <c r="CT1341" s="9"/>
      <c r="CU1341" s="9"/>
      <c r="CV1341" s="9"/>
      <c r="CW1341" s="9"/>
      <c r="CX1341" s="9"/>
      <c r="CY1341" s="9"/>
      <c r="CZ1341" s="9"/>
      <c r="DA1341" s="9"/>
      <c r="DB1341" s="9"/>
      <c r="DC1341" s="9"/>
      <c r="DD1341" s="9"/>
      <c r="DE1341" s="9"/>
      <c r="DF1341" s="9"/>
      <c r="DG1341" s="9"/>
      <c r="DH1341" s="9"/>
      <c r="DI1341" s="9"/>
      <c r="DJ1341" s="9"/>
      <c r="DK1341" s="9"/>
      <c r="DL1341" s="9"/>
      <c r="DM1341" s="9"/>
      <c r="DN1341" s="9"/>
      <c r="DO1341" s="9"/>
      <c r="DP1341" s="9"/>
      <c r="DQ1341" s="9"/>
      <c r="DR1341" s="9"/>
      <c r="DS1341" s="9"/>
      <c r="DT1341" s="9"/>
      <c r="DU1341" s="9"/>
      <c r="DV1341" s="9"/>
      <c r="DW1341" s="9"/>
      <c r="DX1341" s="9"/>
      <c r="DY1341" s="9"/>
      <c r="DZ1341" s="9"/>
      <c r="EA1341" s="9"/>
    </row>
    <row r="1342" spans="2:131" ht="15">
      <c r="B1342" s="4"/>
      <c r="C1342" s="4"/>
      <c r="D1342" s="4"/>
      <c r="E1342" s="4"/>
      <c r="F1342" s="4"/>
      <c r="G1342" s="4"/>
      <c r="H1342" s="4"/>
      <c r="I1342" s="4"/>
      <c r="J1342" s="4"/>
      <c r="K1342" s="10"/>
      <c r="L1342" s="10"/>
      <c r="M1342" s="10"/>
      <c r="N1342" s="10"/>
      <c r="O1342" s="10"/>
      <c r="P1342" s="10"/>
      <c r="Q1342" s="10"/>
      <c r="R1342" s="10"/>
      <c r="S1342" s="10"/>
      <c r="T1342" s="10"/>
      <c r="U1342" s="10"/>
      <c r="V1342" s="10"/>
      <c r="W1342" s="10"/>
      <c r="X1342" s="10"/>
      <c r="Y1342" s="10"/>
      <c r="Z1342" s="10"/>
      <c r="AA1342" s="10"/>
      <c r="AB1342" s="15"/>
      <c r="AC1342" s="9"/>
      <c r="AD1342" s="9"/>
      <c r="AE1342" s="9"/>
      <c r="AF1342" s="9"/>
      <c r="AG1342" s="9"/>
      <c r="AH1342" s="9"/>
      <c r="AI1342" s="9"/>
      <c r="AJ1342" s="9"/>
      <c r="AK1342" s="9"/>
      <c r="AL1342" s="9"/>
      <c r="AM1342" s="27"/>
      <c r="AN1342" s="27"/>
      <c r="AO1342" s="27"/>
      <c r="AP1342" s="27"/>
      <c r="AQ1342" s="27"/>
      <c r="AR1342" s="9"/>
      <c r="AS1342" s="9"/>
      <c r="AT1342" s="9"/>
      <c r="AU1342" s="9"/>
      <c r="AV1342" s="9"/>
      <c r="AW1342" s="9"/>
      <c r="AX1342" s="9"/>
      <c r="AY1342" s="15"/>
      <c r="AZ1342" s="15"/>
      <c r="BA1342" s="9"/>
      <c r="BB1342" s="9"/>
      <c r="BC1342" s="9"/>
      <c r="BD1342" s="9"/>
      <c r="BE1342" s="9"/>
      <c r="BF1342" s="9"/>
      <c r="BG1342" s="9"/>
      <c r="BH1342" s="9"/>
      <c r="BI1342" s="9"/>
      <c r="BJ1342" s="9"/>
      <c r="BK1342" s="9"/>
      <c r="BL1342" s="9"/>
      <c r="BM1342" s="9"/>
      <c r="BN1342" s="9"/>
      <c r="BO1342" s="9"/>
      <c r="BP1342" s="9"/>
      <c r="BQ1342" s="9"/>
      <c r="BR1342" s="9"/>
      <c r="BS1342" s="9"/>
      <c r="BT1342" s="9"/>
      <c r="BU1342" s="9"/>
      <c r="BV1342" s="9"/>
      <c r="BW1342" s="9"/>
      <c r="BX1342" s="9"/>
      <c r="BY1342" s="9"/>
      <c r="BZ1342" s="9"/>
      <c r="CA1342" s="9"/>
      <c r="CB1342" s="9"/>
      <c r="CC1342" s="9"/>
      <c r="CD1342" s="9"/>
      <c r="CE1342" s="9"/>
      <c r="CF1342" s="9"/>
      <c r="CG1342" s="9"/>
      <c r="CH1342" s="9"/>
      <c r="CI1342" s="9"/>
      <c r="CJ1342" s="9"/>
      <c r="CK1342" s="9"/>
      <c r="CL1342" s="9"/>
      <c r="CM1342" s="9"/>
      <c r="CN1342" s="9"/>
      <c r="CO1342" s="9"/>
      <c r="CP1342" s="9"/>
      <c r="CQ1342" s="9"/>
      <c r="CR1342" s="9"/>
      <c r="CS1342" s="9"/>
      <c r="CT1342" s="9"/>
      <c r="CU1342" s="9"/>
      <c r="CV1342" s="9"/>
      <c r="CW1342" s="9"/>
      <c r="CX1342" s="9"/>
      <c r="CY1342" s="9"/>
      <c r="CZ1342" s="9"/>
      <c r="DA1342" s="9"/>
      <c r="DB1342" s="9"/>
      <c r="DC1342" s="9"/>
      <c r="DD1342" s="9"/>
      <c r="DE1342" s="9"/>
      <c r="DF1342" s="9"/>
      <c r="DG1342" s="9"/>
      <c r="DH1342" s="9"/>
      <c r="DI1342" s="9"/>
      <c r="DJ1342" s="9"/>
      <c r="DK1342" s="9"/>
      <c r="DL1342" s="9"/>
      <c r="DM1342" s="9"/>
      <c r="DN1342" s="9"/>
      <c r="DO1342" s="9"/>
      <c r="DP1342" s="9"/>
      <c r="DQ1342" s="9"/>
      <c r="DR1342" s="9"/>
      <c r="DS1342" s="9"/>
      <c r="DT1342" s="9"/>
      <c r="DU1342" s="9"/>
      <c r="DV1342" s="9"/>
      <c r="DW1342" s="9"/>
      <c r="DX1342" s="9"/>
      <c r="DY1342" s="9"/>
      <c r="DZ1342" s="9"/>
      <c r="EA1342" s="9"/>
    </row>
    <row r="1343" spans="2:131" ht="15">
      <c r="B1343" s="4"/>
      <c r="C1343" s="4"/>
      <c r="D1343" s="4"/>
      <c r="E1343" s="4"/>
      <c r="F1343" s="4"/>
      <c r="G1343" s="4"/>
      <c r="H1343" s="4"/>
      <c r="I1343" s="4"/>
      <c r="J1343" s="4"/>
      <c r="K1343" s="10"/>
      <c r="L1343" s="10"/>
      <c r="M1343" s="10"/>
      <c r="N1343" s="10"/>
      <c r="O1343" s="10"/>
      <c r="P1343" s="10"/>
      <c r="Q1343" s="10"/>
      <c r="R1343" s="10"/>
      <c r="S1343" s="10"/>
      <c r="T1343" s="10"/>
      <c r="U1343" s="10"/>
      <c r="V1343" s="10"/>
      <c r="W1343" s="10"/>
      <c r="X1343" s="10"/>
      <c r="Y1343" s="10"/>
      <c r="Z1343" s="10"/>
      <c r="AA1343" s="10"/>
      <c r="AB1343" s="15"/>
      <c r="AC1343" s="9"/>
      <c r="AD1343" s="9"/>
      <c r="AE1343" s="9"/>
      <c r="AF1343" s="9"/>
      <c r="AG1343" s="9"/>
      <c r="AH1343" s="9"/>
      <c r="AI1343" s="9"/>
      <c r="AJ1343" s="9"/>
      <c r="AK1343" s="9"/>
      <c r="AL1343" s="9"/>
      <c r="AM1343" s="27"/>
      <c r="AN1343" s="27"/>
      <c r="AO1343" s="27"/>
      <c r="AP1343" s="27"/>
      <c r="AQ1343" s="27"/>
      <c r="AR1343" s="9"/>
      <c r="AS1343" s="9"/>
      <c r="AT1343" s="9"/>
      <c r="AU1343" s="9"/>
      <c r="AV1343" s="9"/>
      <c r="AW1343" s="9"/>
      <c r="AX1343" s="9"/>
      <c r="AY1343" s="15"/>
      <c r="AZ1343" s="15"/>
      <c r="BA1343" s="9"/>
      <c r="BB1343" s="9"/>
      <c r="BC1343" s="9"/>
      <c r="BD1343" s="9"/>
      <c r="BE1343" s="9"/>
      <c r="BF1343" s="9"/>
      <c r="BG1343" s="9"/>
      <c r="BH1343" s="9"/>
      <c r="BI1343" s="9"/>
      <c r="BJ1343" s="9"/>
      <c r="BK1343" s="9"/>
      <c r="BL1343" s="9"/>
      <c r="BM1343" s="9"/>
      <c r="BN1343" s="9"/>
      <c r="BO1343" s="9"/>
      <c r="BP1343" s="9"/>
      <c r="BQ1343" s="9"/>
      <c r="BR1343" s="9"/>
      <c r="BS1343" s="9"/>
      <c r="BT1343" s="9"/>
      <c r="BU1343" s="9"/>
      <c r="BV1343" s="9"/>
      <c r="BW1343" s="9"/>
      <c r="BX1343" s="9"/>
      <c r="BY1343" s="9"/>
      <c r="BZ1343" s="9"/>
      <c r="CA1343" s="9"/>
      <c r="CB1343" s="9"/>
      <c r="CC1343" s="9"/>
      <c r="CD1343" s="9"/>
      <c r="CE1343" s="9"/>
      <c r="CF1343" s="9"/>
      <c r="CG1343" s="9"/>
      <c r="CH1343" s="9"/>
      <c r="CI1343" s="9"/>
      <c r="CJ1343" s="9"/>
      <c r="CK1343" s="9"/>
      <c r="CL1343" s="9"/>
      <c r="CM1343" s="9"/>
      <c r="CN1343" s="9"/>
      <c r="CO1343" s="9"/>
      <c r="CP1343" s="9"/>
      <c r="CQ1343" s="9"/>
      <c r="CR1343" s="9"/>
      <c r="CS1343" s="9"/>
      <c r="CT1343" s="9"/>
      <c r="CU1343" s="9"/>
      <c r="CV1343" s="9"/>
      <c r="CW1343" s="9"/>
      <c r="CX1343" s="9"/>
      <c r="CY1343" s="9"/>
      <c r="CZ1343" s="9"/>
      <c r="DA1343" s="9"/>
      <c r="DB1343" s="9"/>
      <c r="DC1343" s="9"/>
      <c r="DD1343" s="9"/>
      <c r="DE1343" s="9"/>
      <c r="DF1343" s="9"/>
      <c r="DG1343" s="9"/>
      <c r="DH1343" s="9"/>
      <c r="DI1343" s="9"/>
      <c r="DJ1343" s="9"/>
      <c r="DK1343" s="9"/>
      <c r="DL1343" s="9"/>
      <c r="DM1343" s="9"/>
      <c r="DN1343" s="9"/>
      <c r="DO1343" s="9"/>
      <c r="DP1343" s="9"/>
      <c r="DQ1343" s="9"/>
      <c r="DR1343" s="9"/>
      <c r="DS1343" s="9"/>
      <c r="DT1343" s="9"/>
      <c r="DU1343" s="9"/>
      <c r="DV1343" s="9"/>
      <c r="DW1343" s="9"/>
      <c r="DX1343" s="9"/>
      <c r="DY1343" s="9"/>
      <c r="DZ1343" s="9"/>
      <c r="EA1343" s="9"/>
    </row>
    <row r="1344" spans="2:131" ht="15">
      <c r="B1344" s="4"/>
      <c r="C1344" s="4"/>
      <c r="D1344" s="4"/>
      <c r="E1344" s="4"/>
      <c r="F1344" s="4"/>
      <c r="G1344" s="4"/>
      <c r="H1344" s="4"/>
      <c r="I1344" s="4"/>
      <c r="J1344" s="4"/>
      <c r="K1344" s="10"/>
      <c r="L1344" s="10"/>
      <c r="M1344" s="10"/>
      <c r="N1344" s="10"/>
      <c r="O1344" s="10"/>
      <c r="P1344" s="10"/>
      <c r="Q1344" s="10"/>
      <c r="R1344" s="10"/>
      <c r="S1344" s="10"/>
      <c r="T1344" s="10"/>
      <c r="U1344" s="10"/>
      <c r="V1344" s="10"/>
      <c r="W1344" s="10"/>
      <c r="X1344" s="10"/>
      <c r="Y1344" s="10"/>
      <c r="Z1344" s="10"/>
      <c r="AA1344" s="10"/>
      <c r="AB1344" s="15"/>
      <c r="AC1344" s="9"/>
      <c r="AD1344" s="9"/>
      <c r="AE1344" s="9"/>
      <c r="AF1344" s="9"/>
      <c r="AG1344" s="9"/>
      <c r="AH1344" s="9"/>
      <c r="AI1344" s="9"/>
      <c r="AJ1344" s="9"/>
      <c r="AK1344" s="9"/>
      <c r="AL1344" s="9"/>
      <c r="AM1344" s="27"/>
      <c r="AN1344" s="27"/>
      <c r="AO1344" s="27"/>
      <c r="AP1344" s="27"/>
      <c r="AQ1344" s="27"/>
      <c r="AR1344" s="9"/>
      <c r="AS1344" s="9"/>
      <c r="AT1344" s="9"/>
      <c r="AU1344" s="9"/>
      <c r="AV1344" s="9"/>
      <c r="AW1344" s="9"/>
      <c r="AX1344" s="9"/>
      <c r="AY1344" s="15"/>
      <c r="AZ1344" s="15"/>
      <c r="BA1344" s="9"/>
      <c r="BB1344" s="9"/>
      <c r="BC1344" s="9"/>
      <c r="BD1344" s="9"/>
      <c r="BE1344" s="9"/>
      <c r="BF1344" s="9"/>
      <c r="BG1344" s="9"/>
      <c r="BH1344" s="9"/>
      <c r="BI1344" s="9"/>
      <c r="BJ1344" s="9"/>
      <c r="BK1344" s="9"/>
      <c r="BL1344" s="9"/>
      <c r="BM1344" s="9"/>
      <c r="BN1344" s="9"/>
      <c r="BO1344" s="9"/>
      <c r="BP1344" s="9"/>
      <c r="BQ1344" s="9"/>
      <c r="BR1344" s="9"/>
      <c r="BS1344" s="9"/>
      <c r="BT1344" s="9"/>
      <c r="BU1344" s="9"/>
      <c r="BV1344" s="9"/>
      <c r="BW1344" s="9"/>
      <c r="BX1344" s="9"/>
      <c r="BY1344" s="9"/>
      <c r="BZ1344" s="9"/>
      <c r="CA1344" s="9"/>
      <c r="CB1344" s="9"/>
      <c r="CC1344" s="9"/>
      <c r="CD1344" s="9"/>
      <c r="CE1344" s="9"/>
      <c r="CF1344" s="9"/>
      <c r="CG1344" s="9"/>
      <c r="CH1344" s="9"/>
      <c r="CI1344" s="9"/>
      <c r="CJ1344" s="9"/>
      <c r="CK1344" s="9"/>
      <c r="CL1344" s="9"/>
      <c r="CM1344" s="9"/>
      <c r="CN1344" s="9"/>
      <c r="CO1344" s="9"/>
      <c r="CP1344" s="9"/>
      <c r="CQ1344" s="9"/>
      <c r="CR1344" s="9"/>
      <c r="CS1344" s="9"/>
      <c r="CT1344" s="9"/>
      <c r="CU1344" s="9"/>
      <c r="CV1344" s="9"/>
      <c r="CW1344" s="9"/>
      <c r="CX1344" s="9"/>
      <c r="CY1344" s="9"/>
      <c r="CZ1344" s="9"/>
      <c r="DA1344" s="9"/>
      <c r="DB1344" s="9"/>
      <c r="DC1344" s="9"/>
      <c r="DD1344" s="9"/>
      <c r="DE1344" s="9"/>
      <c r="DF1344" s="9"/>
      <c r="DG1344" s="9"/>
      <c r="DH1344" s="9"/>
      <c r="DI1344" s="9"/>
      <c r="DJ1344" s="9"/>
      <c r="DK1344" s="9"/>
      <c r="DL1344" s="9"/>
      <c r="DM1344" s="9"/>
      <c r="DN1344" s="9"/>
      <c r="DO1344" s="9"/>
      <c r="DP1344" s="9"/>
      <c r="DQ1344" s="9"/>
      <c r="DR1344" s="9"/>
      <c r="DS1344" s="9"/>
      <c r="DT1344" s="9"/>
      <c r="DU1344" s="9"/>
      <c r="DV1344" s="9"/>
      <c r="DW1344" s="9"/>
      <c r="DX1344" s="9"/>
      <c r="DY1344" s="9"/>
      <c r="DZ1344" s="9"/>
      <c r="EA1344" s="9"/>
    </row>
    <row r="1345" spans="2:131" ht="15">
      <c r="B1345" s="4"/>
      <c r="C1345" s="4"/>
      <c r="D1345" s="4"/>
      <c r="E1345" s="4"/>
      <c r="F1345" s="4"/>
      <c r="G1345" s="4"/>
      <c r="H1345" s="4"/>
      <c r="I1345" s="4"/>
      <c r="J1345" s="4"/>
      <c r="K1345" s="10"/>
      <c r="L1345" s="10"/>
      <c r="M1345" s="10"/>
      <c r="N1345" s="10"/>
      <c r="O1345" s="10"/>
      <c r="P1345" s="10"/>
      <c r="Q1345" s="10"/>
      <c r="R1345" s="10"/>
      <c r="S1345" s="10"/>
      <c r="T1345" s="10"/>
      <c r="U1345" s="10"/>
      <c r="V1345" s="10"/>
      <c r="W1345" s="10"/>
      <c r="X1345" s="10"/>
      <c r="Y1345" s="10"/>
      <c r="Z1345" s="10"/>
      <c r="AA1345" s="10"/>
      <c r="AB1345" s="15"/>
      <c r="AC1345" s="9"/>
      <c r="AD1345" s="9"/>
      <c r="AE1345" s="9"/>
      <c r="AF1345" s="9"/>
      <c r="AG1345" s="9"/>
      <c r="AH1345" s="9"/>
      <c r="AI1345" s="9"/>
      <c r="AJ1345" s="9"/>
      <c r="AK1345" s="9"/>
      <c r="AL1345" s="9"/>
      <c r="AM1345" s="27"/>
      <c r="AN1345" s="27"/>
      <c r="AO1345" s="27"/>
      <c r="AP1345" s="27"/>
      <c r="AQ1345" s="27"/>
      <c r="AR1345" s="9"/>
      <c r="AS1345" s="9"/>
      <c r="AT1345" s="9"/>
      <c r="AU1345" s="9"/>
      <c r="AV1345" s="9"/>
      <c r="AW1345" s="9"/>
      <c r="AX1345" s="9"/>
      <c r="AY1345" s="15"/>
      <c r="AZ1345" s="15"/>
      <c r="BA1345" s="9"/>
      <c r="BB1345" s="9"/>
      <c r="BC1345" s="9"/>
      <c r="BD1345" s="9"/>
      <c r="BE1345" s="9"/>
      <c r="BF1345" s="9"/>
      <c r="BG1345" s="9"/>
      <c r="BH1345" s="9"/>
      <c r="BI1345" s="9"/>
      <c r="BJ1345" s="9"/>
      <c r="BK1345" s="9"/>
      <c r="BL1345" s="9"/>
      <c r="BM1345" s="9"/>
      <c r="BN1345" s="9"/>
      <c r="BO1345" s="9"/>
      <c r="BP1345" s="9"/>
      <c r="BQ1345" s="9"/>
      <c r="BR1345" s="9"/>
      <c r="BS1345" s="9"/>
      <c r="BT1345" s="9"/>
      <c r="BU1345" s="9"/>
      <c r="BV1345" s="9"/>
      <c r="BW1345" s="9"/>
      <c r="BX1345" s="9"/>
      <c r="BY1345" s="9"/>
      <c r="BZ1345" s="9"/>
      <c r="CA1345" s="9"/>
      <c r="CB1345" s="9"/>
      <c r="CC1345" s="9"/>
      <c r="CD1345" s="9"/>
      <c r="CE1345" s="9"/>
      <c r="CF1345" s="9"/>
      <c r="CG1345" s="9"/>
      <c r="CH1345" s="9"/>
      <c r="CI1345" s="9"/>
      <c r="CJ1345" s="9"/>
      <c r="CK1345" s="9"/>
      <c r="CL1345" s="9"/>
      <c r="CM1345" s="9"/>
      <c r="CN1345" s="9"/>
      <c r="CO1345" s="9"/>
      <c r="CP1345" s="9"/>
      <c r="CQ1345" s="9"/>
      <c r="CR1345" s="9"/>
      <c r="CS1345" s="9"/>
      <c r="CT1345" s="9"/>
      <c r="CU1345" s="9"/>
      <c r="CV1345" s="9"/>
      <c r="CW1345" s="9"/>
      <c r="CX1345" s="9"/>
      <c r="CY1345" s="9"/>
      <c r="CZ1345" s="9"/>
      <c r="DA1345" s="9"/>
      <c r="DB1345" s="9"/>
      <c r="DC1345" s="9"/>
      <c r="DD1345" s="9"/>
      <c r="DE1345" s="9"/>
      <c r="DF1345" s="9"/>
      <c r="DG1345" s="9"/>
      <c r="DH1345" s="9"/>
      <c r="DI1345" s="9"/>
      <c r="DJ1345" s="9"/>
      <c r="DK1345" s="9"/>
      <c r="DL1345" s="9"/>
      <c r="DM1345" s="9"/>
      <c r="DN1345" s="9"/>
      <c r="DO1345" s="9"/>
      <c r="DP1345" s="9"/>
      <c r="DQ1345" s="9"/>
      <c r="DR1345" s="9"/>
      <c r="DS1345" s="9"/>
      <c r="DT1345" s="9"/>
      <c r="DU1345" s="9"/>
      <c r="DV1345" s="9"/>
      <c r="DW1345" s="9"/>
      <c r="DX1345" s="9"/>
      <c r="DY1345" s="9"/>
      <c r="DZ1345" s="9"/>
      <c r="EA1345" s="9"/>
    </row>
    <row r="1346" spans="2:131" ht="15">
      <c r="B1346" s="4"/>
      <c r="C1346" s="4"/>
      <c r="D1346" s="4"/>
      <c r="E1346" s="4"/>
      <c r="F1346" s="4"/>
      <c r="G1346" s="4"/>
      <c r="H1346" s="4"/>
      <c r="I1346" s="4"/>
      <c r="J1346" s="4"/>
      <c r="K1346" s="10"/>
      <c r="L1346" s="10"/>
      <c r="M1346" s="10"/>
      <c r="N1346" s="10"/>
      <c r="O1346" s="10"/>
      <c r="P1346" s="10"/>
      <c r="Q1346" s="10"/>
      <c r="R1346" s="10"/>
      <c r="S1346" s="10"/>
      <c r="T1346" s="10"/>
      <c r="U1346" s="10"/>
      <c r="V1346" s="10"/>
      <c r="W1346" s="10"/>
      <c r="X1346" s="10"/>
      <c r="Y1346" s="10"/>
      <c r="Z1346" s="10"/>
      <c r="AA1346" s="10"/>
      <c r="AB1346" s="15"/>
      <c r="AC1346" s="9"/>
      <c r="AD1346" s="9"/>
      <c r="AE1346" s="9"/>
      <c r="AF1346" s="9"/>
      <c r="AG1346" s="9"/>
      <c r="AH1346" s="9"/>
      <c r="AI1346" s="9"/>
      <c r="AJ1346" s="9"/>
      <c r="AK1346" s="9"/>
      <c r="AL1346" s="9"/>
      <c r="AM1346" s="27"/>
      <c r="AN1346" s="27"/>
      <c r="AO1346" s="27"/>
      <c r="AP1346" s="27"/>
      <c r="AQ1346" s="27"/>
      <c r="AR1346" s="9"/>
      <c r="AS1346" s="9"/>
      <c r="AT1346" s="9"/>
      <c r="AU1346" s="9"/>
      <c r="AV1346" s="9"/>
      <c r="AW1346" s="9"/>
      <c r="AX1346" s="9"/>
      <c r="AY1346" s="15"/>
      <c r="AZ1346" s="15"/>
      <c r="BA1346" s="9"/>
      <c r="BB1346" s="9"/>
      <c r="BC1346" s="9"/>
      <c r="BD1346" s="9"/>
      <c r="BE1346" s="9"/>
      <c r="BF1346" s="9"/>
      <c r="BG1346" s="9"/>
      <c r="BH1346" s="9"/>
      <c r="BI1346" s="9"/>
      <c r="BJ1346" s="9"/>
      <c r="BK1346" s="9"/>
      <c r="BL1346" s="9"/>
      <c r="BM1346" s="9"/>
      <c r="BN1346" s="9"/>
      <c r="BO1346" s="9"/>
      <c r="BP1346" s="9"/>
      <c r="BQ1346" s="9"/>
      <c r="BR1346" s="9"/>
      <c r="BS1346" s="9"/>
      <c r="BT1346" s="9"/>
      <c r="BU1346" s="9"/>
      <c r="BV1346" s="9"/>
      <c r="BW1346" s="9"/>
      <c r="BX1346" s="9"/>
      <c r="BY1346" s="9"/>
      <c r="BZ1346" s="9"/>
      <c r="CA1346" s="9"/>
      <c r="CB1346" s="9"/>
      <c r="CC1346" s="9"/>
      <c r="CD1346" s="9"/>
      <c r="CE1346" s="9"/>
      <c r="CF1346" s="9"/>
      <c r="CG1346" s="9"/>
      <c r="CH1346" s="9"/>
      <c r="CI1346" s="9"/>
      <c r="CJ1346" s="9"/>
      <c r="CK1346" s="9"/>
      <c r="CL1346" s="9"/>
      <c r="CM1346" s="9"/>
      <c r="CN1346" s="9"/>
      <c r="CO1346" s="9"/>
      <c r="CP1346" s="9"/>
      <c r="CQ1346" s="9"/>
      <c r="CR1346" s="9"/>
      <c r="CS1346" s="9"/>
      <c r="CT1346" s="9"/>
      <c r="CU1346" s="9"/>
      <c r="CV1346" s="9"/>
      <c r="CW1346" s="9"/>
      <c r="CX1346" s="9"/>
      <c r="CY1346" s="9"/>
      <c r="CZ1346" s="9"/>
      <c r="DA1346" s="9"/>
      <c r="DB1346" s="9"/>
      <c r="DC1346" s="9"/>
      <c r="DD1346" s="9"/>
      <c r="DE1346" s="9"/>
      <c r="DF1346" s="9"/>
      <c r="DG1346" s="9"/>
      <c r="DH1346" s="9"/>
      <c r="DI1346" s="9"/>
      <c r="DJ1346" s="9"/>
      <c r="DK1346" s="9"/>
      <c r="DL1346" s="9"/>
      <c r="DM1346" s="9"/>
      <c r="DN1346" s="9"/>
      <c r="DO1346" s="9"/>
      <c r="DP1346" s="9"/>
      <c r="DQ1346" s="9"/>
      <c r="DR1346" s="9"/>
      <c r="DS1346" s="9"/>
      <c r="DT1346" s="9"/>
      <c r="DU1346" s="9"/>
      <c r="DV1346" s="9"/>
      <c r="DW1346" s="9"/>
      <c r="DX1346" s="9"/>
      <c r="DY1346" s="9"/>
      <c r="DZ1346" s="9"/>
      <c r="EA1346" s="9"/>
    </row>
    <row r="1347" spans="2:131" ht="15">
      <c r="B1347" s="4"/>
      <c r="C1347" s="4"/>
      <c r="D1347" s="4"/>
      <c r="E1347" s="4"/>
      <c r="F1347" s="4"/>
      <c r="G1347" s="4"/>
      <c r="H1347" s="4"/>
      <c r="I1347" s="4"/>
      <c r="J1347" s="4"/>
      <c r="K1347" s="10"/>
      <c r="L1347" s="10"/>
      <c r="M1347" s="10"/>
      <c r="N1347" s="10"/>
      <c r="O1347" s="10"/>
      <c r="P1347" s="10"/>
      <c r="Q1347" s="10"/>
      <c r="R1347" s="10"/>
      <c r="S1347" s="10"/>
      <c r="T1347" s="10"/>
      <c r="U1347" s="10"/>
      <c r="V1347" s="10"/>
      <c r="W1347" s="10"/>
      <c r="X1347" s="10"/>
      <c r="Y1347" s="10"/>
      <c r="Z1347" s="10"/>
      <c r="AA1347" s="10"/>
      <c r="AB1347" s="15"/>
      <c r="AC1347" s="9"/>
      <c r="AD1347" s="9"/>
      <c r="AE1347" s="9"/>
      <c r="AF1347" s="9"/>
      <c r="AG1347" s="9"/>
      <c r="AH1347" s="9"/>
      <c r="AI1347" s="9"/>
      <c r="AJ1347" s="9"/>
      <c r="AK1347" s="9"/>
      <c r="AL1347" s="9"/>
      <c r="AM1347" s="27"/>
      <c r="AN1347" s="27"/>
      <c r="AO1347" s="27"/>
      <c r="AP1347" s="27"/>
      <c r="AQ1347" s="27"/>
      <c r="AR1347" s="9"/>
      <c r="AS1347" s="9"/>
      <c r="AT1347" s="9"/>
      <c r="AU1347" s="9"/>
      <c r="AV1347" s="9"/>
      <c r="AW1347" s="9"/>
      <c r="AX1347" s="9"/>
      <c r="AY1347" s="15"/>
      <c r="AZ1347" s="15"/>
      <c r="BA1347" s="9"/>
      <c r="BB1347" s="9"/>
      <c r="BC1347" s="9"/>
      <c r="BD1347" s="9"/>
      <c r="BE1347" s="9"/>
      <c r="BF1347" s="9"/>
      <c r="BG1347" s="9"/>
      <c r="BH1347" s="9"/>
      <c r="BI1347" s="9"/>
      <c r="BJ1347" s="9"/>
      <c r="BK1347" s="9"/>
      <c r="BL1347" s="9"/>
      <c r="BM1347" s="9"/>
      <c r="BN1347" s="9"/>
      <c r="BO1347" s="9"/>
      <c r="BP1347" s="9"/>
      <c r="BQ1347" s="9"/>
      <c r="BR1347" s="9"/>
      <c r="BS1347" s="9"/>
      <c r="BT1347" s="9"/>
      <c r="BU1347" s="9"/>
      <c r="BV1347" s="9"/>
      <c r="BW1347" s="9"/>
      <c r="BX1347" s="9"/>
      <c r="BY1347" s="9"/>
      <c r="BZ1347" s="9"/>
      <c r="CA1347" s="9"/>
      <c r="CB1347" s="9"/>
      <c r="CC1347" s="9"/>
      <c r="CD1347" s="9"/>
      <c r="CE1347" s="9"/>
      <c r="CF1347" s="9"/>
      <c r="CG1347" s="9"/>
      <c r="CH1347" s="9"/>
      <c r="CI1347" s="9"/>
      <c r="CJ1347" s="9"/>
      <c r="CK1347" s="9"/>
      <c r="CL1347" s="9"/>
      <c r="CM1347" s="9"/>
      <c r="CN1347" s="9"/>
      <c r="CO1347" s="9"/>
      <c r="CP1347" s="9"/>
      <c r="CQ1347" s="9"/>
      <c r="CR1347" s="9"/>
      <c r="CS1347" s="9"/>
      <c r="CT1347" s="9"/>
      <c r="CU1347" s="9"/>
      <c r="CV1347" s="9"/>
      <c r="CW1347" s="9"/>
      <c r="CX1347" s="9"/>
      <c r="CY1347" s="9"/>
      <c r="CZ1347" s="9"/>
      <c r="DA1347" s="9"/>
      <c r="DB1347" s="9"/>
      <c r="DC1347" s="9"/>
      <c r="DD1347" s="9"/>
      <c r="DE1347" s="9"/>
      <c r="DF1347" s="9"/>
      <c r="DG1347" s="9"/>
      <c r="DH1347" s="9"/>
      <c r="DI1347" s="9"/>
      <c r="DJ1347" s="9"/>
      <c r="DK1347" s="9"/>
      <c r="DL1347" s="9"/>
      <c r="DM1347" s="9"/>
      <c r="DN1347" s="9"/>
      <c r="DO1347" s="9"/>
      <c r="DP1347" s="9"/>
      <c r="DQ1347" s="9"/>
      <c r="DR1347" s="9"/>
      <c r="DS1347" s="9"/>
      <c r="DT1347" s="9"/>
      <c r="DU1347" s="9"/>
      <c r="DV1347" s="9"/>
      <c r="DW1347" s="9"/>
      <c r="DX1347" s="9"/>
      <c r="DY1347" s="9"/>
      <c r="DZ1347" s="9"/>
      <c r="EA1347" s="9"/>
    </row>
    <row r="1348" spans="2:131" ht="15">
      <c r="B1348" s="4"/>
      <c r="C1348" s="4"/>
      <c r="D1348" s="4"/>
      <c r="E1348" s="4"/>
      <c r="F1348" s="4"/>
      <c r="G1348" s="4"/>
      <c r="H1348" s="4"/>
      <c r="I1348" s="4"/>
      <c r="J1348" s="4"/>
      <c r="K1348" s="10"/>
      <c r="L1348" s="10"/>
      <c r="M1348" s="10"/>
      <c r="N1348" s="10"/>
      <c r="O1348" s="10"/>
      <c r="P1348" s="10"/>
      <c r="Q1348" s="10"/>
      <c r="R1348" s="10"/>
      <c r="S1348" s="10"/>
      <c r="T1348" s="10"/>
      <c r="U1348" s="10"/>
      <c r="V1348" s="10"/>
      <c r="W1348" s="10"/>
      <c r="X1348" s="10"/>
      <c r="Y1348" s="10"/>
      <c r="Z1348" s="10"/>
      <c r="AA1348" s="10"/>
      <c r="AB1348" s="15"/>
      <c r="AC1348" s="9"/>
      <c r="AD1348" s="9"/>
      <c r="AE1348" s="9"/>
      <c r="AF1348" s="9"/>
      <c r="AG1348" s="9"/>
      <c r="AH1348" s="9"/>
      <c r="AI1348" s="9"/>
      <c r="AJ1348" s="9"/>
      <c r="AK1348" s="9"/>
      <c r="AL1348" s="9"/>
      <c r="AM1348" s="27"/>
      <c r="AN1348" s="27"/>
      <c r="AO1348" s="27"/>
      <c r="AP1348" s="27"/>
      <c r="AQ1348" s="27"/>
      <c r="AR1348" s="9"/>
      <c r="AS1348" s="9"/>
      <c r="AT1348" s="9"/>
      <c r="AU1348" s="9"/>
      <c r="AV1348" s="9"/>
      <c r="AW1348" s="9"/>
      <c r="AX1348" s="9"/>
      <c r="AY1348" s="15"/>
      <c r="AZ1348" s="15"/>
      <c r="BA1348" s="9"/>
      <c r="BB1348" s="9"/>
      <c r="BC1348" s="9"/>
      <c r="BD1348" s="9"/>
      <c r="BE1348" s="9"/>
      <c r="BF1348" s="9"/>
      <c r="BG1348" s="9"/>
      <c r="BH1348" s="9"/>
      <c r="BI1348" s="9"/>
      <c r="BJ1348" s="9"/>
      <c r="BK1348" s="9"/>
      <c r="BL1348" s="9"/>
      <c r="BM1348" s="9"/>
      <c r="BN1348" s="9"/>
      <c r="BO1348" s="9"/>
      <c r="BP1348" s="9"/>
      <c r="BQ1348" s="9"/>
      <c r="BR1348" s="9"/>
      <c r="BS1348" s="9"/>
      <c r="BT1348" s="9"/>
      <c r="BU1348" s="9"/>
      <c r="BV1348" s="9"/>
      <c r="BW1348" s="9"/>
      <c r="BX1348" s="9"/>
      <c r="BY1348" s="9"/>
      <c r="BZ1348" s="9"/>
      <c r="CA1348" s="9"/>
      <c r="CB1348" s="9"/>
      <c r="CC1348" s="9"/>
      <c r="CD1348" s="9"/>
      <c r="CE1348" s="9"/>
      <c r="CF1348" s="9"/>
      <c r="CG1348" s="9"/>
      <c r="CH1348" s="9"/>
      <c r="CI1348" s="9"/>
      <c r="CJ1348" s="9"/>
      <c r="CK1348" s="9"/>
      <c r="CL1348" s="9"/>
      <c r="CM1348" s="9"/>
      <c r="CN1348" s="9"/>
      <c r="CO1348" s="9"/>
      <c r="CP1348" s="9"/>
      <c r="CQ1348" s="9"/>
      <c r="CR1348" s="9"/>
      <c r="CS1348" s="9"/>
      <c r="CT1348" s="9"/>
      <c r="CU1348" s="9"/>
      <c r="CV1348" s="9"/>
      <c r="CW1348" s="9"/>
      <c r="CX1348" s="9"/>
      <c r="CY1348" s="9"/>
      <c r="CZ1348" s="9"/>
      <c r="DA1348" s="9"/>
      <c r="DB1348" s="9"/>
      <c r="DC1348" s="9"/>
      <c r="DD1348" s="9"/>
      <c r="DE1348" s="9"/>
      <c r="DF1348" s="9"/>
      <c r="DG1348" s="9"/>
      <c r="DH1348" s="9"/>
      <c r="DI1348" s="9"/>
      <c r="DJ1348" s="9"/>
      <c r="DK1348" s="9"/>
      <c r="DL1348" s="9"/>
      <c r="DM1348" s="9"/>
      <c r="DN1348" s="9"/>
      <c r="DO1348" s="9"/>
      <c r="DP1348" s="9"/>
      <c r="DQ1348" s="9"/>
      <c r="DR1348" s="9"/>
      <c r="DS1348" s="9"/>
      <c r="DT1348" s="9"/>
      <c r="DU1348" s="9"/>
      <c r="DV1348" s="9"/>
      <c r="DW1348" s="9"/>
      <c r="DX1348" s="9"/>
      <c r="DY1348" s="9"/>
      <c r="DZ1348" s="9"/>
      <c r="EA1348" s="9"/>
    </row>
    <row r="1349" spans="2:131" ht="15">
      <c r="B1349" s="4"/>
      <c r="C1349" s="4"/>
      <c r="D1349" s="4"/>
      <c r="E1349" s="4"/>
      <c r="F1349" s="4"/>
      <c r="G1349" s="4"/>
      <c r="H1349" s="4"/>
      <c r="I1349" s="4"/>
      <c r="J1349" s="4"/>
      <c r="K1349" s="10"/>
      <c r="L1349" s="10"/>
      <c r="M1349" s="10"/>
      <c r="N1349" s="10"/>
      <c r="O1349" s="10"/>
      <c r="P1349" s="10"/>
      <c r="Q1349" s="10"/>
      <c r="R1349" s="10"/>
      <c r="S1349" s="10"/>
      <c r="T1349" s="10"/>
      <c r="U1349" s="10"/>
      <c r="V1349" s="10"/>
      <c r="W1349" s="10"/>
      <c r="X1349" s="10"/>
      <c r="Y1349" s="10"/>
      <c r="Z1349" s="10"/>
      <c r="AA1349" s="10"/>
      <c r="AB1349" s="15"/>
      <c r="AC1349" s="9"/>
      <c r="AD1349" s="9"/>
      <c r="AE1349" s="9"/>
      <c r="AF1349" s="9"/>
      <c r="AG1349" s="9"/>
      <c r="AH1349" s="9"/>
      <c r="AI1349" s="9"/>
      <c r="AJ1349" s="9"/>
      <c r="AK1349" s="9"/>
      <c r="AL1349" s="9"/>
      <c r="AM1349" s="27"/>
      <c r="AN1349" s="27"/>
      <c r="AO1349" s="27"/>
      <c r="AP1349" s="27"/>
      <c r="AQ1349" s="27"/>
      <c r="AR1349" s="9"/>
      <c r="AS1349" s="9"/>
      <c r="AT1349" s="9"/>
      <c r="AU1349" s="9"/>
      <c r="AV1349" s="9"/>
      <c r="AW1349" s="9"/>
      <c r="AX1349" s="9"/>
      <c r="AY1349" s="15"/>
      <c r="AZ1349" s="15"/>
      <c r="BA1349" s="9"/>
      <c r="BB1349" s="9"/>
      <c r="BC1349" s="9"/>
      <c r="BD1349" s="9"/>
      <c r="BE1349" s="9"/>
      <c r="BF1349" s="9"/>
      <c r="BG1349" s="9"/>
      <c r="BH1349" s="9"/>
      <c r="BI1349" s="9"/>
      <c r="BJ1349" s="9"/>
      <c r="BK1349" s="9"/>
      <c r="BL1349" s="9"/>
      <c r="BM1349" s="9"/>
      <c r="BN1349" s="9"/>
      <c r="BO1349" s="9"/>
      <c r="BP1349" s="9"/>
      <c r="BQ1349" s="9"/>
      <c r="BR1349" s="9"/>
      <c r="BS1349" s="9"/>
      <c r="BT1349" s="9"/>
      <c r="BU1349" s="9"/>
      <c r="BV1349" s="9"/>
      <c r="BW1349" s="9"/>
      <c r="BX1349" s="9"/>
      <c r="BY1349" s="9"/>
      <c r="BZ1349" s="9"/>
      <c r="CA1349" s="9"/>
      <c r="CB1349" s="9"/>
      <c r="CC1349" s="9"/>
      <c r="CD1349" s="9"/>
      <c r="CE1349" s="9"/>
      <c r="CF1349" s="9"/>
      <c r="CG1349" s="9"/>
      <c r="CH1349" s="9"/>
      <c r="CI1349" s="9"/>
      <c r="CJ1349" s="9"/>
      <c r="CK1349" s="9"/>
      <c r="CL1349" s="9"/>
      <c r="CM1349" s="9"/>
      <c r="CN1349" s="9"/>
      <c r="CO1349" s="9"/>
      <c r="CP1349" s="9"/>
      <c r="CQ1349" s="9"/>
      <c r="CR1349" s="9"/>
      <c r="CS1349" s="9"/>
      <c r="CT1349" s="9"/>
      <c r="CU1349" s="9"/>
      <c r="CV1349" s="9"/>
      <c r="CW1349" s="9"/>
      <c r="CX1349" s="9"/>
      <c r="CY1349" s="9"/>
      <c r="CZ1349" s="9"/>
      <c r="DA1349" s="9"/>
      <c r="DB1349" s="9"/>
      <c r="DC1349" s="9"/>
      <c r="DD1349" s="9"/>
      <c r="DE1349" s="9"/>
      <c r="DF1349" s="9"/>
      <c r="DG1349" s="9"/>
      <c r="DH1349" s="9"/>
      <c r="DI1349" s="9"/>
      <c r="DJ1349" s="9"/>
      <c r="DK1349" s="9"/>
      <c r="DL1349" s="9"/>
      <c r="DM1349" s="9"/>
      <c r="DN1349" s="9"/>
      <c r="DO1349" s="9"/>
      <c r="DP1349" s="9"/>
      <c r="DQ1349" s="9"/>
      <c r="DR1349" s="9"/>
      <c r="DS1349" s="9"/>
      <c r="DT1349" s="9"/>
      <c r="DU1349" s="9"/>
      <c r="DV1349" s="9"/>
      <c r="DW1349" s="9"/>
      <c r="DX1349" s="9"/>
      <c r="DY1349" s="9"/>
      <c r="DZ1349" s="9"/>
      <c r="EA1349" s="9"/>
    </row>
    <row r="1350" spans="2:131" ht="15">
      <c r="B1350" s="4"/>
      <c r="C1350" s="4"/>
      <c r="D1350" s="4"/>
      <c r="E1350" s="4"/>
      <c r="F1350" s="4"/>
      <c r="G1350" s="4"/>
      <c r="H1350" s="4"/>
      <c r="I1350" s="4"/>
      <c r="J1350" s="4"/>
      <c r="K1350" s="10"/>
      <c r="L1350" s="10"/>
      <c r="M1350" s="10"/>
      <c r="N1350" s="10"/>
      <c r="O1350" s="10"/>
      <c r="P1350" s="10"/>
      <c r="Q1350" s="10"/>
      <c r="R1350" s="10"/>
      <c r="S1350" s="10"/>
      <c r="T1350" s="10"/>
      <c r="U1350" s="10"/>
      <c r="V1350" s="10"/>
      <c r="W1350" s="10"/>
      <c r="X1350" s="10"/>
      <c r="Y1350" s="10"/>
      <c r="Z1350" s="10"/>
      <c r="AA1350" s="10"/>
      <c r="AB1350" s="15"/>
      <c r="AC1350" s="9"/>
      <c r="AD1350" s="9"/>
      <c r="AE1350" s="9"/>
      <c r="AF1350" s="9"/>
      <c r="AG1350" s="9"/>
      <c r="AH1350" s="9"/>
      <c r="AI1350" s="9"/>
      <c r="AJ1350" s="9"/>
      <c r="AK1350" s="9"/>
      <c r="AL1350" s="9"/>
      <c r="AM1350" s="27"/>
      <c r="AN1350" s="27"/>
      <c r="AO1350" s="27"/>
      <c r="AP1350" s="27"/>
      <c r="AQ1350" s="27"/>
      <c r="AR1350" s="9"/>
      <c r="AS1350" s="9"/>
      <c r="AT1350" s="9"/>
      <c r="AU1350" s="9"/>
      <c r="AV1350" s="9"/>
      <c r="AW1350" s="9"/>
      <c r="AX1350" s="9"/>
      <c r="AY1350" s="15"/>
      <c r="AZ1350" s="15"/>
      <c r="BA1350" s="9"/>
      <c r="BB1350" s="9"/>
      <c r="BC1350" s="9"/>
      <c r="BD1350" s="9"/>
      <c r="BE1350" s="9"/>
      <c r="BF1350" s="9"/>
      <c r="BG1350" s="9"/>
      <c r="BH1350" s="9"/>
      <c r="BI1350" s="9"/>
      <c r="BJ1350" s="9"/>
      <c r="BK1350" s="9"/>
      <c r="BL1350" s="9"/>
      <c r="BM1350" s="9"/>
      <c r="BN1350" s="9"/>
      <c r="BO1350" s="9"/>
      <c r="BP1350" s="9"/>
      <c r="BQ1350" s="9"/>
      <c r="BR1350" s="9"/>
      <c r="BS1350" s="9"/>
      <c r="BT1350" s="9"/>
      <c r="BU1350" s="9"/>
      <c r="BV1350" s="9"/>
      <c r="BW1350" s="9"/>
      <c r="BX1350" s="9"/>
      <c r="BY1350" s="9"/>
      <c r="BZ1350" s="9"/>
      <c r="CA1350" s="9"/>
      <c r="CB1350" s="9"/>
      <c r="CC1350" s="9"/>
      <c r="CD1350" s="9"/>
      <c r="CE1350" s="9"/>
      <c r="CF1350" s="9"/>
      <c r="CG1350" s="9"/>
      <c r="CH1350" s="9"/>
      <c r="CI1350" s="9"/>
      <c r="CJ1350" s="9"/>
      <c r="CK1350" s="9"/>
      <c r="CL1350" s="9"/>
      <c r="CM1350" s="9"/>
      <c r="CN1350" s="9"/>
      <c r="CO1350" s="9"/>
      <c r="CP1350" s="9"/>
      <c r="CQ1350" s="9"/>
      <c r="CR1350" s="9"/>
      <c r="CS1350" s="9"/>
      <c r="CT1350" s="9"/>
      <c r="CU1350" s="9"/>
      <c r="CV1350" s="9"/>
      <c r="CW1350" s="9"/>
      <c r="CX1350" s="9"/>
      <c r="CY1350" s="9"/>
      <c r="CZ1350" s="9"/>
      <c r="DA1350" s="9"/>
      <c r="DB1350" s="9"/>
      <c r="DC1350" s="9"/>
      <c r="DD1350" s="9"/>
      <c r="DE1350" s="9"/>
      <c r="DF1350" s="9"/>
      <c r="DG1350" s="9"/>
      <c r="DH1350" s="9"/>
      <c r="DI1350" s="9"/>
      <c r="DJ1350" s="9"/>
      <c r="DK1350" s="9"/>
      <c r="DL1350" s="9"/>
      <c r="DM1350" s="9"/>
      <c r="DN1350" s="9"/>
      <c r="DO1350" s="9"/>
      <c r="DP1350" s="9"/>
      <c r="DQ1350" s="9"/>
      <c r="DR1350" s="9"/>
      <c r="DS1350" s="9"/>
      <c r="DT1350" s="9"/>
      <c r="DU1350" s="9"/>
      <c r="DV1350" s="9"/>
      <c r="DW1350" s="9"/>
      <c r="DX1350" s="9"/>
      <c r="DY1350" s="9"/>
      <c r="DZ1350" s="9"/>
      <c r="EA1350" s="9"/>
    </row>
    <row r="1351" spans="2:131" ht="15">
      <c r="B1351" s="4"/>
      <c r="C1351" s="4"/>
      <c r="D1351" s="4"/>
      <c r="E1351" s="4"/>
      <c r="F1351" s="4"/>
      <c r="G1351" s="4"/>
      <c r="H1351" s="4"/>
      <c r="I1351" s="4"/>
      <c r="J1351" s="4"/>
      <c r="K1351" s="10"/>
      <c r="L1351" s="10"/>
      <c r="M1351" s="10"/>
      <c r="N1351" s="10"/>
      <c r="O1351" s="10"/>
      <c r="P1351" s="10"/>
      <c r="Q1351" s="10"/>
      <c r="R1351" s="10"/>
      <c r="S1351" s="10"/>
      <c r="T1351" s="10"/>
      <c r="U1351" s="10"/>
      <c r="V1351" s="10"/>
      <c r="W1351" s="10"/>
      <c r="X1351" s="10"/>
      <c r="Y1351" s="10"/>
      <c r="Z1351" s="10"/>
      <c r="AA1351" s="10"/>
      <c r="AB1351" s="15"/>
      <c r="AC1351" s="9"/>
      <c r="AD1351" s="9"/>
      <c r="AE1351" s="9"/>
      <c r="AF1351" s="9"/>
      <c r="AG1351" s="9"/>
      <c r="AH1351" s="9"/>
      <c r="AI1351" s="9"/>
      <c r="AJ1351" s="9"/>
      <c r="AK1351" s="9"/>
      <c r="AL1351" s="9"/>
      <c r="AM1351" s="27"/>
      <c r="AN1351" s="27"/>
      <c r="AO1351" s="27"/>
      <c r="AP1351" s="27"/>
      <c r="AQ1351" s="27"/>
      <c r="AR1351" s="9"/>
      <c r="AS1351" s="9"/>
      <c r="AT1351" s="9"/>
      <c r="AU1351" s="9"/>
      <c r="AV1351" s="9"/>
      <c r="AW1351" s="9"/>
      <c r="AX1351" s="9"/>
      <c r="AY1351" s="15"/>
      <c r="AZ1351" s="15"/>
      <c r="BA1351" s="9"/>
      <c r="BB1351" s="9"/>
      <c r="BC1351" s="9"/>
      <c r="BD1351" s="9"/>
      <c r="BE1351" s="9"/>
      <c r="BF1351" s="9"/>
      <c r="BG1351" s="9"/>
      <c r="BH1351" s="9"/>
      <c r="BI1351" s="9"/>
      <c r="BJ1351" s="9"/>
      <c r="BK1351" s="9"/>
      <c r="BL1351" s="9"/>
      <c r="BM1351" s="9"/>
      <c r="BN1351" s="9"/>
      <c r="BO1351" s="9"/>
      <c r="BP1351" s="9"/>
      <c r="BQ1351" s="9"/>
      <c r="BR1351" s="9"/>
      <c r="BS1351" s="9"/>
      <c r="BT1351" s="9"/>
      <c r="BU1351" s="9"/>
      <c r="BV1351" s="9"/>
      <c r="BW1351" s="9"/>
      <c r="BX1351" s="9"/>
      <c r="BY1351" s="9"/>
      <c r="BZ1351" s="9"/>
      <c r="CA1351" s="9"/>
      <c r="CB1351" s="9"/>
      <c r="CC1351" s="9"/>
      <c r="CD1351" s="9"/>
      <c r="CE1351" s="9"/>
      <c r="CF1351" s="9"/>
      <c r="CG1351" s="9"/>
      <c r="CH1351" s="9"/>
      <c r="CI1351" s="9"/>
      <c r="CJ1351" s="9"/>
      <c r="CK1351" s="9"/>
      <c r="CL1351" s="9"/>
      <c r="CM1351" s="9"/>
      <c r="CN1351" s="9"/>
      <c r="CO1351" s="9"/>
      <c r="CP1351" s="9"/>
      <c r="CQ1351" s="9"/>
      <c r="CR1351" s="9"/>
      <c r="CS1351" s="9"/>
      <c r="CT1351" s="9"/>
      <c r="CU1351" s="9"/>
      <c r="CV1351" s="9"/>
      <c r="CW1351" s="9"/>
      <c r="CX1351" s="9"/>
      <c r="CY1351" s="9"/>
      <c r="CZ1351" s="9"/>
      <c r="DA1351" s="9"/>
      <c r="DB1351" s="9"/>
      <c r="DC1351" s="9"/>
      <c r="DD1351" s="9"/>
      <c r="DE1351" s="9"/>
      <c r="DF1351" s="9"/>
      <c r="DG1351" s="9"/>
      <c r="DH1351" s="9"/>
      <c r="DI1351" s="9"/>
      <c r="DJ1351" s="9"/>
      <c r="DK1351" s="9"/>
      <c r="DL1351" s="9"/>
      <c r="DM1351" s="9"/>
      <c r="DN1351" s="9"/>
      <c r="DO1351" s="9"/>
      <c r="DP1351" s="9"/>
      <c r="DQ1351" s="9"/>
      <c r="DR1351" s="9"/>
      <c r="DS1351" s="9"/>
      <c r="DT1351" s="9"/>
      <c r="DU1351" s="9"/>
      <c r="DV1351" s="9"/>
      <c r="DW1351" s="9"/>
      <c r="DX1351" s="9"/>
      <c r="DY1351" s="9"/>
      <c r="DZ1351" s="9"/>
      <c r="EA1351" s="9"/>
    </row>
    <row r="1352" spans="2:131" ht="15">
      <c r="B1352" s="4"/>
      <c r="C1352" s="4"/>
      <c r="D1352" s="4"/>
      <c r="E1352" s="4"/>
      <c r="F1352" s="4"/>
      <c r="G1352" s="4"/>
      <c r="H1352" s="4"/>
      <c r="I1352" s="4"/>
      <c r="J1352" s="4"/>
      <c r="K1352" s="10"/>
      <c r="L1352" s="10"/>
      <c r="M1352" s="10"/>
      <c r="N1352" s="10"/>
      <c r="O1352" s="10"/>
      <c r="P1352" s="10"/>
      <c r="Q1352" s="10"/>
      <c r="R1352" s="10"/>
      <c r="S1352" s="10"/>
      <c r="T1352" s="10"/>
      <c r="U1352" s="10"/>
      <c r="V1352" s="10"/>
      <c r="W1352" s="10"/>
      <c r="X1352" s="10"/>
      <c r="Y1352" s="10"/>
      <c r="Z1352" s="10"/>
      <c r="AA1352" s="10"/>
      <c r="AB1352" s="15"/>
      <c r="AC1352" s="9"/>
      <c r="AD1352" s="9"/>
      <c r="AE1352" s="9"/>
      <c r="AF1352" s="9"/>
      <c r="AG1352" s="9"/>
      <c r="AH1352" s="9"/>
      <c r="AI1352" s="9"/>
      <c r="AJ1352" s="9"/>
      <c r="AK1352" s="9"/>
      <c r="AL1352" s="9"/>
      <c r="AM1352" s="27"/>
      <c r="AN1352" s="27"/>
      <c r="AO1352" s="27"/>
      <c r="AP1352" s="27"/>
      <c r="AQ1352" s="27"/>
      <c r="AR1352" s="9"/>
      <c r="AS1352" s="9"/>
      <c r="AT1352" s="9"/>
      <c r="AU1352" s="9"/>
      <c r="AV1352" s="9"/>
      <c r="AW1352" s="9"/>
      <c r="AX1352" s="9"/>
      <c r="AY1352" s="15"/>
      <c r="AZ1352" s="15"/>
      <c r="BA1352" s="9"/>
      <c r="BB1352" s="9"/>
      <c r="BC1352" s="9"/>
      <c r="BD1352" s="9"/>
      <c r="BE1352" s="9"/>
      <c r="BF1352" s="9"/>
      <c r="BG1352" s="9"/>
      <c r="BH1352" s="9"/>
      <c r="BI1352" s="9"/>
      <c r="BJ1352" s="9"/>
      <c r="BK1352" s="9"/>
      <c r="BL1352" s="9"/>
      <c r="BM1352" s="9"/>
      <c r="BN1352" s="9"/>
      <c r="BO1352" s="9"/>
      <c r="BP1352" s="9"/>
      <c r="BQ1352" s="9"/>
      <c r="BR1352" s="9"/>
      <c r="BS1352" s="9"/>
      <c r="BT1352" s="9"/>
      <c r="BU1352" s="9"/>
      <c r="BV1352" s="9"/>
      <c r="BW1352" s="9"/>
      <c r="BX1352" s="9"/>
      <c r="BY1352" s="9"/>
      <c r="BZ1352" s="9"/>
      <c r="CA1352" s="9"/>
      <c r="CB1352" s="9"/>
      <c r="CC1352" s="9"/>
      <c r="CD1352" s="9"/>
      <c r="CE1352" s="9"/>
      <c r="CF1352" s="9"/>
      <c r="CG1352" s="9"/>
      <c r="CH1352" s="9"/>
      <c r="CI1352" s="9"/>
      <c r="CJ1352" s="9"/>
      <c r="CK1352" s="9"/>
      <c r="CL1352" s="9"/>
      <c r="CM1352" s="9"/>
      <c r="CN1352" s="9"/>
      <c r="CO1352" s="9"/>
      <c r="CP1352" s="9"/>
      <c r="CQ1352" s="9"/>
      <c r="CR1352" s="9"/>
      <c r="CS1352" s="9"/>
      <c r="CT1352" s="9"/>
      <c r="CU1352" s="9"/>
      <c r="CV1352" s="9"/>
      <c r="CW1352" s="9"/>
      <c r="CX1352" s="9"/>
      <c r="CY1352" s="9"/>
      <c r="CZ1352" s="9"/>
      <c r="DA1352" s="9"/>
      <c r="DB1352" s="9"/>
      <c r="DC1352" s="9"/>
      <c r="DD1352" s="9"/>
      <c r="DE1352" s="9"/>
      <c r="DF1352" s="9"/>
      <c r="DG1352" s="9"/>
      <c r="DH1352" s="9"/>
      <c r="DI1352" s="9"/>
      <c r="DJ1352" s="9"/>
      <c r="DK1352" s="9"/>
      <c r="DL1352" s="9"/>
      <c r="DM1352" s="9"/>
      <c r="DN1352" s="9"/>
      <c r="DO1352" s="9"/>
      <c r="DP1352" s="9"/>
      <c r="DQ1352" s="9"/>
      <c r="DR1352" s="9"/>
      <c r="DS1352" s="9"/>
      <c r="DT1352" s="9"/>
      <c r="DU1352" s="9"/>
      <c r="DV1352" s="9"/>
      <c r="DW1352" s="9"/>
      <c r="DX1352" s="9"/>
      <c r="DY1352" s="9"/>
      <c r="DZ1352" s="9"/>
      <c r="EA1352" s="9"/>
    </row>
    <row r="1353" spans="2:131" ht="15">
      <c r="B1353" s="4"/>
      <c r="C1353" s="4"/>
      <c r="D1353" s="4"/>
      <c r="E1353" s="4"/>
      <c r="F1353" s="4"/>
      <c r="G1353" s="4"/>
      <c r="H1353" s="4"/>
      <c r="I1353" s="4"/>
      <c r="J1353" s="4"/>
      <c r="K1353" s="10"/>
      <c r="L1353" s="10"/>
      <c r="M1353" s="10"/>
      <c r="N1353" s="10"/>
      <c r="O1353" s="10"/>
      <c r="P1353" s="10"/>
      <c r="Q1353" s="10"/>
      <c r="R1353" s="10"/>
      <c r="S1353" s="10"/>
      <c r="T1353" s="10"/>
      <c r="U1353" s="10"/>
      <c r="V1353" s="10"/>
      <c r="W1353" s="10"/>
      <c r="X1353" s="10"/>
      <c r="Y1353" s="10"/>
      <c r="Z1353" s="10"/>
      <c r="AA1353" s="10"/>
      <c r="AB1353" s="15"/>
      <c r="AC1353" s="9"/>
      <c r="AD1353" s="9"/>
      <c r="AE1353" s="9"/>
      <c r="AF1353" s="9"/>
      <c r="AG1353" s="9"/>
      <c r="AH1353" s="9"/>
      <c r="AI1353" s="9"/>
      <c r="AJ1353" s="9"/>
      <c r="AK1353" s="9"/>
      <c r="AL1353" s="9"/>
      <c r="AM1353" s="27"/>
      <c r="AN1353" s="27"/>
      <c r="AO1353" s="27"/>
      <c r="AP1353" s="27"/>
      <c r="AQ1353" s="27"/>
      <c r="AR1353" s="9"/>
      <c r="AS1353" s="9"/>
      <c r="AT1353" s="9"/>
      <c r="AU1353" s="9"/>
      <c r="AV1353" s="9"/>
      <c r="AW1353" s="9"/>
      <c r="AX1353" s="9"/>
      <c r="AY1353" s="15"/>
      <c r="AZ1353" s="15"/>
      <c r="BA1353" s="9"/>
      <c r="BB1353" s="9"/>
      <c r="BC1353" s="9"/>
      <c r="BD1353" s="9"/>
      <c r="BE1353" s="9"/>
      <c r="BF1353" s="9"/>
      <c r="BG1353" s="9"/>
      <c r="BH1353" s="9"/>
      <c r="BI1353" s="9"/>
      <c r="BJ1353" s="9"/>
      <c r="BK1353" s="9"/>
      <c r="BL1353" s="9"/>
      <c r="BM1353" s="9"/>
      <c r="BN1353" s="9"/>
      <c r="BO1353" s="9"/>
      <c r="BP1353" s="9"/>
      <c r="BQ1353" s="9"/>
      <c r="BR1353" s="9"/>
      <c r="BS1353" s="9"/>
      <c r="BT1353" s="9"/>
      <c r="BU1353" s="9"/>
      <c r="BV1353" s="9"/>
      <c r="BW1353" s="9"/>
      <c r="BX1353" s="9"/>
      <c r="BY1353" s="9"/>
      <c r="BZ1353" s="9"/>
      <c r="CA1353" s="9"/>
      <c r="CB1353" s="9"/>
      <c r="CC1353" s="9"/>
      <c r="CD1353" s="9"/>
      <c r="CE1353" s="9"/>
      <c r="CF1353" s="9"/>
      <c r="CG1353" s="9"/>
      <c r="CH1353" s="9"/>
      <c r="CI1353" s="9"/>
      <c r="CJ1353" s="9"/>
      <c r="CK1353" s="9"/>
      <c r="CL1353" s="9"/>
      <c r="CM1353" s="9"/>
      <c r="CN1353" s="9"/>
      <c r="CO1353" s="9"/>
      <c r="CP1353" s="9"/>
      <c r="CQ1353" s="9"/>
      <c r="CR1353" s="9"/>
      <c r="CS1353" s="9"/>
      <c r="CT1353" s="9"/>
      <c r="CU1353" s="9"/>
      <c r="CV1353" s="9"/>
      <c r="CW1353" s="9"/>
      <c r="CX1353" s="9"/>
      <c r="CY1353" s="9"/>
      <c r="CZ1353" s="9"/>
      <c r="DA1353" s="9"/>
      <c r="DB1353" s="9"/>
      <c r="DC1353" s="9"/>
      <c r="DD1353" s="9"/>
      <c r="DE1353" s="9"/>
      <c r="DF1353" s="9"/>
      <c r="DG1353" s="9"/>
      <c r="DH1353" s="9"/>
      <c r="DI1353" s="9"/>
      <c r="DJ1353" s="9"/>
      <c r="DK1353" s="9"/>
      <c r="DL1353" s="9"/>
      <c r="DM1353" s="9"/>
      <c r="DN1353" s="9"/>
      <c r="DO1353" s="9"/>
      <c r="DP1353" s="9"/>
      <c r="DQ1353" s="9"/>
      <c r="DR1353" s="9"/>
      <c r="DS1353" s="9"/>
      <c r="DT1353" s="9"/>
      <c r="DU1353" s="9"/>
      <c r="DV1353" s="9"/>
      <c r="DW1353" s="9"/>
      <c r="DX1353" s="9"/>
      <c r="DY1353" s="9"/>
      <c r="DZ1353" s="9"/>
      <c r="EA1353" s="9"/>
    </row>
    <row r="1354" spans="2:131" ht="15">
      <c r="B1354" s="4"/>
      <c r="C1354" s="4"/>
      <c r="D1354" s="4"/>
      <c r="E1354" s="4"/>
      <c r="F1354" s="4"/>
      <c r="G1354" s="4"/>
      <c r="H1354" s="4"/>
      <c r="I1354" s="4"/>
      <c r="J1354" s="4"/>
      <c r="K1354" s="10"/>
      <c r="L1354" s="10"/>
      <c r="M1354" s="10"/>
      <c r="N1354" s="10"/>
      <c r="O1354" s="10"/>
      <c r="P1354" s="10"/>
      <c r="Q1354" s="10"/>
      <c r="R1354" s="10"/>
      <c r="S1354" s="10"/>
      <c r="T1354" s="10"/>
      <c r="U1354" s="10"/>
      <c r="V1354" s="10"/>
      <c r="W1354" s="10"/>
      <c r="X1354" s="10"/>
      <c r="Y1354" s="10"/>
      <c r="Z1354" s="10"/>
      <c r="AA1354" s="10"/>
      <c r="AB1354" s="15"/>
      <c r="AC1354" s="9"/>
      <c r="AD1354" s="9"/>
      <c r="AE1354" s="9"/>
      <c r="AF1354" s="9"/>
      <c r="AG1354" s="9"/>
      <c r="AH1354" s="9"/>
      <c r="AI1354" s="9"/>
      <c r="AJ1354" s="9"/>
      <c r="AK1354" s="9"/>
      <c r="AL1354" s="9"/>
      <c r="AM1354" s="27"/>
      <c r="AN1354" s="27"/>
      <c r="AO1354" s="27"/>
      <c r="AP1354" s="27"/>
      <c r="AQ1354" s="27"/>
      <c r="AR1354" s="9"/>
      <c r="AS1354" s="9"/>
      <c r="AT1354" s="9"/>
      <c r="AU1354" s="9"/>
      <c r="AV1354" s="9"/>
      <c r="AW1354" s="9"/>
      <c r="AX1354" s="9"/>
      <c r="AY1354" s="15"/>
      <c r="AZ1354" s="15"/>
      <c r="BA1354" s="9"/>
      <c r="BB1354" s="9"/>
      <c r="BC1354" s="9"/>
      <c r="BD1354" s="9"/>
      <c r="BE1354" s="9"/>
      <c r="BF1354" s="9"/>
      <c r="BG1354" s="9"/>
      <c r="BH1354" s="9"/>
      <c r="BI1354" s="9"/>
      <c r="BJ1354" s="9"/>
      <c r="BK1354" s="9"/>
      <c r="BL1354" s="9"/>
      <c r="BM1354" s="9"/>
      <c r="BN1354" s="9"/>
      <c r="BO1354" s="9"/>
      <c r="BP1354" s="9"/>
      <c r="BQ1354" s="9"/>
      <c r="BR1354" s="9"/>
      <c r="BS1354" s="9"/>
      <c r="BT1354" s="9"/>
      <c r="BU1354" s="9"/>
      <c r="BV1354" s="9"/>
      <c r="BW1354" s="9"/>
      <c r="BX1354" s="9"/>
      <c r="BY1354" s="9"/>
      <c r="BZ1354" s="9"/>
      <c r="CA1354" s="9"/>
      <c r="CB1354" s="9"/>
      <c r="CC1354" s="9"/>
      <c r="CD1354" s="9"/>
      <c r="CE1354" s="9"/>
      <c r="CF1354" s="9"/>
      <c r="CG1354" s="9"/>
      <c r="CH1354" s="9"/>
      <c r="CI1354" s="9"/>
      <c r="CJ1354" s="9"/>
      <c r="CK1354" s="9"/>
      <c r="CL1354" s="9"/>
      <c r="CM1354" s="9"/>
      <c r="CN1354" s="9"/>
      <c r="CO1354" s="9"/>
      <c r="CP1354" s="9"/>
      <c r="CQ1354" s="9"/>
      <c r="CR1354" s="9"/>
      <c r="CS1354" s="9"/>
      <c r="CT1354" s="9"/>
      <c r="CU1354" s="9"/>
      <c r="CV1354" s="9"/>
      <c r="CW1354" s="9"/>
      <c r="CX1354" s="9"/>
      <c r="CY1354" s="9"/>
      <c r="CZ1354" s="9"/>
      <c r="DA1354" s="9"/>
      <c r="DB1354" s="9"/>
      <c r="DC1354" s="9"/>
      <c r="DD1354" s="9"/>
      <c r="DE1354" s="9"/>
      <c r="DF1354" s="9"/>
      <c r="DG1354" s="9"/>
      <c r="DH1354" s="9"/>
      <c r="DI1354" s="9"/>
      <c r="DJ1354" s="9"/>
      <c r="DK1354" s="9"/>
      <c r="DL1354" s="9"/>
      <c r="DM1354" s="9"/>
      <c r="DN1354" s="9"/>
      <c r="DO1354" s="9"/>
      <c r="DP1354" s="9"/>
      <c r="DQ1354" s="9"/>
      <c r="DR1354" s="9"/>
      <c r="DS1354" s="9"/>
      <c r="DT1354" s="9"/>
      <c r="DU1354" s="9"/>
      <c r="DV1354" s="9"/>
      <c r="DW1354" s="9"/>
      <c r="DX1354" s="9"/>
      <c r="DY1354" s="9"/>
      <c r="DZ1354" s="9"/>
      <c r="EA1354" s="9"/>
    </row>
    <row r="1355" spans="2:131" ht="15">
      <c r="B1355" s="4"/>
      <c r="C1355" s="4"/>
      <c r="D1355" s="4"/>
      <c r="E1355" s="4"/>
      <c r="F1355" s="4"/>
      <c r="G1355" s="4"/>
      <c r="H1355" s="4"/>
      <c r="I1355" s="4"/>
      <c r="J1355" s="4"/>
      <c r="K1355" s="10"/>
      <c r="L1355" s="10"/>
      <c r="M1355" s="10"/>
      <c r="N1355" s="10"/>
      <c r="O1355" s="10"/>
      <c r="P1355" s="10"/>
      <c r="Q1355" s="10"/>
      <c r="R1355" s="10"/>
      <c r="S1355" s="10"/>
      <c r="T1355" s="10"/>
      <c r="U1355" s="10"/>
      <c r="V1355" s="10"/>
      <c r="W1355" s="10"/>
      <c r="X1355" s="10"/>
      <c r="Y1355" s="10"/>
      <c r="Z1355" s="10"/>
      <c r="AA1355" s="10"/>
      <c r="AB1355" s="15"/>
      <c r="AC1355" s="9"/>
      <c r="AD1355" s="9"/>
      <c r="AE1355" s="9"/>
      <c r="AF1355" s="9"/>
      <c r="AG1355" s="9"/>
      <c r="AH1355" s="9"/>
      <c r="AI1355" s="9"/>
      <c r="AJ1355" s="9"/>
      <c r="AK1355" s="9"/>
      <c r="AL1355" s="9"/>
      <c r="AM1355" s="27"/>
      <c r="AN1355" s="27"/>
      <c r="AO1355" s="27"/>
      <c r="AP1355" s="27"/>
      <c r="AQ1355" s="27"/>
      <c r="AR1355" s="9"/>
      <c r="AS1355" s="9"/>
      <c r="AT1355" s="9"/>
      <c r="AU1355" s="9"/>
      <c r="AV1355" s="9"/>
      <c r="AW1355" s="9"/>
      <c r="AX1355" s="9"/>
      <c r="AY1355" s="15"/>
      <c r="AZ1355" s="15"/>
      <c r="BA1355" s="9"/>
      <c r="BB1355" s="9"/>
      <c r="BC1355" s="9"/>
      <c r="BD1355" s="9"/>
      <c r="BE1355" s="9"/>
      <c r="BF1355" s="9"/>
      <c r="BG1355" s="9"/>
      <c r="BH1355" s="9"/>
      <c r="BI1355" s="9"/>
      <c r="BJ1355" s="9"/>
      <c r="BK1355" s="9"/>
      <c r="BL1355" s="9"/>
      <c r="BM1355" s="9"/>
      <c r="BN1355" s="9"/>
      <c r="BO1355" s="9"/>
      <c r="BP1355" s="9"/>
      <c r="BQ1355" s="9"/>
      <c r="BR1355" s="9"/>
      <c r="BS1355" s="9"/>
      <c r="BT1355" s="9"/>
      <c r="BU1355" s="9"/>
      <c r="BV1355" s="9"/>
      <c r="BW1355" s="9"/>
      <c r="BX1355" s="9"/>
      <c r="BY1355" s="9"/>
      <c r="BZ1355" s="9"/>
      <c r="CA1355" s="9"/>
      <c r="CB1355" s="9"/>
      <c r="CC1355" s="9"/>
      <c r="CD1355" s="9"/>
      <c r="CE1355" s="9"/>
      <c r="CF1355" s="9"/>
      <c r="CG1355" s="9"/>
      <c r="CH1355" s="9"/>
      <c r="CI1355" s="9"/>
      <c r="CJ1355" s="9"/>
      <c r="CK1355" s="9"/>
      <c r="CL1355" s="9"/>
      <c r="CM1355" s="9"/>
      <c r="CN1355" s="9"/>
      <c r="CO1355" s="9"/>
      <c r="CP1355" s="9"/>
      <c r="CQ1355" s="9"/>
      <c r="CR1355" s="9"/>
      <c r="CS1355" s="9"/>
      <c r="CT1355" s="9"/>
      <c r="CU1355" s="9"/>
      <c r="CV1355" s="9"/>
      <c r="CW1355" s="9"/>
      <c r="CX1355" s="9"/>
      <c r="CY1355" s="9"/>
      <c r="CZ1355" s="9"/>
      <c r="DA1355" s="9"/>
      <c r="DB1355" s="9"/>
      <c r="DC1355" s="9"/>
      <c r="DD1355" s="9"/>
      <c r="DE1355" s="9"/>
      <c r="DF1355" s="9"/>
      <c r="DG1355" s="9"/>
      <c r="DH1355" s="9"/>
      <c r="DI1355" s="9"/>
      <c r="DJ1355" s="9"/>
      <c r="DK1355" s="9"/>
      <c r="DL1355" s="9"/>
      <c r="DM1355" s="9"/>
      <c r="DN1355" s="9"/>
      <c r="DO1355" s="9"/>
      <c r="DP1355" s="9"/>
      <c r="DQ1355" s="9"/>
      <c r="DR1355" s="9"/>
      <c r="DS1355" s="9"/>
      <c r="DT1355" s="9"/>
      <c r="DU1355" s="9"/>
      <c r="DV1355" s="9"/>
      <c r="DW1355" s="9"/>
      <c r="DX1355" s="9"/>
      <c r="DY1355" s="9"/>
      <c r="DZ1355" s="9"/>
      <c r="EA1355" s="9"/>
    </row>
    <row r="1356" spans="2:131" ht="15">
      <c r="B1356" s="4"/>
      <c r="C1356" s="4"/>
      <c r="D1356" s="4"/>
      <c r="E1356" s="4"/>
      <c r="F1356" s="4"/>
      <c r="G1356" s="4"/>
      <c r="H1356" s="4"/>
      <c r="I1356" s="4"/>
      <c r="J1356" s="4"/>
      <c r="K1356" s="10"/>
      <c r="L1356" s="10"/>
      <c r="M1356" s="10"/>
      <c r="N1356" s="10"/>
      <c r="O1356" s="10"/>
      <c r="P1356" s="10"/>
      <c r="Q1356" s="10"/>
      <c r="R1356" s="10"/>
      <c r="S1356" s="10"/>
      <c r="T1356" s="10"/>
      <c r="U1356" s="10"/>
      <c r="V1356" s="10"/>
      <c r="W1356" s="10"/>
      <c r="X1356" s="10"/>
      <c r="Y1356" s="10"/>
      <c r="Z1356" s="10"/>
      <c r="AA1356" s="10"/>
      <c r="AB1356" s="15"/>
      <c r="AC1356" s="9"/>
      <c r="AD1356" s="9"/>
      <c r="AE1356" s="9"/>
      <c r="AF1356" s="9"/>
      <c r="AG1356" s="9"/>
      <c r="AH1356" s="9"/>
      <c r="AI1356" s="9"/>
      <c r="AJ1356" s="9"/>
      <c r="AK1356" s="9"/>
      <c r="AL1356" s="9"/>
      <c r="AM1356" s="27"/>
      <c r="AN1356" s="27"/>
      <c r="AO1356" s="27"/>
      <c r="AP1356" s="27"/>
      <c r="AQ1356" s="27"/>
      <c r="AR1356" s="9"/>
      <c r="AS1356" s="9"/>
      <c r="AT1356" s="9"/>
      <c r="AU1356" s="9"/>
      <c r="AV1356" s="9"/>
      <c r="AW1356" s="9"/>
      <c r="AX1356" s="9"/>
      <c r="AY1356" s="15"/>
      <c r="AZ1356" s="15"/>
      <c r="BA1356" s="9"/>
      <c r="BB1356" s="9"/>
      <c r="BC1356" s="9"/>
      <c r="BD1356" s="9"/>
      <c r="BE1356" s="9"/>
      <c r="BF1356" s="9"/>
      <c r="BG1356" s="9"/>
      <c r="BH1356" s="9"/>
      <c r="BI1356" s="9"/>
      <c r="BJ1356" s="9"/>
      <c r="BK1356" s="9"/>
      <c r="BL1356" s="9"/>
      <c r="BM1356" s="9"/>
      <c r="BN1356" s="9"/>
      <c r="BO1356" s="9"/>
      <c r="BP1356" s="9"/>
      <c r="BQ1356" s="9"/>
      <c r="BR1356" s="9"/>
      <c r="BS1356" s="9"/>
      <c r="BT1356" s="9"/>
      <c r="BU1356" s="9"/>
      <c r="BV1356" s="9"/>
      <c r="BW1356" s="9"/>
      <c r="BX1356" s="9"/>
      <c r="BY1356" s="9"/>
      <c r="BZ1356" s="9"/>
      <c r="CA1356" s="9"/>
      <c r="CB1356" s="9"/>
      <c r="CC1356" s="9"/>
      <c r="CD1356" s="9"/>
      <c r="CE1356" s="9"/>
      <c r="CF1356" s="9"/>
      <c r="CG1356" s="9"/>
      <c r="CH1356" s="9"/>
      <c r="CI1356" s="9"/>
      <c r="CJ1356" s="9"/>
      <c r="CK1356" s="9"/>
      <c r="CL1356" s="9"/>
      <c r="CM1356" s="9"/>
      <c r="CN1356" s="9"/>
      <c r="CO1356" s="9"/>
      <c r="CP1356" s="9"/>
      <c r="CQ1356" s="9"/>
      <c r="CR1356" s="9"/>
      <c r="CS1356" s="9"/>
      <c r="CT1356" s="9"/>
      <c r="CU1356" s="9"/>
      <c r="CV1356" s="9"/>
      <c r="CW1356" s="9"/>
      <c r="CX1356" s="9"/>
      <c r="CY1356" s="9"/>
      <c r="CZ1356" s="9"/>
      <c r="DA1356" s="9"/>
      <c r="DB1356" s="9"/>
      <c r="DC1356" s="9"/>
      <c r="DD1356" s="9"/>
      <c r="DE1356" s="9"/>
      <c r="DF1356" s="9"/>
      <c r="DG1356" s="9"/>
      <c r="DH1356" s="9"/>
      <c r="DI1356" s="9"/>
      <c r="DJ1356" s="9"/>
      <c r="DK1356" s="9"/>
      <c r="DL1356" s="9"/>
      <c r="DM1356" s="9"/>
      <c r="DN1356" s="9"/>
      <c r="DO1356" s="9"/>
      <c r="DP1356" s="9"/>
      <c r="DQ1356" s="9"/>
      <c r="DR1356" s="9"/>
      <c r="DS1356" s="9"/>
      <c r="DT1356" s="9"/>
      <c r="DU1356" s="9"/>
      <c r="DV1356" s="9"/>
      <c r="DW1356" s="9"/>
      <c r="DX1356" s="9"/>
      <c r="DY1356" s="9"/>
      <c r="DZ1356" s="9"/>
      <c r="EA1356" s="9"/>
    </row>
    <row r="1357" spans="2:131" ht="15">
      <c r="B1357" s="4"/>
      <c r="C1357" s="4"/>
      <c r="D1357" s="4"/>
      <c r="E1357" s="4"/>
      <c r="F1357" s="4"/>
      <c r="G1357" s="4"/>
      <c r="H1357" s="4"/>
      <c r="I1357" s="4"/>
      <c r="J1357" s="4"/>
      <c r="K1357" s="10"/>
      <c r="L1357" s="10"/>
      <c r="M1357" s="10"/>
      <c r="N1357" s="10"/>
      <c r="O1357" s="10"/>
      <c r="P1357" s="10"/>
      <c r="Q1357" s="10"/>
      <c r="R1357" s="10"/>
      <c r="S1357" s="10"/>
      <c r="T1357" s="10"/>
      <c r="U1357" s="10"/>
      <c r="V1357" s="10"/>
      <c r="W1357" s="10"/>
      <c r="X1357" s="10"/>
      <c r="Y1357" s="10"/>
      <c r="Z1357" s="10"/>
      <c r="AA1357" s="10"/>
      <c r="AB1357" s="15"/>
      <c r="AC1357" s="9"/>
      <c r="AD1357" s="9"/>
      <c r="AE1357" s="9"/>
      <c r="AF1357" s="9"/>
      <c r="AG1357" s="9"/>
      <c r="AH1357" s="9"/>
      <c r="AI1357" s="9"/>
      <c r="AJ1357" s="9"/>
      <c r="AK1357" s="9"/>
      <c r="AL1357" s="9"/>
      <c r="AM1357" s="27"/>
      <c r="AN1357" s="27"/>
      <c r="AO1357" s="27"/>
      <c r="AP1357" s="27"/>
      <c r="AQ1357" s="27"/>
      <c r="AR1357" s="9"/>
      <c r="AS1357" s="9"/>
      <c r="AT1357" s="9"/>
      <c r="AU1357" s="9"/>
      <c r="AV1357" s="9"/>
      <c r="AW1357" s="9"/>
      <c r="AX1357" s="9"/>
      <c r="AY1357" s="15"/>
      <c r="AZ1357" s="15"/>
      <c r="BA1357" s="9"/>
      <c r="BB1357" s="9"/>
      <c r="BC1357" s="9"/>
      <c r="BD1357" s="9"/>
      <c r="BE1357" s="9"/>
      <c r="BF1357" s="9"/>
      <c r="BG1357" s="9"/>
      <c r="BH1357" s="9"/>
      <c r="BI1357" s="9"/>
      <c r="BJ1357" s="9"/>
      <c r="BK1357" s="9"/>
      <c r="BL1357" s="9"/>
      <c r="BM1357" s="9"/>
      <c r="BN1357" s="9"/>
      <c r="BO1357" s="9"/>
      <c r="BP1357" s="9"/>
      <c r="BQ1357" s="9"/>
      <c r="BR1357" s="9"/>
      <c r="BS1357" s="9"/>
      <c r="BT1357" s="9"/>
      <c r="BU1357" s="9"/>
      <c r="BV1357" s="9"/>
      <c r="BW1357" s="9"/>
      <c r="BX1357" s="9"/>
      <c r="BY1357" s="9"/>
      <c r="BZ1357" s="9"/>
      <c r="CA1357" s="9"/>
      <c r="CB1357" s="9"/>
      <c r="CC1357" s="9"/>
      <c r="CD1357" s="9"/>
      <c r="CE1357" s="9"/>
      <c r="CF1357" s="9"/>
      <c r="CG1357" s="9"/>
      <c r="CH1357" s="9"/>
      <c r="CI1357" s="9"/>
      <c r="CJ1357" s="9"/>
      <c r="CK1357" s="9"/>
      <c r="CL1357" s="9"/>
      <c r="CM1357" s="9"/>
      <c r="CN1357" s="9"/>
      <c r="CO1357" s="9"/>
      <c r="CP1357" s="9"/>
      <c r="CQ1357" s="9"/>
      <c r="CR1357" s="9"/>
      <c r="CS1357" s="9"/>
      <c r="CT1357" s="9"/>
      <c r="CU1357" s="9"/>
      <c r="CV1357" s="9"/>
      <c r="CW1357" s="9"/>
      <c r="CX1357" s="9"/>
      <c r="CY1357" s="9"/>
      <c r="CZ1357" s="9"/>
      <c r="DA1357" s="9"/>
      <c r="DB1357" s="9"/>
      <c r="DC1357" s="9"/>
      <c r="DD1357" s="9"/>
      <c r="DE1357" s="9"/>
      <c r="DF1357" s="9"/>
      <c r="DG1357" s="9"/>
      <c r="DH1357" s="9"/>
      <c r="DI1357" s="9"/>
      <c r="DJ1357" s="9"/>
      <c r="DK1357" s="9"/>
      <c r="DL1357" s="9"/>
      <c r="DM1357" s="9"/>
      <c r="DN1357" s="9"/>
      <c r="DO1357" s="9"/>
      <c r="DP1357" s="9"/>
      <c r="DQ1357" s="9"/>
      <c r="DR1357" s="9"/>
      <c r="DS1357" s="9"/>
      <c r="DT1357" s="9"/>
      <c r="DU1357" s="9"/>
      <c r="DV1357" s="9"/>
      <c r="DW1357" s="9"/>
      <c r="DX1357" s="9"/>
      <c r="DY1357" s="9"/>
      <c r="DZ1357" s="9"/>
      <c r="EA1357" s="9"/>
    </row>
    <row r="1358" spans="2:131" ht="15">
      <c r="B1358" s="4"/>
      <c r="C1358" s="4"/>
      <c r="D1358" s="4"/>
      <c r="E1358" s="4"/>
      <c r="F1358" s="4"/>
      <c r="G1358" s="4"/>
      <c r="H1358" s="4"/>
      <c r="I1358" s="4"/>
      <c r="J1358" s="4"/>
      <c r="K1358" s="10"/>
      <c r="L1358" s="10"/>
      <c r="M1358" s="10"/>
      <c r="N1358" s="10"/>
      <c r="O1358" s="10"/>
      <c r="P1358" s="10"/>
      <c r="Q1358" s="10"/>
      <c r="R1358" s="10"/>
      <c r="S1358" s="10"/>
      <c r="T1358" s="10"/>
      <c r="U1358" s="10"/>
      <c r="V1358" s="10"/>
      <c r="W1358" s="10"/>
      <c r="X1358" s="10"/>
      <c r="Y1358" s="10"/>
      <c r="Z1358" s="10"/>
      <c r="AA1358" s="10"/>
      <c r="AB1358" s="15"/>
      <c r="AC1358" s="9"/>
      <c r="AD1358" s="9"/>
      <c r="AE1358" s="9"/>
      <c r="AF1358" s="9"/>
      <c r="AG1358" s="9"/>
      <c r="AH1358" s="9"/>
      <c r="AI1358" s="9"/>
      <c r="AJ1358" s="9"/>
      <c r="AK1358" s="9"/>
      <c r="AL1358" s="9"/>
      <c r="AM1358" s="27"/>
      <c r="AN1358" s="27"/>
      <c r="AO1358" s="27"/>
      <c r="AP1358" s="27"/>
      <c r="AQ1358" s="27"/>
      <c r="AR1358" s="9"/>
      <c r="AS1358" s="9"/>
      <c r="AT1358" s="9"/>
      <c r="AU1358" s="9"/>
      <c r="AV1358" s="9"/>
      <c r="AW1358" s="9"/>
      <c r="AX1358" s="9"/>
      <c r="AY1358" s="15"/>
      <c r="AZ1358" s="15"/>
      <c r="BA1358" s="9"/>
      <c r="BB1358" s="9"/>
      <c r="BC1358" s="9"/>
      <c r="BD1358" s="9"/>
      <c r="BE1358" s="9"/>
      <c r="BF1358" s="9"/>
      <c r="BG1358" s="9"/>
      <c r="BH1358" s="9"/>
      <c r="BI1358" s="9"/>
      <c r="BJ1358" s="9"/>
      <c r="BK1358" s="9"/>
      <c r="BL1358" s="9"/>
      <c r="BM1358" s="9"/>
      <c r="BN1358" s="9"/>
      <c r="BO1358" s="9"/>
      <c r="BP1358" s="9"/>
      <c r="BQ1358" s="9"/>
      <c r="BR1358" s="9"/>
      <c r="BS1358" s="9"/>
      <c r="BT1358" s="9"/>
      <c r="BU1358" s="9"/>
      <c r="BV1358" s="9"/>
      <c r="BW1358" s="9"/>
      <c r="BX1358" s="9"/>
      <c r="BY1358" s="9"/>
      <c r="BZ1358" s="9"/>
      <c r="CA1358" s="9"/>
      <c r="CB1358" s="9"/>
      <c r="CC1358" s="9"/>
      <c r="CD1358" s="9"/>
      <c r="CE1358" s="9"/>
      <c r="CF1358" s="9"/>
      <c r="CG1358" s="9"/>
      <c r="CH1358" s="9"/>
      <c r="CI1358" s="9"/>
      <c r="CJ1358" s="9"/>
      <c r="CK1358" s="9"/>
      <c r="CL1358" s="9"/>
      <c r="CM1358" s="9"/>
      <c r="CN1358" s="9"/>
      <c r="CO1358" s="9"/>
      <c r="CP1358" s="9"/>
      <c r="CQ1358" s="9"/>
      <c r="CR1358" s="9"/>
      <c r="CS1358" s="9"/>
      <c r="CT1358" s="9"/>
      <c r="CU1358" s="9"/>
      <c r="CV1358" s="9"/>
      <c r="CW1358" s="9"/>
      <c r="CX1358" s="9"/>
      <c r="CY1358" s="9"/>
      <c r="CZ1358" s="9"/>
      <c r="DA1358" s="9"/>
      <c r="DB1358" s="9"/>
      <c r="DC1358" s="9"/>
      <c r="DD1358" s="9"/>
      <c r="DE1358" s="9"/>
      <c r="DF1358" s="9"/>
      <c r="DG1358" s="9"/>
      <c r="DH1358" s="9"/>
      <c r="DI1358" s="9"/>
      <c r="DJ1358" s="9"/>
      <c r="DK1358" s="9"/>
      <c r="DL1358" s="9"/>
      <c r="DM1358" s="9"/>
      <c r="DN1358" s="9"/>
      <c r="DO1358" s="9"/>
      <c r="DP1358" s="9"/>
      <c r="DQ1358" s="9"/>
      <c r="DR1358" s="9"/>
      <c r="DS1358" s="9"/>
      <c r="DT1358" s="9"/>
      <c r="DU1358" s="9"/>
      <c r="DV1358" s="9"/>
      <c r="DW1358" s="9"/>
      <c r="DX1358" s="9"/>
      <c r="DY1358" s="9"/>
      <c r="DZ1358" s="9"/>
      <c r="EA1358" s="9"/>
    </row>
    <row r="1359" spans="2:131" ht="15">
      <c r="B1359" s="4"/>
      <c r="C1359" s="4"/>
      <c r="D1359" s="4"/>
      <c r="E1359" s="4"/>
      <c r="F1359" s="4"/>
      <c r="G1359" s="4"/>
      <c r="H1359" s="4"/>
      <c r="I1359" s="4"/>
      <c r="J1359" s="4"/>
      <c r="K1359" s="10"/>
      <c r="L1359" s="10"/>
      <c r="M1359" s="10"/>
      <c r="N1359" s="10"/>
      <c r="O1359" s="10"/>
      <c r="P1359" s="10"/>
      <c r="Q1359" s="10"/>
      <c r="R1359" s="10"/>
      <c r="S1359" s="10"/>
      <c r="T1359" s="10"/>
      <c r="U1359" s="10"/>
      <c r="V1359" s="10"/>
      <c r="W1359" s="10"/>
      <c r="X1359" s="10"/>
      <c r="Y1359" s="10"/>
      <c r="Z1359" s="10"/>
      <c r="AA1359" s="10"/>
      <c r="AB1359" s="15"/>
      <c r="AC1359" s="9"/>
      <c r="AD1359" s="9"/>
      <c r="AE1359" s="9"/>
      <c r="AF1359" s="9"/>
      <c r="AG1359" s="9"/>
      <c r="AH1359" s="9"/>
      <c r="AI1359" s="9"/>
      <c r="AJ1359" s="9"/>
      <c r="AK1359" s="9"/>
      <c r="AL1359" s="9"/>
      <c r="AM1359" s="27"/>
      <c r="AN1359" s="27"/>
      <c r="AO1359" s="27"/>
      <c r="AP1359" s="27"/>
      <c r="AQ1359" s="27"/>
      <c r="AR1359" s="9"/>
      <c r="AS1359" s="9"/>
      <c r="AT1359" s="9"/>
      <c r="AU1359" s="9"/>
      <c r="AV1359" s="9"/>
      <c r="AW1359" s="9"/>
      <c r="AX1359" s="9"/>
      <c r="AY1359" s="15"/>
      <c r="AZ1359" s="15"/>
      <c r="BA1359" s="9"/>
      <c r="BB1359" s="9"/>
      <c r="BC1359" s="9"/>
      <c r="BD1359" s="9"/>
      <c r="BE1359" s="9"/>
      <c r="BF1359" s="9"/>
      <c r="BG1359" s="9"/>
      <c r="BH1359" s="9"/>
      <c r="BI1359" s="9"/>
      <c r="BJ1359" s="9"/>
      <c r="BK1359" s="9"/>
      <c r="BL1359" s="9"/>
      <c r="BM1359" s="9"/>
      <c r="BN1359" s="9"/>
      <c r="BO1359" s="9"/>
      <c r="BP1359" s="9"/>
      <c r="BQ1359" s="9"/>
      <c r="BR1359" s="9"/>
      <c r="BS1359" s="9"/>
      <c r="BT1359" s="9"/>
      <c r="BU1359" s="9"/>
      <c r="BV1359" s="9"/>
      <c r="BW1359" s="9"/>
      <c r="BX1359" s="9"/>
      <c r="BY1359" s="9"/>
      <c r="BZ1359" s="9"/>
      <c r="CA1359" s="9"/>
      <c r="CB1359" s="9"/>
      <c r="CC1359" s="9"/>
      <c r="CD1359" s="9"/>
      <c r="CE1359" s="9"/>
      <c r="CF1359" s="9"/>
      <c r="CG1359" s="9"/>
      <c r="CH1359" s="9"/>
      <c r="CI1359" s="9"/>
      <c r="CJ1359" s="9"/>
      <c r="CK1359" s="9"/>
      <c r="CL1359" s="9"/>
      <c r="CM1359" s="9"/>
      <c r="CN1359" s="9"/>
      <c r="CO1359" s="9"/>
      <c r="CP1359" s="9"/>
      <c r="CQ1359" s="9"/>
      <c r="CR1359" s="9"/>
      <c r="CS1359" s="9"/>
      <c r="CT1359" s="9"/>
      <c r="CU1359" s="9"/>
      <c r="CV1359" s="9"/>
      <c r="CW1359" s="9"/>
      <c r="CX1359" s="9"/>
      <c r="CY1359" s="9"/>
      <c r="CZ1359" s="9"/>
      <c r="DA1359" s="9"/>
      <c r="DB1359" s="9"/>
      <c r="DC1359" s="9"/>
      <c r="DD1359" s="9"/>
      <c r="DE1359" s="9"/>
      <c r="DF1359" s="9"/>
      <c r="DG1359" s="9"/>
      <c r="DH1359" s="9"/>
      <c r="DI1359" s="9"/>
      <c r="DJ1359" s="9"/>
      <c r="DK1359" s="9"/>
      <c r="DL1359" s="9"/>
      <c r="DM1359" s="9"/>
      <c r="DN1359" s="9"/>
      <c r="DO1359" s="9"/>
      <c r="DP1359" s="9"/>
      <c r="DQ1359" s="9"/>
      <c r="DR1359" s="9"/>
      <c r="DS1359" s="9"/>
      <c r="DT1359" s="9"/>
      <c r="DU1359" s="9"/>
      <c r="DV1359" s="9"/>
      <c r="DW1359" s="9"/>
      <c r="DX1359" s="9"/>
      <c r="DY1359" s="9"/>
      <c r="DZ1359" s="9"/>
      <c r="EA1359" s="9"/>
    </row>
    <row r="1360" spans="2:131" ht="15">
      <c r="B1360" s="4"/>
      <c r="C1360" s="4"/>
      <c r="D1360" s="4"/>
      <c r="E1360" s="4"/>
      <c r="F1360" s="4"/>
      <c r="G1360" s="4"/>
      <c r="H1360" s="4"/>
      <c r="I1360" s="4"/>
      <c r="J1360" s="4"/>
      <c r="K1360" s="10"/>
      <c r="L1360" s="10"/>
      <c r="M1360" s="10"/>
      <c r="N1360" s="10"/>
      <c r="O1360" s="10"/>
      <c r="P1360" s="10"/>
      <c r="Q1360" s="10"/>
      <c r="R1360" s="10"/>
      <c r="S1360" s="10"/>
      <c r="T1360" s="10"/>
      <c r="U1360" s="10"/>
      <c r="V1360" s="10"/>
      <c r="W1360" s="10"/>
      <c r="X1360" s="10"/>
      <c r="Y1360" s="10"/>
      <c r="Z1360" s="10"/>
      <c r="AA1360" s="10"/>
      <c r="AB1360" s="15"/>
      <c r="AC1360" s="9"/>
      <c r="AD1360" s="9"/>
      <c r="AE1360" s="9"/>
      <c r="AF1360" s="9"/>
      <c r="AG1360" s="9"/>
      <c r="AH1360" s="9"/>
      <c r="AI1360" s="9"/>
      <c r="AJ1360" s="9"/>
      <c r="AK1360" s="9"/>
      <c r="AL1360" s="9"/>
      <c r="AM1360" s="27"/>
      <c r="AN1360" s="27"/>
      <c r="AO1360" s="27"/>
      <c r="AP1360" s="27"/>
      <c r="AQ1360" s="27"/>
      <c r="AR1360" s="9"/>
      <c r="AS1360" s="9"/>
      <c r="AT1360" s="9"/>
      <c r="AU1360" s="9"/>
      <c r="AV1360" s="9"/>
      <c r="AW1360" s="9"/>
      <c r="AX1360" s="9"/>
      <c r="AY1360" s="15"/>
      <c r="AZ1360" s="15"/>
      <c r="BA1360" s="9"/>
      <c r="BB1360" s="9"/>
      <c r="BC1360" s="9"/>
      <c r="BD1360" s="9"/>
      <c r="BE1360" s="9"/>
      <c r="BF1360" s="9"/>
      <c r="BG1360" s="9"/>
      <c r="BH1360" s="9"/>
      <c r="BI1360" s="9"/>
      <c r="BJ1360" s="9"/>
      <c r="BK1360" s="9"/>
      <c r="BL1360" s="9"/>
      <c r="BM1360" s="9"/>
      <c r="BN1360" s="9"/>
      <c r="BO1360" s="9"/>
      <c r="BP1360" s="9"/>
      <c r="BQ1360" s="9"/>
      <c r="BR1360" s="9"/>
      <c r="BS1360" s="9"/>
      <c r="BT1360" s="9"/>
      <c r="BU1360" s="9"/>
      <c r="BV1360" s="9"/>
      <c r="BW1360" s="9"/>
      <c r="BX1360" s="9"/>
      <c r="BY1360" s="9"/>
      <c r="BZ1360" s="9"/>
      <c r="CA1360" s="9"/>
      <c r="CB1360" s="9"/>
      <c r="CC1360" s="9"/>
      <c r="CD1360" s="9"/>
      <c r="CE1360" s="9"/>
      <c r="CF1360" s="9"/>
      <c r="CG1360" s="9"/>
      <c r="CH1360" s="9"/>
      <c r="CI1360" s="9"/>
      <c r="CJ1360" s="9"/>
      <c r="CK1360" s="9"/>
      <c r="CL1360" s="9"/>
      <c r="CM1360" s="9"/>
      <c r="CN1360" s="9"/>
      <c r="CO1360" s="9"/>
      <c r="CP1360" s="9"/>
      <c r="CQ1360" s="9"/>
      <c r="CR1360" s="9"/>
      <c r="CS1360" s="9"/>
      <c r="CT1360" s="9"/>
      <c r="CU1360" s="9"/>
      <c r="CV1360" s="9"/>
      <c r="CW1360" s="9"/>
      <c r="CX1360" s="9"/>
      <c r="CY1360" s="9"/>
      <c r="CZ1360" s="9"/>
      <c r="DA1360" s="9"/>
      <c r="DB1360" s="9"/>
      <c r="DC1360" s="9"/>
      <c r="DD1360" s="9"/>
      <c r="DE1360" s="9"/>
      <c r="DF1360" s="9"/>
      <c r="DG1360" s="9"/>
      <c r="DH1360" s="9"/>
      <c r="DI1360" s="9"/>
      <c r="DJ1360" s="9"/>
      <c r="DK1360" s="9"/>
      <c r="DL1360" s="9"/>
      <c r="DM1360" s="9"/>
      <c r="DN1360" s="9"/>
      <c r="DO1360" s="9"/>
      <c r="DP1360" s="9"/>
      <c r="DQ1360" s="9"/>
      <c r="DR1360" s="9"/>
      <c r="DS1360" s="9"/>
      <c r="DT1360" s="9"/>
      <c r="DU1360" s="9"/>
      <c r="DV1360" s="9"/>
      <c r="DW1360" s="9"/>
      <c r="DX1360" s="9"/>
      <c r="DY1360" s="9"/>
      <c r="DZ1360" s="9"/>
      <c r="EA1360" s="9"/>
    </row>
    <row r="1361" spans="2:131" ht="15">
      <c r="B1361" s="4"/>
      <c r="C1361" s="4"/>
      <c r="D1361" s="4"/>
      <c r="E1361" s="4"/>
      <c r="F1361" s="4"/>
      <c r="G1361" s="4"/>
      <c r="H1361" s="4"/>
      <c r="I1361" s="4"/>
      <c r="J1361" s="4"/>
      <c r="K1361" s="10"/>
      <c r="L1361" s="10"/>
      <c r="M1361" s="10"/>
      <c r="N1361" s="10"/>
      <c r="O1361" s="10"/>
      <c r="P1361" s="10"/>
      <c r="Q1361" s="10"/>
      <c r="R1361" s="10"/>
      <c r="S1361" s="10"/>
      <c r="T1361" s="10"/>
      <c r="U1361" s="10"/>
      <c r="V1361" s="10"/>
      <c r="W1361" s="10"/>
      <c r="X1361" s="10"/>
      <c r="Y1361" s="10"/>
      <c r="Z1361" s="10"/>
      <c r="AA1361" s="10"/>
      <c r="AB1361" s="15"/>
      <c r="AC1361" s="9"/>
      <c r="AD1361" s="9"/>
      <c r="AE1361" s="9"/>
      <c r="AF1361" s="9"/>
      <c r="AG1361" s="9"/>
      <c r="AH1361" s="9"/>
      <c r="AI1361" s="9"/>
      <c r="AJ1361" s="9"/>
      <c r="AK1361" s="9"/>
      <c r="AL1361" s="9"/>
      <c r="AM1361" s="27"/>
      <c r="AN1361" s="27"/>
      <c r="AO1361" s="27"/>
      <c r="AP1361" s="27"/>
      <c r="AQ1361" s="27"/>
      <c r="AR1361" s="9"/>
      <c r="AS1361" s="9"/>
      <c r="AT1361" s="9"/>
      <c r="AU1361" s="9"/>
      <c r="AV1361" s="9"/>
      <c r="AW1361" s="9"/>
      <c r="AX1361" s="9"/>
      <c r="AY1361" s="15"/>
      <c r="AZ1361" s="15"/>
      <c r="BA1361" s="9"/>
      <c r="BB1361" s="9"/>
      <c r="BC1361" s="9"/>
      <c r="BD1361" s="9"/>
      <c r="BE1361" s="9"/>
      <c r="BF1361" s="9"/>
      <c r="BG1361" s="9"/>
      <c r="BH1361" s="9"/>
      <c r="BI1361" s="9"/>
      <c r="BJ1361" s="9"/>
      <c r="BK1361" s="9"/>
      <c r="BL1361" s="9"/>
      <c r="BM1361" s="9"/>
      <c r="BN1361" s="9"/>
      <c r="BO1361" s="9"/>
      <c r="BP1361" s="9"/>
      <c r="BQ1361" s="9"/>
      <c r="BR1361" s="9"/>
      <c r="BS1361" s="9"/>
      <c r="BT1361" s="9"/>
      <c r="BU1361" s="9"/>
      <c r="BV1361" s="9"/>
      <c r="BW1361" s="9"/>
      <c r="BX1361" s="9"/>
      <c r="BY1361" s="9"/>
      <c r="BZ1361" s="9"/>
      <c r="CA1361" s="9"/>
      <c r="CB1361" s="9"/>
      <c r="CC1361" s="9"/>
      <c r="CD1361" s="9"/>
      <c r="CE1361" s="9"/>
      <c r="CF1361" s="9"/>
      <c r="CG1361" s="9"/>
      <c r="CH1361" s="9"/>
      <c r="CI1361" s="9"/>
      <c r="CJ1361" s="9"/>
      <c r="CK1361" s="9"/>
      <c r="CL1361" s="9"/>
      <c r="CM1361" s="9"/>
      <c r="CN1361" s="9"/>
      <c r="CO1361" s="9"/>
      <c r="CP1361" s="9"/>
      <c r="CQ1361" s="9"/>
      <c r="CR1361" s="9"/>
      <c r="CS1361" s="9"/>
      <c r="CT1361" s="9"/>
      <c r="CU1361" s="9"/>
      <c r="CV1361" s="9"/>
      <c r="CW1361" s="9"/>
      <c r="CX1361" s="9"/>
      <c r="CY1361" s="9"/>
      <c r="CZ1361" s="9"/>
      <c r="DA1361" s="9"/>
      <c r="DB1361" s="9"/>
      <c r="DC1361" s="9"/>
      <c r="DD1361" s="9"/>
      <c r="DE1361" s="9"/>
      <c r="DF1361" s="9"/>
      <c r="DG1361" s="9"/>
      <c r="DH1361" s="9"/>
      <c r="DI1361" s="9"/>
      <c r="DJ1361" s="9"/>
      <c r="DK1361" s="9"/>
      <c r="DL1361" s="9"/>
      <c r="DM1361" s="9"/>
      <c r="DN1361" s="9"/>
      <c r="DO1361" s="9"/>
      <c r="DP1361" s="9"/>
      <c r="DQ1361" s="9"/>
      <c r="DR1361" s="9"/>
      <c r="DS1361" s="9"/>
      <c r="DT1361" s="9"/>
      <c r="DU1361" s="9"/>
      <c r="DV1361" s="9"/>
      <c r="DW1361" s="9"/>
      <c r="DX1361" s="9"/>
      <c r="DY1361" s="9"/>
      <c r="DZ1361" s="9"/>
      <c r="EA1361" s="9"/>
    </row>
    <row r="1362" spans="2:131" ht="15">
      <c r="B1362" s="4"/>
      <c r="C1362" s="4"/>
      <c r="D1362" s="4"/>
      <c r="E1362" s="4"/>
      <c r="F1362" s="4"/>
      <c r="G1362" s="4"/>
      <c r="H1362" s="4"/>
      <c r="I1362" s="4"/>
      <c r="J1362" s="4"/>
      <c r="K1362" s="10"/>
      <c r="L1362" s="10"/>
      <c r="M1362" s="10"/>
      <c r="N1362" s="10"/>
      <c r="O1362" s="10"/>
      <c r="P1362" s="10"/>
      <c r="Q1362" s="10"/>
      <c r="R1362" s="10"/>
      <c r="S1362" s="10"/>
      <c r="T1362" s="10"/>
      <c r="U1362" s="10"/>
      <c r="V1362" s="10"/>
      <c r="W1362" s="10"/>
      <c r="X1362" s="10"/>
      <c r="Y1362" s="10"/>
      <c r="Z1362" s="10"/>
      <c r="AA1362" s="10"/>
      <c r="AB1362" s="15"/>
      <c r="AC1362" s="9"/>
      <c r="AD1362" s="9"/>
      <c r="AE1362" s="9"/>
      <c r="AF1362" s="9"/>
      <c r="AG1362" s="9"/>
      <c r="AH1362" s="9"/>
      <c r="AI1362" s="9"/>
      <c r="AJ1362" s="9"/>
      <c r="AK1362" s="9"/>
      <c r="AL1362" s="9"/>
      <c r="AM1362" s="27"/>
      <c r="AN1362" s="27"/>
      <c r="AO1362" s="27"/>
      <c r="AP1362" s="27"/>
      <c r="AQ1362" s="27"/>
      <c r="AR1362" s="9"/>
      <c r="AS1362" s="9"/>
      <c r="AT1362" s="9"/>
      <c r="AU1362" s="9"/>
      <c r="AV1362" s="9"/>
      <c r="AW1362" s="9"/>
      <c r="AX1362" s="9"/>
      <c r="AY1362" s="15"/>
      <c r="AZ1362" s="15"/>
      <c r="BA1362" s="9"/>
      <c r="BB1362" s="9"/>
      <c r="BC1362" s="9"/>
      <c r="BD1362" s="9"/>
      <c r="BE1362" s="9"/>
      <c r="BF1362" s="9"/>
      <c r="BG1362" s="9"/>
      <c r="BH1362" s="9"/>
      <c r="BI1362" s="9"/>
      <c r="BJ1362" s="9"/>
      <c r="BK1362" s="9"/>
      <c r="BL1362" s="9"/>
      <c r="BM1362" s="9"/>
      <c r="BN1362" s="9"/>
      <c r="BO1362" s="9"/>
      <c r="BP1362" s="9"/>
      <c r="BQ1362" s="9"/>
      <c r="BR1362" s="9"/>
      <c r="BS1362" s="9"/>
      <c r="BT1362" s="9"/>
      <c r="BU1362" s="9"/>
      <c r="BV1362" s="9"/>
      <c r="BW1362" s="9"/>
      <c r="BX1362" s="9"/>
      <c r="BY1362" s="9"/>
      <c r="BZ1362" s="9"/>
      <c r="CA1362" s="9"/>
      <c r="CB1362" s="9"/>
      <c r="CC1362" s="9"/>
      <c r="CD1362" s="9"/>
      <c r="CE1362" s="9"/>
      <c r="CF1362" s="9"/>
      <c r="CG1362" s="9"/>
      <c r="CH1362" s="9"/>
      <c r="CI1362" s="9"/>
      <c r="CJ1362" s="9"/>
      <c r="CK1362" s="9"/>
      <c r="CL1362" s="9"/>
      <c r="CM1362" s="9"/>
      <c r="CN1362" s="9"/>
      <c r="CO1362" s="9"/>
      <c r="CP1362" s="9"/>
      <c r="CQ1362" s="9"/>
      <c r="CR1362" s="9"/>
      <c r="CS1362" s="9"/>
      <c r="CT1362" s="9"/>
      <c r="CU1362" s="9"/>
      <c r="CV1362" s="9"/>
      <c r="CW1362" s="9"/>
      <c r="CX1362" s="9"/>
      <c r="CY1362" s="9"/>
      <c r="CZ1362" s="9"/>
      <c r="DA1362" s="9"/>
      <c r="DB1362" s="9"/>
      <c r="DC1362" s="9"/>
      <c r="DD1362" s="9"/>
      <c r="DE1362" s="9"/>
      <c r="DF1362" s="9"/>
      <c r="DG1362" s="9"/>
      <c r="DH1362" s="9"/>
      <c r="DI1362" s="9"/>
      <c r="DJ1362" s="9"/>
      <c r="DK1362" s="9"/>
      <c r="DL1362" s="9"/>
      <c r="DM1362" s="9"/>
      <c r="DN1362" s="9"/>
      <c r="DO1362" s="9"/>
      <c r="DP1362" s="9"/>
      <c r="DQ1362" s="9"/>
      <c r="DR1362" s="9"/>
      <c r="DS1362" s="9"/>
      <c r="DT1362" s="9"/>
      <c r="DU1362" s="9"/>
      <c r="DV1362" s="9"/>
      <c r="DW1362" s="9"/>
      <c r="DX1362" s="9"/>
      <c r="DY1362" s="9"/>
      <c r="DZ1362" s="9"/>
      <c r="EA1362" s="9"/>
    </row>
    <row r="1363" spans="2:131" ht="15">
      <c r="B1363" s="4"/>
      <c r="C1363" s="4"/>
      <c r="D1363" s="4"/>
      <c r="E1363" s="4"/>
      <c r="F1363" s="4"/>
      <c r="G1363" s="4"/>
      <c r="H1363" s="4"/>
      <c r="I1363" s="4"/>
      <c r="J1363" s="4"/>
      <c r="K1363" s="10"/>
      <c r="L1363" s="10"/>
      <c r="M1363" s="10"/>
      <c r="N1363" s="10"/>
      <c r="O1363" s="10"/>
      <c r="P1363" s="10"/>
      <c r="Q1363" s="10"/>
      <c r="R1363" s="10"/>
      <c r="S1363" s="10"/>
      <c r="T1363" s="10"/>
      <c r="U1363" s="10"/>
      <c r="V1363" s="10"/>
      <c r="W1363" s="10"/>
      <c r="X1363" s="10"/>
      <c r="Y1363" s="10"/>
      <c r="Z1363" s="10"/>
      <c r="AA1363" s="10"/>
      <c r="AB1363" s="15"/>
      <c r="AC1363" s="9"/>
      <c r="AD1363" s="9"/>
      <c r="AE1363" s="9"/>
      <c r="AF1363" s="9"/>
      <c r="AG1363" s="9"/>
      <c r="AH1363" s="9"/>
      <c r="AI1363" s="9"/>
      <c r="AJ1363" s="9"/>
      <c r="AK1363" s="9"/>
      <c r="AL1363" s="9"/>
      <c r="AM1363" s="27"/>
      <c r="AN1363" s="27"/>
      <c r="AO1363" s="27"/>
      <c r="AP1363" s="27"/>
      <c r="AQ1363" s="27"/>
      <c r="AR1363" s="9"/>
      <c r="AS1363" s="9"/>
      <c r="AT1363" s="9"/>
      <c r="AU1363" s="9"/>
      <c r="AV1363" s="9"/>
      <c r="AW1363" s="9"/>
      <c r="AX1363" s="9"/>
      <c r="AY1363" s="15"/>
      <c r="AZ1363" s="15"/>
      <c r="BA1363" s="9"/>
      <c r="BB1363" s="9"/>
      <c r="BC1363" s="9"/>
      <c r="BD1363" s="9"/>
      <c r="BE1363" s="9"/>
      <c r="BF1363" s="9"/>
      <c r="BG1363" s="9"/>
      <c r="BH1363" s="9"/>
      <c r="BI1363" s="9"/>
      <c r="BJ1363" s="9"/>
      <c r="BK1363" s="9"/>
      <c r="BL1363" s="9"/>
      <c r="BM1363" s="9"/>
      <c r="BN1363" s="9"/>
      <c r="BO1363" s="9"/>
      <c r="BP1363" s="9"/>
      <c r="BQ1363" s="9"/>
      <c r="BR1363" s="9"/>
      <c r="BS1363" s="9"/>
      <c r="BT1363" s="9"/>
      <c r="BU1363" s="9"/>
      <c r="BV1363" s="9"/>
      <c r="BW1363" s="9"/>
      <c r="BX1363" s="9"/>
      <c r="BY1363" s="9"/>
      <c r="BZ1363" s="9"/>
      <c r="CA1363" s="9"/>
      <c r="CB1363" s="9"/>
      <c r="CC1363" s="9"/>
      <c r="CD1363" s="9"/>
      <c r="CE1363" s="9"/>
      <c r="CF1363" s="9"/>
      <c r="CG1363" s="9"/>
      <c r="CH1363" s="9"/>
      <c r="CI1363" s="9"/>
      <c r="CJ1363" s="9"/>
      <c r="CK1363" s="9"/>
      <c r="CL1363" s="9"/>
      <c r="CM1363" s="9"/>
      <c r="CN1363" s="9"/>
      <c r="CO1363" s="9"/>
      <c r="CP1363" s="9"/>
      <c r="CQ1363" s="9"/>
      <c r="CR1363" s="9"/>
      <c r="CS1363" s="9"/>
      <c r="CT1363" s="9"/>
      <c r="CU1363" s="9"/>
      <c r="CV1363" s="9"/>
      <c r="CW1363" s="9"/>
      <c r="CX1363" s="9"/>
      <c r="CY1363" s="9"/>
      <c r="CZ1363" s="9"/>
      <c r="DA1363" s="9"/>
      <c r="DB1363" s="9"/>
      <c r="DC1363" s="9"/>
      <c r="DD1363" s="9"/>
      <c r="DE1363" s="9"/>
      <c r="DF1363" s="9"/>
      <c r="DG1363" s="9"/>
      <c r="DH1363" s="9"/>
      <c r="DI1363" s="9"/>
      <c r="DJ1363" s="9"/>
      <c r="DK1363" s="9"/>
      <c r="DL1363" s="9"/>
      <c r="DM1363" s="9"/>
      <c r="DN1363" s="9"/>
      <c r="DO1363" s="9"/>
      <c r="DP1363" s="9"/>
      <c r="DQ1363" s="9"/>
      <c r="DR1363" s="9"/>
      <c r="DS1363" s="9"/>
      <c r="DT1363" s="9"/>
      <c r="DU1363" s="9"/>
      <c r="DV1363" s="9"/>
      <c r="DW1363" s="9"/>
      <c r="DX1363" s="9"/>
      <c r="DY1363" s="9"/>
      <c r="DZ1363" s="9"/>
      <c r="EA1363" s="9"/>
    </row>
    <row r="1364" spans="2:131" ht="15">
      <c r="B1364" s="4"/>
      <c r="C1364" s="4"/>
      <c r="D1364" s="4"/>
      <c r="E1364" s="4"/>
      <c r="F1364" s="4"/>
      <c r="G1364" s="4"/>
      <c r="H1364" s="4"/>
      <c r="I1364" s="4"/>
      <c r="J1364" s="4"/>
      <c r="K1364" s="10"/>
      <c r="L1364" s="10"/>
      <c r="M1364" s="10"/>
      <c r="N1364" s="10"/>
      <c r="O1364" s="10"/>
      <c r="P1364" s="10"/>
      <c r="Q1364" s="10"/>
      <c r="R1364" s="10"/>
      <c r="S1364" s="10"/>
      <c r="T1364" s="10"/>
      <c r="U1364" s="10"/>
      <c r="V1364" s="10"/>
      <c r="W1364" s="10"/>
      <c r="X1364" s="10"/>
      <c r="Y1364" s="10"/>
      <c r="Z1364" s="10"/>
      <c r="AA1364" s="10"/>
      <c r="AB1364" s="15"/>
      <c r="AC1364" s="9"/>
      <c r="AD1364" s="9"/>
      <c r="AE1364" s="9"/>
      <c r="AF1364" s="9"/>
      <c r="AG1364" s="9"/>
      <c r="AH1364" s="9"/>
      <c r="AI1364" s="9"/>
      <c r="AJ1364" s="9"/>
      <c r="AK1364" s="9"/>
      <c r="AL1364" s="9"/>
      <c r="AM1364" s="27"/>
      <c r="AN1364" s="27"/>
      <c r="AO1364" s="27"/>
      <c r="AP1364" s="27"/>
      <c r="AQ1364" s="27"/>
      <c r="AR1364" s="9"/>
      <c r="AS1364" s="9"/>
      <c r="AT1364" s="9"/>
      <c r="AU1364" s="9"/>
      <c r="AV1364" s="9"/>
      <c r="AW1364" s="9"/>
      <c r="AX1364" s="9"/>
      <c r="AY1364" s="15"/>
      <c r="AZ1364" s="15"/>
      <c r="BA1364" s="9"/>
      <c r="BB1364" s="9"/>
      <c r="BC1364" s="9"/>
      <c r="BD1364" s="9"/>
      <c r="BE1364" s="9"/>
      <c r="BF1364" s="9"/>
      <c r="BG1364" s="9"/>
      <c r="BH1364" s="9"/>
      <c r="BI1364" s="9"/>
      <c r="BJ1364" s="9"/>
      <c r="BK1364" s="9"/>
      <c r="BL1364" s="9"/>
      <c r="BM1364" s="9"/>
      <c r="BN1364" s="9"/>
      <c r="BO1364" s="9"/>
      <c r="BP1364" s="9"/>
      <c r="BQ1364" s="9"/>
      <c r="BR1364" s="9"/>
      <c r="BS1364" s="9"/>
      <c r="BT1364" s="9"/>
      <c r="BU1364" s="9"/>
      <c r="BV1364" s="9"/>
      <c r="BW1364" s="9"/>
      <c r="BX1364" s="9"/>
      <c r="BY1364" s="9"/>
      <c r="BZ1364" s="9"/>
      <c r="CA1364" s="9"/>
      <c r="CB1364" s="9"/>
      <c r="CC1364" s="9"/>
      <c r="CD1364" s="9"/>
      <c r="CE1364" s="9"/>
      <c r="CF1364" s="9"/>
      <c r="CG1364" s="9"/>
      <c r="CH1364" s="9"/>
      <c r="CI1364" s="9"/>
      <c r="CJ1364" s="9"/>
      <c r="CK1364" s="9"/>
      <c r="CL1364" s="9"/>
      <c r="CM1364" s="9"/>
      <c r="CN1364" s="9"/>
      <c r="CO1364" s="9"/>
      <c r="CP1364" s="9"/>
      <c r="CQ1364" s="9"/>
      <c r="CR1364" s="9"/>
      <c r="CS1364" s="9"/>
      <c r="CT1364" s="9"/>
      <c r="CU1364" s="9"/>
      <c r="CV1364" s="9"/>
      <c r="CW1364" s="9"/>
      <c r="CX1364" s="9"/>
      <c r="CY1364" s="9"/>
      <c r="CZ1364" s="9"/>
      <c r="DA1364" s="9"/>
      <c r="DB1364" s="9"/>
      <c r="DC1364" s="9"/>
      <c r="DD1364" s="9"/>
      <c r="DE1364" s="9"/>
      <c r="DF1364" s="9"/>
      <c r="DG1364" s="9"/>
      <c r="DH1364" s="9"/>
      <c r="DI1364" s="9"/>
      <c r="DJ1364" s="9"/>
      <c r="DK1364" s="9"/>
      <c r="DL1364" s="9"/>
      <c r="DM1364" s="9"/>
      <c r="DN1364" s="9"/>
      <c r="DO1364" s="9"/>
      <c r="DP1364" s="9"/>
      <c r="DQ1364" s="9"/>
      <c r="DR1364" s="9"/>
      <c r="DS1364" s="9"/>
      <c r="DT1364" s="9"/>
      <c r="DU1364" s="9"/>
      <c r="DV1364" s="9"/>
      <c r="DW1364" s="9"/>
      <c r="DX1364" s="9"/>
      <c r="DY1364" s="9"/>
      <c r="DZ1364" s="9"/>
      <c r="EA1364" s="9"/>
    </row>
    <row r="1365" spans="2:131" ht="15">
      <c r="B1365" s="4"/>
      <c r="C1365" s="4"/>
      <c r="D1365" s="4"/>
      <c r="E1365" s="4"/>
      <c r="F1365" s="4"/>
      <c r="G1365" s="4"/>
      <c r="H1365" s="4"/>
      <c r="I1365" s="4"/>
      <c r="J1365" s="4"/>
      <c r="K1365" s="10"/>
      <c r="L1365" s="10"/>
      <c r="M1365" s="10"/>
      <c r="N1365" s="10"/>
      <c r="O1365" s="10"/>
      <c r="P1365" s="10"/>
      <c r="Q1365" s="10"/>
      <c r="R1365" s="10"/>
      <c r="S1365" s="10"/>
      <c r="T1365" s="10"/>
      <c r="U1365" s="10"/>
      <c r="V1365" s="10"/>
      <c r="W1365" s="10"/>
      <c r="X1365" s="10"/>
      <c r="Y1365" s="10"/>
      <c r="Z1365" s="10"/>
      <c r="AA1365" s="10"/>
      <c r="AB1365" s="15"/>
      <c r="AC1365" s="9"/>
      <c r="AD1365" s="9"/>
      <c r="AE1365" s="9"/>
      <c r="AF1365" s="9"/>
      <c r="AG1365" s="9"/>
      <c r="AH1365" s="9"/>
      <c r="AI1365" s="9"/>
      <c r="AJ1365" s="9"/>
      <c r="AK1365" s="9"/>
      <c r="AL1365" s="9"/>
      <c r="AM1365" s="27"/>
      <c r="AN1365" s="27"/>
      <c r="AO1365" s="27"/>
      <c r="AP1365" s="27"/>
      <c r="AQ1365" s="27"/>
      <c r="AR1365" s="9"/>
      <c r="AS1365" s="9"/>
      <c r="AT1365" s="9"/>
      <c r="AU1365" s="9"/>
      <c r="AV1365" s="9"/>
      <c r="AW1365" s="9"/>
      <c r="AX1365" s="9"/>
      <c r="AY1365" s="15"/>
      <c r="AZ1365" s="15"/>
      <c r="BA1365" s="9"/>
      <c r="BB1365" s="9"/>
      <c r="BC1365" s="9"/>
      <c r="BD1365" s="9"/>
      <c r="BE1365" s="9"/>
      <c r="BF1365" s="9"/>
      <c r="BG1365" s="9"/>
      <c r="BH1365" s="9"/>
      <c r="BI1365" s="9"/>
      <c r="BJ1365" s="9"/>
      <c r="BK1365" s="9"/>
      <c r="BL1365" s="9"/>
      <c r="BM1365" s="9"/>
      <c r="BN1365" s="9"/>
      <c r="BO1365" s="9"/>
      <c r="BP1365" s="9"/>
      <c r="BQ1365" s="9"/>
      <c r="BR1365" s="9"/>
      <c r="BS1365" s="9"/>
      <c r="BT1365" s="9"/>
      <c r="BU1365" s="9"/>
      <c r="BV1365" s="9"/>
      <c r="BW1365" s="9"/>
      <c r="BX1365" s="9"/>
      <c r="BY1365" s="9"/>
      <c r="BZ1365" s="9"/>
      <c r="CA1365" s="9"/>
      <c r="CB1365" s="9"/>
      <c r="CC1365" s="9"/>
      <c r="CD1365" s="9"/>
      <c r="CE1365" s="9"/>
      <c r="CF1365" s="9"/>
      <c r="CG1365" s="9"/>
      <c r="CH1365" s="9"/>
      <c r="CI1365" s="9"/>
      <c r="CJ1365" s="9"/>
      <c r="CK1365" s="9"/>
      <c r="CL1365" s="9"/>
      <c r="CM1365" s="9"/>
      <c r="CN1365" s="9"/>
      <c r="CO1365" s="9"/>
      <c r="CP1365" s="9"/>
      <c r="CQ1365" s="9"/>
      <c r="CR1365" s="9"/>
      <c r="CS1365" s="9"/>
      <c r="CT1365" s="9"/>
      <c r="CU1365" s="9"/>
      <c r="CV1365" s="9"/>
      <c r="CW1365" s="9"/>
      <c r="CX1365" s="9"/>
      <c r="CY1365" s="9"/>
      <c r="CZ1365" s="9"/>
      <c r="DA1365" s="9"/>
      <c r="DB1365" s="9"/>
      <c r="DC1365" s="9"/>
      <c r="DD1365" s="9"/>
      <c r="DE1365" s="9"/>
      <c r="DF1365" s="9"/>
      <c r="DG1365" s="9"/>
      <c r="DH1365" s="9"/>
      <c r="DI1365" s="9"/>
      <c r="DJ1365" s="9"/>
      <c r="DK1365" s="9"/>
      <c r="DL1365" s="9"/>
      <c r="DM1365" s="9"/>
      <c r="DN1365" s="9"/>
      <c r="DO1365" s="9"/>
      <c r="DP1365" s="9"/>
      <c r="DQ1365" s="9"/>
      <c r="DR1365" s="9"/>
      <c r="DS1365" s="9"/>
      <c r="DT1365" s="9"/>
      <c r="DU1365" s="9"/>
      <c r="DV1365" s="9"/>
      <c r="DW1365" s="9"/>
      <c r="DX1365" s="9"/>
      <c r="DY1365" s="9"/>
      <c r="DZ1365" s="9"/>
      <c r="EA1365" s="9"/>
    </row>
    <row r="1366" spans="2:131" ht="15">
      <c r="B1366" s="4"/>
      <c r="C1366" s="4"/>
      <c r="D1366" s="4"/>
      <c r="E1366" s="4"/>
      <c r="F1366" s="4"/>
      <c r="G1366" s="4"/>
      <c r="H1366" s="4"/>
      <c r="I1366" s="4"/>
      <c r="J1366" s="4"/>
      <c r="K1366" s="10"/>
      <c r="L1366" s="10"/>
      <c r="M1366" s="10"/>
      <c r="N1366" s="10"/>
      <c r="O1366" s="10"/>
      <c r="P1366" s="10"/>
      <c r="Q1366" s="10"/>
      <c r="R1366" s="10"/>
      <c r="S1366" s="10"/>
      <c r="T1366" s="10"/>
      <c r="U1366" s="10"/>
      <c r="V1366" s="10"/>
      <c r="W1366" s="10"/>
      <c r="X1366" s="10"/>
      <c r="Y1366" s="10"/>
      <c r="Z1366" s="10"/>
      <c r="AA1366" s="10"/>
      <c r="AB1366" s="15"/>
      <c r="AC1366" s="9"/>
      <c r="AD1366" s="9"/>
      <c r="AE1366" s="9"/>
      <c r="AF1366" s="9"/>
      <c r="AG1366" s="9"/>
      <c r="AH1366" s="9"/>
      <c r="AI1366" s="9"/>
      <c r="AJ1366" s="9"/>
      <c r="AK1366" s="9"/>
      <c r="AL1366" s="9"/>
      <c r="AM1366" s="27"/>
      <c r="AN1366" s="27"/>
      <c r="AO1366" s="27"/>
      <c r="AP1366" s="27"/>
      <c r="AQ1366" s="27"/>
      <c r="AR1366" s="9"/>
      <c r="AS1366" s="9"/>
      <c r="AT1366" s="9"/>
      <c r="AU1366" s="9"/>
      <c r="AV1366" s="9"/>
      <c r="AW1366" s="9"/>
      <c r="AX1366" s="9"/>
      <c r="AY1366" s="15"/>
      <c r="AZ1366" s="15"/>
      <c r="BA1366" s="9"/>
      <c r="BB1366" s="9"/>
      <c r="BC1366" s="9"/>
      <c r="BD1366" s="9"/>
      <c r="BE1366" s="9"/>
      <c r="BF1366" s="9"/>
      <c r="BG1366" s="9"/>
      <c r="BH1366" s="9"/>
      <c r="BI1366" s="9"/>
      <c r="BJ1366" s="9"/>
      <c r="BK1366" s="9"/>
      <c r="BL1366" s="9"/>
      <c r="BM1366" s="9"/>
      <c r="BN1366" s="9"/>
      <c r="BO1366" s="9"/>
      <c r="BP1366" s="9"/>
      <c r="BQ1366" s="9"/>
      <c r="BR1366" s="9"/>
      <c r="BS1366" s="9"/>
      <c r="BT1366" s="9"/>
      <c r="BU1366" s="9"/>
      <c r="BV1366" s="9"/>
      <c r="BW1366" s="9"/>
      <c r="BX1366" s="9"/>
      <c r="BY1366" s="9"/>
      <c r="BZ1366" s="9"/>
      <c r="CA1366" s="9"/>
      <c r="CB1366" s="9"/>
      <c r="CC1366" s="9"/>
      <c r="CD1366" s="9"/>
      <c r="CE1366" s="9"/>
      <c r="CF1366" s="9"/>
      <c r="CG1366" s="9"/>
      <c r="CH1366" s="9"/>
      <c r="CI1366" s="9"/>
      <c r="CJ1366" s="9"/>
      <c r="CK1366" s="9"/>
      <c r="CL1366" s="9"/>
      <c r="CM1366" s="9"/>
      <c r="CN1366" s="9"/>
      <c r="CO1366" s="9"/>
      <c r="CP1366" s="9"/>
      <c r="CQ1366" s="9"/>
      <c r="CR1366" s="9"/>
      <c r="CS1366" s="9"/>
      <c r="CT1366" s="9"/>
      <c r="CU1366" s="9"/>
      <c r="CV1366" s="9"/>
      <c r="CW1366" s="9"/>
      <c r="CX1366" s="9"/>
      <c r="CY1366" s="9"/>
      <c r="CZ1366" s="9"/>
      <c r="DA1366" s="9"/>
      <c r="DB1366" s="9"/>
      <c r="DC1366" s="9"/>
      <c r="DD1366" s="9"/>
      <c r="DE1366" s="9"/>
      <c r="DF1366" s="9"/>
      <c r="DG1366" s="9"/>
      <c r="DH1366" s="9"/>
      <c r="DI1366" s="9"/>
      <c r="DJ1366" s="9"/>
      <c r="DK1366" s="9"/>
      <c r="DL1366" s="9"/>
      <c r="DM1366" s="9"/>
      <c r="DN1366" s="9"/>
      <c r="DO1366" s="9"/>
      <c r="DP1366" s="9"/>
      <c r="DQ1366" s="9"/>
      <c r="DR1366" s="9"/>
      <c r="DS1366" s="9"/>
      <c r="DT1366" s="9"/>
      <c r="DU1366" s="9"/>
      <c r="DV1366" s="9"/>
      <c r="DW1366" s="9"/>
      <c r="DX1366" s="9"/>
      <c r="DY1366" s="9"/>
      <c r="DZ1366" s="9"/>
      <c r="EA1366" s="9"/>
    </row>
    <row r="1367" spans="2:131" ht="15">
      <c r="B1367" s="4"/>
      <c r="C1367" s="4"/>
      <c r="D1367" s="4"/>
      <c r="E1367" s="4"/>
      <c r="F1367" s="4"/>
      <c r="G1367" s="4"/>
      <c r="H1367" s="4"/>
      <c r="I1367" s="4"/>
      <c r="J1367" s="4"/>
      <c r="K1367" s="10"/>
      <c r="L1367" s="10"/>
      <c r="M1367" s="10"/>
      <c r="N1367" s="10"/>
      <c r="O1367" s="10"/>
      <c r="P1367" s="10"/>
      <c r="Q1367" s="10"/>
      <c r="R1367" s="10"/>
      <c r="S1367" s="10"/>
      <c r="T1367" s="10"/>
      <c r="U1367" s="10"/>
      <c r="V1367" s="10"/>
      <c r="W1367" s="10"/>
      <c r="X1367" s="10"/>
      <c r="Y1367" s="10"/>
      <c r="Z1367" s="10"/>
      <c r="AA1367" s="10"/>
      <c r="AB1367" s="15"/>
      <c r="AC1367" s="9"/>
      <c r="AD1367" s="9"/>
      <c r="AE1367" s="9"/>
      <c r="AF1367" s="9"/>
      <c r="AG1367" s="9"/>
      <c r="AH1367" s="9"/>
      <c r="AI1367" s="9"/>
      <c r="AJ1367" s="9"/>
      <c r="AK1367" s="9"/>
      <c r="AL1367" s="9"/>
      <c r="AM1367" s="27"/>
      <c r="AN1367" s="27"/>
      <c r="AO1367" s="27"/>
      <c r="AP1367" s="27"/>
      <c r="AQ1367" s="27"/>
      <c r="AR1367" s="9"/>
      <c r="AS1367" s="9"/>
      <c r="AT1367" s="9"/>
      <c r="AU1367" s="9"/>
      <c r="AV1367" s="9"/>
      <c r="AW1367" s="9"/>
      <c r="AX1367" s="9"/>
      <c r="AY1367" s="15"/>
      <c r="AZ1367" s="15"/>
      <c r="BA1367" s="9"/>
      <c r="BB1367" s="9"/>
      <c r="BC1367" s="9"/>
      <c r="BD1367" s="9"/>
      <c r="BE1367" s="9"/>
      <c r="BF1367" s="9"/>
      <c r="BG1367" s="9"/>
      <c r="BH1367" s="9"/>
      <c r="BI1367" s="9"/>
      <c r="BJ1367" s="9"/>
      <c r="BK1367" s="9"/>
      <c r="BL1367" s="9"/>
      <c r="BM1367" s="9"/>
      <c r="BN1367" s="9"/>
      <c r="BO1367" s="9"/>
      <c r="BP1367" s="9"/>
      <c r="BQ1367" s="9"/>
      <c r="BR1367" s="9"/>
      <c r="BS1367" s="9"/>
      <c r="BT1367" s="9"/>
      <c r="BU1367" s="9"/>
      <c r="BV1367" s="9"/>
      <c r="BW1367" s="9"/>
      <c r="BX1367" s="9"/>
      <c r="BY1367" s="9"/>
      <c r="BZ1367" s="9"/>
      <c r="CA1367" s="9"/>
      <c r="CB1367" s="9"/>
      <c r="CC1367" s="9"/>
      <c r="CD1367" s="9"/>
      <c r="CE1367" s="9"/>
      <c r="CF1367" s="9"/>
      <c r="CG1367" s="9"/>
      <c r="CH1367" s="9"/>
      <c r="CI1367" s="9"/>
      <c r="CJ1367" s="9"/>
      <c r="CK1367" s="9"/>
      <c r="CL1367" s="9"/>
      <c r="CM1367" s="9"/>
      <c r="CN1367" s="9"/>
      <c r="CO1367" s="9"/>
      <c r="CP1367" s="9"/>
      <c r="CQ1367" s="9"/>
      <c r="CR1367" s="9"/>
      <c r="CS1367" s="9"/>
      <c r="CT1367" s="9"/>
      <c r="CU1367" s="9"/>
      <c r="CV1367" s="9"/>
      <c r="CW1367" s="9"/>
      <c r="CX1367" s="9"/>
      <c r="CY1367" s="9"/>
      <c r="CZ1367" s="9"/>
      <c r="DA1367" s="9"/>
      <c r="DB1367" s="9"/>
      <c r="DC1367" s="9"/>
      <c r="DD1367" s="9"/>
      <c r="DE1367" s="9"/>
      <c r="DF1367" s="9"/>
      <c r="DG1367" s="9"/>
      <c r="DH1367" s="9"/>
      <c r="DI1367" s="9"/>
      <c r="DJ1367" s="9"/>
      <c r="DK1367" s="9"/>
      <c r="DL1367" s="9"/>
      <c r="DM1367" s="9"/>
      <c r="DN1367" s="9"/>
      <c r="DO1367" s="9"/>
      <c r="DP1367" s="9"/>
      <c r="DQ1367" s="9"/>
      <c r="DR1367" s="9"/>
      <c r="DS1367" s="9"/>
      <c r="DT1367" s="9"/>
      <c r="DU1367" s="9"/>
      <c r="DV1367" s="9"/>
      <c r="DW1367" s="9"/>
      <c r="DX1367" s="9"/>
      <c r="DY1367" s="9"/>
      <c r="DZ1367" s="9"/>
      <c r="EA1367" s="9"/>
    </row>
    <row r="1368" spans="2:131" ht="15">
      <c r="B1368" s="4"/>
      <c r="C1368" s="4"/>
      <c r="D1368" s="4"/>
      <c r="E1368" s="4"/>
      <c r="F1368" s="4"/>
      <c r="G1368" s="4"/>
      <c r="H1368" s="4"/>
      <c r="I1368" s="4"/>
      <c r="J1368" s="4"/>
      <c r="K1368" s="10"/>
      <c r="L1368" s="10"/>
      <c r="M1368" s="10"/>
      <c r="N1368" s="10"/>
      <c r="O1368" s="10"/>
      <c r="P1368" s="10"/>
      <c r="Q1368" s="10"/>
      <c r="R1368" s="10"/>
      <c r="S1368" s="10"/>
      <c r="T1368" s="10"/>
      <c r="U1368" s="10"/>
      <c r="V1368" s="10"/>
      <c r="W1368" s="10"/>
      <c r="X1368" s="10"/>
      <c r="Y1368" s="10"/>
      <c r="Z1368" s="10"/>
      <c r="AA1368" s="10"/>
      <c r="AB1368" s="15"/>
      <c r="AC1368" s="9"/>
      <c r="AD1368" s="9"/>
      <c r="AE1368" s="9"/>
      <c r="AF1368" s="9"/>
      <c r="AG1368" s="9"/>
      <c r="AH1368" s="9"/>
      <c r="AI1368" s="9"/>
      <c r="AJ1368" s="9"/>
      <c r="AK1368" s="9"/>
      <c r="AL1368" s="9"/>
      <c r="AM1368" s="27"/>
      <c r="AN1368" s="27"/>
      <c r="AO1368" s="27"/>
      <c r="AP1368" s="27"/>
      <c r="AQ1368" s="27"/>
      <c r="AR1368" s="9"/>
      <c r="AS1368" s="9"/>
      <c r="AT1368" s="9"/>
      <c r="AU1368" s="9"/>
      <c r="AV1368" s="9"/>
      <c r="AW1368" s="9"/>
      <c r="AX1368" s="9"/>
      <c r="AY1368" s="15"/>
      <c r="AZ1368" s="15"/>
      <c r="BA1368" s="9"/>
      <c r="BB1368" s="9"/>
      <c r="BC1368" s="9"/>
      <c r="BD1368" s="9"/>
      <c r="BE1368" s="9"/>
      <c r="BF1368" s="9"/>
      <c r="BG1368" s="9"/>
      <c r="BH1368" s="9"/>
      <c r="BI1368" s="9"/>
      <c r="BJ1368" s="9"/>
      <c r="BK1368" s="9"/>
      <c r="BL1368" s="9"/>
      <c r="BM1368" s="9"/>
      <c r="BN1368" s="9"/>
      <c r="BO1368" s="9"/>
      <c r="BP1368" s="9"/>
      <c r="BQ1368" s="9"/>
      <c r="BR1368" s="9"/>
      <c r="BS1368" s="9"/>
      <c r="BT1368" s="9"/>
      <c r="BU1368" s="9"/>
      <c r="BV1368" s="9"/>
      <c r="BW1368" s="9"/>
      <c r="BX1368" s="9"/>
      <c r="BY1368" s="9"/>
      <c r="BZ1368" s="9"/>
      <c r="CA1368" s="9"/>
      <c r="CB1368" s="9"/>
      <c r="CC1368" s="9"/>
      <c r="CD1368" s="9"/>
      <c r="CE1368" s="9"/>
      <c r="CF1368" s="9"/>
      <c r="CG1368" s="9"/>
      <c r="CH1368" s="9"/>
      <c r="CI1368" s="9"/>
      <c r="CJ1368" s="9"/>
      <c r="CK1368" s="9"/>
      <c r="CL1368" s="9"/>
      <c r="CM1368" s="9"/>
      <c r="CN1368" s="9"/>
      <c r="CO1368" s="9"/>
      <c r="CP1368" s="9"/>
      <c r="CQ1368" s="9"/>
      <c r="CR1368" s="9"/>
      <c r="CS1368" s="9"/>
      <c r="CT1368" s="9"/>
      <c r="CU1368" s="9"/>
      <c r="CV1368" s="9"/>
      <c r="CW1368" s="9"/>
      <c r="CX1368" s="9"/>
      <c r="CY1368" s="9"/>
      <c r="CZ1368" s="9"/>
      <c r="DA1368" s="9"/>
      <c r="DB1368" s="9"/>
      <c r="DC1368" s="9"/>
      <c r="DD1368" s="9"/>
      <c r="DE1368" s="9"/>
      <c r="DF1368" s="9"/>
      <c r="DG1368" s="9"/>
      <c r="DH1368" s="9"/>
      <c r="DI1368" s="9"/>
      <c r="DJ1368" s="9"/>
      <c r="DK1368" s="9"/>
      <c r="DL1368" s="9"/>
      <c r="DM1368" s="9"/>
      <c r="DN1368" s="9"/>
      <c r="DO1368" s="9"/>
      <c r="DP1368" s="9"/>
      <c r="DQ1368" s="9"/>
      <c r="DR1368" s="9"/>
      <c r="DS1368" s="9"/>
      <c r="DT1368" s="9"/>
      <c r="DU1368" s="9"/>
      <c r="DV1368" s="9"/>
      <c r="DW1368" s="9"/>
      <c r="DX1368" s="9"/>
      <c r="DY1368" s="9"/>
      <c r="DZ1368" s="9"/>
      <c r="EA1368" s="9"/>
    </row>
    <row r="1369" spans="2:131" ht="15">
      <c r="B1369" s="4"/>
      <c r="C1369" s="4"/>
      <c r="D1369" s="4"/>
      <c r="E1369" s="4"/>
      <c r="F1369" s="4"/>
      <c r="G1369" s="4"/>
      <c r="H1369" s="4"/>
      <c r="I1369" s="4"/>
      <c r="J1369" s="4"/>
      <c r="K1369" s="10"/>
      <c r="L1369" s="10"/>
      <c r="M1369" s="10"/>
      <c r="N1369" s="10"/>
      <c r="O1369" s="10"/>
      <c r="P1369" s="10"/>
      <c r="Q1369" s="10"/>
      <c r="R1369" s="10"/>
      <c r="S1369" s="10"/>
      <c r="T1369" s="10"/>
      <c r="U1369" s="10"/>
      <c r="V1369" s="10"/>
      <c r="W1369" s="10"/>
      <c r="X1369" s="10"/>
      <c r="Y1369" s="10"/>
      <c r="Z1369" s="10"/>
      <c r="AA1369" s="10"/>
      <c r="AB1369" s="15"/>
      <c r="AC1369" s="9"/>
      <c r="AD1369" s="9"/>
      <c r="AE1369" s="9"/>
      <c r="AF1369" s="9"/>
      <c r="AG1369" s="9"/>
      <c r="AH1369" s="9"/>
      <c r="AI1369" s="9"/>
      <c r="AJ1369" s="9"/>
      <c r="AK1369" s="9"/>
      <c r="AL1369" s="9"/>
      <c r="AM1369" s="27"/>
      <c r="AN1369" s="27"/>
      <c r="AO1369" s="27"/>
      <c r="AP1369" s="27"/>
      <c r="AQ1369" s="27"/>
      <c r="AR1369" s="9"/>
      <c r="AS1369" s="9"/>
      <c r="AT1369" s="9"/>
      <c r="AU1369" s="9"/>
      <c r="AV1369" s="9"/>
      <c r="AW1369" s="9"/>
      <c r="AX1369" s="9"/>
      <c r="AY1369" s="15"/>
      <c r="AZ1369" s="15"/>
      <c r="BA1369" s="9"/>
      <c r="BB1369" s="9"/>
      <c r="BC1369" s="9"/>
      <c r="BD1369" s="9"/>
      <c r="BE1369" s="9"/>
      <c r="BF1369" s="9"/>
      <c r="BG1369" s="9"/>
      <c r="BH1369" s="9"/>
      <c r="BI1369" s="9"/>
      <c r="BJ1369" s="9"/>
      <c r="BK1369" s="9"/>
      <c r="BL1369" s="9"/>
      <c r="BM1369" s="9"/>
      <c r="BN1369" s="9"/>
      <c r="BO1369" s="9"/>
      <c r="BP1369" s="9"/>
      <c r="BQ1369" s="9"/>
      <c r="BR1369" s="9"/>
      <c r="BS1369" s="9"/>
      <c r="BT1369" s="9"/>
      <c r="BU1369" s="9"/>
      <c r="BV1369" s="9"/>
      <c r="BW1369" s="9"/>
      <c r="BX1369" s="9"/>
      <c r="BY1369" s="9"/>
      <c r="BZ1369" s="9"/>
      <c r="CA1369" s="9"/>
      <c r="CB1369" s="9"/>
      <c r="CC1369" s="9"/>
      <c r="CD1369" s="9"/>
      <c r="CE1369" s="9"/>
      <c r="CF1369" s="9"/>
      <c r="CG1369" s="9"/>
      <c r="CH1369" s="9"/>
      <c r="CI1369" s="9"/>
      <c r="CJ1369" s="9"/>
      <c r="CK1369" s="9"/>
      <c r="CL1369" s="9"/>
      <c r="CM1369" s="9"/>
      <c r="CN1369" s="9"/>
      <c r="CO1369" s="9"/>
      <c r="CP1369" s="9"/>
      <c r="CQ1369" s="9"/>
      <c r="CR1369" s="9"/>
      <c r="CS1369" s="9"/>
      <c r="CT1369" s="9"/>
      <c r="CU1369" s="9"/>
      <c r="CV1369" s="9"/>
      <c r="CW1369" s="9"/>
      <c r="CX1369" s="9"/>
      <c r="CY1369" s="9"/>
      <c r="CZ1369" s="9"/>
      <c r="DA1369" s="9"/>
      <c r="DB1369" s="9"/>
      <c r="DC1369" s="9"/>
      <c r="DD1369" s="9"/>
      <c r="DE1369" s="9"/>
      <c r="DF1369" s="9"/>
      <c r="DG1369" s="9"/>
      <c r="DH1369" s="9"/>
      <c r="DI1369" s="9"/>
      <c r="DJ1369" s="9"/>
      <c r="DK1369" s="9"/>
      <c r="DL1369" s="9"/>
      <c r="DM1369" s="9"/>
      <c r="DN1369" s="9"/>
      <c r="DO1369" s="9"/>
      <c r="DP1369" s="9"/>
      <c r="DQ1369" s="9"/>
      <c r="DR1369" s="9"/>
      <c r="DS1369" s="9"/>
      <c r="DT1369" s="9"/>
      <c r="DU1369" s="9"/>
      <c r="DV1369" s="9"/>
      <c r="DW1369" s="9"/>
      <c r="DX1369" s="9"/>
      <c r="DY1369" s="9"/>
      <c r="DZ1369" s="9"/>
      <c r="EA1369" s="9"/>
    </row>
    <row r="1370" spans="2:131" ht="15">
      <c r="B1370" s="4"/>
      <c r="C1370" s="4"/>
      <c r="D1370" s="4"/>
      <c r="E1370" s="4"/>
      <c r="F1370" s="4"/>
      <c r="G1370" s="4"/>
      <c r="H1370" s="4"/>
      <c r="I1370" s="4"/>
      <c r="J1370" s="4"/>
      <c r="K1370" s="10"/>
      <c r="L1370" s="10"/>
      <c r="M1370" s="10"/>
      <c r="N1370" s="10"/>
      <c r="O1370" s="10"/>
      <c r="P1370" s="10"/>
      <c r="Q1370" s="10"/>
      <c r="R1370" s="10"/>
      <c r="S1370" s="10"/>
      <c r="T1370" s="10"/>
      <c r="U1370" s="10"/>
      <c r="V1370" s="10"/>
      <c r="W1370" s="10"/>
      <c r="X1370" s="10"/>
      <c r="Y1370" s="10"/>
      <c r="Z1370" s="10"/>
      <c r="AA1370" s="10"/>
      <c r="AB1370" s="15"/>
      <c r="AC1370" s="9"/>
      <c r="AD1370" s="9"/>
      <c r="AE1370" s="9"/>
      <c r="AF1370" s="9"/>
      <c r="AG1370" s="9"/>
      <c r="AH1370" s="9"/>
      <c r="AI1370" s="9"/>
      <c r="AJ1370" s="9"/>
      <c r="AK1370" s="9"/>
      <c r="AL1370" s="9"/>
      <c r="AM1370" s="27"/>
      <c r="AN1370" s="27"/>
      <c r="AO1370" s="27"/>
      <c r="AP1370" s="27"/>
      <c r="AQ1370" s="27"/>
      <c r="AR1370" s="9"/>
      <c r="AS1370" s="9"/>
      <c r="AT1370" s="9"/>
      <c r="AU1370" s="9"/>
      <c r="AV1370" s="9"/>
      <c r="AW1370" s="9"/>
      <c r="AX1370" s="9"/>
      <c r="AY1370" s="15"/>
      <c r="AZ1370" s="15"/>
      <c r="BA1370" s="9"/>
      <c r="BB1370" s="9"/>
      <c r="BC1370" s="9"/>
      <c r="BD1370" s="9"/>
      <c r="BE1370" s="9"/>
      <c r="BF1370" s="9"/>
      <c r="BG1370" s="9"/>
      <c r="BH1370" s="9"/>
      <c r="BI1370" s="9"/>
      <c r="BJ1370" s="9"/>
      <c r="BK1370" s="9"/>
      <c r="BL1370" s="9"/>
      <c r="BM1370" s="9"/>
      <c r="BN1370" s="9"/>
      <c r="BO1370" s="9"/>
      <c r="BP1370" s="9"/>
      <c r="BQ1370" s="9"/>
      <c r="BR1370" s="9"/>
      <c r="BS1370" s="9"/>
      <c r="BT1370" s="9"/>
      <c r="BU1370" s="9"/>
      <c r="BV1370" s="9"/>
      <c r="BW1370" s="9"/>
      <c r="BX1370" s="9"/>
      <c r="BY1370" s="9"/>
      <c r="BZ1370" s="9"/>
      <c r="CA1370" s="9"/>
      <c r="CB1370" s="9"/>
      <c r="CC1370" s="9"/>
      <c r="CD1370" s="9"/>
      <c r="CE1370" s="9"/>
      <c r="CF1370" s="9"/>
      <c r="CG1370" s="9"/>
      <c r="CH1370" s="9"/>
      <c r="CI1370" s="9"/>
      <c r="CJ1370" s="9"/>
      <c r="CK1370" s="9"/>
      <c r="CL1370" s="9"/>
      <c r="CM1370" s="9"/>
      <c r="CN1370" s="9"/>
      <c r="CO1370" s="9"/>
      <c r="CP1370" s="9"/>
      <c r="CQ1370" s="9"/>
      <c r="CR1370" s="9"/>
      <c r="CS1370" s="9"/>
      <c r="CT1370" s="9"/>
      <c r="CU1370" s="9"/>
      <c r="CV1370" s="9"/>
      <c r="CW1370" s="9"/>
      <c r="CX1370" s="9"/>
      <c r="CY1370" s="9"/>
      <c r="CZ1370" s="9"/>
      <c r="DA1370" s="9"/>
      <c r="DB1370" s="9"/>
      <c r="DC1370" s="9"/>
      <c r="DD1370" s="9"/>
      <c r="DE1370" s="9"/>
      <c r="DF1370" s="9"/>
      <c r="DG1370" s="9"/>
      <c r="DH1370" s="9"/>
      <c r="DI1370" s="9"/>
      <c r="DJ1370" s="9"/>
      <c r="DK1370" s="9"/>
      <c r="DL1370" s="9"/>
      <c r="DM1370" s="9"/>
      <c r="DN1370" s="9"/>
      <c r="DO1370" s="9"/>
      <c r="DP1370" s="9"/>
      <c r="DQ1370" s="9"/>
      <c r="DR1370" s="9"/>
      <c r="DS1370" s="9"/>
      <c r="DT1370" s="9"/>
      <c r="DU1370" s="9"/>
      <c r="DV1370" s="9"/>
      <c r="DW1370" s="9"/>
      <c r="DX1370" s="9"/>
      <c r="DY1370" s="9"/>
      <c r="DZ1370" s="9"/>
      <c r="EA1370" s="9"/>
    </row>
    <row r="1371" spans="2:131" ht="15">
      <c r="B1371" s="4"/>
      <c r="C1371" s="4"/>
      <c r="D1371" s="4"/>
      <c r="E1371" s="4"/>
      <c r="F1371" s="4"/>
      <c r="G1371" s="4"/>
      <c r="H1371" s="4"/>
      <c r="I1371" s="4"/>
      <c r="J1371" s="4"/>
      <c r="K1371" s="10"/>
      <c r="L1371" s="10"/>
      <c r="M1371" s="10"/>
      <c r="N1371" s="10"/>
      <c r="O1371" s="10"/>
      <c r="P1371" s="10"/>
      <c r="Q1371" s="10"/>
      <c r="R1371" s="10"/>
      <c r="S1371" s="10"/>
      <c r="T1371" s="10"/>
      <c r="U1371" s="10"/>
      <c r="V1371" s="10"/>
      <c r="W1371" s="10"/>
      <c r="X1371" s="10"/>
      <c r="Y1371" s="10"/>
      <c r="Z1371" s="10"/>
      <c r="AA1371" s="10"/>
      <c r="AB1371" s="15"/>
      <c r="AC1371" s="9"/>
      <c r="AD1371" s="9"/>
      <c r="AE1371" s="9"/>
      <c r="AF1371" s="9"/>
      <c r="AG1371" s="9"/>
      <c r="AH1371" s="9"/>
      <c r="AI1371" s="9"/>
      <c r="AJ1371" s="9"/>
      <c r="AK1371" s="9"/>
      <c r="AL1371" s="9"/>
      <c r="AM1371" s="27"/>
      <c r="AN1371" s="27"/>
      <c r="AO1371" s="27"/>
      <c r="AP1371" s="27"/>
      <c r="AQ1371" s="27"/>
      <c r="AR1371" s="9"/>
      <c r="AS1371" s="9"/>
      <c r="AT1371" s="9"/>
      <c r="AU1371" s="9"/>
      <c r="AV1371" s="9"/>
      <c r="AW1371" s="9"/>
      <c r="AX1371" s="9"/>
      <c r="AY1371" s="15"/>
      <c r="AZ1371" s="15"/>
      <c r="BA1371" s="9"/>
      <c r="BB1371" s="9"/>
      <c r="BC1371" s="9"/>
      <c r="BD1371" s="9"/>
      <c r="BE1371" s="9"/>
      <c r="BF1371" s="9"/>
      <c r="BG1371" s="9"/>
      <c r="BH1371" s="9"/>
      <c r="BI1371" s="9"/>
      <c r="BJ1371" s="9"/>
      <c r="BK1371" s="9"/>
      <c r="BL1371" s="9"/>
      <c r="BM1371" s="9"/>
      <c r="BN1371" s="9"/>
      <c r="BO1371" s="9"/>
      <c r="BP1371" s="9"/>
      <c r="BQ1371" s="9"/>
      <c r="BR1371" s="9"/>
      <c r="BS1371" s="9"/>
      <c r="BT1371" s="9"/>
      <c r="BU1371" s="9"/>
      <c r="BV1371" s="9"/>
      <c r="BW1371" s="9"/>
      <c r="BX1371" s="9"/>
      <c r="BY1371" s="9"/>
      <c r="BZ1371" s="9"/>
      <c r="CA1371" s="9"/>
      <c r="CB1371" s="9"/>
      <c r="CC1371" s="9"/>
      <c r="CD1371" s="9"/>
      <c r="CE1371" s="9"/>
      <c r="CF1371" s="9"/>
      <c r="CG1371" s="9"/>
      <c r="CH1371" s="9"/>
      <c r="CI1371" s="9"/>
      <c r="CJ1371" s="9"/>
      <c r="CK1371" s="9"/>
      <c r="CL1371" s="9"/>
      <c r="CM1371" s="9"/>
      <c r="CN1371" s="9"/>
      <c r="CO1371" s="9"/>
      <c r="CP1371" s="9"/>
      <c r="CQ1371" s="9"/>
      <c r="CR1371" s="9"/>
      <c r="CS1371" s="9"/>
      <c r="CT1371" s="9"/>
      <c r="CU1371" s="9"/>
      <c r="CV1371" s="9"/>
      <c r="CW1371" s="9"/>
      <c r="CX1371" s="9"/>
      <c r="CY1371" s="9"/>
      <c r="CZ1371" s="9"/>
      <c r="DA1371" s="9"/>
      <c r="DB1371" s="9"/>
      <c r="DC1371" s="9"/>
      <c r="DD1371" s="9"/>
      <c r="DE1371" s="9"/>
      <c r="DF1371" s="9"/>
      <c r="DG1371" s="9"/>
      <c r="DH1371" s="9"/>
      <c r="DI1371" s="9"/>
      <c r="DJ1371" s="9"/>
      <c r="DK1371" s="9"/>
      <c r="DL1371" s="9"/>
      <c r="DM1371" s="9"/>
      <c r="DN1371" s="9"/>
      <c r="DO1371" s="9"/>
      <c r="DP1371" s="9"/>
      <c r="DQ1371" s="9"/>
      <c r="DR1371" s="9"/>
      <c r="DS1371" s="9"/>
      <c r="DT1371" s="9"/>
      <c r="DU1371" s="9"/>
      <c r="DV1371" s="9"/>
      <c r="DW1371" s="9"/>
      <c r="DX1371" s="9"/>
      <c r="DY1371" s="9"/>
      <c r="DZ1371" s="9"/>
      <c r="EA1371" s="9"/>
    </row>
    <row r="1372" spans="2:131" ht="15">
      <c r="B1372" s="4"/>
      <c r="C1372" s="4"/>
      <c r="D1372" s="4"/>
      <c r="E1372" s="4"/>
      <c r="F1372" s="4"/>
      <c r="G1372" s="4"/>
      <c r="H1372" s="4"/>
      <c r="I1372" s="4"/>
      <c r="J1372" s="4"/>
      <c r="K1372" s="10"/>
      <c r="L1372" s="10"/>
      <c r="M1372" s="10"/>
      <c r="N1372" s="10"/>
      <c r="O1372" s="10"/>
      <c r="P1372" s="10"/>
      <c r="Q1372" s="10"/>
      <c r="R1372" s="10"/>
      <c r="S1372" s="10"/>
      <c r="T1372" s="10"/>
      <c r="U1372" s="10"/>
      <c r="V1372" s="10"/>
      <c r="W1372" s="10"/>
      <c r="X1372" s="10"/>
      <c r="Y1372" s="10"/>
      <c r="Z1372" s="10"/>
      <c r="AA1372" s="10"/>
      <c r="AB1372" s="15"/>
      <c r="AC1372" s="9"/>
      <c r="AD1372" s="9"/>
      <c r="AE1372" s="9"/>
      <c r="AF1372" s="9"/>
      <c r="AG1372" s="9"/>
      <c r="AH1372" s="9"/>
      <c r="AI1372" s="9"/>
      <c r="AJ1372" s="9"/>
      <c r="AK1372" s="9"/>
      <c r="AL1372" s="9"/>
      <c r="AM1372" s="27"/>
      <c r="AN1372" s="27"/>
      <c r="AO1372" s="27"/>
      <c r="AP1372" s="27"/>
      <c r="AQ1372" s="27"/>
      <c r="AR1372" s="9"/>
      <c r="AS1372" s="9"/>
      <c r="AT1372" s="9"/>
      <c r="AU1372" s="9"/>
      <c r="AV1372" s="9"/>
      <c r="AW1372" s="9"/>
      <c r="AX1372" s="9"/>
      <c r="AY1372" s="15"/>
      <c r="AZ1372" s="15"/>
      <c r="BA1372" s="9"/>
      <c r="BB1372" s="9"/>
      <c r="BC1372" s="9"/>
      <c r="BD1372" s="9"/>
      <c r="BE1372" s="9"/>
      <c r="BF1372" s="9"/>
      <c r="BG1372" s="9"/>
      <c r="BH1372" s="9"/>
      <c r="BI1372" s="9"/>
      <c r="BJ1372" s="9"/>
      <c r="BK1372" s="9"/>
      <c r="BL1372" s="9"/>
      <c r="BM1372" s="9"/>
      <c r="BN1372" s="9"/>
      <c r="BO1372" s="9"/>
      <c r="BP1372" s="9"/>
      <c r="BQ1372" s="9"/>
      <c r="BR1372" s="9"/>
      <c r="BS1372" s="9"/>
      <c r="BT1372" s="9"/>
      <c r="BU1372" s="9"/>
      <c r="BV1372" s="9"/>
      <c r="BW1372" s="9"/>
      <c r="BX1372" s="9"/>
      <c r="BY1372" s="9"/>
      <c r="BZ1372" s="9"/>
      <c r="CA1372" s="9"/>
      <c r="CB1372" s="9"/>
      <c r="CC1372" s="9"/>
      <c r="CD1372" s="9"/>
      <c r="CE1372" s="9"/>
      <c r="CF1372" s="9"/>
      <c r="CG1372" s="9"/>
      <c r="CH1372" s="9"/>
      <c r="CI1372" s="9"/>
      <c r="CJ1372" s="9"/>
      <c r="CK1372" s="9"/>
      <c r="CL1372" s="9"/>
      <c r="CM1372" s="9"/>
      <c r="CN1372" s="9"/>
      <c r="CO1372" s="9"/>
      <c r="CP1372" s="9"/>
      <c r="CQ1372" s="9"/>
      <c r="CR1372" s="9"/>
      <c r="CS1372" s="9"/>
      <c r="CT1372" s="9"/>
      <c r="CU1372" s="9"/>
      <c r="CV1372" s="9"/>
      <c r="CW1372" s="9"/>
      <c r="CX1372" s="9"/>
      <c r="CY1372" s="9"/>
      <c r="CZ1372" s="9"/>
      <c r="DA1372" s="9"/>
      <c r="DB1372" s="9"/>
      <c r="DC1372" s="9"/>
      <c r="DD1372" s="9"/>
      <c r="DE1372" s="9"/>
      <c r="DF1372" s="9"/>
      <c r="DG1372" s="9"/>
      <c r="DH1372" s="9"/>
      <c r="DI1372" s="9"/>
      <c r="DJ1372" s="9"/>
      <c r="DK1372" s="9"/>
      <c r="DL1372" s="9"/>
      <c r="DM1372" s="9"/>
      <c r="DN1372" s="9"/>
      <c r="DO1372" s="9"/>
      <c r="DP1372" s="9"/>
      <c r="DQ1372" s="9"/>
      <c r="DR1372" s="9"/>
      <c r="DS1372" s="9"/>
      <c r="DT1372" s="9"/>
      <c r="DU1372" s="9"/>
      <c r="DV1372" s="9"/>
      <c r="DW1372" s="9"/>
      <c r="DX1372" s="9"/>
      <c r="DY1372" s="9"/>
      <c r="DZ1372" s="9"/>
      <c r="EA1372" s="9"/>
    </row>
    <row r="1373" spans="2:131" ht="15">
      <c r="B1373" s="4"/>
      <c r="C1373" s="4"/>
      <c r="D1373" s="4"/>
      <c r="E1373" s="4"/>
      <c r="F1373" s="4"/>
      <c r="G1373" s="4"/>
      <c r="H1373" s="4"/>
      <c r="I1373" s="4"/>
      <c r="J1373" s="4"/>
      <c r="K1373" s="10"/>
      <c r="L1373" s="10"/>
      <c r="M1373" s="10"/>
      <c r="N1373" s="10"/>
      <c r="O1373" s="10"/>
      <c r="P1373" s="10"/>
      <c r="Q1373" s="10"/>
      <c r="R1373" s="10"/>
      <c r="S1373" s="10"/>
      <c r="T1373" s="10"/>
      <c r="U1373" s="10"/>
      <c r="V1373" s="10"/>
      <c r="W1373" s="10"/>
      <c r="X1373" s="10"/>
      <c r="Y1373" s="10"/>
      <c r="Z1373" s="10"/>
      <c r="AA1373" s="10"/>
      <c r="AB1373" s="15"/>
      <c r="AC1373" s="9"/>
      <c r="AD1373" s="9"/>
      <c r="AE1373" s="9"/>
      <c r="AF1373" s="9"/>
      <c r="AG1373" s="9"/>
      <c r="AH1373" s="9"/>
      <c r="AI1373" s="9"/>
      <c r="AJ1373" s="9"/>
      <c r="AK1373" s="9"/>
      <c r="AL1373" s="9"/>
      <c r="AM1373" s="27"/>
      <c r="AN1373" s="27"/>
      <c r="AO1373" s="27"/>
      <c r="AP1373" s="27"/>
      <c r="AQ1373" s="27"/>
      <c r="AR1373" s="9"/>
      <c r="AS1373" s="9"/>
      <c r="AT1373" s="9"/>
      <c r="AU1373" s="9"/>
      <c r="AV1373" s="9"/>
      <c r="AW1373" s="9"/>
      <c r="AX1373" s="9"/>
      <c r="AY1373" s="15"/>
      <c r="AZ1373" s="15"/>
      <c r="BA1373" s="9"/>
      <c r="BB1373" s="9"/>
      <c r="BC1373" s="9"/>
      <c r="BD1373" s="9"/>
      <c r="BE1373" s="9"/>
      <c r="BF1373" s="9"/>
      <c r="BG1373" s="9"/>
      <c r="BH1373" s="9"/>
      <c r="BI1373" s="9"/>
      <c r="BJ1373" s="9"/>
      <c r="BK1373" s="9"/>
      <c r="BL1373" s="9"/>
      <c r="BM1373" s="9"/>
      <c r="BN1373" s="9"/>
      <c r="BO1373" s="9"/>
      <c r="BP1373" s="9"/>
      <c r="BQ1373" s="9"/>
      <c r="BR1373" s="9"/>
      <c r="BS1373" s="9"/>
      <c r="BT1373" s="9"/>
      <c r="BU1373" s="9"/>
      <c r="BV1373" s="9"/>
      <c r="BW1373" s="9"/>
      <c r="BX1373" s="9"/>
      <c r="BY1373" s="9"/>
      <c r="BZ1373" s="9"/>
      <c r="CA1373" s="9"/>
      <c r="CB1373" s="9"/>
      <c r="CC1373" s="9"/>
      <c r="CD1373" s="9"/>
      <c r="CE1373" s="9"/>
      <c r="CF1373" s="9"/>
      <c r="CG1373" s="9"/>
      <c r="CH1373" s="9"/>
      <c r="CI1373" s="9"/>
      <c r="CJ1373" s="9"/>
      <c r="CK1373" s="9"/>
      <c r="CL1373" s="9"/>
      <c r="CM1373" s="9"/>
      <c r="CN1373" s="9"/>
      <c r="CO1373" s="9"/>
      <c r="CP1373" s="9"/>
      <c r="CQ1373" s="9"/>
      <c r="CR1373" s="9"/>
      <c r="CS1373" s="9"/>
      <c r="CT1373" s="9"/>
      <c r="CU1373" s="9"/>
      <c r="CV1373" s="9"/>
      <c r="CW1373" s="9"/>
      <c r="CX1373" s="9"/>
      <c r="CY1373" s="9"/>
      <c r="CZ1373" s="9"/>
      <c r="DA1373" s="9"/>
      <c r="DB1373" s="9"/>
      <c r="DC1373" s="9"/>
      <c r="DD1373" s="9"/>
      <c r="DE1373" s="9"/>
      <c r="DF1373" s="9"/>
      <c r="DG1373" s="9"/>
      <c r="DH1373" s="9"/>
      <c r="DI1373" s="9"/>
      <c r="DJ1373" s="9"/>
      <c r="DK1373" s="9"/>
      <c r="DL1373" s="9"/>
      <c r="DM1373" s="9"/>
      <c r="DN1373" s="9"/>
      <c r="DO1373" s="9"/>
      <c r="DP1373" s="9"/>
      <c r="DQ1373" s="9"/>
      <c r="DR1373" s="9"/>
      <c r="DS1373" s="9"/>
      <c r="DT1373" s="9"/>
      <c r="DU1373" s="9"/>
      <c r="DV1373" s="9"/>
      <c r="DW1373" s="9"/>
      <c r="DX1373" s="9"/>
      <c r="DY1373" s="9"/>
      <c r="DZ1373" s="9"/>
      <c r="EA1373" s="9"/>
    </row>
    <row r="1374" spans="2:131" ht="15">
      <c r="B1374" s="4"/>
      <c r="C1374" s="4"/>
      <c r="D1374" s="4"/>
      <c r="E1374" s="4"/>
      <c r="F1374" s="4"/>
      <c r="G1374" s="4"/>
      <c r="H1374" s="4"/>
      <c r="I1374" s="4"/>
      <c r="J1374" s="4"/>
      <c r="K1374" s="10"/>
      <c r="L1374" s="10"/>
      <c r="M1374" s="10"/>
      <c r="N1374" s="10"/>
      <c r="O1374" s="10"/>
      <c r="P1374" s="10"/>
      <c r="Q1374" s="10"/>
      <c r="R1374" s="10"/>
      <c r="S1374" s="10"/>
      <c r="T1374" s="10"/>
      <c r="U1374" s="10"/>
      <c r="V1374" s="10"/>
      <c r="W1374" s="10"/>
      <c r="X1374" s="10"/>
      <c r="Y1374" s="10"/>
      <c r="Z1374" s="10"/>
      <c r="AA1374" s="10"/>
      <c r="AB1374" s="15"/>
      <c r="AC1374" s="9"/>
      <c r="AD1374" s="9"/>
      <c r="AE1374" s="9"/>
      <c r="AF1374" s="9"/>
      <c r="AG1374" s="9"/>
      <c r="AH1374" s="9"/>
      <c r="AI1374" s="9"/>
      <c r="AJ1374" s="9"/>
      <c r="AK1374" s="9"/>
      <c r="AL1374" s="9"/>
      <c r="AM1374" s="27"/>
      <c r="AN1374" s="27"/>
      <c r="AO1374" s="27"/>
      <c r="AP1374" s="27"/>
      <c r="AQ1374" s="27"/>
      <c r="AR1374" s="9"/>
      <c r="AS1374" s="9"/>
      <c r="AT1374" s="9"/>
      <c r="AU1374" s="9"/>
      <c r="AV1374" s="9"/>
      <c r="AW1374" s="9"/>
      <c r="AX1374" s="9"/>
      <c r="AY1374" s="15"/>
      <c r="AZ1374" s="15"/>
      <c r="BA1374" s="9"/>
      <c r="BB1374" s="9"/>
      <c r="BC1374" s="9"/>
      <c r="BD1374" s="9"/>
      <c r="BE1374" s="9"/>
      <c r="BF1374" s="9"/>
      <c r="BG1374" s="9"/>
      <c r="BH1374" s="9"/>
      <c r="BI1374" s="9"/>
      <c r="BJ1374" s="9"/>
      <c r="BK1374" s="9"/>
      <c r="BL1374" s="9"/>
      <c r="BM1374" s="9"/>
      <c r="BN1374" s="9"/>
      <c r="BO1374" s="9"/>
      <c r="BP1374" s="9"/>
      <c r="BQ1374" s="9"/>
      <c r="BR1374" s="9"/>
      <c r="BS1374" s="9"/>
      <c r="BT1374" s="9"/>
      <c r="BU1374" s="9"/>
      <c r="BV1374" s="9"/>
      <c r="BW1374" s="9"/>
      <c r="BX1374" s="9"/>
      <c r="BY1374" s="9"/>
      <c r="BZ1374" s="9"/>
      <c r="CA1374" s="9"/>
      <c r="CB1374" s="9"/>
      <c r="CC1374" s="9"/>
      <c r="CD1374" s="9"/>
      <c r="CE1374" s="9"/>
      <c r="CF1374" s="9"/>
      <c r="CG1374" s="9"/>
      <c r="CH1374" s="9"/>
      <c r="CI1374" s="9"/>
      <c r="CJ1374" s="9"/>
      <c r="CK1374" s="9"/>
      <c r="CL1374" s="9"/>
      <c r="CM1374" s="9"/>
      <c r="CN1374" s="9"/>
      <c r="CO1374" s="9"/>
      <c r="CP1374" s="9"/>
      <c r="CQ1374" s="9"/>
      <c r="CR1374" s="9"/>
      <c r="CS1374" s="9"/>
      <c r="CT1374" s="9"/>
      <c r="CU1374" s="9"/>
      <c r="CV1374" s="9"/>
      <c r="CW1374" s="9"/>
      <c r="CX1374" s="9"/>
      <c r="CY1374" s="9"/>
      <c r="CZ1374" s="9"/>
      <c r="DA1374" s="9"/>
      <c r="DB1374" s="9"/>
      <c r="DC1374" s="9"/>
      <c r="DD1374" s="9"/>
      <c r="DE1374" s="9"/>
      <c r="DF1374" s="9"/>
      <c r="DG1374" s="9"/>
      <c r="DH1374" s="9"/>
      <c r="DI1374" s="9"/>
      <c r="DJ1374" s="9"/>
      <c r="DK1374" s="9"/>
      <c r="DL1374" s="9"/>
      <c r="DM1374" s="9"/>
      <c r="DN1374" s="9"/>
      <c r="DO1374" s="9"/>
      <c r="DP1374" s="9"/>
      <c r="DQ1374" s="9"/>
      <c r="DR1374" s="9"/>
      <c r="DS1374" s="9"/>
      <c r="DT1374" s="9"/>
      <c r="DU1374" s="9"/>
      <c r="DV1374" s="9"/>
      <c r="DW1374" s="9"/>
      <c r="DX1374" s="9"/>
      <c r="DY1374" s="9"/>
      <c r="DZ1374" s="9"/>
      <c r="EA1374" s="9"/>
    </row>
    <row r="1375" spans="2:131" ht="15">
      <c r="B1375" s="4"/>
      <c r="C1375" s="4"/>
      <c r="D1375" s="4"/>
      <c r="E1375" s="4"/>
      <c r="F1375" s="4"/>
      <c r="G1375" s="4"/>
      <c r="H1375" s="4"/>
      <c r="I1375" s="4"/>
      <c r="J1375" s="4"/>
      <c r="K1375" s="10"/>
      <c r="L1375" s="10"/>
      <c r="M1375" s="10"/>
      <c r="N1375" s="10"/>
      <c r="O1375" s="10"/>
      <c r="P1375" s="10"/>
      <c r="Q1375" s="10"/>
      <c r="R1375" s="10"/>
      <c r="S1375" s="10"/>
      <c r="T1375" s="10"/>
      <c r="U1375" s="10"/>
      <c r="V1375" s="10"/>
      <c r="W1375" s="10"/>
      <c r="X1375" s="10"/>
      <c r="Y1375" s="10"/>
      <c r="Z1375" s="10"/>
      <c r="AA1375" s="10"/>
      <c r="AB1375" s="15"/>
      <c r="AC1375" s="9"/>
      <c r="AD1375" s="9"/>
      <c r="AE1375" s="9"/>
      <c r="AF1375" s="9"/>
      <c r="AG1375" s="9"/>
      <c r="AH1375" s="9"/>
      <c r="AI1375" s="9"/>
      <c r="AJ1375" s="9"/>
      <c r="AK1375" s="9"/>
      <c r="AL1375" s="9"/>
      <c r="AM1375" s="27"/>
      <c r="AN1375" s="27"/>
      <c r="AO1375" s="27"/>
      <c r="AP1375" s="27"/>
      <c r="AQ1375" s="27"/>
      <c r="AR1375" s="9"/>
      <c r="AS1375" s="9"/>
      <c r="AT1375" s="9"/>
      <c r="AU1375" s="9"/>
      <c r="AV1375" s="9"/>
      <c r="AW1375" s="9"/>
      <c r="AX1375" s="9"/>
      <c r="AY1375" s="15"/>
      <c r="AZ1375" s="15"/>
      <c r="BA1375" s="9"/>
      <c r="BB1375" s="9"/>
      <c r="BC1375" s="9"/>
      <c r="BD1375" s="9"/>
      <c r="BE1375" s="9"/>
      <c r="BF1375" s="9"/>
      <c r="BG1375" s="9"/>
      <c r="BH1375" s="9"/>
      <c r="BI1375" s="9"/>
      <c r="BJ1375" s="9"/>
      <c r="BK1375" s="9"/>
      <c r="BL1375" s="9"/>
      <c r="BM1375" s="9"/>
      <c r="BN1375" s="9"/>
      <c r="BO1375" s="9"/>
      <c r="BP1375" s="9"/>
      <c r="BQ1375" s="9"/>
      <c r="BR1375" s="9"/>
      <c r="BS1375" s="9"/>
      <c r="BT1375" s="9"/>
      <c r="BU1375" s="9"/>
      <c r="BV1375" s="9"/>
      <c r="BW1375" s="9"/>
      <c r="BX1375" s="9"/>
      <c r="BY1375" s="9"/>
      <c r="BZ1375" s="9"/>
      <c r="CA1375" s="9"/>
      <c r="CB1375" s="9"/>
      <c r="CC1375" s="9"/>
      <c r="CD1375" s="9"/>
      <c r="CE1375" s="9"/>
      <c r="CF1375" s="9"/>
      <c r="CG1375" s="9"/>
      <c r="CH1375" s="9"/>
      <c r="CI1375" s="9"/>
      <c r="CJ1375" s="9"/>
      <c r="CK1375" s="9"/>
      <c r="CL1375" s="9"/>
      <c r="CM1375" s="9"/>
      <c r="CN1375" s="9"/>
      <c r="CO1375" s="9"/>
      <c r="CP1375" s="9"/>
      <c r="CQ1375" s="9"/>
      <c r="CR1375" s="9"/>
      <c r="CS1375" s="9"/>
      <c r="CT1375" s="9"/>
      <c r="CU1375" s="9"/>
      <c r="CV1375" s="9"/>
      <c r="CW1375" s="9"/>
      <c r="CX1375" s="9"/>
      <c r="CY1375" s="9"/>
      <c r="CZ1375" s="9"/>
      <c r="DA1375" s="9"/>
      <c r="DB1375" s="9"/>
      <c r="DC1375" s="9"/>
      <c r="DD1375" s="9"/>
      <c r="DE1375" s="9"/>
      <c r="DF1375" s="9"/>
      <c r="DG1375" s="9"/>
      <c r="DH1375" s="9"/>
      <c r="DI1375" s="9"/>
      <c r="DJ1375" s="9"/>
      <c r="DK1375" s="9"/>
      <c r="DL1375" s="9"/>
      <c r="DM1375" s="9"/>
      <c r="DN1375" s="9"/>
      <c r="DO1375" s="9"/>
      <c r="DP1375" s="9"/>
      <c r="DQ1375" s="9"/>
      <c r="DR1375" s="9"/>
      <c r="DS1375" s="9"/>
      <c r="DT1375" s="9"/>
      <c r="DU1375" s="9"/>
      <c r="DV1375" s="9"/>
      <c r="DW1375" s="9"/>
      <c r="DX1375" s="9"/>
      <c r="DY1375" s="9"/>
      <c r="DZ1375" s="9"/>
      <c r="EA1375" s="9"/>
    </row>
    <row r="1376" spans="2:131" ht="15">
      <c r="B1376" s="4"/>
      <c r="C1376" s="4"/>
      <c r="D1376" s="4"/>
      <c r="E1376" s="4"/>
      <c r="F1376" s="4"/>
      <c r="G1376" s="4"/>
      <c r="H1376" s="4"/>
      <c r="I1376" s="4"/>
      <c r="J1376" s="4"/>
      <c r="K1376" s="10"/>
      <c r="L1376" s="10"/>
      <c r="M1376" s="10"/>
      <c r="N1376" s="10"/>
      <c r="O1376" s="10"/>
      <c r="P1376" s="10"/>
      <c r="Q1376" s="10"/>
      <c r="R1376" s="10"/>
      <c r="S1376" s="10"/>
      <c r="T1376" s="10"/>
      <c r="U1376" s="10"/>
      <c r="V1376" s="10"/>
      <c r="W1376" s="10"/>
      <c r="X1376" s="10"/>
      <c r="Y1376" s="10"/>
      <c r="Z1376" s="10"/>
      <c r="AA1376" s="10"/>
      <c r="AB1376" s="15"/>
      <c r="AC1376" s="9"/>
      <c r="AD1376" s="9"/>
      <c r="AE1376" s="9"/>
      <c r="AF1376" s="9"/>
      <c r="AG1376" s="9"/>
      <c r="AH1376" s="9"/>
      <c r="AI1376" s="9"/>
      <c r="AJ1376" s="9"/>
      <c r="AK1376" s="9"/>
      <c r="AL1376" s="9"/>
      <c r="AM1376" s="27"/>
      <c r="AN1376" s="27"/>
      <c r="AO1376" s="27"/>
      <c r="AP1376" s="27"/>
      <c r="AQ1376" s="27"/>
      <c r="AR1376" s="9"/>
      <c r="AS1376" s="9"/>
      <c r="AT1376" s="9"/>
      <c r="AU1376" s="9"/>
      <c r="AV1376" s="9"/>
      <c r="AW1376" s="9"/>
      <c r="AX1376" s="9"/>
      <c r="AY1376" s="15"/>
      <c r="AZ1376" s="15"/>
      <c r="BA1376" s="9"/>
      <c r="BB1376" s="9"/>
      <c r="BC1376" s="9"/>
      <c r="BD1376" s="9"/>
      <c r="BE1376" s="9"/>
      <c r="BF1376" s="9"/>
      <c r="BG1376" s="9"/>
      <c r="BH1376" s="9"/>
      <c r="BI1376" s="9"/>
      <c r="BJ1376" s="9"/>
      <c r="BK1376" s="9"/>
      <c r="BL1376" s="9"/>
      <c r="BM1376" s="9"/>
      <c r="BN1376" s="9"/>
      <c r="BO1376" s="9"/>
      <c r="BP1376" s="9"/>
      <c r="BQ1376" s="9"/>
      <c r="BR1376" s="9"/>
      <c r="BS1376" s="9"/>
      <c r="BT1376" s="9"/>
      <c r="BU1376" s="9"/>
      <c r="BV1376" s="9"/>
      <c r="BW1376" s="9"/>
      <c r="BX1376" s="9"/>
      <c r="BY1376" s="9"/>
      <c r="BZ1376" s="9"/>
      <c r="CA1376" s="9"/>
      <c r="CB1376" s="9"/>
      <c r="CC1376" s="9"/>
      <c r="CD1376" s="9"/>
      <c r="CE1376" s="9"/>
      <c r="CF1376" s="9"/>
      <c r="CG1376" s="9"/>
      <c r="CH1376" s="9"/>
      <c r="CI1376" s="9"/>
      <c r="CJ1376" s="9"/>
      <c r="CK1376" s="9"/>
      <c r="CL1376" s="9"/>
      <c r="CM1376" s="9"/>
      <c r="CN1376" s="9"/>
      <c r="CO1376" s="9"/>
      <c r="CP1376" s="9"/>
      <c r="CQ1376" s="9"/>
      <c r="CR1376" s="9"/>
      <c r="CS1376" s="9"/>
      <c r="CT1376" s="9"/>
      <c r="CU1376" s="9"/>
      <c r="CV1376" s="9"/>
      <c r="CW1376" s="9"/>
      <c r="CX1376" s="9"/>
      <c r="CY1376" s="9"/>
      <c r="CZ1376" s="9"/>
      <c r="DA1376" s="9"/>
      <c r="DB1376" s="9"/>
      <c r="DC1376" s="9"/>
      <c r="DD1376" s="9"/>
      <c r="DE1376" s="9"/>
      <c r="DF1376" s="9"/>
      <c r="DG1376" s="9"/>
      <c r="DH1376" s="9"/>
      <c r="DI1376" s="9"/>
      <c r="DJ1376" s="9"/>
      <c r="DK1376" s="9"/>
      <c r="DL1376" s="9"/>
      <c r="DM1376" s="9"/>
      <c r="DN1376" s="9"/>
      <c r="DO1376" s="9"/>
      <c r="DP1376" s="9"/>
      <c r="DQ1376" s="9"/>
      <c r="DR1376" s="9"/>
      <c r="DS1376" s="9"/>
      <c r="DT1376" s="9"/>
      <c r="DU1376" s="9"/>
      <c r="DV1376" s="9"/>
      <c r="DW1376" s="9"/>
      <c r="DX1376" s="9"/>
      <c r="DY1376" s="9"/>
      <c r="DZ1376" s="9"/>
      <c r="EA1376" s="9"/>
    </row>
    <row r="1377" spans="2:131" ht="15">
      <c r="B1377" s="4"/>
      <c r="C1377" s="4"/>
      <c r="D1377" s="4"/>
      <c r="E1377" s="4"/>
      <c r="F1377" s="4"/>
      <c r="G1377" s="4"/>
      <c r="H1377" s="4"/>
      <c r="I1377" s="4"/>
      <c r="J1377" s="4"/>
      <c r="K1377" s="10"/>
      <c r="L1377" s="10"/>
      <c r="M1377" s="10"/>
      <c r="N1377" s="10"/>
      <c r="O1377" s="10"/>
      <c r="P1377" s="10"/>
      <c r="Q1377" s="10"/>
      <c r="R1377" s="10"/>
      <c r="S1377" s="10"/>
      <c r="T1377" s="10"/>
      <c r="U1377" s="10"/>
      <c r="V1377" s="10"/>
      <c r="W1377" s="10"/>
      <c r="X1377" s="10"/>
      <c r="Y1377" s="10"/>
      <c r="Z1377" s="10"/>
      <c r="AA1377" s="10"/>
      <c r="AB1377" s="15"/>
      <c r="AC1377" s="9"/>
      <c r="AD1377" s="9"/>
      <c r="AE1377" s="9"/>
      <c r="AF1377" s="9"/>
      <c r="AG1377" s="9"/>
      <c r="AH1377" s="9"/>
      <c r="AI1377" s="9"/>
      <c r="AJ1377" s="9"/>
      <c r="AK1377" s="9"/>
      <c r="AL1377" s="9"/>
      <c r="AM1377" s="27"/>
      <c r="AN1377" s="27"/>
      <c r="AO1377" s="27"/>
      <c r="AP1377" s="27"/>
      <c r="AQ1377" s="27"/>
      <c r="AR1377" s="9"/>
      <c r="AS1377" s="9"/>
      <c r="AT1377" s="9"/>
      <c r="AU1377" s="9"/>
      <c r="AV1377" s="9"/>
      <c r="AW1377" s="9"/>
      <c r="AX1377" s="9"/>
      <c r="AY1377" s="15"/>
      <c r="AZ1377" s="15"/>
      <c r="BA1377" s="9"/>
      <c r="BB1377" s="9"/>
      <c r="BC1377" s="9"/>
      <c r="BD1377" s="9"/>
      <c r="BE1377" s="9"/>
      <c r="BF1377" s="9"/>
      <c r="BG1377" s="9"/>
      <c r="BH1377" s="9"/>
      <c r="BI1377" s="9"/>
      <c r="BJ1377" s="9"/>
      <c r="BK1377" s="9"/>
      <c r="BL1377" s="9"/>
      <c r="BM1377" s="9"/>
      <c r="BN1377" s="9"/>
      <c r="BO1377" s="9"/>
      <c r="BP1377" s="9"/>
      <c r="BQ1377" s="9"/>
      <c r="BR1377" s="9"/>
      <c r="BS1377" s="9"/>
      <c r="BT1377" s="9"/>
      <c r="BU1377" s="9"/>
      <c r="BV1377" s="9"/>
      <c r="BW1377" s="9"/>
      <c r="BX1377" s="9"/>
      <c r="BY1377" s="9"/>
      <c r="BZ1377" s="9"/>
      <c r="CA1377" s="9"/>
      <c r="CB1377" s="9"/>
      <c r="CC1377" s="9"/>
      <c r="CD1377" s="9"/>
      <c r="CE1377" s="9"/>
      <c r="CF1377" s="9"/>
      <c r="CG1377" s="9"/>
      <c r="CH1377" s="9"/>
      <c r="CI1377" s="9"/>
      <c r="CJ1377" s="9"/>
      <c r="CK1377" s="9"/>
      <c r="CL1377" s="9"/>
      <c r="CM1377" s="9"/>
      <c r="CN1377" s="9"/>
      <c r="CO1377" s="9"/>
      <c r="CP1377" s="9"/>
      <c r="CQ1377" s="9"/>
      <c r="CR1377" s="9"/>
      <c r="CS1377" s="9"/>
      <c r="CT1377" s="9"/>
      <c r="CU1377" s="9"/>
      <c r="CV1377" s="9"/>
      <c r="CW1377" s="9"/>
      <c r="CX1377" s="9"/>
      <c r="CY1377" s="9"/>
      <c r="CZ1377" s="9"/>
      <c r="DA1377" s="9"/>
      <c r="DB1377" s="9"/>
      <c r="DC1377" s="9"/>
      <c r="DD1377" s="9"/>
      <c r="DE1377" s="9"/>
      <c r="DF1377" s="9"/>
      <c r="DG1377" s="9"/>
      <c r="DH1377" s="9"/>
      <c r="DI1377" s="9"/>
      <c r="DJ1377" s="9"/>
      <c r="DK1377" s="9"/>
      <c r="DL1377" s="9"/>
      <c r="DM1377" s="9"/>
      <c r="DN1377" s="9"/>
      <c r="DO1377" s="9"/>
      <c r="DP1377" s="9"/>
      <c r="DQ1377" s="9"/>
      <c r="DR1377" s="9"/>
      <c r="DS1377" s="9"/>
      <c r="DT1377" s="9"/>
      <c r="DU1377" s="9"/>
      <c r="DV1377" s="9"/>
      <c r="DW1377" s="9"/>
      <c r="DX1377" s="9"/>
      <c r="DY1377" s="9"/>
      <c r="DZ1377" s="9"/>
      <c r="EA1377" s="9"/>
    </row>
    <row r="1378" spans="2:131" ht="15">
      <c r="B1378" s="4"/>
      <c r="C1378" s="4"/>
      <c r="D1378" s="4"/>
      <c r="E1378" s="4"/>
      <c r="F1378" s="4"/>
      <c r="G1378" s="4"/>
      <c r="H1378" s="4"/>
      <c r="I1378" s="4"/>
      <c r="J1378" s="4"/>
      <c r="K1378" s="10"/>
      <c r="L1378" s="10"/>
      <c r="M1378" s="10"/>
      <c r="N1378" s="10"/>
      <c r="O1378" s="10"/>
      <c r="P1378" s="10"/>
      <c r="Q1378" s="10"/>
      <c r="R1378" s="10"/>
      <c r="S1378" s="10"/>
      <c r="T1378" s="10"/>
      <c r="U1378" s="10"/>
      <c r="V1378" s="10"/>
      <c r="W1378" s="10"/>
      <c r="X1378" s="10"/>
      <c r="Y1378" s="10"/>
      <c r="Z1378" s="10"/>
      <c r="AA1378" s="10"/>
      <c r="AB1378" s="15"/>
      <c r="AC1378" s="9"/>
      <c r="AD1378" s="9"/>
      <c r="AE1378" s="9"/>
      <c r="AF1378" s="9"/>
      <c r="AG1378" s="9"/>
      <c r="AH1378" s="9"/>
      <c r="AI1378" s="9"/>
      <c r="AJ1378" s="9"/>
      <c r="AK1378" s="9"/>
      <c r="AL1378" s="9"/>
      <c r="AM1378" s="27"/>
      <c r="AN1378" s="27"/>
      <c r="AO1378" s="27"/>
      <c r="AP1378" s="27"/>
      <c r="AQ1378" s="27"/>
      <c r="AR1378" s="9"/>
      <c r="AS1378" s="9"/>
      <c r="AT1378" s="9"/>
      <c r="AU1378" s="9"/>
      <c r="AV1378" s="9"/>
      <c r="AW1378" s="9"/>
      <c r="AX1378" s="9"/>
      <c r="AY1378" s="15"/>
      <c r="AZ1378" s="15"/>
      <c r="BA1378" s="9"/>
      <c r="BB1378" s="9"/>
      <c r="BC1378" s="9"/>
      <c r="BD1378" s="9"/>
      <c r="BE1378" s="9"/>
      <c r="BF1378" s="9"/>
      <c r="BG1378" s="9"/>
      <c r="BH1378" s="9"/>
      <c r="BI1378" s="9"/>
      <c r="BJ1378" s="9"/>
      <c r="BK1378" s="9"/>
      <c r="BL1378" s="9"/>
      <c r="BM1378" s="9"/>
      <c r="BN1378" s="9"/>
      <c r="BO1378" s="9"/>
      <c r="BP1378" s="9"/>
      <c r="BQ1378" s="9"/>
      <c r="BR1378" s="9"/>
      <c r="BS1378" s="9"/>
      <c r="BT1378" s="9"/>
      <c r="BU1378" s="9"/>
      <c r="BV1378" s="9"/>
      <c r="BW1378" s="9"/>
      <c r="BX1378" s="9"/>
      <c r="BY1378" s="9"/>
      <c r="BZ1378" s="9"/>
      <c r="CA1378" s="9"/>
      <c r="CB1378" s="9"/>
      <c r="CC1378" s="9"/>
      <c r="CD1378" s="9"/>
      <c r="CE1378" s="9"/>
      <c r="CF1378" s="9"/>
      <c r="CG1378" s="9"/>
      <c r="CH1378" s="9"/>
      <c r="CI1378" s="9"/>
      <c r="CJ1378" s="9"/>
      <c r="CK1378" s="9"/>
      <c r="CL1378" s="9"/>
      <c r="CM1378" s="9"/>
      <c r="CN1378" s="9"/>
      <c r="CO1378" s="9"/>
      <c r="CP1378" s="9"/>
      <c r="CQ1378" s="9"/>
      <c r="CR1378" s="9"/>
      <c r="CS1378" s="9"/>
      <c r="CT1378" s="9"/>
      <c r="CU1378" s="9"/>
      <c r="CV1378" s="9"/>
      <c r="CW1378" s="9"/>
      <c r="CX1378" s="9"/>
      <c r="CY1378" s="9"/>
      <c r="CZ1378" s="9"/>
      <c r="DA1378" s="9"/>
      <c r="DB1378" s="9"/>
      <c r="DC1378" s="9"/>
      <c r="DD1378" s="9"/>
      <c r="DE1378" s="9"/>
      <c r="DF1378" s="9"/>
      <c r="DG1378" s="9"/>
      <c r="DH1378" s="9"/>
      <c r="DI1378" s="9"/>
      <c r="DJ1378" s="9"/>
      <c r="DK1378" s="9"/>
      <c r="DL1378" s="9"/>
      <c r="DM1378" s="9"/>
      <c r="DN1378" s="9"/>
      <c r="DO1378" s="9"/>
      <c r="DP1378" s="9"/>
      <c r="DQ1378" s="9"/>
      <c r="DR1378" s="9"/>
      <c r="DS1378" s="9"/>
      <c r="DT1378" s="9"/>
      <c r="DU1378" s="9"/>
      <c r="DV1378" s="9"/>
      <c r="DW1378" s="9"/>
      <c r="DX1378" s="9"/>
      <c r="DY1378" s="9"/>
      <c r="DZ1378" s="9"/>
      <c r="EA1378" s="9"/>
    </row>
    <row r="1379" spans="2:131" ht="15">
      <c r="B1379" s="4"/>
      <c r="C1379" s="4"/>
      <c r="D1379" s="4"/>
      <c r="E1379" s="4"/>
      <c r="F1379" s="4"/>
      <c r="G1379" s="4"/>
      <c r="H1379" s="4"/>
      <c r="I1379" s="4"/>
      <c r="J1379" s="4"/>
      <c r="K1379" s="10"/>
      <c r="L1379" s="10"/>
      <c r="M1379" s="10"/>
      <c r="N1379" s="10"/>
      <c r="O1379" s="10"/>
      <c r="P1379" s="10"/>
      <c r="Q1379" s="10"/>
      <c r="R1379" s="10"/>
      <c r="S1379" s="10"/>
      <c r="T1379" s="10"/>
      <c r="U1379" s="10"/>
      <c r="V1379" s="10"/>
      <c r="W1379" s="10"/>
      <c r="X1379" s="10"/>
      <c r="Y1379" s="10"/>
      <c r="Z1379" s="10"/>
      <c r="AA1379" s="10"/>
      <c r="AB1379" s="15"/>
      <c r="AC1379" s="9"/>
      <c r="AD1379" s="9"/>
      <c r="AE1379" s="9"/>
      <c r="AF1379" s="9"/>
      <c r="AG1379" s="9"/>
      <c r="AH1379" s="9"/>
      <c r="AI1379" s="9"/>
      <c r="AJ1379" s="9"/>
      <c r="AK1379" s="9"/>
      <c r="AL1379" s="9"/>
      <c r="AM1379" s="27"/>
      <c r="AN1379" s="27"/>
      <c r="AO1379" s="27"/>
      <c r="AP1379" s="27"/>
      <c r="AQ1379" s="27"/>
      <c r="AR1379" s="9"/>
      <c r="AS1379" s="9"/>
      <c r="AT1379" s="9"/>
      <c r="AU1379" s="9"/>
      <c r="AV1379" s="9"/>
      <c r="AW1379" s="9"/>
      <c r="AX1379" s="9"/>
      <c r="AY1379" s="15"/>
      <c r="AZ1379" s="15"/>
      <c r="BA1379" s="9"/>
      <c r="BB1379" s="9"/>
      <c r="BC1379" s="9"/>
      <c r="BD1379" s="9"/>
      <c r="BE1379" s="9"/>
      <c r="BF1379" s="9"/>
      <c r="BG1379" s="9"/>
      <c r="BH1379" s="9"/>
      <c r="BI1379" s="9"/>
      <c r="BJ1379" s="9"/>
      <c r="BK1379" s="9"/>
      <c r="BL1379" s="9"/>
      <c r="BM1379" s="9"/>
      <c r="BN1379" s="9"/>
      <c r="BO1379" s="9"/>
      <c r="BP1379" s="9"/>
      <c r="BQ1379" s="9"/>
      <c r="BR1379" s="9"/>
      <c r="BS1379" s="9"/>
      <c r="BT1379" s="9"/>
      <c r="BU1379" s="9"/>
      <c r="BV1379" s="9"/>
      <c r="BW1379" s="9"/>
      <c r="BX1379" s="9"/>
      <c r="BY1379" s="9"/>
      <c r="BZ1379" s="9"/>
      <c r="CA1379" s="9"/>
      <c r="CB1379" s="9"/>
      <c r="CC1379" s="9"/>
      <c r="CD1379" s="9"/>
      <c r="CE1379" s="9"/>
      <c r="CF1379" s="9"/>
      <c r="CG1379" s="9"/>
      <c r="CH1379" s="9"/>
      <c r="CI1379" s="9"/>
      <c r="CJ1379" s="9"/>
      <c r="CK1379" s="9"/>
      <c r="CL1379" s="9"/>
      <c r="CM1379" s="9"/>
      <c r="CN1379" s="9"/>
      <c r="CO1379" s="9"/>
      <c r="CP1379" s="9"/>
      <c r="CQ1379" s="9"/>
      <c r="CR1379" s="9"/>
      <c r="CS1379" s="9"/>
      <c r="CT1379" s="9"/>
      <c r="CU1379" s="9"/>
      <c r="CV1379" s="9"/>
      <c r="CW1379" s="9"/>
      <c r="CX1379" s="9"/>
      <c r="CY1379" s="9"/>
      <c r="CZ1379" s="9"/>
      <c r="DA1379" s="9"/>
      <c r="DB1379" s="9"/>
      <c r="DC1379" s="9"/>
      <c r="DD1379" s="9"/>
      <c r="DE1379" s="9"/>
      <c r="DF1379" s="9"/>
      <c r="DG1379" s="9"/>
      <c r="DH1379" s="9"/>
      <c r="DI1379" s="9"/>
      <c r="DJ1379" s="9"/>
      <c r="DK1379" s="9"/>
      <c r="DL1379" s="9"/>
      <c r="DM1379" s="9"/>
      <c r="DN1379" s="9"/>
      <c r="DO1379" s="9"/>
      <c r="DP1379" s="9"/>
      <c r="DQ1379" s="9"/>
      <c r="DR1379" s="9"/>
      <c r="DS1379" s="9"/>
      <c r="DT1379" s="9"/>
      <c r="DU1379" s="9"/>
      <c r="DV1379" s="9"/>
      <c r="DW1379" s="9"/>
      <c r="DX1379" s="9"/>
      <c r="DY1379" s="9"/>
      <c r="DZ1379" s="9"/>
      <c r="EA1379" s="9"/>
    </row>
    <row r="1380" spans="2:131" ht="15">
      <c r="B1380" s="4"/>
      <c r="C1380" s="4"/>
      <c r="D1380" s="4"/>
      <c r="E1380" s="4"/>
      <c r="F1380" s="4"/>
      <c r="G1380" s="4"/>
      <c r="H1380" s="4"/>
      <c r="I1380" s="4"/>
      <c r="J1380" s="4"/>
      <c r="K1380" s="10"/>
      <c r="L1380" s="10"/>
      <c r="M1380" s="10"/>
      <c r="N1380" s="10"/>
      <c r="O1380" s="10"/>
      <c r="P1380" s="10"/>
      <c r="Q1380" s="10"/>
      <c r="R1380" s="10"/>
      <c r="S1380" s="10"/>
      <c r="T1380" s="10"/>
      <c r="U1380" s="10"/>
      <c r="V1380" s="10"/>
      <c r="W1380" s="10"/>
      <c r="X1380" s="10"/>
      <c r="Y1380" s="10"/>
      <c r="Z1380" s="10"/>
      <c r="AA1380" s="10"/>
      <c r="AB1380" s="15"/>
      <c r="AC1380" s="9"/>
      <c r="AD1380" s="9"/>
      <c r="AE1380" s="9"/>
      <c r="AF1380" s="9"/>
      <c r="AG1380" s="9"/>
      <c r="AH1380" s="9"/>
      <c r="AI1380" s="9"/>
      <c r="AJ1380" s="9"/>
      <c r="AK1380" s="9"/>
      <c r="AL1380" s="9"/>
      <c r="AM1380" s="27"/>
      <c r="AN1380" s="27"/>
      <c r="AO1380" s="27"/>
      <c r="AP1380" s="27"/>
      <c r="AQ1380" s="27"/>
      <c r="AR1380" s="9"/>
      <c r="AS1380" s="9"/>
      <c r="AT1380" s="9"/>
      <c r="AU1380" s="9"/>
      <c r="AV1380" s="9"/>
      <c r="AW1380" s="9"/>
      <c r="AX1380" s="9"/>
      <c r="AY1380" s="15"/>
      <c r="AZ1380" s="15"/>
      <c r="BA1380" s="9"/>
      <c r="BB1380" s="9"/>
      <c r="BC1380" s="9"/>
      <c r="BD1380" s="9"/>
      <c r="BE1380" s="9"/>
      <c r="BF1380" s="9"/>
      <c r="BG1380" s="9"/>
      <c r="BH1380" s="9"/>
      <c r="BI1380" s="9"/>
      <c r="BJ1380" s="9"/>
      <c r="BK1380" s="9"/>
      <c r="BL1380" s="9"/>
      <c r="BM1380" s="9"/>
      <c r="BN1380" s="9"/>
      <c r="BO1380" s="9"/>
      <c r="BP1380" s="9"/>
      <c r="BQ1380" s="9"/>
      <c r="BR1380" s="9"/>
      <c r="BS1380" s="9"/>
      <c r="BT1380" s="9"/>
      <c r="BU1380" s="9"/>
      <c r="BV1380" s="9"/>
      <c r="BW1380" s="9"/>
      <c r="BX1380" s="9"/>
      <c r="BY1380" s="9"/>
      <c r="BZ1380" s="9"/>
      <c r="CA1380" s="9"/>
      <c r="CB1380" s="9"/>
      <c r="CC1380" s="9"/>
      <c r="CD1380" s="9"/>
      <c r="CE1380" s="9"/>
      <c r="CF1380" s="9"/>
      <c r="CG1380" s="9"/>
      <c r="CH1380" s="9"/>
      <c r="CI1380" s="9"/>
      <c r="CJ1380" s="9"/>
      <c r="CK1380" s="9"/>
      <c r="CL1380" s="9"/>
      <c r="CM1380" s="9"/>
      <c r="CN1380" s="9"/>
      <c r="CO1380" s="9"/>
      <c r="CP1380" s="9"/>
      <c r="CQ1380" s="9"/>
      <c r="CR1380" s="9"/>
      <c r="CS1380" s="9"/>
      <c r="CT1380" s="9"/>
      <c r="CU1380" s="9"/>
      <c r="CV1380" s="9"/>
      <c r="CW1380" s="9"/>
      <c r="CX1380" s="9"/>
      <c r="CY1380" s="9"/>
      <c r="CZ1380" s="9"/>
      <c r="DA1380" s="9"/>
      <c r="DB1380" s="9"/>
      <c r="DC1380" s="9"/>
      <c r="DD1380" s="9"/>
      <c r="DE1380" s="9"/>
      <c r="DF1380" s="9"/>
      <c r="DG1380" s="9"/>
      <c r="DH1380" s="9"/>
      <c r="DI1380" s="9"/>
      <c r="DJ1380" s="9"/>
      <c r="DK1380" s="9"/>
      <c r="DL1380" s="9"/>
      <c r="DM1380" s="9"/>
      <c r="DN1380" s="9"/>
      <c r="DO1380" s="9"/>
      <c r="DP1380" s="9"/>
      <c r="DQ1380" s="9"/>
      <c r="DR1380" s="9"/>
      <c r="DS1380" s="9"/>
      <c r="DT1380" s="9"/>
      <c r="DU1380" s="9"/>
      <c r="DV1380" s="9"/>
      <c r="DW1380" s="9"/>
      <c r="DX1380" s="9"/>
      <c r="DY1380" s="9"/>
      <c r="DZ1380" s="9"/>
      <c r="EA1380" s="9"/>
    </row>
    <row r="1381" spans="2:131" ht="15">
      <c r="B1381" s="4"/>
      <c r="C1381" s="4"/>
      <c r="D1381" s="4"/>
      <c r="E1381" s="4"/>
      <c r="F1381" s="4"/>
      <c r="G1381" s="4"/>
      <c r="H1381" s="4"/>
      <c r="I1381" s="4"/>
      <c r="J1381" s="4"/>
      <c r="K1381" s="10"/>
      <c r="L1381" s="10"/>
      <c r="M1381" s="10"/>
      <c r="N1381" s="10"/>
      <c r="O1381" s="10"/>
      <c r="P1381" s="10"/>
      <c r="Q1381" s="10"/>
      <c r="R1381" s="10"/>
      <c r="S1381" s="10"/>
      <c r="T1381" s="10"/>
      <c r="U1381" s="10"/>
      <c r="V1381" s="10"/>
      <c r="W1381" s="10"/>
      <c r="X1381" s="10"/>
      <c r="Y1381" s="10"/>
      <c r="Z1381" s="10"/>
      <c r="AA1381" s="10"/>
      <c r="AB1381" s="15"/>
      <c r="AC1381" s="9"/>
      <c r="AD1381" s="9"/>
      <c r="AE1381" s="9"/>
      <c r="AF1381" s="9"/>
      <c r="AG1381" s="9"/>
      <c r="AH1381" s="9"/>
      <c r="AI1381" s="9"/>
      <c r="AJ1381" s="9"/>
      <c r="AK1381" s="9"/>
      <c r="AL1381" s="9"/>
      <c r="AM1381" s="27"/>
      <c r="AN1381" s="27"/>
      <c r="AO1381" s="27"/>
      <c r="AP1381" s="27"/>
      <c r="AQ1381" s="27"/>
      <c r="AR1381" s="9"/>
      <c r="AS1381" s="9"/>
      <c r="AT1381" s="9"/>
      <c r="AU1381" s="9"/>
      <c r="AV1381" s="9"/>
      <c r="AW1381" s="9"/>
      <c r="AX1381" s="9"/>
      <c r="AY1381" s="15"/>
      <c r="AZ1381" s="15"/>
      <c r="BA1381" s="9"/>
      <c r="BB1381" s="9"/>
      <c r="BC1381" s="9"/>
      <c r="BD1381" s="9"/>
      <c r="BE1381" s="9"/>
      <c r="BF1381" s="9"/>
      <c r="BG1381" s="9"/>
      <c r="BH1381" s="9"/>
      <c r="BI1381" s="9"/>
      <c r="BJ1381" s="9"/>
      <c r="BK1381" s="9"/>
      <c r="BL1381" s="9"/>
      <c r="BM1381" s="9"/>
      <c r="BN1381" s="9"/>
      <c r="BO1381" s="9"/>
      <c r="BP1381" s="9"/>
      <c r="BQ1381" s="9"/>
      <c r="BR1381" s="9"/>
      <c r="BS1381" s="9"/>
      <c r="BT1381" s="9"/>
      <c r="BU1381" s="9"/>
      <c r="BV1381" s="9"/>
      <c r="BW1381" s="9"/>
      <c r="BX1381" s="9"/>
      <c r="BY1381" s="9"/>
      <c r="BZ1381" s="9"/>
      <c r="CA1381" s="9"/>
      <c r="CB1381" s="9"/>
      <c r="CC1381" s="9"/>
      <c r="CD1381" s="9"/>
      <c r="CE1381" s="9"/>
      <c r="CF1381" s="9"/>
      <c r="CG1381" s="9"/>
      <c r="CH1381" s="9"/>
      <c r="CI1381" s="9"/>
      <c r="CJ1381" s="9"/>
      <c r="CK1381" s="9"/>
      <c r="CL1381" s="9"/>
      <c r="CM1381" s="9"/>
      <c r="CN1381" s="9"/>
      <c r="CO1381" s="9"/>
      <c r="CP1381" s="9"/>
      <c r="CQ1381" s="9"/>
      <c r="CR1381" s="9"/>
      <c r="CS1381" s="9"/>
      <c r="CT1381" s="9"/>
      <c r="CU1381" s="9"/>
      <c r="CV1381" s="9"/>
      <c r="CW1381" s="9"/>
      <c r="CX1381" s="9"/>
      <c r="CY1381" s="9"/>
      <c r="CZ1381" s="9"/>
      <c r="DA1381" s="9"/>
      <c r="DB1381" s="9"/>
      <c r="DC1381" s="9"/>
      <c r="DD1381" s="9"/>
      <c r="DE1381" s="9"/>
      <c r="DF1381" s="9"/>
      <c r="DG1381" s="9"/>
      <c r="DH1381" s="9"/>
      <c r="DI1381" s="9"/>
      <c r="DJ1381" s="9"/>
      <c r="DK1381" s="9"/>
      <c r="DL1381" s="9"/>
      <c r="DM1381" s="9"/>
      <c r="DN1381" s="9"/>
      <c r="DO1381" s="9"/>
      <c r="DP1381" s="9"/>
      <c r="DQ1381" s="9"/>
      <c r="DR1381" s="9"/>
      <c r="DS1381" s="9"/>
      <c r="DT1381" s="9"/>
      <c r="DU1381" s="9"/>
      <c r="DV1381" s="9"/>
      <c r="DW1381" s="9"/>
      <c r="DX1381" s="9"/>
      <c r="DY1381" s="9"/>
      <c r="DZ1381" s="9"/>
      <c r="EA1381" s="9"/>
    </row>
    <row r="1382" spans="2:131" ht="15">
      <c r="B1382" s="4"/>
      <c r="C1382" s="4"/>
      <c r="D1382" s="4"/>
      <c r="E1382" s="4"/>
      <c r="F1382" s="4"/>
      <c r="G1382" s="4"/>
      <c r="H1382" s="4"/>
      <c r="I1382" s="4"/>
      <c r="J1382" s="4"/>
      <c r="K1382" s="10"/>
      <c r="L1382" s="10"/>
      <c r="M1382" s="10"/>
      <c r="N1382" s="10"/>
      <c r="O1382" s="10"/>
      <c r="P1382" s="10"/>
      <c r="Q1382" s="10"/>
      <c r="R1382" s="10"/>
      <c r="S1382" s="10"/>
      <c r="T1382" s="10"/>
      <c r="U1382" s="10"/>
      <c r="V1382" s="10"/>
      <c r="W1382" s="10"/>
      <c r="X1382" s="10"/>
      <c r="Y1382" s="10"/>
      <c r="Z1382" s="10"/>
      <c r="AA1382" s="10"/>
      <c r="AB1382" s="15"/>
      <c r="AC1382" s="9"/>
      <c r="AD1382" s="9"/>
      <c r="AE1382" s="9"/>
      <c r="AF1382" s="9"/>
      <c r="AG1382" s="9"/>
      <c r="AH1382" s="9"/>
      <c r="AI1382" s="9"/>
      <c r="AJ1382" s="9"/>
      <c r="AK1382" s="9"/>
      <c r="AL1382" s="9"/>
      <c r="AM1382" s="27"/>
      <c r="AN1382" s="27"/>
      <c r="AO1382" s="27"/>
      <c r="AP1382" s="27"/>
      <c r="AQ1382" s="27"/>
      <c r="AR1382" s="9"/>
      <c r="AS1382" s="9"/>
      <c r="AT1382" s="9"/>
      <c r="AU1382" s="9"/>
      <c r="AV1382" s="9"/>
      <c r="AW1382" s="9"/>
      <c r="AX1382" s="9"/>
      <c r="AY1382" s="15"/>
      <c r="AZ1382" s="15"/>
      <c r="BA1382" s="9"/>
      <c r="BB1382" s="9"/>
      <c r="BC1382" s="9"/>
      <c r="BD1382" s="9"/>
      <c r="BE1382" s="9"/>
      <c r="BF1382" s="9"/>
      <c r="BG1382" s="9"/>
      <c r="BH1382" s="9"/>
      <c r="BI1382" s="9"/>
      <c r="BJ1382" s="9"/>
      <c r="BK1382" s="9"/>
      <c r="BL1382" s="9"/>
      <c r="BM1382" s="9"/>
      <c r="BN1382" s="9"/>
      <c r="BO1382" s="9"/>
      <c r="BP1382" s="9"/>
      <c r="BQ1382" s="9"/>
      <c r="BR1382" s="9"/>
      <c r="BS1382" s="9"/>
      <c r="BT1382" s="9"/>
      <c r="BU1382" s="9"/>
      <c r="BV1382" s="9"/>
      <c r="BW1382" s="9"/>
      <c r="BX1382" s="9"/>
      <c r="BY1382" s="9"/>
      <c r="BZ1382" s="9"/>
      <c r="CA1382" s="9"/>
      <c r="CB1382" s="9"/>
      <c r="CC1382" s="9"/>
      <c r="CD1382" s="9"/>
      <c r="CE1382" s="9"/>
      <c r="CF1382" s="9"/>
      <c r="CG1382" s="9"/>
      <c r="CH1382" s="9"/>
      <c r="CI1382" s="9"/>
      <c r="CJ1382" s="9"/>
      <c r="CK1382" s="9"/>
      <c r="CL1382" s="9"/>
      <c r="CM1382" s="9"/>
      <c r="CN1382" s="9"/>
      <c r="CO1382" s="9"/>
      <c r="CP1382" s="9"/>
      <c r="CQ1382" s="9"/>
      <c r="CR1382" s="9"/>
      <c r="CS1382" s="9"/>
      <c r="CT1382" s="9"/>
      <c r="CU1382" s="9"/>
      <c r="CV1382" s="9"/>
      <c r="CW1382" s="9"/>
      <c r="CX1382" s="9"/>
      <c r="CY1382" s="9"/>
      <c r="CZ1382" s="9"/>
      <c r="DA1382" s="9"/>
      <c r="DB1382" s="9"/>
      <c r="DC1382" s="9"/>
      <c r="DD1382" s="9"/>
      <c r="DE1382" s="9"/>
      <c r="DF1382" s="9"/>
      <c r="DG1382" s="9"/>
      <c r="DH1382" s="9"/>
      <c r="DI1382" s="9"/>
      <c r="DJ1382" s="9"/>
      <c r="DK1382" s="9"/>
      <c r="DL1382" s="9"/>
      <c r="DM1382" s="9"/>
      <c r="DN1382" s="9"/>
      <c r="DO1382" s="9"/>
      <c r="DP1382" s="9"/>
      <c r="DQ1382" s="9"/>
      <c r="DR1382" s="9"/>
      <c r="DS1382" s="9"/>
      <c r="DT1382" s="9"/>
      <c r="DU1382" s="9"/>
      <c r="DV1382" s="9"/>
      <c r="DW1382" s="9"/>
      <c r="DX1382" s="9"/>
      <c r="DY1382" s="9"/>
      <c r="DZ1382" s="9"/>
      <c r="EA1382" s="9"/>
    </row>
    <row r="1383" spans="2:131" ht="15">
      <c r="B1383" s="4"/>
      <c r="C1383" s="4"/>
      <c r="D1383" s="4"/>
      <c r="E1383" s="4"/>
      <c r="F1383" s="4"/>
      <c r="G1383" s="4"/>
      <c r="H1383" s="4"/>
      <c r="I1383" s="4"/>
      <c r="J1383" s="4"/>
      <c r="K1383" s="10"/>
      <c r="L1383" s="10"/>
      <c r="M1383" s="10"/>
      <c r="N1383" s="10"/>
      <c r="O1383" s="10"/>
      <c r="P1383" s="10"/>
      <c r="Q1383" s="10"/>
      <c r="R1383" s="10"/>
      <c r="S1383" s="10"/>
      <c r="T1383" s="10"/>
      <c r="U1383" s="10"/>
      <c r="V1383" s="10"/>
      <c r="W1383" s="10"/>
      <c r="X1383" s="10"/>
      <c r="Y1383" s="10"/>
      <c r="Z1383" s="10"/>
      <c r="AA1383" s="10"/>
      <c r="AB1383" s="15"/>
      <c r="AC1383" s="9"/>
      <c r="AD1383" s="9"/>
      <c r="AE1383" s="9"/>
      <c r="AF1383" s="9"/>
      <c r="AG1383" s="9"/>
      <c r="AH1383" s="9"/>
      <c r="AI1383" s="9"/>
      <c r="AJ1383" s="9"/>
      <c r="AK1383" s="9"/>
      <c r="AL1383" s="9"/>
      <c r="AM1383" s="27"/>
      <c r="AN1383" s="27"/>
      <c r="AO1383" s="27"/>
      <c r="AP1383" s="27"/>
      <c r="AQ1383" s="27"/>
      <c r="AR1383" s="9"/>
      <c r="AS1383" s="9"/>
      <c r="AT1383" s="9"/>
      <c r="AU1383" s="9"/>
      <c r="AV1383" s="9"/>
      <c r="AW1383" s="9"/>
      <c r="AX1383" s="9"/>
      <c r="AY1383" s="15"/>
      <c r="AZ1383" s="15"/>
      <c r="BA1383" s="9"/>
      <c r="BB1383" s="9"/>
      <c r="BC1383" s="9"/>
      <c r="BD1383" s="9"/>
      <c r="BE1383" s="9"/>
      <c r="BF1383" s="9"/>
      <c r="BG1383" s="9"/>
      <c r="BH1383" s="9"/>
      <c r="BI1383" s="9"/>
      <c r="BJ1383" s="9"/>
      <c r="BK1383" s="9"/>
      <c r="BL1383" s="9"/>
      <c r="BM1383" s="9"/>
      <c r="BN1383" s="9"/>
      <c r="BO1383" s="9"/>
      <c r="BP1383" s="9"/>
      <c r="BQ1383" s="9"/>
      <c r="BR1383" s="9"/>
      <c r="BS1383" s="9"/>
      <c r="BT1383" s="9"/>
      <c r="BU1383" s="9"/>
      <c r="BV1383" s="9"/>
      <c r="BW1383" s="9"/>
      <c r="BX1383" s="9"/>
      <c r="BY1383" s="9"/>
      <c r="BZ1383" s="9"/>
      <c r="CA1383" s="9"/>
      <c r="CB1383" s="9"/>
      <c r="CC1383" s="9"/>
      <c r="CD1383" s="9"/>
      <c r="CE1383" s="9"/>
      <c r="CF1383" s="9"/>
      <c r="CG1383" s="9"/>
      <c r="CH1383" s="9"/>
      <c r="CI1383" s="9"/>
      <c r="CJ1383" s="9"/>
      <c r="CK1383" s="9"/>
      <c r="CL1383" s="9"/>
      <c r="CM1383" s="9"/>
      <c r="CN1383" s="9"/>
      <c r="CO1383" s="9"/>
      <c r="CP1383" s="9"/>
      <c r="CQ1383" s="9"/>
      <c r="CR1383" s="9"/>
      <c r="CS1383" s="9"/>
      <c r="CT1383" s="9"/>
      <c r="CU1383" s="9"/>
      <c r="CV1383" s="9"/>
      <c r="CW1383" s="9"/>
      <c r="CX1383" s="9"/>
      <c r="CY1383" s="9"/>
      <c r="CZ1383" s="9"/>
      <c r="DA1383" s="9"/>
      <c r="DB1383" s="9"/>
      <c r="DC1383" s="9"/>
      <c r="DD1383" s="9"/>
      <c r="DE1383" s="9"/>
      <c r="DF1383" s="9"/>
      <c r="DG1383" s="9"/>
      <c r="DH1383" s="9"/>
      <c r="DI1383" s="9"/>
      <c r="DJ1383" s="9"/>
      <c r="DK1383" s="9"/>
      <c r="DL1383" s="9"/>
      <c r="DM1383" s="9"/>
      <c r="DN1383" s="9"/>
      <c r="DO1383" s="9"/>
      <c r="DP1383" s="9"/>
      <c r="DQ1383" s="9"/>
      <c r="DR1383" s="9"/>
      <c r="DS1383" s="9"/>
      <c r="DT1383" s="9"/>
      <c r="DU1383" s="9"/>
      <c r="DV1383" s="9"/>
      <c r="DW1383" s="9"/>
      <c r="DX1383" s="9"/>
      <c r="DY1383" s="9"/>
      <c r="DZ1383" s="9"/>
      <c r="EA1383" s="9"/>
    </row>
    <row r="1384" spans="2:131" ht="15">
      <c r="B1384" s="4"/>
      <c r="C1384" s="4"/>
      <c r="D1384" s="4"/>
      <c r="E1384" s="4"/>
      <c r="F1384" s="4"/>
      <c r="G1384" s="4"/>
      <c r="H1384" s="4"/>
      <c r="I1384" s="4"/>
      <c r="J1384" s="4"/>
      <c r="K1384" s="10"/>
      <c r="L1384" s="10"/>
      <c r="M1384" s="10"/>
      <c r="N1384" s="10"/>
      <c r="O1384" s="10"/>
      <c r="P1384" s="10"/>
      <c r="Q1384" s="10"/>
      <c r="R1384" s="10"/>
      <c r="S1384" s="10"/>
      <c r="T1384" s="10"/>
      <c r="U1384" s="10"/>
      <c r="V1384" s="10"/>
      <c r="W1384" s="10"/>
      <c r="X1384" s="10"/>
      <c r="Y1384" s="10"/>
      <c r="Z1384" s="10"/>
      <c r="AA1384" s="10"/>
      <c r="AB1384" s="15"/>
      <c r="AC1384" s="9"/>
      <c r="AD1384" s="9"/>
      <c r="AE1384" s="9"/>
      <c r="AF1384" s="9"/>
      <c r="AG1384" s="9"/>
      <c r="AH1384" s="9"/>
      <c r="AI1384" s="9"/>
      <c r="AJ1384" s="9"/>
      <c r="AK1384" s="9"/>
      <c r="AL1384" s="9"/>
      <c r="AM1384" s="27"/>
      <c r="AN1384" s="27"/>
      <c r="AO1384" s="27"/>
      <c r="AP1384" s="27"/>
      <c r="AQ1384" s="27"/>
      <c r="AR1384" s="9"/>
      <c r="AS1384" s="9"/>
      <c r="AT1384" s="9"/>
      <c r="AU1384" s="9"/>
      <c r="AV1384" s="9"/>
      <c r="AW1384" s="9"/>
      <c r="AX1384" s="9"/>
      <c r="AY1384" s="15"/>
      <c r="AZ1384" s="15"/>
      <c r="BA1384" s="9"/>
      <c r="BB1384" s="9"/>
      <c r="BC1384" s="9"/>
      <c r="BD1384" s="9"/>
      <c r="BE1384" s="9"/>
      <c r="BF1384" s="9"/>
      <c r="BG1384" s="9"/>
      <c r="BH1384" s="9"/>
      <c r="BI1384" s="9"/>
      <c r="BJ1384" s="9"/>
      <c r="BK1384" s="9"/>
      <c r="BL1384" s="9"/>
      <c r="BM1384" s="9"/>
      <c r="BN1384" s="9"/>
      <c r="BO1384" s="9"/>
      <c r="BP1384" s="9"/>
      <c r="BQ1384" s="9"/>
      <c r="BR1384" s="9"/>
      <c r="BS1384" s="9"/>
      <c r="BT1384" s="9"/>
      <c r="BU1384" s="9"/>
      <c r="BV1384" s="9"/>
      <c r="BW1384" s="9"/>
      <c r="BX1384" s="9"/>
      <c r="BY1384" s="9"/>
      <c r="BZ1384" s="9"/>
      <c r="CA1384" s="9"/>
      <c r="CB1384" s="9"/>
      <c r="CC1384" s="9"/>
      <c r="CD1384" s="9"/>
      <c r="CE1384" s="9"/>
      <c r="CF1384" s="9"/>
      <c r="CG1384" s="9"/>
      <c r="CH1384" s="9"/>
      <c r="CI1384" s="9"/>
      <c r="CJ1384" s="9"/>
      <c r="CK1384" s="9"/>
      <c r="CL1384" s="9"/>
      <c r="CM1384" s="9"/>
      <c r="CN1384" s="9"/>
      <c r="CO1384" s="9"/>
      <c r="CP1384" s="9"/>
      <c r="CQ1384" s="9"/>
      <c r="CR1384" s="9"/>
      <c r="CS1384" s="9"/>
      <c r="CT1384" s="9"/>
      <c r="CU1384" s="9"/>
      <c r="CV1384" s="9"/>
      <c r="CW1384" s="9"/>
      <c r="CX1384" s="9"/>
      <c r="CY1384" s="9"/>
      <c r="CZ1384" s="9"/>
      <c r="DA1384" s="9"/>
      <c r="DB1384" s="9"/>
      <c r="DC1384" s="9"/>
      <c r="DD1384" s="9"/>
      <c r="DE1384" s="9"/>
      <c r="DF1384" s="9"/>
      <c r="DG1384" s="9"/>
      <c r="DH1384" s="9"/>
      <c r="DI1384" s="9"/>
      <c r="DJ1384" s="9"/>
      <c r="DK1384" s="9"/>
      <c r="DL1384" s="9"/>
      <c r="DM1384" s="9"/>
      <c r="DN1384" s="9"/>
      <c r="DO1384" s="9"/>
      <c r="DP1384" s="9"/>
      <c r="DQ1384" s="9"/>
      <c r="DR1384" s="9"/>
      <c r="DS1384" s="9"/>
      <c r="DT1384" s="9"/>
      <c r="DU1384" s="9"/>
      <c r="DV1384" s="9"/>
      <c r="DW1384" s="9"/>
      <c r="DX1384" s="9"/>
      <c r="DY1384" s="9"/>
      <c r="DZ1384" s="9"/>
      <c r="EA1384" s="9"/>
    </row>
    <row r="1385" spans="2:131" ht="15">
      <c r="B1385" s="4"/>
      <c r="C1385" s="4"/>
      <c r="D1385" s="4"/>
      <c r="E1385" s="4"/>
      <c r="F1385" s="4"/>
      <c r="G1385" s="4"/>
      <c r="H1385" s="4"/>
      <c r="I1385" s="4"/>
      <c r="J1385" s="4"/>
      <c r="K1385" s="10"/>
      <c r="L1385" s="10"/>
      <c r="M1385" s="10"/>
      <c r="N1385" s="10"/>
      <c r="O1385" s="10"/>
      <c r="P1385" s="10"/>
      <c r="Q1385" s="10"/>
      <c r="R1385" s="10"/>
      <c r="S1385" s="10"/>
      <c r="T1385" s="10"/>
      <c r="U1385" s="10"/>
      <c r="V1385" s="10"/>
      <c r="W1385" s="10"/>
      <c r="X1385" s="10"/>
      <c r="Y1385" s="10"/>
      <c r="Z1385" s="10"/>
      <c r="AA1385" s="10"/>
      <c r="AB1385" s="15"/>
      <c r="AC1385" s="9"/>
      <c r="AD1385" s="9"/>
      <c r="AE1385" s="9"/>
      <c r="AF1385" s="9"/>
      <c r="AG1385" s="9"/>
      <c r="AH1385" s="9"/>
      <c r="AI1385" s="9"/>
      <c r="AJ1385" s="9"/>
      <c r="AK1385" s="9"/>
      <c r="AL1385" s="9"/>
      <c r="AM1385" s="27"/>
      <c r="AN1385" s="27"/>
      <c r="AO1385" s="27"/>
      <c r="AP1385" s="27"/>
      <c r="AQ1385" s="27"/>
      <c r="AR1385" s="9"/>
      <c r="AS1385" s="9"/>
      <c r="AT1385" s="9"/>
      <c r="AU1385" s="9"/>
      <c r="AV1385" s="9"/>
      <c r="AW1385" s="9"/>
      <c r="AX1385" s="9"/>
      <c r="AY1385" s="15"/>
      <c r="AZ1385" s="15"/>
      <c r="BA1385" s="9"/>
      <c r="BB1385" s="9"/>
      <c r="BC1385" s="9"/>
      <c r="BD1385" s="9"/>
      <c r="BE1385" s="9"/>
      <c r="BF1385" s="9"/>
      <c r="BG1385" s="9"/>
      <c r="BH1385" s="9"/>
      <c r="BI1385" s="9"/>
      <c r="BJ1385" s="9"/>
      <c r="BK1385" s="9"/>
      <c r="BL1385" s="9"/>
      <c r="BM1385" s="9"/>
      <c r="BN1385" s="9"/>
      <c r="BO1385" s="9"/>
      <c r="BP1385" s="9"/>
      <c r="BQ1385" s="9"/>
      <c r="BR1385" s="9"/>
      <c r="BS1385" s="9"/>
      <c r="BT1385" s="9"/>
      <c r="BU1385" s="9"/>
      <c r="BV1385" s="9"/>
      <c r="BW1385" s="9"/>
      <c r="BX1385" s="9"/>
      <c r="BY1385" s="9"/>
      <c r="BZ1385" s="9"/>
      <c r="CA1385" s="9"/>
      <c r="CB1385" s="9"/>
      <c r="CC1385" s="9"/>
      <c r="CD1385" s="9"/>
      <c r="CE1385" s="9"/>
      <c r="CF1385" s="9"/>
      <c r="CG1385" s="9"/>
      <c r="CH1385" s="9"/>
      <c r="CI1385" s="9"/>
      <c r="CJ1385" s="9"/>
      <c r="CK1385" s="9"/>
      <c r="CL1385" s="9"/>
      <c r="CM1385" s="9"/>
      <c r="CN1385" s="9"/>
      <c r="CO1385" s="9"/>
      <c r="CP1385" s="9"/>
      <c r="CQ1385" s="9"/>
      <c r="CR1385" s="9"/>
      <c r="CS1385" s="9"/>
      <c r="CT1385" s="9"/>
      <c r="CU1385" s="9"/>
      <c r="CV1385" s="9"/>
      <c r="CW1385" s="9"/>
      <c r="CX1385" s="9"/>
      <c r="CY1385" s="9"/>
      <c r="CZ1385" s="9"/>
      <c r="DA1385" s="9"/>
      <c r="DB1385" s="9"/>
      <c r="DC1385" s="9"/>
      <c r="DD1385" s="9"/>
      <c r="DE1385" s="9"/>
      <c r="DF1385" s="9"/>
      <c r="DG1385" s="9"/>
      <c r="DH1385" s="9"/>
      <c r="DI1385" s="9"/>
      <c r="DJ1385" s="9"/>
      <c r="DK1385" s="9"/>
      <c r="DL1385" s="9"/>
      <c r="DM1385" s="9"/>
      <c r="DN1385" s="9"/>
      <c r="DO1385" s="9"/>
      <c r="DP1385" s="9"/>
      <c r="DQ1385" s="9"/>
      <c r="DR1385" s="9"/>
      <c r="DS1385" s="9"/>
      <c r="DT1385" s="9"/>
      <c r="DU1385" s="9"/>
      <c r="DV1385" s="9"/>
      <c r="DW1385" s="9"/>
      <c r="DX1385" s="9"/>
      <c r="DY1385" s="9"/>
      <c r="DZ1385" s="9"/>
      <c r="EA1385" s="9"/>
    </row>
    <row r="1386" spans="2:131" ht="15">
      <c r="B1386" s="4"/>
      <c r="C1386" s="4"/>
      <c r="D1386" s="4"/>
      <c r="E1386" s="4"/>
      <c r="F1386" s="4"/>
      <c r="G1386" s="4"/>
      <c r="H1386" s="4"/>
      <c r="I1386" s="4"/>
      <c r="J1386" s="4"/>
      <c r="K1386" s="10"/>
      <c r="L1386" s="10"/>
      <c r="M1386" s="10"/>
      <c r="N1386" s="10"/>
      <c r="O1386" s="10"/>
      <c r="P1386" s="10"/>
      <c r="Q1386" s="10"/>
      <c r="R1386" s="10"/>
      <c r="S1386" s="10"/>
      <c r="T1386" s="10"/>
      <c r="U1386" s="10"/>
      <c r="V1386" s="10"/>
      <c r="W1386" s="10"/>
      <c r="X1386" s="10"/>
      <c r="Y1386" s="10"/>
      <c r="Z1386" s="10"/>
      <c r="AA1386" s="10"/>
      <c r="AB1386" s="15"/>
      <c r="AC1386" s="9"/>
      <c r="AD1386" s="9"/>
      <c r="AE1386" s="9"/>
      <c r="AF1386" s="9"/>
      <c r="AG1386" s="9"/>
      <c r="AH1386" s="9"/>
      <c r="AI1386" s="9"/>
      <c r="AJ1386" s="9"/>
      <c r="AK1386" s="9"/>
      <c r="AL1386" s="9"/>
      <c r="AM1386" s="27"/>
      <c r="AN1386" s="27"/>
      <c r="AO1386" s="27"/>
      <c r="AP1386" s="27"/>
      <c r="AQ1386" s="27"/>
      <c r="AR1386" s="9"/>
      <c r="AS1386" s="9"/>
      <c r="AT1386" s="9"/>
      <c r="AU1386" s="9"/>
      <c r="AV1386" s="9"/>
      <c r="AW1386" s="9"/>
      <c r="AX1386" s="9"/>
      <c r="AY1386" s="15"/>
      <c r="AZ1386" s="15"/>
      <c r="BA1386" s="9"/>
      <c r="BB1386" s="9"/>
      <c r="BC1386" s="9"/>
      <c r="BD1386" s="9"/>
      <c r="BE1386" s="9"/>
      <c r="BF1386" s="9"/>
      <c r="BG1386" s="9"/>
      <c r="BH1386" s="9"/>
      <c r="BI1386" s="9"/>
      <c r="BJ1386" s="9"/>
      <c r="BK1386" s="9"/>
      <c r="BL1386" s="9"/>
      <c r="BM1386" s="9"/>
      <c r="BN1386" s="9"/>
      <c r="BO1386" s="9"/>
      <c r="BP1386" s="9"/>
      <c r="BQ1386" s="9"/>
      <c r="BR1386" s="9"/>
      <c r="BS1386" s="9"/>
      <c r="BT1386" s="9"/>
      <c r="BU1386" s="9"/>
      <c r="BV1386" s="9"/>
      <c r="BW1386" s="9"/>
      <c r="BX1386" s="9"/>
      <c r="BY1386" s="9"/>
      <c r="BZ1386" s="9"/>
      <c r="CA1386" s="9"/>
      <c r="CB1386" s="9"/>
      <c r="CC1386" s="9"/>
      <c r="CD1386" s="9"/>
      <c r="CE1386" s="9"/>
      <c r="CF1386" s="9"/>
      <c r="CG1386" s="9"/>
      <c r="CH1386" s="9"/>
      <c r="CI1386" s="9"/>
      <c r="CJ1386" s="9"/>
      <c r="CK1386" s="9"/>
      <c r="CL1386" s="9"/>
      <c r="CM1386" s="9"/>
      <c r="CN1386" s="9"/>
      <c r="CO1386" s="9"/>
      <c r="CP1386" s="9"/>
      <c r="CQ1386" s="9"/>
      <c r="CR1386" s="9"/>
      <c r="CS1386" s="9"/>
      <c r="CT1386" s="9"/>
      <c r="CU1386" s="9"/>
      <c r="CV1386" s="9"/>
      <c r="CW1386" s="9"/>
      <c r="CX1386" s="9"/>
      <c r="CY1386" s="9"/>
      <c r="CZ1386" s="9"/>
      <c r="DA1386" s="9"/>
      <c r="DB1386" s="9"/>
      <c r="DC1386" s="9"/>
      <c r="DD1386" s="9"/>
      <c r="DE1386" s="9"/>
      <c r="DF1386" s="9"/>
      <c r="DG1386" s="9"/>
      <c r="DH1386" s="9"/>
      <c r="DI1386" s="9"/>
      <c r="DJ1386" s="9"/>
      <c r="DK1386" s="9"/>
      <c r="DL1386" s="9"/>
      <c r="DM1386" s="9"/>
      <c r="DN1386" s="9"/>
      <c r="DO1386" s="9"/>
      <c r="DP1386" s="9"/>
      <c r="DQ1386" s="9"/>
      <c r="DR1386" s="9"/>
      <c r="DS1386" s="9"/>
      <c r="DT1386" s="9"/>
      <c r="DU1386" s="9"/>
      <c r="DV1386" s="9"/>
      <c r="DW1386" s="9"/>
      <c r="DX1386" s="9"/>
      <c r="DY1386" s="9"/>
      <c r="DZ1386" s="9"/>
      <c r="EA1386" s="9"/>
    </row>
    <row r="1387" spans="2:131" ht="15">
      <c r="B1387" s="4"/>
      <c r="C1387" s="4"/>
      <c r="D1387" s="4"/>
      <c r="E1387" s="4"/>
      <c r="F1387" s="4"/>
      <c r="G1387" s="4"/>
      <c r="H1387" s="4"/>
      <c r="I1387" s="4"/>
      <c r="J1387" s="4"/>
      <c r="K1387" s="10"/>
      <c r="L1387" s="10"/>
      <c r="M1387" s="10"/>
      <c r="N1387" s="10"/>
      <c r="O1387" s="10"/>
      <c r="P1387" s="10"/>
      <c r="Q1387" s="10"/>
      <c r="R1387" s="10"/>
      <c r="S1387" s="10"/>
      <c r="T1387" s="10"/>
      <c r="U1387" s="10"/>
      <c r="V1387" s="10"/>
      <c r="W1387" s="10"/>
      <c r="X1387" s="10"/>
      <c r="Y1387" s="10"/>
      <c r="Z1387" s="10"/>
      <c r="AA1387" s="10"/>
      <c r="AB1387" s="15"/>
      <c r="AC1387" s="9"/>
      <c r="AD1387" s="9"/>
      <c r="AE1387" s="9"/>
      <c r="AF1387" s="9"/>
      <c r="AG1387" s="9"/>
      <c r="AH1387" s="9"/>
      <c r="AI1387" s="9"/>
      <c r="AJ1387" s="9"/>
      <c r="AK1387" s="9"/>
      <c r="AL1387" s="9"/>
      <c r="AM1387" s="27"/>
      <c r="AN1387" s="27"/>
      <c r="AO1387" s="27"/>
      <c r="AP1387" s="27"/>
      <c r="AQ1387" s="27"/>
      <c r="AR1387" s="9"/>
      <c r="AS1387" s="9"/>
      <c r="AT1387" s="9"/>
      <c r="AU1387" s="9"/>
      <c r="AV1387" s="9"/>
      <c r="AW1387" s="9"/>
      <c r="AX1387" s="9"/>
      <c r="AY1387" s="15"/>
      <c r="AZ1387" s="15"/>
      <c r="BA1387" s="9"/>
      <c r="BB1387" s="9"/>
      <c r="BC1387" s="9"/>
      <c r="BD1387" s="9"/>
      <c r="BE1387" s="9"/>
      <c r="BF1387" s="9"/>
      <c r="BG1387" s="9"/>
      <c r="BH1387" s="9"/>
      <c r="BI1387" s="9"/>
      <c r="BJ1387" s="9"/>
      <c r="BK1387" s="9"/>
      <c r="BL1387" s="9"/>
      <c r="BM1387" s="9"/>
      <c r="BN1387" s="9"/>
      <c r="BO1387" s="9"/>
      <c r="BP1387" s="9"/>
      <c r="BQ1387" s="9"/>
      <c r="BR1387" s="9"/>
      <c r="BS1387" s="9"/>
      <c r="BT1387" s="9"/>
      <c r="BU1387" s="9"/>
      <c r="BV1387" s="9"/>
      <c r="BW1387" s="9"/>
      <c r="BX1387" s="9"/>
      <c r="BY1387" s="9"/>
      <c r="BZ1387" s="9"/>
      <c r="CA1387" s="9"/>
      <c r="CB1387" s="9"/>
      <c r="CC1387" s="9"/>
      <c r="CD1387" s="9"/>
      <c r="CE1387" s="9"/>
      <c r="CF1387" s="9"/>
      <c r="CG1387" s="9"/>
      <c r="CH1387" s="9"/>
      <c r="CI1387" s="9"/>
      <c r="CJ1387" s="9"/>
      <c r="CK1387" s="9"/>
      <c r="CL1387" s="9"/>
      <c r="CM1387" s="9"/>
      <c r="CN1387" s="9"/>
      <c r="CO1387" s="9"/>
      <c r="CP1387" s="9"/>
      <c r="CQ1387" s="9"/>
      <c r="CR1387" s="9"/>
      <c r="CS1387" s="9"/>
      <c r="CT1387" s="9"/>
      <c r="CU1387" s="9"/>
      <c r="CV1387" s="9"/>
      <c r="CW1387" s="9"/>
      <c r="CX1387" s="9"/>
      <c r="CY1387" s="9"/>
      <c r="CZ1387" s="9"/>
      <c r="DA1387" s="9"/>
      <c r="DB1387" s="9"/>
      <c r="DC1387" s="9"/>
      <c r="DD1387" s="9"/>
      <c r="DE1387" s="9"/>
      <c r="DF1387" s="9"/>
      <c r="DG1387" s="9"/>
      <c r="DH1387" s="9"/>
      <c r="DI1387" s="9"/>
      <c r="DJ1387" s="9"/>
      <c r="DK1387" s="9"/>
      <c r="DL1387" s="9"/>
      <c r="DM1387" s="9"/>
      <c r="DN1387" s="9"/>
      <c r="DO1387" s="9"/>
      <c r="DP1387" s="9"/>
      <c r="DQ1387" s="9"/>
      <c r="DR1387" s="9"/>
      <c r="DS1387" s="9"/>
      <c r="DT1387" s="9"/>
      <c r="DU1387" s="9"/>
      <c r="DV1387" s="9"/>
      <c r="DW1387" s="9"/>
      <c r="DX1387" s="9"/>
      <c r="DY1387" s="9"/>
      <c r="DZ1387" s="9"/>
      <c r="EA1387" s="9"/>
    </row>
    <row r="1388" spans="2:131" ht="15">
      <c r="B1388" s="4"/>
      <c r="C1388" s="4"/>
      <c r="D1388" s="4"/>
      <c r="E1388" s="4"/>
      <c r="F1388" s="4"/>
      <c r="G1388" s="4"/>
      <c r="H1388" s="4"/>
      <c r="I1388" s="4"/>
      <c r="J1388" s="4"/>
      <c r="K1388" s="10"/>
      <c r="L1388" s="10"/>
      <c r="M1388" s="10"/>
      <c r="N1388" s="10"/>
      <c r="O1388" s="10"/>
      <c r="P1388" s="10"/>
      <c r="Q1388" s="10"/>
      <c r="R1388" s="10"/>
      <c r="S1388" s="10"/>
      <c r="T1388" s="10"/>
      <c r="U1388" s="10"/>
      <c r="V1388" s="10"/>
      <c r="W1388" s="10"/>
      <c r="X1388" s="10"/>
      <c r="Y1388" s="10"/>
      <c r="Z1388" s="10"/>
      <c r="AA1388" s="10"/>
      <c r="AB1388" s="15"/>
      <c r="AC1388" s="9"/>
      <c r="AD1388" s="9"/>
      <c r="AE1388" s="9"/>
      <c r="AF1388" s="9"/>
      <c r="AG1388" s="9"/>
      <c r="AH1388" s="9"/>
      <c r="AI1388" s="9"/>
      <c r="AJ1388" s="9"/>
      <c r="AK1388" s="9"/>
      <c r="AL1388" s="9"/>
      <c r="AM1388" s="27"/>
      <c r="AN1388" s="27"/>
      <c r="AO1388" s="27"/>
      <c r="AP1388" s="27"/>
      <c r="AQ1388" s="27"/>
      <c r="AR1388" s="9"/>
      <c r="AS1388" s="9"/>
      <c r="AT1388" s="9"/>
      <c r="AU1388" s="9"/>
      <c r="AV1388" s="9"/>
      <c r="AW1388" s="9"/>
      <c r="AX1388" s="9"/>
      <c r="AY1388" s="15"/>
      <c r="AZ1388" s="15"/>
      <c r="BA1388" s="9"/>
      <c r="BB1388" s="9"/>
      <c r="BC1388" s="9"/>
      <c r="BD1388" s="9"/>
      <c r="BE1388" s="9"/>
      <c r="BF1388" s="9"/>
      <c r="BG1388" s="9"/>
      <c r="BH1388" s="9"/>
      <c r="BI1388" s="9"/>
      <c r="BJ1388" s="9"/>
      <c r="BK1388" s="9"/>
      <c r="BL1388" s="9"/>
      <c r="BM1388" s="9"/>
      <c r="BN1388" s="9"/>
      <c r="BO1388" s="9"/>
      <c r="BP1388" s="9"/>
      <c r="BQ1388" s="9"/>
      <c r="BR1388" s="9"/>
      <c r="BS1388" s="9"/>
      <c r="BT1388" s="9"/>
      <c r="BU1388" s="9"/>
      <c r="BV1388" s="9"/>
      <c r="BW1388" s="9"/>
      <c r="BX1388" s="9"/>
      <c r="BY1388" s="9"/>
      <c r="BZ1388" s="9"/>
      <c r="CA1388" s="9"/>
      <c r="CB1388" s="9"/>
      <c r="CC1388" s="9"/>
      <c r="CD1388" s="9"/>
      <c r="CE1388" s="9"/>
      <c r="CF1388" s="9"/>
      <c r="CG1388" s="9"/>
      <c r="CH1388" s="9"/>
      <c r="CI1388" s="9"/>
      <c r="CJ1388" s="9"/>
      <c r="CK1388" s="9"/>
      <c r="CL1388" s="9"/>
      <c r="CM1388" s="9"/>
      <c r="CN1388" s="9"/>
      <c r="CO1388" s="9"/>
      <c r="CP1388" s="9"/>
      <c r="CQ1388" s="9"/>
      <c r="CR1388" s="9"/>
      <c r="CS1388" s="9"/>
      <c r="CT1388" s="9"/>
      <c r="CU1388" s="9"/>
      <c r="CV1388" s="9"/>
      <c r="CW1388" s="9"/>
      <c r="CX1388" s="9"/>
      <c r="CY1388" s="9"/>
      <c r="CZ1388" s="9"/>
      <c r="DA1388" s="9"/>
      <c r="DB1388" s="9"/>
      <c r="DC1388" s="9"/>
      <c r="DD1388" s="9"/>
      <c r="DE1388" s="9"/>
      <c r="DF1388" s="9"/>
      <c r="DG1388" s="9"/>
      <c r="DH1388" s="9"/>
      <c r="DI1388" s="9"/>
      <c r="DJ1388" s="9"/>
      <c r="DK1388" s="9"/>
      <c r="DL1388" s="9"/>
      <c r="DM1388" s="9"/>
      <c r="DN1388" s="9"/>
      <c r="DO1388" s="9"/>
      <c r="DP1388" s="9"/>
      <c r="DQ1388" s="9"/>
      <c r="DR1388" s="9"/>
      <c r="DS1388" s="9"/>
      <c r="DT1388" s="9"/>
      <c r="DU1388" s="9"/>
      <c r="DV1388" s="9"/>
      <c r="DW1388" s="9"/>
      <c r="DX1388" s="9"/>
      <c r="DY1388" s="9"/>
      <c r="DZ1388" s="9"/>
      <c r="EA1388" s="9"/>
    </row>
    <row r="1389" spans="2:131" ht="15">
      <c r="B1389" s="4"/>
      <c r="C1389" s="4"/>
      <c r="D1389" s="4"/>
      <c r="E1389" s="4"/>
      <c r="F1389" s="4"/>
      <c r="G1389" s="4"/>
      <c r="H1389" s="4"/>
      <c r="I1389" s="4"/>
      <c r="J1389" s="4"/>
      <c r="K1389" s="10"/>
      <c r="L1389" s="10"/>
      <c r="M1389" s="10"/>
      <c r="N1389" s="10"/>
      <c r="O1389" s="10"/>
      <c r="P1389" s="10"/>
      <c r="Q1389" s="10"/>
      <c r="R1389" s="10"/>
      <c r="S1389" s="10"/>
      <c r="T1389" s="10"/>
      <c r="U1389" s="10"/>
      <c r="V1389" s="10"/>
      <c r="W1389" s="10"/>
      <c r="X1389" s="10"/>
      <c r="Y1389" s="10"/>
      <c r="Z1389" s="10"/>
      <c r="AA1389" s="10"/>
      <c r="AB1389" s="15"/>
      <c r="AC1389" s="9"/>
      <c r="AD1389" s="9"/>
      <c r="AE1389" s="9"/>
      <c r="AF1389" s="9"/>
      <c r="AG1389" s="9"/>
      <c r="AH1389" s="9"/>
      <c r="AI1389" s="9"/>
      <c r="AJ1389" s="9"/>
      <c r="AK1389" s="9"/>
      <c r="AL1389" s="9"/>
      <c r="AM1389" s="27"/>
      <c r="AN1389" s="27"/>
      <c r="AO1389" s="27"/>
      <c r="AP1389" s="27"/>
      <c r="AQ1389" s="27"/>
      <c r="AR1389" s="9"/>
      <c r="AS1389" s="9"/>
      <c r="AT1389" s="9"/>
      <c r="AU1389" s="9"/>
      <c r="AV1389" s="9"/>
      <c r="AW1389" s="9"/>
      <c r="AX1389" s="9"/>
      <c r="AY1389" s="15"/>
      <c r="AZ1389" s="15"/>
      <c r="BA1389" s="9"/>
      <c r="BB1389" s="9"/>
      <c r="BC1389" s="9"/>
      <c r="BD1389" s="9"/>
      <c r="BE1389" s="9"/>
      <c r="BF1389" s="9"/>
      <c r="BG1389" s="9"/>
      <c r="BH1389" s="9"/>
      <c r="BI1389" s="9"/>
      <c r="BJ1389" s="9"/>
      <c r="BK1389" s="9"/>
      <c r="BL1389" s="9"/>
      <c r="BM1389" s="9"/>
      <c r="BN1389" s="9"/>
      <c r="BO1389" s="9"/>
      <c r="BP1389" s="9"/>
      <c r="BQ1389" s="9"/>
      <c r="BR1389" s="9"/>
      <c r="BS1389" s="9"/>
      <c r="BT1389" s="9"/>
      <c r="BU1389" s="9"/>
      <c r="BV1389" s="9"/>
      <c r="BW1389" s="9"/>
      <c r="BX1389" s="9"/>
      <c r="BY1389" s="9"/>
      <c r="BZ1389" s="9"/>
      <c r="CA1389" s="9"/>
      <c r="CB1389" s="9"/>
      <c r="CC1389" s="9"/>
      <c r="CD1389" s="9"/>
      <c r="CE1389" s="9"/>
      <c r="CF1389" s="9"/>
      <c r="CG1389" s="9"/>
      <c r="CH1389" s="9"/>
      <c r="CI1389" s="9"/>
      <c r="CJ1389" s="9"/>
      <c r="CK1389" s="9"/>
      <c r="CL1389" s="9"/>
      <c r="CM1389" s="9"/>
      <c r="CN1389" s="9"/>
      <c r="CO1389" s="9"/>
      <c r="CP1389" s="9"/>
      <c r="CQ1389" s="9"/>
      <c r="CR1389" s="9"/>
      <c r="CS1389" s="9"/>
      <c r="CT1389" s="9"/>
      <c r="CU1389" s="9"/>
      <c r="CV1389" s="9"/>
      <c r="CW1389" s="9"/>
      <c r="CX1389" s="9"/>
      <c r="CY1389" s="9"/>
      <c r="CZ1389" s="9"/>
      <c r="DA1389" s="9"/>
      <c r="DB1389" s="9"/>
      <c r="DC1389" s="9"/>
      <c r="DD1389" s="9"/>
      <c r="DE1389" s="9"/>
      <c r="DF1389" s="9"/>
      <c r="DG1389" s="9"/>
      <c r="DH1389" s="9"/>
      <c r="DI1389" s="9"/>
      <c r="DJ1389" s="9"/>
      <c r="DK1389" s="9"/>
      <c r="DL1389" s="9"/>
      <c r="DM1389" s="9"/>
      <c r="DN1389" s="9"/>
      <c r="DO1389" s="9"/>
      <c r="DP1389" s="9"/>
      <c r="DQ1389" s="9"/>
      <c r="DR1389" s="9"/>
      <c r="DS1389" s="9"/>
      <c r="DT1389" s="9"/>
      <c r="DU1389" s="9"/>
      <c r="DV1389" s="9"/>
      <c r="DW1389" s="9"/>
      <c r="DX1389" s="9"/>
      <c r="DY1389" s="9"/>
      <c r="DZ1389" s="9"/>
      <c r="EA1389" s="9"/>
    </row>
    <row r="1390" spans="2:131" ht="15">
      <c r="B1390" s="4"/>
      <c r="C1390" s="4"/>
      <c r="D1390" s="4"/>
      <c r="E1390" s="4"/>
      <c r="F1390" s="4"/>
      <c r="G1390" s="4"/>
      <c r="H1390" s="4"/>
      <c r="I1390" s="4"/>
      <c r="J1390" s="4"/>
      <c r="K1390" s="10"/>
      <c r="L1390" s="10"/>
      <c r="M1390" s="10"/>
      <c r="N1390" s="10"/>
      <c r="O1390" s="10"/>
      <c r="P1390" s="10"/>
      <c r="Q1390" s="10"/>
      <c r="R1390" s="10"/>
      <c r="S1390" s="10"/>
      <c r="T1390" s="10"/>
      <c r="U1390" s="10"/>
      <c r="V1390" s="10"/>
      <c r="W1390" s="10"/>
      <c r="X1390" s="10"/>
      <c r="Y1390" s="10"/>
      <c r="Z1390" s="10"/>
      <c r="AA1390" s="10"/>
      <c r="AB1390" s="15"/>
      <c r="AC1390" s="9"/>
      <c r="AD1390" s="9"/>
      <c r="AE1390" s="9"/>
      <c r="AF1390" s="9"/>
      <c r="AG1390" s="9"/>
      <c r="AH1390" s="9"/>
      <c r="AI1390" s="9"/>
      <c r="AJ1390" s="9"/>
      <c r="AK1390" s="9"/>
      <c r="AL1390" s="9"/>
      <c r="AM1390" s="27"/>
      <c r="AN1390" s="27"/>
      <c r="AO1390" s="27"/>
      <c r="AP1390" s="27"/>
      <c r="AQ1390" s="27"/>
      <c r="AR1390" s="9"/>
      <c r="AS1390" s="9"/>
      <c r="AT1390" s="9"/>
      <c r="AU1390" s="9"/>
      <c r="AV1390" s="9"/>
      <c r="AW1390" s="9"/>
      <c r="AX1390" s="9"/>
      <c r="AY1390" s="15"/>
      <c r="AZ1390" s="15"/>
      <c r="BA1390" s="9"/>
      <c r="BB1390" s="9"/>
      <c r="BC1390" s="9"/>
      <c r="BD1390" s="9"/>
      <c r="BE1390" s="9"/>
      <c r="BF1390" s="9"/>
      <c r="BG1390" s="9"/>
      <c r="BH1390" s="9"/>
      <c r="BI1390" s="9"/>
      <c r="BJ1390" s="9"/>
      <c r="BK1390" s="9"/>
      <c r="BL1390" s="9"/>
      <c r="BM1390" s="9"/>
      <c r="BN1390" s="9"/>
      <c r="BO1390" s="9"/>
      <c r="BP1390" s="9"/>
      <c r="BQ1390" s="9"/>
      <c r="BR1390" s="9"/>
      <c r="BS1390" s="9"/>
      <c r="BT1390" s="9"/>
      <c r="BU1390" s="9"/>
      <c r="BV1390" s="9"/>
      <c r="BW1390" s="9"/>
      <c r="BX1390" s="9"/>
      <c r="BY1390" s="9"/>
      <c r="BZ1390" s="9"/>
      <c r="CA1390" s="9"/>
      <c r="CB1390" s="9"/>
      <c r="CC1390" s="9"/>
      <c r="CD1390" s="9"/>
      <c r="CE1390" s="9"/>
      <c r="CF1390" s="9"/>
      <c r="CG1390" s="9"/>
      <c r="CH1390" s="9"/>
      <c r="CI1390" s="9"/>
      <c r="CJ1390" s="9"/>
      <c r="CK1390" s="9"/>
      <c r="CL1390" s="9"/>
      <c r="CM1390" s="9"/>
      <c r="CN1390" s="9"/>
      <c r="CO1390" s="9"/>
      <c r="CP1390" s="9"/>
      <c r="CQ1390" s="9"/>
      <c r="CR1390" s="9"/>
      <c r="CS1390" s="9"/>
      <c r="CT1390" s="9"/>
      <c r="CU1390" s="9"/>
      <c r="CV1390" s="9"/>
      <c r="CW1390" s="9"/>
      <c r="CX1390" s="9"/>
      <c r="CY1390" s="9"/>
      <c r="CZ1390" s="9"/>
      <c r="DA1390" s="9"/>
      <c r="DB1390" s="9"/>
      <c r="DC1390" s="9"/>
      <c r="DD1390" s="9"/>
      <c r="DE1390" s="9"/>
      <c r="DF1390" s="9"/>
      <c r="DG1390" s="9"/>
      <c r="DH1390" s="9"/>
      <c r="DI1390" s="9"/>
      <c r="DJ1390" s="9"/>
      <c r="DK1390" s="9"/>
      <c r="DL1390" s="9"/>
      <c r="DM1390" s="9"/>
      <c r="DN1390" s="9"/>
      <c r="DO1390" s="9"/>
      <c r="DP1390" s="9"/>
      <c r="DQ1390" s="9"/>
      <c r="DR1390" s="9"/>
      <c r="DS1390" s="9"/>
      <c r="DT1390" s="9"/>
      <c r="DU1390" s="9"/>
      <c r="DV1390" s="9"/>
      <c r="DW1390" s="9"/>
      <c r="DX1390" s="9"/>
      <c r="DY1390" s="9"/>
      <c r="DZ1390" s="9"/>
      <c r="EA1390" s="9"/>
    </row>
    <row r="1391" spans="2:131" ht="15">
      <c r="B1391" s="4"/>
      <c r="C1391" s="4"/>
      <c r="D1391" s="4"/>
      <c r="E1391" s="4"/>
      <c r="F1391" s="4"/>
      <c r="G1391" s="4"/>
      <c r="H1391" s="4"/>
      <c r="I1391" s="4"/>
      <c r="J1391" s="4"/>
      <c r="K1391" s="10"/>
      <c r="L1391" s="10"/>
      <c r="M1391" s="10"/>
      <c r="N1391" s="10"/>
      <c r="O1391" s="10"/>
      <c r="P1391" s="10"/>
      <c r="Q1391" s="10"/>
      <c r="R1391" s="10"/>
      <c r="S1391" s="10"/>
      <c r="T1391" s="10"/>
      <c r="U1391" s="10"/>
      <c r="V1391" s="10"/>
      <c r="W1391" s="10"/>
      <c r="X1391" s="10"/>
      <c r="Y1391" s="10"/>
      <c r="Z1391" s="10"/>
      <c r="AA1391" s="10"/>
      <c r="AB1391" s="15"/>
      <c r="AC1391" s="9"/>
      <c r="AD1391" s="9"/>
      <c r="AE1391" s="9"/>
      <c r="AF1391" s="9"/>
      <c r="AG1391" s="9"/>
      <c r="AH1391" s="9"/>
      <c r="AI1391" s="9"/>
      <c r="AJ1391" s="9"/>
      <c r="AK1391" s="9"/>
      <c r="AL1391" s="9"/>
      <c r="AM1391" s="27"/>
      <c r="AN1391" s="27"/>
      <c r="AO1391" s="27"/>
      <c r="AP1391" s="27"/>
      <c r="AQ1391" s="27"/>
      <c r="AR1391" s="9"/>
      <c r="AS1391" s="9"/>
      <c r="AT1391" s="9"/>
      <c r="AU1391" s="9"/>
      <c r="AV1391" s="9"/>
      <c r="AW1391" s="9"/>
      <c r="AX1391" s="9"/>
      <c r="AY1391" s="15"/>
      <c r="AZ1391" s="15"/>
      <c r="BA1391" s="9"/>
      <c r="BB1391" s="9"/>
      <c r="BC1391" s="9"/>
      <c r="BD1391" s="9"/>
      <c r="BE1391" s="9"/>
      <c r="BF1391" s="9"/>
      <c r="BG1391" s="9"/>
      <c r="BH1391" s="9"/>
      <c r="BI1391" s="9"/>
      <c r="BJ1391" s="9"/>
      <c r="BK1391" s="9"/>
      <c r="BL1391" s="9"/>
      <c r="BM1391" s="9"/>
      <c r="BN1391" s="9"/>
      <c r="BO1391" s="9"/>
      <c r="BP1391" s="9"/>
      <c r="BQ1391" s="9"/>
      <c r="BR1391" s="9"/>
      <c r="BS1391" s="9"/>
      <c r="BT1391" s="9"/>
      <c r="BU1391" s="9"/>
      <c r="BV1391" s="9"/>
      <c r="BW1391" s="9"/>
      <c r="BX1391" s="9"/>
      <c r="BY1391" s="9"/>
      <c r="BZ1391" s="9"/>
      <c r="CA1391" s="9"/>
      <c r="CB1391" s="9"/>
      <c r="CC1391" s="9"/>
      <c r="CD1391" s="9"/>
      <c r="CE1391" s="9"/>
      <c r="CF1391" s="9"/>
      <c r="CG1391" s="9"/>
      <c r="CH1391" s="9"/>
      <c r="CI1391" s="9"/>
      <c r="CJ1391" s="9"/>
      <c r="CK1391" s="9"/>
      <c r="CL1391" s="9"/>
      <c r="CM1391" s="9"/>
      <c r="CN1391" s="9"/>
      <c r="CO1391" s="9"/>
      <c r="CP1391" s="9"/>
      <c r="CQ1391" s="9"/>
      <c r="CR1391" s="9"/>
      <c r="CS1391" s="9"/>
      <c r="CT1391" s="9"/>
      <c r="CU1391" s="9"/>
      <c r="CV1391" s="9"/>
      <c r="CW1391" s="9"/>
      <c r="CX1391" s="9"/>
      <c r="CY1391" s="9"/>
      <c r="CZ1391" s="9"/>
      <c r="DA1391" s="9"/>
      <c r="DB1391" s="9"/>
      <c r="DC1391" s="9"/>
      <c r="DD1391" s="9"/>
      <c r="DE1391" s="9"/>
      <c r="DF1391" s="9"/>
      <c r="DG1391" s="9"/>
      <c r="DH1391" s="9"/>
      <c r="DI1391" s="9"/>
      <c r="DJ1391" s="9"/>
      <c r="DK1391" s="9"/>
      <c r="DL1391" s="9"/>
      <c r="DM1391" s="9"/>
      <c r="DN1391" s="9"/>
      <c r="DO1391" s="9"/>
      <c r="DP1391" s="9"/>
      <c r="DQ1391" s="9"/>
      <c r="DR1391" s="9"/>
      <c r="DS1391" s="9"/>
      <c r="DT1391" s="9"/>
      <c r="DU1391" s="9"/>
      <c r="DV1391" s="9"/>
      <c r="DW1391" s="9"/>
      <c r="DX1391" s="9"/>
      <c r="DY1391" s="9"/>
      <c r="DZ1391" s="9"/>
      <c r="EA1391" s="9"/>
    </row>
    <row r="1392" spans="2:131" ht="15">
      <c r="B1392" s="4"/>
      <c r="C1392" s="4"/>
      <c r="D1392" s="4"/>
      <c r="E1392" s="4"/>
      <c r="F1392" s="4"/>
      <c r="G1392" s="4"/>
      <c r="H1392" s="4"/>
      <c r="I1392" s="4"/>
      <c r="J1392" s="4"/>
      <c r="K1392" s="10"/>
      <c r="L1392" s="10"/>
      <c r="M1392" s="10"/>
      <c r="N1392" s="10"/>
      <c r="O1392" s="10"/>
      <c r="P1392" s="10"/>
      <c r="Q1392" s="10"/>
      <c r="R1392" s="10"/>
      <c r="S1392" s="10"/>
      <c r="T1392" s="10"/>
      <c r="U1392" s="10"/>
      <c r="V1392" s="10"/>
      <c r="W1392" s="10"/>
      <c r="X1392" s="10"/>
      <c r="Y1392" s="10"/>
      <c r="Z1392" s="10"/>
      <c r="AA1392" s="10"/>
      <c r="AB1392" s="15"/>
      <c r="AC1392" s="9"/>
      <c r="AD1392" s="9"/>
      <c r="AE1392" s="9"/>
      <c r="AF1392" s="9"/>
      <c r="AG1392" s="9"/>
      <c r="AH1392" s="9"/>
      <c r="AI1392" s="9"/>
      <c r="AJ1392" s="9"/>
      <c r="AK1392" s="9"/>
      <c r="AL1392" s="9"/>
      <c r="AM1392" s="27"/>
      <c r="AN1392" s="27"/>
      <c r="AO1392" s="27"/>
      <c r="AP1392" s="27"/>
      <c r="AQ1392" s="27"/>
      <c r="AR1392" s="9"/>
      <c r="AS1392" s="9"/>
      <c r="AT1392" s="9"/>
      <c r="AU1392" s="9"/>
      <c r="AV1392" s="9"/>
      <c r="AW1392" s="9"/>
      <c r="AX1392" s="9"/>
      <c r="AY1392" s="15"/>
      <c r="AZ1392" s="15"/>
      <c r="BA1392" s="9"/>
      <c r="BB1392" s="9"/>
      <c r="BC1392" s="9"/>
      <c r="BD1392" s="9"/>
      <c r="BE1392" s="9"/>
      <c r="BF1392" s="9"/>
      <c r="BG1392" s="9"/>
      <c r="BH1392" s="9"/>
      <c r="BI1392" s="9"/>
      <c r="BJ1392" s="9"/>
      <c r="BK1392" s="9"/>
      <c r="BL1392" s="9"/>
      <c r="BM1392" s="9"/>
      <c r="BN1392" s="9"/>
      <c r="BO1392" s="9"/>
      <c r="BP1392" s="9"/>
      <c r="BQ1392" s="9"/>
      <c r="BR1392" s="9"/>
      <c r="BS1392" s="9"/>
      <c r="BT1392" s="9"/>
      <c r="BU1392" s="9"/>
      <c r="BV1392" s="9"/>
      <c r="BW1392" s="9"/>
      <c r="BX1392" s="9"/>
      <c r="BY1392" s="9"/>
      <c r="BZ1392" s="9"/>
      <c r="CA1392" s="9"/>
      <c r="CB1392" s="9"/>
      <c r="CC1392" s="9"/>
      <c r="CD1392" s="9"/>
      <c r="CE1392" s="9"/>
      <c r="CF1392" s="9"/>
      <c r="CG1392" s="9"/>
      <c r="CH1392" s="9"/>
      <c r="CI1392" s="9"/>
      <c r="CJ1392" s="9"/>
      <c r="CK1392" s="9"/>
      <c r="CL1392" s="9"/>
      <c r="CM1392" s="9"/>
      <c r="CN1392" s="9"/>
      <c r="CO1392" s="9"/>
      <c r="CP1392" s="9"/>
      <c r="CQ1392" s="9"/>
      <c r="CR1392" s="9"/>
      <c r="CS1392" s="9"/>
      <c r="CT1392" s="9"/>
      <c r="CU1392" s="9"/>
      <c r="CV1392" s="9"/>
      <c r="CW1392" s="9"/>
      <c r="CX1392" s="9"/>
      <c r="CY1392" s="9"/>
      <c r="CZ1392" s="9"/>
      <c r="DA1392" s="9"/>
      <c r="DB1392" s="9"/>
      <c r="DC1392" s="9"/>
      <c r="DD1392" s="9"/>
      <c r="DE1392" s="9"/>
      <c r="DF1392" s="9"/>
      <c r="DG1392" s="9"/>
      <c r="DH1392" s="9"/>
      <c r="DI1392" s="9"/>
      <c r="DJ1392" s="9"/>
      <c r="DK1392" s="9"/>
      <c r="DL1392" s="9"/>
      <c r="DM1392" s="9"/>
      <c r="DN1392" s="9"/>
      <c r="DO1392" s="9"/>
      <c r="DP1392" s="9"/>
      <c r="DQ1392" s="9"/>
      <c r="DR1392" s="9"/>
      <c r="DS1392" s="9"/>
      <c r="DT1392" s="9"/>
      <c r="DU1392" s="9"/>
      <c r="DV1392" s="9"/>
      <c r="DW1392" s="9"/>
      <c r="DX1392" s="9"/>
      <c r="DY1392" s="9"/>
      <c r="DZ1392" s="9"/>
      <c r="EA1392" s="9"/>
    </row>
    <row r="1393" spans="2:131" ht="15">
      <c r="B1393" s="4"/>
      <c r="C1393" s="4"/>
      <c r="D1393" s="4"/>
      <c r="E1393" s="4"/>
      <c r="F1393" s="4"/>
      <c r="G1393" s="4"/>
      <c r="H1393" s="4"/>
      <c r="I1393" s="4"/>
      <c r="J1393" s="4"/>
      <c r="K1393" s="10"/>
      <c r="L1393" s="10"/>
      <c r="M1393" s="10"/>
      <c r="N1393" s="10"/>
      <c r="O1393" s="10"/>
      <c r="P1393" s="10"/>
      <c r="Q1393" s="10"/>
      <c r="R1393" s="10"/>
      <c r="S1393" s="10"/>
      <c r="T1393" s="10"/>
      <c r="U1393" s="10"/>
      <c r="V1393" s="10"/>
      <c r="W1393" s="10"/>
      <c r="X1393" s="10"/>
      <c r="Y1393" s="10"/>
      <c r="Z1393" s="10"/>
      <c r="AA1393" s="10"/>
      <c r="AB1393" s="15"/>
      <c r="AC1393" s="9"/>
      <c r="AD1393" s="9"/>
      <c r="AE1393" s="9"/>
      <c r="AF1393" s="9"/>
      <c r="AG1393" s="9"/>
      <c r="AH1393" s="9"/>
      <c r="AI1393" s="9"/>
      <c r="AJ1393" s="9"/>
      <c r="AK1393" s="9"/>
      <c r="AL1393" s="9"/>
      <c r="AM1393" s="27"/>
      <c r="AN1393" s="27"/>
      <c r="AO1393" s="27"/>
      <c r="AP1393" s="27"/>
      <c r="AQ1393" s="27"/>
      <c r="AR1393" s="9"/>
      <c r="AS1393" s="9"/>
      <c r="AT1393" s="9"/>
      <c r="AU1393" s="9"/>
      <c r="AV1393" s="9"/>
      <c r="AW1393" s="9"/>
      <c r="AX1393" s="9"/>
      <c r="AY1393" s="15"/>
      <c r="AZ1393" s="15"/>
      <c r="BA1393" s="9"/>
      <c r="BB1393" s="9"/>
      <c r="BC1393" s="9"/>
      <c r="BD1393" s="9"/>
      <c r="BE1393" s="9"/>
      <c r="BF1393" s="9"/>
      <c r="BG1393" s="9"/>
      <c r="BH1393" s="9"/>
      <c r="BI1393" s="9"/>
      <c r="BJ1393" s="9"/>
      <c r="BK1393" s="9"/>
      <c r="BL1393" s="9"/>
      <c r="BM1393" s="9"/>
      <c r="BN1393" s="9"/>
      <c r="BO1393" s="9"/>
      <c r="BP1393" s="9"/>
      <c r="BQ1393" s="9"/>
      <c r="BR1393" s="9"/>
      <c r="BS1393" s="9"/>
      <c r="BT1393" s="9"/>
      <c r="BU1393" s="9"/>
      <c r="BV1393" s="9"/>
      <c r="BW1393" s="9"/>
      <c r="BX1393" s="9"/>
      <c r="BY1393" s="9"/>
      <c r="BZ1393" s="9"/>
      <c r="CA1393" s="9"/>
      <c r="CB1393" s="9"/>
      <c r="CC1393" s="9"/>
      <c r="CD1393" s="9"/>
      <c r="CE1393" s="9"/>
      <c r="CF1393" s="9"/>
      <c r="CG1393" s="9"/>
      <c r="CH1393" s="9"/>
      <c r="CI1393" s="9"/>
      <c r="CJ1393" s="9"/>
      <c r="CK1393" s="9"/>
      <c r="CL1393" s="9"/>
      <c r="CM1393" s="9"/>
      <c r="CN1393" s="9"/>
      <c r="CO1393" s="9"/>
      <c r="CP1393" s="9"/>
      <c r="CQ1393" s="9"/>
      <c r="CR1393" s="9"/>
      <c r="CS1393" s="9"/>
      <c r="CT1393" s="9"/>
      <c r="CU1393" s="9"/>
      <c r="CV1393" s="9"/>
      <c r="CW1393" s="9"/>
      <c r="CX1393" s="9"/>
      <c r="CY1393" s="9"/>
      <c r="CZ1393" s="9"/>
      <c r="DA1393" s="9"/>
      <c r="DB1393" s="9"/>
      <c r="DC1393" s="9"/>
      <c r="DD1393" s="9"/>
      <c r="DE1393" s="9"/>
      <c r="DF1393" s="9"/>
      <c r="DG1393" s="9"/>
      <c r="DH1393" s="9"/>
      <c r="DI1393" s="9"/>
      <c r="DJ1393" s="9"/>
      <c r="DK1393" s="9"/>
      <c r="DL1393" s="9"/>
      <c r="DM1393" s="9"/>
      <c r="DN1393" s="9"/>
      <c r="DO1393" s="9"/>
      <c r="DP1393" s="9"/>
      <c r="DQ1393" s="9"/>
      <c r="DR1393" s="9"/>
      <c r="DS1393" s="9"/>
      <c r="DT1393" s="9"/>
      <c r="DU1393" s="9"/>
      <c r="DV1393" s="9"/>
      <c r="DW1393" s="9"/>
      <c r="DX1393" s="9"/>
      <c r="DY1393" s="9"/>
      <c r="DZ1393" s="9"/>
      <c r="EA1393" s="9"/>
    </row>
    <row r="1394" spans="2:131" ht="15">
      <c r="B1394" s="4"/>
      <c r="C1394" s="4"/>
      <c r="D1394" s="4"/>
      <c r="E1394" s="4"/>
      <c r="F1394" s="4"/>
      <c r="G1394" s="4"/>
      <c r="H1394" s="4"/>
      <c r="I1394" s="4"/>
      <c r="J1394" s="4"/>
      <c r="K1394" s="10"/>
      <c r="L1394" s="10"/>
      <c r="M1394" s="10"/>
      <c r="N1394" s="10"/>
      <c r="O1394" s="10"/>
      <c r="P1394" s="10"/>
      <c r="Q1394" s="10"/>
      <c r="R1394" s="10"/>
      <c r="S1394" s="10"/>
      <c r="T1394" s="10"/>
      <c r="U1394" s="10"/>
      <c r="V1394" s="10"/>
      <c r="W1394" s="10"/>
      <c r="X1394" s="10"/>
      <c r="Y1394" s="10"/>
      <c r="Z1394" s="10"/>
      <c r="AA1394" s="10"/>
      <c r="AB1394" s="15"/>
      <c r="AC1394" s="9"/>
      <c r="AD1394" s="9"/>
      <c r="AE1394" s="9"/>
      <c r="AF1394" s="9"/>
      <c r="AG1394" s="9"/>
      <c r="AH1394" s="9"/>
      <c r="AI1394" s="9"/>
      <c r="AJ1394" s="9"/>
      <c r="AK1394" s="9"/>
      <c r="AL1394" s="9"/>
      <c r="AM1394" s="27"/>
      <c r="AN1394" s="27"/>
      <c r="AO1394" s="27"/>
      <c r="AP1394" s="27"/>
      <c r="AQ1394" s="27"/>
      <c r="AR1394" s="9"/>
      <c r="AS1394" s="9"/>
      <c r="AT1394" s="9"/>
      <c r="AU1394" s="9"/>
      <c r="AV1394" s="9"/>
      <c r="AW1394" s="9"/>
      <c r="AX1394" s="9"/>
      <c r="AY1394" s="15"/>
      <c r="AZ1394" s="15"/>
      <c r="BA1394" s="9"/>
      <c r="BB1394" s="9"/>
      <c r="BC1394" s="9"/>
      <c r="BD1394" s="9"/>
      <c r="BE1394" s="9"/>
      <c r="BF1394" s="9"/>
      <c r="BG1394" s="9"/>
      <c r="BH1394" s="9"/>
      <c r="BI1394" s="9"/>
      <c r="BJ1394" s="9"/>
      <c r="BK1394" s="9"/>
      <c r="BL1394" s="9"/>
      <c r="BM1394" s="9"/>
      <c r="BN1394" s="9"/>
      <c r="BO1394" s="9"/>
      <c r="BP1394" s="9"/>
      <c r="BQ1394" s="9"/>
      <c r="BR1394" s="9"/>
      <c r="BS1394" s="9"/>
      <c r="BT1394" s="9"/>
      <c r="BU1394" s="9"/>
      <c r="BV1394" s="9"/>
      <c r="BW1394" s="9"/>
      <c r="BX1394" s="9"/>
      <c r="BY1394" s="9"/>
      <c r="BZ1394" s="9"/>
      <c r="CA1394" s="9"/>
      <c r="CB1394" s="9"/>
      <c r="CC1394" s="9"/>
      <c r="CD1394" s="9"/>
      <c r="CE1394" s="9"/>
      <c r="CF1394" s="9"/>
      <c r="CG1394" s="9"/>
      <c r="CH1394" s="9"/>
      <c r="CI1394" s="9"/>
      <c r="CJ1394" s="9"/>
      <c r="CK1394" s="9"/>
      <c r="CL1394" s="9"/>
      <c r="CM1394" s="9"/>
      <c r="CN1394" s="9"/>
      <c r="CO1394" s="9"/>
      <c r="CP1394" s="9"/>
      <c r="CQ1394" s="9"/>
      <c r="CR1394" s="9"/>
      <c r="CS1394" s="9"/>
      <c r="CT1394" s="9"/>
      <c r="CU1394" s="9"/>
      <c r="CV1394" s="9"/>
      <c r="CW1394" s="9"/>
      <c r="CX1394" s="9"/>
      <c r="CY1394" s="9"/>
      <c r="CZ1394" s="9"/>
      <c r="DA1394" s="9"/>
      <c r="DB1394" s="9"/>
      <c r="DC1394" s="9"/>
      <c r="DD1394" s="9"/>
      <c r="DE1394" s="9"/>
      <c r="DF1394" s="9"/>
      <c r="DG1394" s="9"/>
      <c r="DH1394" s="9"/>
      <c r="DI1394" s="9"/>
      <c r="DJ1394" s="9"/>
      <c r="DK1394" s="9"/>
      <c r="DL1394" s="9"/>
      <c r="DM1394" s="9"/>
      <c r="DN1394" s="9"/>
      <c r="DO1394" s="9"/>
      <c r="DP1394" s="9"/>
      <c r="DQ1394" s="9"/>
      <c r="DR1394" s="9"/>
      <c r="DS1394" s="9"/>
      <c r="DT1394" s="9"/>
      <c r="DU1394" s="9"/>
      <c r="DV1394" s="9"/>
      <c r="DW1394" s="9"/>
      <c r="DX1394" s="9"/>
      <c r="DY1394" s="9"/>
      <c r="DZ1394" s="9"/>
      <c r="EA1394" s="9"/>
    </row>
    <row r="1395" spans="2:131" ht="15">
      <c r="B1395" s="4"/>
      <c r="C1395" s="4"/>
      <c r="D1395" s="4"/>
      <c r="E1395" s="4"/>
      <c r="F1395" s="4"/>
      <c r="G1395" s="4"/>
      <c r="H1395" s="4"/>
      <c r="I1395" s="4"/>
      <c r="J1395" s="4"/>
      <c r="K1395" s="10"/>
      <c r="L1395" s="10"/>
      <c r="M1395" s="10"/>
      <c r="N1395" s="10"/>
      <c r="O1395" s="10"/>
      <c r="P1395" s="10"/>
      <c r="Q1395" s="10"/>
      <c r="R1395" s="10"/>
      <c r="S1395" s="10"/>
      <c r="T1395" s="10"/>
      <c r="U1395" s="10"/>
      <c r="V1395" s="10"/>
      <c r="W1395" s="10"/>
      <c r="X1395" s="10"/>
      <c r="Y1395" s="10"/>
      <c r="Z1395" s="10"/>
      <c r="AA1395" s="10"/>
      <c r="AB1395" s="15"/>
      <c r="AC1395" s="9"/>
      <c r="AD1395" s="9"/>
      <c r="AE1395" s="9"/>
      <c r="AF1395" s="9"/>
      <c r="AG1395" s="9"/>
      <c r="AH1395" s="9"/>
      <c r="AI1395" s="9"/>
      <c r="AJ1395" s="9"/>
      <c r="AK1395" s="9"/>
      <c r="AL1395" s="9"/>
      <c r="AM1395" s="27"/>
      <c r="AN1395" s="27"/>
      <c r="AO1395" s="27"/>
      <c r="AP1395" s="27"/>
      <c r="AQ1395" s="27"/>
      <c r="AR1395" s="9"/>
      <c r="AS1395" s="9"/>
      <c r="AT1395" s="9"/>
      <c r="AU1395" s="9"/>
      <c r="AV1395" s="9"/>
      <c r="AW1395" s="9"/>
      <c r="AX1395" s="9"/>
      <c r="AY1395" s="15"/>
      <c r="AZ1395" s="15"/>
      <c r="BA1395" s="9"/>
      <c r="BB1395" s="9"/>
      <c r="BC1395" s="9"/>
      <c r="BD1395" s="9"/>
      <c r="BE1395" s="9"/>
      <c r="BF1395" s="9"/>
      <c r="BG1395" s="9"/>
      <c r="BH1395" s="9"/>
      <c r="BI1395" s="9"/>
      <c r="BJ1395" s="9"/>
      <c r="BK1395" s="9"/>
      <c r="BL1395" s="9"/>
      <c r="BM1395" s="9"/>
      <c r="BN1395" s="9"/>
      <c r="BO1395" s="9"/>
      <c r="BP1395" s="9"/>
      <c r="BQ1395" s="9"/>
      <c r="BR1395" s="9"/>
      <c r="BS1395" s="9"/>
      <c r="BT1395" s="9"/>
      <c r="BU1395" s="9"/>
      <c r="BV1395" s="9"/>
      <c r="BW1395" s="9"/>
      <c r="BX1395" s="9"/>
      <c r="BY1395" s="9"/>
      <c r="BZ1395" s="9"/>
      <c r="CA1395" s="9"/>
      <c r="CB1395" s="9"/>
      <c r="CC1395" s="9"/>
      <c r="CD1395" s="9"/>
      <c r="CE1395" s="9"/>
      <c r="CF1395" s="9"/>
      <c r="CG1395" s="9"/>
      <c r="CH1395" s="9"/>
      <c r="CI1395" s="9"/>
      <c r="CJ1395" s="9"/>
      <c r="CK1395" s="9"/>
      <c r="CL1395" s="9"/>
      <c r="CM1395" s="9"/>
      <c r="CN1395" s="9"/>
      <c r="CO1395" s="9"/>
      <c r="CP1395" s="9"/>
      <c r="CQ1395" s="9"/>
      <c r="CR1395" s="9"/>
      <c r="CS1395" s="9"/>
      <c r="CT1395" s="9"/>
      <c r="CU1395" s="9"/>
      <c r="CV1395" s="9"/>
      <c r="CW1395" s="9"/>
      <c r="CX1395" s="9"/>
      <c r="CY1395" s="9"/>
      <c r="CZ1395" s="9"/>
      <c r="DA1395" s="9"/>
      <c r="DB1395" s="9"/>
      <c r="DC1395" s="9"/>
      <c r="DD1395" s="9"/>
      <c r="DE1395" s="9"/>
      <c r="DF1395" s="9"/>
      <c r="DG1395" s="9"/>
      <c r="DH1395" s="9"/>
      <c r="DI1395" s="9"/>
      <c r="DJ1395" s="9"/>
      <c r="DK1395" s="9"/>
      <c r="DL1395" s="9"/>
      <c r="DM1395" s="9"/>
      <c r="DN1395" s="9"/>
      <c r="DO1395" s="9"/>
      <c r="DP1395" s="9"/>
      <c r="DQ1395" s="9"/>
      <c r="DR1395" s="9"/>
      <c r="DS1395" s="9"/>
      <c r="DT1395" s="9"/>
      <c r="DU1395" s="9"/>
      <c r="DV1395" s="9"/>
      <c r="DW1395" s="9"/>
      <c r="DX1395" s="9"/>
      <c r="DY1395" s="9"/>
      <c r="DZ1395" s="9"/>
      <c r="EA1395" s="9"/>
    </row>
    <row r="1396" spans="2:131" ht="15">
      <c r="B1396" s="4"/>
      <c r="C1396" s="4"/>
      <c r="D1396" s="4"/>
      <c r="E1396" s="4"/>
      <c r="F1396" s="4"/>
      <c r="G1396" s="4"/>
      <c r="H1396" s="4"/>
      <c r="I1396" s="4"/>
      <c r="J1396" s="4"/>
      <c r="K1396" s="10"/>
      <c r="L1396" s="10"/>
      <c r="M1396" s="10"/>
      <c r="N1396" s="10"/>
      <c r="O1396" s="10"/>
      <c r="P1396" s="10"/>
      <c r="Q1396" s="10"/>
      <c r="R1396" s="10"/>
      <c r="S1396" s="10"/>
      <c r="T1396" s="10"/>
      <c r="U1396" s="10"/>
      <c r="V1396" s="10"/>
      <c r="W1396" s="10"/>
      <c r="X1396" s="10"/>
      <c r="Y1396" s="10"/>
      <c r="Z1396" s="10"/>
      <c r="AA1396" s="10"/>
      <c r="AB1396" s="15"/>
      <c r="AC1396" s="9"/>
      <c r="AD1396" s="9"/>
      <c r="AE1396" s="9"/>
      <c r="AF1396" s="9"/>
      <c r="AG1396" s="9"/>
      <c r="AH1396" s="9"/>
      <c r="AI1396" s="9"/>
      <c r="AJ1396" s="9"/>
      <c r="AK1396" s="9"/>
      <c r="AL1396" s="9"/>
      <c r="AM1396" s="27"/>
      <c r="AN1396" s="27"/>
      <c r="AO1396" s="27"/>
      <c r="AP1396" s="27"/>
      <c r="AQ1396" s="27"/>
      <c r="AR1396" s="9"/>
      <c r="AS1396" s="9"/>
      <c r="AT1396" s="9"/>
      <c r="AU1396" s="9"/>
      <c r="AV1396" s="9"/>
      <c r="AW1396" s="9"/>
      <c r="AX1396" s="9"/>
      <c r="AY1396" s="15"/>
      <c r="AZ1396" s="15"/>
      <c r="BA1396" s="9"/>
      <c r="BB1396" s="9"/>
      <c r="BC1396" s="9"/>
      <c r="BD1396" s="9"/>
      <c r="BE1396" s="9"/>
      <c r="BF1396" s="9"/>
      <c r="BG1396" s="9"/>
      <c r="BH1396" s="9"/>
      <c r="BI1396" s="9"/>
      <c r="BJ1396" s="9"/>
      <c r="BK1396" s="9"/>
      <c r="BL1396" s="9"/>
      <c r="BM1396" s="9"/>
      <c r="BN1396" s="9"/>
      <c r="BO1396" s="9"/>
      <c r="BP1396" s="9"/>
      <c r="BQ1396" s="9"/>
      <c r="BR1396" s="9"/>
      <c r="BS1396" s="9"/>
      <c r="BT1396" s="9"/>
      <c r="BU1396" s="9"/>
      <c r="BV1396" s="9"/>
      <c r="BW1396" s="9"/>
      <c r="BX1396" s="9"/>
      <c r="BY1396" s="9"/>
      <c r="BZ1396" s="9"/>
      <c r="CA1396" s="9"/>
      <c r="CB1396" s="9"/>
      <c r="CC1396" s="9"/>
      <c r="CD1396" s="9"/>
      <c r="CE1396" s="9"/>
      <c r="CF1396" s="9"/>
      <c r="CG1396" s="9"/>
      <c r="CH1396" s="9"/>
      <c r="CI1396" s="9"/>
      <c r="CJ1396" s="9"/>
      <c r="CK1396" s="9"/>
      <c r="CL1396" s="9"/>
      <c r="CM1396" s="9"/>
      <c r="CN1396" s="9"/>
      <c r="CO1396" s="9"/>
      <c r="CP1396" s="9"/>
      <c r="CQ1396" s="9"/>
      <c r="CR1396" s="9"/>
      <c r="CS1396" s="9"/>
      <c r="CT1396" s="9"/>
      <c r="CU1396" s="9"/>
      <c r="CV1396" s="9"/>
      <c r="CW1396" s="9"/>
      <c r="CX1396" s="9"/>
      <c r="CY1396" s="9"/>
      <c r="CZ1396" s="9"/>
      <c r="DA1396" s="9"/>
      <c r="DB1396" s="9"/>
      <c r="DC1396" s="9"/>
      <c r="DD1396" s="9"/>
      <c r="DE1396" s="9"/>
      <c r="DF1396" s="9"/>
      <c r="DG1396" s="9"/>
      <c r="DH1396" s="9"/>
      <c r="DI1396" s="9"/>
      <c r="DJ1396" s="9"/>
      <c r="DK1396" s="9"/>
      <c r="DL1396" s="9"/>
      <c r="DM1396" s="9"/>
      <c r="DN1396" s="9"/>
      <c r="DO1396" s="9"/>
      <c r="DP1396" s="9"/>
      <c r="DQ1396" s="9"/>
      <c r="DR1396" s="9"/>
      <c r="DS1396" s="9"/>
      <c r="DT1396" s="9"/>
      <c r="DU1396" s="9"/>
      <c r="DV1396" s="9"/>
      <c r="DW1396" s="9"/>
      <c r="DX1396" s="9"/>
      <c r="DY1396" s="9"/>
      <c r="DZ1396" s="9"/>
      <c r="EA1396" s="9"/>
    </row>
    <row r="1397" spans="2:131" ht="15">
      <c r="B1397" s="4"/>
      <c r="C1397" s="4"/>
      <c r="D1397" s="4"/>
      <c r="E1397" s="4"/>
      <c r="F1397" s="4"/>
      <c r="G1397" s="4"/>
      <c r="H1397" s="4"/>
      <c r="I1397" s="4"/>
      <c r="J1397" s="4"/>
      <c r="K1397" s="10"/>
      <c r="L1397" s="10"/>
      <c r="M1397" s="10"/>
      <c r="N1397" s="10"/>
      <c r="O1397" s="10"/>
      <c r="P1397" s="10"/>
      <c r="Q1397" s="10"/>
      <c r="R1397" s="10"/>
      <c r="S1397" s="10"/>
      <c r="T1397" s="10"/>
      <c r="U1397" s="10"/>
      <c r="V1397" s="10"/>
      <c r="W1397" s="10"/>
      <c r="X1397" s="10"/>
      <c r="Y1397" s="10"/>
      <c r="Z1397" s="10"/>
      <c r="AA1397" s="10"/>
      <c r="AB1397" s="15"/>
      <c r="AC1397" s="9"/>
      <c r="AD1397" s="9"/>
      <c r="AE1397" s="9"/>
      <c r="AF1397" s="9"/>
      <c r="AG1397" s="9"/>
      <c r="AH1397" s="9"/>
      <c r="AI1397" s="9"/>
      <c r="AJ1397" s="9"/>
      <c r="AK1397" s="9"/>
      <c r="AL1397" s="9"/>
      <c r="AM1397" s="27"/>
      <c r="AN1397" s="27"/>
      <c r="AO1397" s="27"/>
      <c r="AP1397" s="27"/>
      <c r="AQ1397" s="27"/>
      <c r="AR1397" s="9"/>
      <c r="AS1397" s="9"/>
      <c r="AT1397" s="9"/>
      <c r="AU1397" s="9"/>
      <c r="AV1397" s="9"/>
      <c r="AW1397" s="9"/>
      <c r="AX1397" s="9"/>
      <c r="AY1397" s="15"/>
      <c r="AZ1397" s="15"/>
      <c r="BA1397" s="9"/>
      <c r="BB1397" s="9"/>
      <c r="BC1397" s="9"/>
      <c r="BD1397" s="9"/>
      <c r="BE1397" s="9"/>
      <c r="BF1397" s="9"/>
      <c r="BG1397" s="9"/>
      <c r="BH1397" s="9"/>
      <c r="BI1397" s="9"/>
      <c r="BJ1397" s="9"/>
      <c r="BK1397" s="9"/>
      <c r="BL1397" s="9"/>
      <c r="BM1397" s="9"/>
      <c r="BN1397" s="9"/>
      <c r="BO1397" s="9"/>
      <c r="BP1397" s="9"/>
      <c r="BQ1397" s="9"/>
      <c r="BR1397" s="9"/>
      <c r="BS1397" s="9"/>
      <c r="BT1397" s="9"/>
      <c r="BU1397" s="9"/>
      <c r="BV1397" s="9"/>
      <c r="BW1397" s="9"/>
      <c r="BX1397" s="9"/>
      <c r="BY1397" s="9"/>
      <c r="BZ1397" s="9"/>
      <c r="CA1397" s="9"/>
      <c r="CB1397" s="9"/>
      <c r="CC1397" s="9"/>
      <c r="CD1397" s="9"/>
      <c r="CE1397" s="9"/>
      <c r="CF1397" s="9"/>
      <c r="CG1397" s="9"/>
      <c r="CH1397" s="9"/>
      <c r="CI1397" s="9"/>
      <c r="CJ1397" s="9"/>
      <c r="CK1397" s="9"/>
      <c r="CL1397" s="9"/>
      <c r="CM1397" s="9"/>
      <c r="CN1397" s="9"/>
      <c r="CO1397" s="9"/>
      <c r="CP1397" s="9"/>
      <c r="CQ1397" s="9"/>
      <c r="CR1397" s="9"/>
      <c r="CS1397" s="9"/>
      <c r="CT1397" s="9"/>
      <c r="CU1397" s="9"/>
      <c r="CV1397" s="9"/>
      <c r="CW1397" s="9"/>
      <c r="CX1397" s="9"/>
      <c r="CY1397" s="9"/>
      <c r="CZ1397" s="9"/>
      <c r="DA1397" s="9"/>
      <c r="DB1397" s="9"/>
      <c r="DC1397" s="9"/>
      <c r="DD1397" s="9"/>
      <c r="DE1397" s="9"/>
      <c r="DF1397" s="9"/>
      <c r="DG1397" s="9"/>
      <c r="DH1397" s="9"/>
      <c r="DI1397" s="9"/>
      <c r="DJ1397" s="9"/>
      <c r="DK1397" s="9"/>
      <c r="DL1397" s="9"/>
      <c r="DM1397" s="9"/>
      <c r="DN1397" s="9"/>
      <c r="DO1397" s="9"/>
      <c r="DP1397" s="9"/>
      <c r="DQ1397" s="9"/>
      <c r="DR1397" s="9"/>
      <c r="DS1397" s="9"/>
      <c r="DT1397" s="9"/>
      <c r="DU1397" s="9"/>
      <c r="DV1397" s="9"/>
      <c r="DW1397" s="9"/>
      <c r="DX1397" s="9"/>
      <c r="DY1397" s="9"/>
      <c r="DZ1397" s="9"/>
      <c r="EA1397" s="9"/>
    </row>
    <row r="1398" spans="2:131" ht="15">
      <c r="B1398" s="4"/>
      <c r="C1398" s="4"/>
      <c r="D1398" s="4"/>
      <c r="E1398" s="4"/>
      <c r="F1398" s="4"/>
      <c r="G1398" s="4"/>
      <c r="H1398" s="4"/>
      <c r="I1398" s="4"/>
      <c r="J1398" s="4"/>
      <c r="K1398" s="10"/>
      <c r="L1398" s="10"/>
      <c r="M1398" s="10"/>
      <c r="N1398" s="10"/>
      <c r="O1398" s="10"/>
      <c r="P1398" s="10"/>
      <c r="Q1398" s="10"/>
      <c r="R1398" s="10"/>
      <c r="S1398" s="10"/>
      <c r="T1398" s="10"/>
      <c r="U1398" s="10"/>
      <c r="V1398" s="10"/>
      <c r="W1398" s="10"/>
      <c r="X1398" s="10"/>
      <c r="Y1398" s="10"/>
      <c r="Z1398" s="10"/>
      <c r="AA1398" s="10"/>
      <c r="AB1398" s="15"/>
      <c r="AC1398" s="9"/>
      <c r="AD1398" s="9"/>
      <c r="AE1398" s="9"/>
      <c r="AF1398" s="9"/>
      <c r="AG1398" s="9"/>
      <c r="AH1398" s="9"/>
      <c r="AI1398" s="9"/>
      <c r="AJ1398" s="9"/>
      <c r="AK1398" s="9"/>
      <c r="AL1398" s="9"/>
      <c r="AM1398" s="27"/>
      <c r="AN1398" s="27"/>
      <c r="AO1398" s="27"/>
      <c r="AP1398" s="27"/>
      <c r="AQ1398" s="27"/>
      <c r="AR1398" s="9"/>
      <c r="AS1398" s="9"/>
      <c r="AT1398" s="9"/>
      <c r="AU1398" s="9"/>
      <c r="AV1398" s="9"/>
      <c r="AW1398" s="9"/>
      <c r="AX1398" s="9"/>
      <c r="AY1398" s="15"/>
      <c r="AZ1398" s="15"/>
      <c r="BA1398" s="9"/>
      <c r="BB1398" s="9"/>
      <c r="BC1398" s="9"/>
      <c r="BD1398" s="9"/>
      <c r="BE1398" s="9"/>
      <c r="BF1398" s="9"/>
      <c r="BG1398" s="9"/>
      <c r="BH1398" s="9"/>
      <c r="BI1398" s="9"/>
      <c r="BJ1398" s="9"/>
      <c r="BK1398" s="9"/>
      <c r="BL1398" s="9"/>
      <c r="BM1398" s="9"/>
      <c r="BN1398" s="9"/>
      <c r="BO1398" s="9"/>
      <c r="BP1398" s="9"/>
      <c r="BQ1398" s="9"/>
      <c r="BR1398" s="9"/>
      <c r="BS1398" s="9"/>
      <c r="BT1398" s="9"/>
      <c r="BU1398" s="9"/>
      <c r="BV1398" s="9"/>
      <c r="BW1398" s="9"/>
      <c r="BX1398" s="9"/>
      <c r="BY1398" s="9"/>
      <c r="BZ1398" s="9"/>
      <c r="CA1398" s="9"/>
      <c r="CB1398" s="9"/>
      <c r="CC1398" s="9"/>
      <c r="CD1398" s="9"/>
      <c r="CE1398" s="9"/>
      <c r="CF1398" s="9"/>
      <c r="CG1398" s="9"/>
      <c r="CH1398" s="9"/>
      <c r="CI1398" s="9"/>
      <c r="CJ1398" s="9"/>
      <c r="CK1398" s="9"/>
      <c r="CL1398" s="9"/>
      <c r="CM1398" s="9"/>
      <c r="CN1398" s="9"/>
      <c r="CO1398" s="9"/>
      <c r="CP1398" s="9"/>
      <c r="CQ1398" s="9"/>
      <c r="CR1398" s="9"/>
      <c r="CS1398" s="9"/>
      <c r="CT1398" s="9"/>
      <c r="CU1398" s="9"/>
      <c r="CV1398" s="9"/>
      <c r="CW1398" s="9"/>
      <c r="CX1398" s="9"/>
      <c r="CY1398" s="9"/>
      <c r="CZ1398" s="9"/>
      <c r="DA1398" s="9"/>
      <c r="DB1398" s="9"/>
      <c r="DC1398" s="9"/>
      <c r="DD1398" s="9"/>
      <c r="DE1398" s="9"/>
      <c r="DF1398" s="9"/>
      <c r="DG1398" s="9"/>
      <c r="DH1398" s="9"/>
      <c r="DI1398" s="9"/>
      <c r="DJ1398" s="9"/>
      <c r="DK1398" s="9"/>
      <c r="DL1398" s="9"/>
      <c r="DM1398" s="9"/>
      <c r="DN1398" s="9"/>
      <c r="DO1398" s="9"/>
      <c r="DP1398" s="9"/>
      <c r="DQ1398" s="9"/>
      <c r="DR1398" s="9"/>
      <c r="DS1398" s="9"/>
      <c r="DT1398" s="9"/>
      <c r="DU1398" s="9"/>
      <c r="DV1398" s="9"/>
      <c r="DW1398" s="9"/>
      <c r="DX1398" s="9"/>
      <c r="DY1398" s="9"/>
      <c r="DZ1398" s="9"/>
      <c r="EA1398" s="9"/>
    </row>
    <row r="1399" spans="2:131" ht="15">
      <c r="B1399" s="4"/>
      <c r="C1399" s="4"/>
      <c r="D1399" s="4"/>
      <c r="E1399" s="4"/>
      <c r="F1399" s="4"/>
      <c r="G1399" s="4"/>
      <c r="H1399" s="4"/>
      <c r="I1399" s="4"/>
      <c r="J1399" s="4"/>
      <c r="K1399" s="10"/>
      <c r="L1399" s="10"/>
      <c r="M1399" s="10"/>
      <c r="N1399" s="10"/>
      <c r="O1399" s="10"/>
      <c r="P1399" s="10"/>
      <c r="Q1399" s="10"/>
      <c r="R1399" s="10"/>
      <c r="S1399" s="10"/>
      <c r="T1399" s="10"/>
      <c r="U1399" s="10"/>
      <c r="V1399" s="10"/>
      <c r="W1399" s="10"/>
      <c r="X1399" s="10"/>
      <c r="Y1399" s="10"/>
      <c r="Z1399" s="10"/>
      <c r="AA1399" s="10"/>
      <c r="AB1399" s="15"/>
      <c r="AC1399" s="9"/>
      <c r="AD1399" s="9"/>
      <c r="AE1399" s="9"/>
      <c r="AF1399" s="9"/>
      <c r="AG1399" s="9"/>
      <c r="AH1399" s="9"/>
      <c r="AI1399" s="9"/>
      <c r="AJ1399" s="9"/>
      <c r="AK1399" s="9"/>
      <c r="AL1399" s="9"/>
      <c r="AM1399" s="27"/>
      <c r="AN1399" s="27"/>
      <c r="AO1399" s="27"/>
      <c r="AP1399" s="27"/>
      <c r="AQ1399" s="27"/>
      <c r="AR1399" s="9"/>
      <c r="AS1399" s="9"/>
      <c r="AT1399" s="9"/>
      <c r="AU1399" s="9"/>
      <c r="AV1399" s="9"/>
      <c r="AW1399" s="9"/>
      <c r="AX1399" s="9"/>
      <c r="AY1399" s="15"/>
      <c r="AZ1399" s="15"/>
      <c r="BA1399" s="9"/>
      <c r="BB1399" s="9"/>
      <c r="BC1399" s="9"/>
      <c r="BD1399" s="9"/>
      <c r="BE1399" s="9"/>
      <c r="BF1399" s="9"/>
      <c r="BG1399" s="9"/>
      <c r="BH1399" s="9"/>
      <c r="BI1399" s="9"/>
      <c r="BJ1399" s="9"/>
      <c r="BK1399" s="9"/>
      <c r="BL1399" s="9"/>
      <c r="BM1399" s="9"/>
      <c r="BN1399" s="9"/>
      <c r="BO1399" s="9"/>
      <c r="BP1399" s="9"/>
      <c r="BQ1399" s="9"/>
      <c r="BR1399" s="9"/>
      <c r="BS1399" s="9"/>
      <c r="BT1399" s="9"/>
      <c r="BU1399" s="9"/>
      <c r="BV1399" s="9"/>
      <c r="BW1399" s="9"/>
      <c r="BX1399" s="9"/>
      <c r="BY1399" s="9"/>
      <c r="BZ1399" s="9"/>
      <c r="CA1399" s="9"/>
      <c r="CB1399" s="9"/>
      <c r="CC1399" s="9"/>
      <c r="CD1399" s="9"/>
      <c r="CE1399" s="9"/>
      <c r="CF1399" s="9"/>
      <c r="CG1399" s="9"/>
      <c r="CH1399" s="9"/>
      <c r="CI1399" s="9"/>
      <c r="CJ1399" s="9"/>
      <c r="CK1399" s="9"/>
      <c r="CL1399" s="9"/>
      <c r="CM1399" s="9"/>
      <c r="CN1399" s="9"/>
      <c r="CO1399" s="9"/>
      <c r="CP1399" s="9"/>
      <c r="CQ1399" s="9"/>
      <c r="CR1399" s="9"/>
      <c r="CS1399" s="9"/>
      <c r="CT1399" s="9"/>
      <c r="CU1399" s="9"/>
      <c r="CV1399" s="9"/>
      <c r="CW1399" s="9"/>
      <c r="CX1399" s="9"/>
      <c r="CY1399" s="9"/>
      <c r="CZ1399" s="9"/>
      <c r="DA1399" s="9"/>
      <c r="DB1399" s="9"/>
      <c r="DC1399" s="9"/>
      <c r="DD1399" s="9"/>
      <c r="DE1399" s="9"/>
      <c r="DF1399" s="9"/>
      <c r="DG1399" s="9"/>
      <c r="DH1399" s="9"/>
      <c r="DI1399" s="9"/>
      <c r="DJ1399" s="9"/>
      <c r="DK1399" s="9"/>
      <c r="DL1399" s="9"/>
      <c r="DM1399" s="9"/>
      <c r="DN1399" s="9"/>
      <c r="DO1399" s="9"/>
      <c r="DP1399" s="9"/>
      <c r="DQ1399" s="9"/>
      <c r="DR1399" s="9"/>
      <c r="DS1399" s="9"/>
      <c r="DT1399" s="9"/>
      <c r="DU1399" s="9"/>
      <c r="DV1399" s="9"/>
      <c r="DW1399" s="9"/>
      <c r="DX1399" s="9"/>
      <c r="DY1399" s="9"/>
      <c r="DZ1399" s="9"/>
      <c r="EA1399" s="9"/>
    </row>
    <row r="1400" spans="2:131" ht="15">
      <c r="B1400" s="4"/>
      <c r="C1400" s="4"/>
      <c r="D1400" s="4"/>
      <c r="E1400" s="4"/>
      <c r="F1400" s="4"/>
      <c r="G1400" s="4"/>
      <c r="H1400" s="4"/>
      <c r="I1400" s="4"/>
      <c r="J1400" s="4"/>
      <c r="K1400" s="10"/>
      <c r="L1400" s="10"/>
      <c r="M1400" s="10"/>
      <c r="N1400" s="10"/>
      <c r="O1400" s="10"/>
      <c r="P1400" s="10"/>
      <c r="Q1400" s="10"/>
      <c r="R1400" s="10"/>
      <c r="S1400" s="10"/>
      <c r="T1400" s="10"/>
      <c r="U1400" s="10"/>
      <c r="V1400" s="10"/>
      <c r="W1400" s="10"/>
      <c r="X1400" s="10"/>
      <c r="Y1400" s="10"/>
      <c r="Z1400" s="10"/>
      <c r="AA1400" s="10"/>
      <c r="AB1400" s="15"/>
      <c r="AC1400" s="9"/>
      <c r="AD1400" s="9"/>
      <c r="AE1400" s="9"/>
      <c r="AF1400" s="9"/>
      <c r="AG1400" s="9"/>
      <c r="AH1400" s="9"/>
      <c r="AI1400" s="9"/>
      <c r="AJ1400" s="9"/>
      <c r="AK1400" s="9"/>
      <c r="AL1400" s="9"/>
      <c r="AM1400" s="27"/>
      <c r="AN1400" s="27"/>
      <c r="AO1400" s="27"/>
      <c r="AP1400" s="27"/>
      <c r="AQ1400" s="27"/>
      <c r="AR1400" s="9"/>
      <c r="AS1400" s="9"/>
      <c r="AT1400" s="9"/>
      <c r="AU1400" s="9"/>
      <c r="AV1400" s="9"/>
      <c r="AW1400" s="9"/>
      <c r="AX1400" s="9"/>
      <c r="AY1400" s="15"/>
      <c r="AZ1400" s="15"/>
      <c r="BA1400" s="9"/>
      <c r="BB1400" s="9"/>
      <c r="BC1400" s="9"/>
      <c r="BD1400" s="9"/>
      <c r="BE1400" s="9"/>
      <c r="BF1400" s="9"/>
      <c r="BG1400" s="9"/>
      <c r="BH1400" s="9"/>
      <c r="BI1400" s="9"/>
      <c r="BJ1400" s="9"/>
      <c r="BK1400" s="9"/>
      <c r="BL1400" s="9"/>
      <c r="BM1400" s="9"/>
      <c r="BN1400" s="9"/>
      <c r="BO1400" s="9"/>
      <c r="BP1400" s="9"/>
      <c r="BQ1400" s="9"/>
      <c r="BR1400" s="9"/>
      <c r="BS1400" s="9"/>
      <c r="BT1400" s="9"/>
      <c r="BU1400" s="9"/>
      <c r="BV1400" s="9"/>
      <c r="BW1400" s="9"/>
      <c r="BX1400" s="9"/>
      <c r="BY1400" s="9"/>
      <c r="BZ1400" s="9"/>
      <c r="CA1400" s="9"/>
      <c r="CB1400" s="9"/>
      <c r="CC1400" s="9"/>
      <c r="CD1400" s="9"/>
      <c r="CE1400" s="9"/>
      <c r="CF1400" s="9"/>
      <c r="CG1400" s="9"/>
      <c r="CH1400" s="9"/>
      <c r="CI1400" s="9"/>
      <c r="CJ1400" s="9"/>
      <c r="CK1400" s="9"/>
      <c r="CL1400" s="9"/>
      <c r="CM1400" s="9"/>
      <c r="CN1400" s="9"/>
      <c r="CO1400" s="9"/>
      <c r="CP1400" s="9"/>
      <c r="CQ1400" s="9"/>
      <c r="CR1400" s="9"/>
      <c r="CS1400" s="9"/>
      <c r="CT1400" s="9"/>
      <c r="CU1400" s="9"/>
      <c r="CV1400" s="9"/>
      <c r="CW1400" s="9"/>
      <c r="CX1400" s="9"/>
      <c r="CY1400" s="9"/>
      <c r="CZ1400" s="9"/>
      <c r="DA1400" s="9"/>
      <c r="DB1400" s="9"/>
      <c r="DC1400" s="9"/>
      <c r="DD1400" s="9"/>
      <c r="DE1400" s="9"/>
      <c r="DF1400" s="9"/>
      <c r="DG1400" s="9"/>
      <c r="DH1400" s="9"/>
      <c r="DI1400" s="9"/>
      <c r="DJ1400" s="9"/>
      <c r="DK1400" s="9"/>
      <c r="DL1400" s="9"/>
      <c r="DM1400" s="9"/>
      <c r="DN1400" s="9"/>
      <c r="DO1400" s="9"/>
      <c r="DP1400" s="9"/>
      <c r="DQ1400" s="9"/>
      <c r="DR1400" s="9"/>
      <c r="DS1400" s="9"/>
      <c r="DT1400" s="9"/>
      <c r="DU1400" s="9"/>
      <c r="DV1400" s="9"/>
      <c r="DW1400" s="9"/>
      <c r="DX1400" s="9"/>
      <c r="DY1400" s="9"/>
      <c r="DZ1400" s="9"/>
      <c r="EA1400" s="9"/>
    </row>
    <row r="1401" spans="2:131" ht="15">
      <c r="B1401" s="4"/>
      <c r="C1401" s="4"/>
      <c r="D1401" s="4"/>
      <c r="E1401" s="4"/>
      <c r="F1401" s="4"/>
      <c r="G1401" s="4"/>
      <c r="H1401" s="4"/>
      <c r="I1401" s="4"/>
      <c r="J1401" s="4"/>
      <c r="K1401" s="10"/>
      <c r="L1401" s="10"/>
      <c r="M1401" s="10"/>
      <c r="N1401" s="10"/>
      <c r="O1401" s="10"/>
      <c r="P1401" s="10"/>
      <c r="Q1401" s="10"/>
      <c r="R1401" s="10"/>
      <c r="S1401" s="10"/>
      <c r="T1401" s="10"/>
      <c r="U1401" s="10"/>
      <c r="V1401" s="10"/>
      <c r="W1401" s="10"/>
      <c r="X1401" s="10"/>
      <c r="Y1401" s="10"/>
      <c r="Z1401" s="10"/>
      <c r="AA1401" s="10"/>
      <c r="AB1401" s="15"/>
      <c r="AC1401" s="9"/>
      <c r="AD1401" s="9"/>
      <c r="AE1401" s="9"/>
      <c r="AF1401" s="9"/>
      <c r="AG1401" s="9"/>
      <c r="AH1401" s="9"/>
      <c r="AI1401" s="9"/>
      <c r="AJ1401" s="9"/>
      <c r="AK1401" s="9"/>
      <c r="AL1401" s="9"/>
      <c r="AM1401" s="27"/>
      <c r="AN1401" s="27"/>
      <c r="AO1401" s="27"/>
      <c r="AP1401" s="27"/>
      <c r="AQ1401" s="27"/>
      <c r="AR1401" s="9"/>
      <c r="AS1401" s="9"/>
      <c r="AT1401" s="9"/>
      <c r="AU1401" s="9"/>
      <c r="AV1401" s="9"/>
      <c r="AW1401" s="9"/>
      <c r="AX1401" s="9"/>
      <c r="AY1401" s="15"/>
      <c r="AZ1401" s="15"/>
      <c r="BA1401" s="9"/>
      <c r="BB1401" s="9"/>
      <c r="BC1401" s="9"/>
      <c r="BD1401" s="9"/>
      <c r="BE1401" s="9"/>
      <c r="BF1401" s="9"/>
      <c r="BG1401" s="9"/>
      <c r="BH1401" s="9"/>
      <c r="BI1401" s="9"/>
      <c r="BJ1401" s="9"/>
      <c r="BK1401" s="9"/>
      <c r="BL1401" s="9"/>
      <c r="BM1401" s="9"/>
      <c r="BN1401" s="9"/>
      <c r="BO1401" s="9"/>
      <c r="BP1401" s="9"/>
      <c r="BQ1401" s="9"/>
      <c r="BR1401" s="9"/>
      <c r="BS1401" s="9"/>
      <c r="BT1401" s="9"/>
      <c r="BU1401" s="9"/>
      <c r="BV1401" s="9"/>
      <c r="BW1401" s="9"/>
      <c r="BX1401" s="9"/>
      <c r="BY1401" s="9"/>
      <c r="BZ1401" s="9"/>
      <c r="CA1401" s="9"/>
      <c r="CB1401" s="9"/>
      <c r="CC1401" s="9"/>
      <c r="CD1401" s="9"/>
      <c r="CE1401" s="9"/>
      <c r="CF1401" s="9"/>
      <c r="CG1401" s="9"/>
      <c r="CH1401" s="9"/>
      <c r="CI1401" s="9"/>
      <c r="CJ1401" s="9"/>
      <c r="CK1401" s="9"/>
      <c r="CL1401" s="9"/>
      <c r="CM1401" s="9"/>
      <c r="CN1401" s="9"/>
      <c r="CO1401" s="9"/>
      <c r="CP1401" s="9"/>
      <c r="CQ1401" s="9"/>
      <c r="CR1401" s="9"/>
      <c r="CS1401" s="9"/>
      <c r="CT1401" s="9"/>
      <c r="CU1401" s="9"/>
      <c r="CV1401" s="9"/>
      <c r="CW1401" s="9"/>
      <c r="CX1401" s="9"/>
      <c r="CY1401" s="9"/>
      <c r="CZ1401" s="9"/>
      <c r="DA1401" s="9"/>
      <c r="DB1401" s="9"/>
      <c r="DC1401" s="9"/>
      <c r="DD1401" s="9"/>
      <c r="DE1401" s="9"/>
      <c r="DF1401" s="9"/>
      <c r="DG1401" s="9"/>
      <c r="DH1401" s="9"/>
      <c r="DI1401" s="9"/>
      <c r="DJ1401" s="9"/>
      <c r="DK1401" s="9"/>
      <c r="DL1401" s="9"/>
      <c r="DM1401" s="9"/>
      <c r="DN1401" s="9"/>
      <c r="DO1401" s="9"/>
      <c r="DP1401" s="9"/>
      <c r="DQ1401" s="9"/>
      <c r="DR1401" s="9"/>
      <c r="DS1401" s="9"/>
      <c r="DT1401" s="9"/>
      <c r="DU1401" s="9"/>
      <c r="DV1401" s="9"/>
      <c r="DW1401" s="9"/>
      <c r="DX1401" s="9"/>
      <c r="DY1401" s="9"/>
      <c r="DZ1401" s="9"/>
      <c r="EA1401" s="9"/>
    </row>
    <row r="1402" spans="2:131" ht="15">
      <c r="B1402" s="4"/>
      <c r="C1402" s="4"/>
      <c r="D1402" s="4"/>
      <c r="E1402" s="4"/>
      <c r="F1402" s="4"/>
      <c r="G1402" s="4"/>
      <c r="H1402" s="4"/>
      <c r="I1402" s="4"/>
      <c r="J1402" s="4"/>
      <c r="K1402" s="10"/>
      <c r="L1402" s="10"/>
      <c r="M1402" s="10"/>
      <c r="N1402" s="10"/>
      <c r="O1402" s="10"/>
      <c r="P1402" s="10"/>
      <c r="Q1402" s="10"/>
      <c r="R1402" s="10"/>
      <c r="S1402" s="10"/>
      <c r="T1402" s="10"/>
      <c r="U1402" s="10"/>
      <c r="V1402" s="10"/>
      <c r="W1402" s="10"/>
      <c r="X1402" s="10"/>
      <c r="Y1402" s="10"/>
      <c r="Z1402" s="10"/>
      <c r="AA1402" s="10"/>
      <c r="AB1402" s="15"/>
      <c r="AC1402" s="9"/>
      <c r="AD1402" s="9"/>
      <c r="AE1402" s="9"/>
      <c r="AF1402" s="9"/>
      <c r="AG1402" s="9"/>
      <c r="AH1402" s="9"/>
      <c r="AI1402" s="9"/>
      <c r="AJ1402" s="9"/>
      <c r="AK1402" s="9"/>
      <c r="AL1402" s="9"/>
      <c r="AM1402" s="27"/>
      <c r="AN1402" s="27"/>
      <c r="AO1402" s="27"/>
      <c r="AP1402" s="27"/>
      <c r="AQ1402" s="27"/>
      <c r="AR1402" s="9"/>
      <c r="AS1402" s="9"/>
      <c r="AT1402" s="9"/>
      <c r="AU1402" s="9"/>
      <c r="AV1402" s="9"/>
      <c r="AW1402" s="9"/>
      <c r="AX1402" s="9"/>
      <c r="AY1402" s="15"/>
      <c r="AZ1402" s="15"/>
      <c r="BA1402" s="9"/>
      <c r="BB1402" s="9"/>
      <c r="BC1402" s="9"/>
      <c r="BD1402" s="9"/>
      <c r="BE1402" s="9"/>
      <c r="BF1402" s="9"/>
      <c r="BG1402" s="9"/>
      <c r="BH1402" s="9"/>
      <c r="BI1402" s="9"/>
      <c r="BJ1402" s="9"/>
      <c r="BK1402" s="9"/>
      <c r="BL1402" s="9"/>
      <c r="BM1402" s="9"/>
      <c r="BN1402" s="9"/>
      <c r="BO1402" s="9"/>
      <c r="BP1402" s="9"/>
      <c r="BQ1402" s="9"/>
      <c r="BR1402" s="9"/>
      <c r="BS1402" s="9"/>
      <c r="BT1402" s="9"/>
      <c r="BU1402" s="9"/>
      <c r="BV1402" s="9"/>
      <c r="BW1402" s="9"/>
      <c r="BX1402" s="9"/>
      <c r="BY1402" s="9"/>
      <c r="BZ1402" s="9"/>
      <c r="CA1402" s="9"/>
      <c r="CB1402" s="9"/>
      <c r="CC1402" s="9"/>
      <c r="CD1402" s="9"/>
      <c r="CE1402" s="9"/>
      <c r="CF1402" s="9"/>
      <c r="CG1402" s="9"/>
      <c r="CH1402" s="9"/>
      <c r="CI1402" s="9"/>
      <c r="CJ1402" s="9"/>
      <c r="CK1402" s="9"/>
      <c r="CL1402" s="9"/>
      <c r="CM1402" s="9"/>
      <c r="CN1402" s="9"/>
      <c r="CO1402" s="9"/>
      <c r="CP1402" s="9"/>
      <c r="CQ1402" s="9"/>
      <c r="CR1402" s="9"/>
      <c r="CS1402" s="9"/>
      <c r="CT1402" s="9"/>
      <c r="CU1402" s="9"/>
      <c r="CV1402" s="9"/>
      <c r="CW1402" s="9"/>
      <c r="CX1402" s="9"/>
      <c r="CY1402" s="9"/>
      <c r="CZ1402" s="9"/>
      <c r="DA1402" s="9"/>
      <c r="DB1402" s="9"/>
      <c r="DC1402" s="9"/>
      <c r="DD1402" s="9"/>
      <c r="DE1402" s="9"/>
      <c r="DF1402" s="9"/>
      <c r="DG1402" s="9"/>
      <c r="DH1402" s="9"/>
      <c r="DI1402" s="9"/>
      <c r="DJ1402" s="9"/>
      <c r="DK1402" s="9"/>
      <c r="DL1402" s="9"/>
      <c r="DM1402" s="9"/>
      <c r="DN1402" s="9"/>
      <c r="DO1402" s="9"/>
      <c r="DP1402" s="9"/>
      <c r="DQ1402" s="9"/>
      <c r="DR1402" s="9"/>
      <c r="DS1402" s="9"/>
      <c r="DT1402" s="9"/>
      <c r="DU1402" s="9"/>
      <c r="DV1402" s="9"/>
      <c r="DW1402" s="9"/>
      <c r="DX1402" s="9"/>
      <c r="DY1402" s="9"/>
      <c r="DZ1402" s="9"/>
      <c r="EA1402" s="9"/>
    </row>
    <row r="1403" spans="2:131" ht="15">
      <c r="B1403" s="4"/>
      <c r="C1403" s="4"/>
      <c r="D1403" s="4"/>
      <c r="E1403" s="4"/>
      <c r="F1403" s="4"/>
      <c r="G1403" s="4"/>
      <c r="H1403" s="4"/>
      <c r="I1403" s="4"/>
      <c r="J1403" s="4"/>
      <c r="K1403" s="10"/>
      <c r="L1403" s="10"/>
      <c r="M1403" s="10"/>
      <c r="N1403" s="10"/>
      <c r="O1403" s="10"/>
      <c r="P1403" s="10"/>
      <c r="Q1403" s="10"/>
      <c r="R1403" s="10"/>
      <c r="S1403" s="10"/>
      <c r="T1403" s="10"/>
      <c r="U1403" s="10"/>
      <c r="V1403" s="10"/>
      <c r="W1403" s="10"/>
      <c r="X1403" s="10"/>
      <c r="Y1403" s="10"/>
      <c r="Z1403" s="10"/>
      <c r="AA1403" s="10"/>
      <c r="AB1403" s="15"/>
      <c r="AC1403" s="9"/>
      <c r="AD1403" s="9"/>
      <c r="AE1403" s="9"/>
      <c r="AF1403" s="9"/>
      <c r="AG1403" s="9"/>
      <c r="AH1403" s="9"/>
      <c r="AI1403" s="9"/>
      <c r="AJ1403" s="9"/>
      <c r="AK1403" s="9"/>
      <c r="AL1403" s="9"/>
      <c r="AM1403" s="27"/>
      <c r="AN1403" s="27"/>
      <c r="AO1403" s="27"/>
      <c r="AP1403" s="27"/>
      <c r="AQ1403" s="27"/>
      <c r="AR1403" s="9"/>
      <c r="AS1403" s="9"/>
      <c r="AT1403" s="9"/>
      <c r="AU1403" s="9"/>
      <c r="AV1403" s="9"/>
      <c r="AW1403" s="9"/>
      <c r="AX1403" s="9"/>
      <c r="AY1403" s="15"/>
      <c r="AZ1403" s="15"/>
      <c r="BA1403" s="9"/>
      <c r="BB1403" s="9"/>
      <c r="BC1403" s="9"/>
      <c r="BD1403" s="9"/>
      <c r="BE1403" s="9"/>
      <c r="BF1403" s="9"/>
      <c r="BG1403" s="9"/>
      <c r="BH1403" s="9"/>
      <c r="BI1403" s="9"/>
      <c r="BJ1403" s="9"/>
      <c r="BK1403" s="9"/>
      <c r="BL1403" s="9"/>
      <c r="BM1403" s="9"/>
      <c r="BN1403" s="9"/>
      <c r="BO1403" s="9"/>
      <c r="BP1403" s="9"/>
      <c r="BQ1403" s="9"/>
      <c r="BR1403" s="9"/>
      <c r="BS1403" s="9"/>
      <c r="BT1403" s="9"/>
      <c r="BU1403" s="9"/>
      <c r="BV1403" s="9"/>
      <c r="BW1403" s="9"/>
      <c r="BX1403" s="9"/>
      <c r="BY1403" s="9"/>
      <c r="BZ1403" s="9"/>
      <c r="CA1403" s="9"/>
      <c r="CB1403" s="9"/>
      <c r="CC1403" s="9"/>
      <c r="CD1403" s="9"/>
      <c r="CE1403" s="9"/>
      <c r="CF1403" s="9"/>
      <c r="CG1403" s="9"/>
      <c r="CH1403" s="9"/>
      <c r="CI1403" s="9"/>
      <c r="CJ1403" s="9"/>
      <c r="CK1403" s="9"/>
      <c r="CL1403" s="9"/>
      <c r="CM1403" s="9"/>
      <c r="CN1403" s="9"/>
      <c r="CO1403" s="9"/>
      <c r="CP1403" s="9"/>
      <c r="CQ1403" s="9"/>
      <c r="CR1403" s="9"/>
      <c r="CS1403" s="9"/>
      <c r="CT1403" s="9"/>
      <c r="CU1403" s="9"/>
      <c r="CV1403" s="9"/>
      <c r="CW1403" s="9"/>
      <c r="CX1403" s="9"/>
      <c r="CY1403" s="9"/>
      <c r="CZ1403" s="9"/>
      <c r="DA1403" s="9"/>
      <c r="DB1403" s="9"/>
      <c r="DC1403" s="9"/>
      <c r="DD1403" s="9"/>
      <c r="DE1403" s="9"/>
      <c r="DF1403" s="9"/>
      <c r="DG1403" s="9"/>
      <c r="DH1403" s="9"/>
      <c r="DI1403" s="9"/>
      <c r="DJ1403" s="9"/>
      <c r="DK1403" s="9"/>
      <c r="DL1403" s="9"/>
      <c r="DM1403" s="9"/>
      <c r="DN1403" s="9"/>
      <c r="DO1403" s="9"/>
      <c r="DP1403" s="9"/>
      <c r="DQ1403" s="9"/>
      <c r="DR1403" s="9"/>
      <c r="DS1403" s="9"/>
      <c r="DT1403" s="9"/>
      <c r="DU1403" s="9"/>
      <c r="DV1403" s="9"/>
      <c r="DW1403" s="9"/>
      <c r="DX1403" s="9"/>
      <c r="DY1403" s="9"/>
      <c r="DZ1403" s="9"/>
      <c r="EA1403" s="9"/>
    </row>
    <row r="1404" spans="2:131" ht="15">
      <c r="B1404" s="4"/>
      <c r="C1404" s="4"/>
      <c r="D1404" s="4"/>
      <c r="E1404" s="4"/>
      <c r="F1404" s="4"/>
      <c r="G1404" s="4"/>
      <c r="H1404" s="4"/>
      <c r="I1404" s="4"/>
      <c r="J1404" s="4"/>
      <c r="K1404" s="10"/>
      <c r="L1404" s="10"/>
      <c r="M1404" s="10"/>
      <c r="N1404" s="10"/>
      <c r="O1404" s="10"/>
      <c r="P1404" s="10"/>
      <c r="Q1404" s="10"/>
      <c r="R1404" s="10"/>
      <c r="S1404" s="10"/>
      <c r="T1404" s="10"/>
      <c r="U1404" s="10"/>
      <c r="V1404" s="10"/>
      <c r="W1404" s="10"/>
      <c r="X1404" s="10"/>
      <c r="Y1404" s="10"/>
      <c r="Z1404" s="10"/>
      <c r="AA1404" s="10"/>
      <c r="AB1404" s="15"/>
      <c r="AC1404" s="9"/>
      <c r="AD1404" s="9"/>
      <c r="AE1404" s="9"/>
      <c r="AF1404" s="9"/>
      <c r="AG1404" s="9"/>
      <c r="AH1404" s="9"/>
      <c r="AI1404" s="9"/>
      <c r="AJ1404" s="9"/>
      <c r="AK1404" s="9"/>
      <c r="AL1404" s="9"/>
      <c r="AM1404" s="27"/>
      <c r="AN1404" s="27"/>
      <c r="AO1404" s="27"/>
      <c r="AP1404" s="27"/>
      <c r="AQ1404" s="27"/>
      <c r="AR1404" s="9"/>
      <c r="AS1404" s="9"/>
      <c r="AT1404" s="9"/>
      <c r="AU1404" s="9"/>
      <c r="AV1404" s="9"/>
      <c r="AW1404" s="9"/>
      <c r="AX1404" s="9"/>
      <c r="AY1404" s="15"/>
      <c r="AZ1404" s="15"/>
      <c r="BA1404" s="9"/>
      <c r="BB1404" s="9"/>
      <c r="BC1404" s="9"/>
      <c r="BD1404" s="9"/>
      <c r="BE1404" s="9"/>
      <c r="BF1404" s="9"/>
      <c r="BG1404" s="9"/>
      <c r="BH1404" s="9"/>
      <c r="BI1404" s="9"/>
      <c r="BJ1404" s="9"/>
      <c r="BK1404" s="9"/>
      <c r="BL1404" s="9"/>
      <c r="BM1404" s="9"/>
      <c r="BN1404" s="9"/>
      <c r="BO1404" s="9"/>
      <c r="BP1404" s="9"/>
      <c r="BQ1404" s="9"/>
      <c r="BR1404" s="9"/>
      <c r="BS1404" s="9"/>
      <c r="BT1404" s="9"/>
      <c r="BU1404" s="9"/>
      <c r="BV1404" s="9"/>
      <c r="BW1404" s="9"/>
      <c r="BX1404" s="9"/>
      <c r="BY1404" s="9"/>
      <c r="BZ1404" s="9"/>
      <c r="CA1404" s="9"/>
      <c r="CB1404" s="9"/>
      <c r="CC1404" s="9"/>
      <c r="CD1404" s="9"/>
      <c r="CE1404" s="9"/>
      <c r="CF1404" s="9"/>
      <c r="CG1404" s="9"/>
      <c r="CH1404" s="9"/>
      <c r="CI1404" s="9"/>
      <c r="CJ1404" s="9"/>
      <c r="CK1404" s="9"/>
      <c r="CL1404" s="9"/>
      <c r="CM1404" s="9"/>
      <c r="CN1404" s="9"/>
      <c r="CO1404" s="9"/>
      <c r="CP1404" s="9"/>
      <c r="CQ1404" s="9"/>
      <c r="CR1404" s="9"/>
      <c r="CS1404" s="9"/>
      <c r="CT1404" s="9"/>
      <c r="CU1404" s="9"/>
      <c r="CV1404" s="9"/>
      <c r="CW1404" s="9"/>
      <c r="CX1404" s="9"/>
      <c r="CY1404" s="9"/>
      <c r="CZ1404" s="9"/>
      <c r="DA1404" s="9"/>
      <c r="DB1404" s="9"/>
      <c r="DC1404" s="9"/>
      <c r="DD1404" s="9"/>
      <c r="DE1404" s="9"/>
      <c r="DF1404" s="9"/>
      <c r="DG1404" s="9"/>
      <c r="DH1404" s="9"/>
      <c r="DI1404" s="9"/>
      <c r="DJ1404" s="9"/>
      <c r="DK1404" s="9"/>
      <c r="DL1404" s="9"/>
      <c r="DM1404" s="9"/>
      <c r="DN1404" s="9"/>
      <c r="DO1404" s="9"/>
      <c r="DP1404" s="9"/>
      <c r="DQ1404" s="9"/>
      <c r="DR1404" s="9"/>
      <c r="DS1404" s="9"/>
      <c r="DT1404" s="9"/>
      <c r="DU1404" s="9"/>
      <c r="DV1404" s="9"/>
      <c r="DW1404" s="9"/>
      <c r="DX1404" s="9"/>
      <c r="DY1404" s="9"/>
      <c r="DZ1404" s="9"/>
      <c r="EA1404" s="9"/>
    </row>
    <row r="1405" spans="2:131" ht="15">
      <c r="B1405" s="4"/>
      <c r="C1405" s="4"/>
      <c r="D1405" s="4"/>
      <c r="E1405" s="4"/>
      <c r="F1405" s="4"/>
      <c r="G1405" s="4"/>
      <c r="H1405" s="4"/>
      <c r="I1405" s="4"/>
      <c r="J1405" s="4"/>
      <c r="K1405" s="10"/>
      <c r="L1405" s="10"/>
      <c r="M1405" s="10"/>
      <c r="N1405" s="10"/>
      <c r="O1405" s="10"/>
      <c r="P1405" s="10"/>
      <c r="Q1405" s="10"/>
      <c r="R1405" s="10"/>
      <c r="S1405" s="10"/>
      <c r="T1405" s="10"/>
      <c r="U1405" s="10"/>
      <c r="V1405" s="10"/>
      <c r="W1405" s="10"/>
      <c r="X1405" s="10"/>
      <c r="Y1405" s="10"/>
      <c r="Z1405" s="10"/>
      <c r="AA1405" s="10"/>
      <c r="AB1405" s="15"/>
      <c r="AC1405" s="9"/>
      <c r="AD1405" s="9"/>
      <c r="AE1405" s="9"/>
      <c r="AF1405" s="9"/>
      <c r="AG1405" s="9"/>
      <c r="AH1405" s="9"/>
      <c r="AI1405" s="9"/>
      <c r="AJ1405" s="9"/>
      <c r="AK1405" s="9"/>
      <c r="AL1405" s="9"/>
      <c r="AM1405" s="27"/>
      <c r="AN1405" s="27"/>
      <c r="AO1405" s="27"/>
      <c r="AP1405" s="27"/>
      <c r="AQ1405" s="27"/>
      <c r="AR1405" s="9"/>
      <c r="AS1405" s="9"/>
      <c r="AT1405" s="9"/>
      <c r="AU1405" s="9"/>
      <c r="AV1405" s="9"/>
      <c r="AW1405" s="9"/>
      <c r="AX1405" s="9"/>
      <c r="AY1405" s="15"/>
      <c r="AZ1405" s="15"/>
      <c r="BA1405" s="9"/>
      <c r="BB1405" s="9"/>
      <c r="BC1405" s="9"/>
      <c r="BD1405" s="9"/>
      <c r="BE1405" s="9"/>
      <c r="BF1405" s="9"/>
      <c r="BG1405" s="9"/>
      <c r="BH1405" s="9"/>
      <c r="BI1405" s="9"/>
      <c r="BJ1405" s="9"/>
      <c r="BK1405" s="9"/>
      <c r="BL1405" s="9"/>
      <c r="BM1405" s="9"/>
      <c r="BN1405" s="9"/>
      <c r="BO1405" s="9"/>
      <c r="BP1405" s="9"/>
      <c r="BQ1405" s="9"/>
      <c r="BR1405" s="9"/>
      <c r="BS1405" s="9"/>
      <c r="BT1405" s="9"/>
      <c r="BU1405" s="9"/>
      <c r="BV1405" s="9"/>
      <c r="BW1405" s="9"/>
      <c r="BX1405" s="9"/>
      <c r="BY1405" s="9"/>
      <c r="BZ1405" s="9"/>
      <c r="CA1405" s="9"/>
      <c r="CB1405" s="9"/>
      <c r="CC1405" s="9"/>
      <c r="CD1405" s="9"/>
      <c r="CE1405" s="9"/>
      <c r="CF1405" s="9"/>
      <c r="CG1405" s="9"/>
      <c r="CH1405" s="9"/>
      <c r="CI1405" s="9"/>
      <c r="CJ1405" s="9"/>
      <c r="CK1405" s="9"/>
      <c r="CL1405" s="9"/>
      <c r="CM1405" s="9"/>
      <c r="CN1405" s="9"/>
      <c r="CO1405" s="9"/>
      <c r="CP1405" s="9"/>
      <c r="CQ1405" s="9"/>
      <c r="CR1405" s="9"/>
      <c r="CS1405" s="9"/>
      <c r="CT1405" s="9"/>
      <c r="CU1405" s="9"/>
      <c r="CV1405" s="9"/>
      <c r="CW1405" s="9"/>
      <c r="CX1405" s="9"/>
      <c r="CY1405" s="9"/>
      <c r="CZ1405" s="9"/>
      <c r="DA1405" s="9"/>
      <c r="DB1405" s="9"/>
      <c r="DC1405" s="9"/>
      <c r="DD1405" s="9"/>
      <c r="DE1405" s="9"/>
      <c r="DF1405" s="9"/>
      <c r="DG1405" s="9"/>
      <c r="DH1405" s="9"/>
      <c r="DI1405" s="9"/>
      <c r="DJ1405" s="9"/>
      <c r="DK1405" s="9"/>
      <c r="DL1405" s="9"/>
      <c r="DM1405" s="9"/>
      <c r="DN1405" s="9"/>
      <c r="DO1405" s="9"/>
      <c r="DP1405" s="9"/>
      <c r="DQ1405" s="9"/>
      <c r="DR1405" s="9"/>
      <c r="DS1405" s="9"/>
      <c r="DT1405" s="9"/>
      <c r="DU1405" s="9"/>
      <c r="DV1405" s="9"/>
      <c r="DW1405" s="9"/>
      <c r="DX1405" s="9"/>
      <c r="DY1405" s="9"/>
      <c r="DZ1405" s="9"/>
      <c r="EA1405" s="9"/>
    </row>
    <row r="1406" spans="2:131" ht="15">
      <c r="B1406" s="4"/>
      <c r="C1406" s="4"/>
      <c r="D1406" s="4"/>
      <c r="E1406" s="4"/>
      <c r="F1406" s="4"/>
      <c r="G1406" s="4"/>
      <c r="H1406" s="4"/>
      <c r="I1406" s="4"/>
      <c r="J1406" s="4"/>
      <c r="K1406" s="10"/>
      <c r="L1406" s="10"/>
      <c r="M1406" s="10"/>
      <c r="N1406" s="10"/>
      <c r="O1406" s="10"/>
      <c r="P1406" s="10"/>
      <c r="Q1406" s="10"/>
      <c r="R1406" s="10"/>
      <c r="S1406" s="10"/>
      <c r="T1406" s="10"/>
      <c r="U1406" s="10"/>
      <c r="V1406" s="10"/>
      <c r="W1406" s="10"/>
      <c r="X1406" s="10"/>
      <c r="Y1406" s="10"/>
      <c r="Z1406" s="10"/>
      <c r="AA1406" s="10"/>
      <c r="AB1406" s="15"/>
      <c r="AC1406" s="9"/>
      <c r="AD1406" s="9"/>
      <c r="AE1406" s="9"/>
      <c r="AF1406" s="9"/>
      <c r="AG1406" s="9"/>
      <c r="AH1406" s="9"/>
      <c r="AI1406" s="9"/>
      <c r="AJ1406" s="9"/>
      <c r="AK1406" s="9"/>
      <c r="AL1406" s="9"/>
      <c r="AM1406" s="27"/>
      <c r="AN1406" s="27"/>
      <c r="AO1406" s="27"/>
      <c r="AP1406" s="27"/>
      <c r="AQ1406" s="27"/>
      <c r="AR1406" s="9"/>
      <c r="AS1406" s="9"/>
      <c r="AT1406" s="9"/>
      <c r="AU1406" s="9"/>
      <c r="AV1406" s="9"/>
      <c r="AW1406" s="9"/>
      <c r="AX1406" s="9"/>
      <c r="AY1406" s="15"/>
      <c r="AZ1406" s="15"/>
      <c r="BA1406" s="9"/>
      <c r="BB1406" s="9"/>
      <c r="BC1406" s="9"/>
      <c r="BD1406" s="9"/>
      <c r="BE1406" s="9"/>
      <c r="BF1406" s="9"/>
      <c r="BG1406" s="9"/>
      <c r="BH1406" s="9"/>
      <c r="BI1406" s="9"/>
      <c r="BJ1406" s="9"/>
      <c r="BK1406" s="9"/>
      <c r="BL1406" s="9"/>
      <c r="BM1406" s="9"/>
      <c r="BN1406" s="9"/>
      <c r="BO1406" s="9"/>
      <c r="BP1406" s="9"/>
      <c r="BQ1406" s="9"/>
      <c r="BR1406" s="9"/>
      <c r="BS1406" s="9"/>
      <c r="BT1406" s="9"/>
      <c r="BU1406" s="9"/>
      <c r="BV1406" s="9"/>
      <c r="BW1406" s="9"/>
      <c r="BX1406" s="9"/>
      <c r="BY1406" s="9"/>
      <c r="BZ1406" s="9"/>
      <c r="CA1406" s="9"/>
      <c r="CB1406" s="9"/>
      <c r="CC1406" s="9"/>
      <c r="CD1406" s="9"/>
      <c r="CE1406" s="9"/>
      <c r="CF1406" s="9"/>
      <c r="CG1406" s="9"/>
      <c r="CH1406" s="9"/>
      <c r="CI1406" s="9"/>
      <c r="CJ1406" s="9"/>
      <c r="CK1406" s="9"/>
      <c r="CL1406" s="9"/>
      <c r="CM1406" s="9"/>
      <c r="CN1406" s="9"/>
      <c r="CO1406" s="9"/>
      <c r="CP1406" s="9"/>
      <c r="CQ1406" s="9"/>
      <c r="CR1406" s="9"/>
      <c r="CS1406" s="9"/>
      <c r="CT1406" s="9"/>
      <c r="CU1406" s="9"/>
      <c r="CV1406" s="9"/>
      <c r="CW1406" s="9"/>
      <c r="CX1406" s="9"/>
      <c r="CY1406" s="9"/>
      <c r="CZ1406" s="9"/>
      <c r="DA1406" s="9"/>
      <c r="DB1406" s="9"/>
      <c r="DC1406" s="9"/>
      <c r="DD1406" s="9"/>
      <c r="DE1406" s="9"/>
      <c r="DF1406" s="9"/>
      <c r="DG1406" s="9"/>
      <c r="DH1406" s="9"/>
      <c r="DI1406" s="9"/>
      <c r="DJ1406" s="9"/>
      <c r="DK1406" s="9"/>
      <c r="DL1406" s="9"/>
      <c r="DM1406" s="9"/>
      <c r="DN1406" s="9"/>
      <c r="DO1406" s="9"/>
      <c r="DP1406" s="9"/>
      <c r="DQ1406" s="9"/>
      <c r="DR1406" s="9"/>
      <c r="DS1406" s="9"/>
      <c r="DT1406" s="9"/>
      <c r="DU1406" s="9"/>
      <c r="DV1406" s="9"/>
      <c r="DW1406" s="9"/>
      <c r="DX1406" s="9"/>
      <c r="DY1406" s="9"/>
      <c r="DZ1406" s="9"/>
      <c r="EA1406" s="9"/>
    </row>
    <row r="1407" spans="2:131" ht="15">
      <c r="B1407" s="4"/>
      <c r="C1407" s="4"/>
      <c r="D1407" s="4"/>
      <c r="E1407" s="4"/>
      <c r="F1407" s="4"/>
      <c r="G1407" s="4"/>
      <c r="H1407" s="4"/>
      <c r="I1407" s="4"/>
      <c r="J1407" s="4"/>
      <c r="K1407" s="10"/>
      <c r="L1407" s="10"/>
      <c r="M1407" s="10"/>
      <c r="N1407" s="10"/>
      <c r="O1407" s="10"/>
      <c r="P1407" s="10"/>
      <c r="Q1407" s="10"/>
      <c r="R1407" s="10"/>
      <c r="S1407" s="10"/>
      <c r="T1407" s="10"/>
      <c r="U1407" s="10"/>
      <c r="V1407" s="10"/>
      <c r="W1407" s="10"/>
      <c r="X1407" s="10"/>
      <c r="Y1407" s="10"/>
      <c r="Z1407" s="10"/>
      <c r="AA1407" s="10"/>
      <c r="AB1407" s="15"/>
      <c r="AC1407" s="9"/>
      <c r="AD1407" s="9"/>
      <c r="AE1407" s="9"/>
      <c r="AF1407" s="9"/>
      <c r="AG1407" s="9"/>
      <c r="AH1407" s="9"/>
      <c r="AI1407" s="9"/>
      <c r="AJ1407" s="9"/>
      <c r="AK1407" s="9"/>
      <c r="AL1407" s="9"/>
      <c r="AM1407" s="27"/>
      <c r="AN1407" s="27"/>
      <c r="AO1407" s="27"/>
      <c r="AP1407" s="27"/>
      <c r="AQ1407" s="27"/>
      <c r="AR1407" s="9"/>
      <c r="AS1407" s="9"/>
      <c r="AT1407" s="9"/>
      <c r="AU1407" s="9"/>
      <c r="AV1407" s="9"/>
      <c r="AW1407" s="9"/>
      <c r="AX1407" s="9"/>
      <c r="AY1407" s="15"/>
      <c r="AZ1407" s="15"/>
      <c r="BA1407" s="9"/>
      <c r="BB1407" s="9"/>
      <c r="BC1407" s="9"/>
      <c r="BD1407" s="9"/>
      <c r="BE1407" s="9"/>
      <c r="BF1407" s="9"/>
      <c r="BG1407" s="9"/>
      <c r="BH1407" s="9"/>
      <c r="BI1407" s="9"/>
      <c r="BJ1407" s="9"/>
      <c r="BK1407" s="9"/>
      <c r="BL1407" s="9"/>
      <c r="BM1407" s="9"/>
      <c r="BN1407" s="9"/>
      <c r="BO1407" s="9"/>
      <c r="BP1407" s="9"/>
      <c r="BQ1407" s="9"/>
      <c r="BR1407" s="9"/>
      <c r="BS1407" s="9"/>
      <c r="BT1407" s="9"/>
      <c r="BU1407" s="9"/>
      <c r="BV1407" s="9"/>
      <c r="BW1407" s="9"/>
      <c r="BX1407" s="9"/>
      <c r="BY1407" s="9"/>
      <c r="BZ1407" s="9"/>
      <c r="CA1407" s="9"/>
      <c r="CB1407" s="9"/>
      <c r="CC1407" s="9"/>
      <c r="CD1407" s="9"/>
      <c r="CE1407" s="9"/>
      <c r="CF1407" s="9"/>
      <c r="CG1407" s="9"/>
      <c r="CH1407" s="9"/>
      <c r="CI1407" s="9"/>
      <c r="CJ1407" s="9"/>
      <c r="CK1407" s="9"/>
      <c r="CL1407" s="9"/>
      <c r="CM1407" s="9"/>
      <c r="CN1407" s="9"/>
      <c r="CO1407" s="9"/>
      <c r="CP1407" s="9"/>
      <c r="CQ1407" s="9"/>
      <c r="CR1407" s="9"/>
      <c r="CS1407" s="9"/>
      <c r="CT1407" s="9"/>
      <c r="CU1407" s="9"/>
      <c r="CV1407" s="9"/>
      <c r="CW1407" s="9"/>
      <c r="CX1407" s="9"/>
      <c r="CY1407" s="9"/>
      <c r="CZ1407" s="9"/>
      <c r="DA1407" s="9"/>
      <c r="DB1407" s="9"/>
      <c r="DC1407" s="9"/>
      <c r="DD1407" s="9"/>
      <c r="DE1407" s="9"/>
      <c r="DF1407" s="9"/>
      <c r="DG1407" s="9"/>
      <c r="DH1407" s="9"/>
      <c r="DI1407" s="9"/>
      <c r="DJ1407" s="9"/>
      <c r="DK1407" s="9"/>
      <c r="DL1407" s="9"/>
      <c r="DM1407" s="9"/>
      <c r="DN1407" s="9"/>
      <c r="DO1407" s="9"/>
      <c r="DP1407" s="9"/>
      <c r="DQ1407" s="9"/>
      <c r="DR1407" s="9"/>
      <c r="DS1407" s="9"/>
      <c r="DT1407" s="9"/>
      <c r="DU1407" s="9"/>
      <c r="DV1407" s="9"/>
      <c r="DW1407" s="9"/>
      <c r="DX1407" s="9"/>
      <c r="DY1407" s="9"/>
      <c r="DZ1407" s="9"/>
      <c r="EA1407" s="9"/>
    </row>
    <row r="1408" spans="2:131" ht="15">
      <c r="B1408" s="4"/>
      <c r="C1408" s="4"/>
      <c r="D1408" s="4"/>
      <c r="E1408" s="4"/>
      <c r="F1408" s="4"/>
      <c r="G1408" s="4"/>
      <c r="H1408" s="4"/>
      <c r="I1408" s="4"/>
      <c r="J1408" s="4"/>
      <c r="K1408" s="10"/>
      <c r="L1408" s="10"/>
      <c r="M1408" s="10"/>
      <c r="N1408" s="10"/>
      <c r="O1408" s="10"/>
      <c r="P1408" s="10"/>
      <c r="Q1408" s="10"/>
      <c r="R1408" s="10"/>
      <c r="S1408" s="10"/>
      <c r="T1408" s="10"/>
      <c r="U1408" s="10"/>
      <c r="V1408" s="10"/>
      <c r="W1408" s="10"/>
      <c r="X1408" s="10"/>
      <c r="Y1408" s="10"/>
      <c r="Z1408" s="10"/>
      <c r="AA1408" s="10"/>
      <c r="AB1408" s="15"/>
      <c r="AC1408" s="9"/>
      <c r="AD1408" s="9"/>
      <c r="AE1408" s="9"/>
      <c r="AF1408" s="9"/>
      <c r="AG1408" s="9"/>
      <c r="AH1408" s="9"/>
      <c r="AI1408" s="9"/>
      <c r="AJ1408" s="9"/>
      <c r="AK1408" s="9"/>
      <c r="AL1408" s="9"/>
      <c r="AM1408" s="27"/>
      <c r="AN1408" s="27"/>
      <c r="AO1408" s="27"/>
      <c r="AP1408" s="27"/>
      <c r="AQ1408" s="27"/>
      <c r="AR1408" s="9"/>
      <c r="AS1408" s="9"/>
      <c r="AT1408" s="9"/>
      <c r="AU1408" s="9"/>
      <c r="AV1408" s="9"/>
      <c r="AW1408" s="9"/>
      <c r="AX1408" s="9"/>
      <c r="AY1408" s="15"/>
      <c r="AZ1408" s="15"/>
      <c r="BA1408" s="9"/>
      <c r="BB1408" s="9"/>
      <c r="BC1408" s="9"/>
      <c r="BD1408" s="9"/>
      <c r="BE1408" s="9"/>
      <c r="BF1408" s="9"/>
      <c r="BG1408" s="9"/>
      <c r="BH1408" s="9"/>
      <c r="BI1408" s="9"/>
      <c r="BJ1408" s="9"/>
      <c r="BK1408" s="9"/>
      <c r="BL1408" s="9"/>
      <c r="BM1408" s="9"/>
      <c r="BN1408" s="9"/>
      <c r="BO1408" s="9"/>
      <c r="BP1408" s="9"/>
      <c r="BQ1408" s="9"/>
      <c r="BR1408" s="9"/>
      <c r="BS1408" s="9"/>
      <c r="BT1408" s="9"/>
      <c r="BU1408" s="9"/>
      <c r="BV1408" s="9"/>
      <c r="BW1408" s="9"/>
      <c r="BX1408" s="9"/>
      <c r="BY1408" s="9"/>
      <c r="BZ1408" s="9"/>
      <c r="CA1408" s="9"/>
      <c r="CB1408" s="9"/>
      <c r="CC1408" s="9"/>
      <c r="CD1408" s="9"/>
      <c r="CE1408" s="9"/>
      <c r="CF1408" s="9"/>
      <c r="CG1408" s="9"/>
      <c r="CH1408" s="9"/>
      <c r="CI1408" s="9"/>
      <c r="CJ1408" s="9"/>
      <c r="CK1408" s="9"/>
      <c r="CL1408" s="9"/>
      <c r="CM1408" s="9"/>
      <c r="CN1408" s="9"/>
      <c r="CO1408" s="9"/>
      <c r="CP1408" s="9"/>
      <c r="CQ1408" s="9"/>
      <c r="CR1408" s="9"/>
      <c r="CS1408" s="9"/>
      <c r="CT1408" s="9"/>
      <c r="CU1408" s="9"/>
      <c r="CV1408" s="9"/>
      <c r="CW1408" s="9"/>
      <c r="CX1408" s="9"/>
      <c r="CY1408" s="9"/>
      <c r="CZ1408" s="9"/>
      <c r="DA1408" s="9"/>
      <c r="DB1408" s="9"/>
      <c r="DC1408" s="9"/>
      <c r="DD1408" s="9"/>
      <c r="DE1408" s="9"/>
      <c r="DF1408" s="9"/>
      <c r="DG1408" s="9"/>
      <c r="DH1408" s="9"/>
      <c r="DI1408" s="9"/>
      <c r="DJ1408" s="9"/>
      <c r="DK1408" s="9"/>
      <c r="DL1408" s="9"/>
      <c r="DM1408" s="9"/>
      <c r="DN1408" s="9"/>
      <c r="DO1408" s="9"/>
      <c r="DP1408" s="9"/>
      <c r="DQ1408" s="9"/>
      <c r="DR1408" s="9"/>
      <c r="DS1408" s="9"/>
      <c r="DT1408" s="9"/>
      <c r="DU1408" s="9"/>
      <c r="DV1408" s="9"/>
      <c r="DW1408" s="9"/>
      <c r="DX1408" s="9"/>
      <c r="DY1408" s="9"/>
      <c r="DZ1408" s="9"/>
      <c r="EA1408" s="9"/>
    </row>
    <row r="1409" spans="2:131" ht="15">
      <c r="B1409" s="4"/>
      <c r="C1409" s="4"/>
      <c r="D1409" s="4"/>
      <c r="E1409" s="4"/>
      <c r="F1409" s="4"/>
      <c r="G1409" s="4"/>
      <c r="H1409" s="4"/>
      <c r="I1409" s="4"/>
      <c r="J1409" s="4"/>
      <c r="K1409" s="10"/>
      <c r="L1409" s="10"/>
      <c r="M1409" s="10"/>
      <c r="N1409" s="10"/>
      <c r="O1409" s="10"/>
      <c r="P1409" s="10"/>
      <c r="Q1409" s="10"/>
      <c r="R1409" s="10"/>
      <c r="S1409" s="10"/>
      <c r="T1409" s="10"/>
      <c r="U1409" s="10"/>
      <c r="V1409" s="10"/>
      <c r="W1409" s="10"/>
      <c r="X1409" s="10"/>
      <c r="Y1409" s="10"/>
      <c r="Z1409" s="10"/>
      <c r="AA1409" s="10"/>
      <c r="AB1409" s="15"/>
      <c r="AC1409" s="9"/>
      <c r="AD1409" s="9"/>
      <c r="AE1409" s="9"/>
      <c r="AF1409" s="9"/>
      <c r="AG1409" s="9"/>
      <c r="AH1409" s="9"/>
      <c r="AI1409" s="9"/>
      <c r="AJ1409" s="9"/>
      <c r="AK1409" s="9"/>
      <c r="AL1409" s="9"/>
      <c r="AM1409" s="27"/>
      <c r="AN1409" s="27"/>
      <c r="AO1409" s="27"/>
      <c r="AP1409" s="27"/>
      <c r="AQ1409" s="27"/>
      <c r="AR1409" s="9"/>
      <c r="AS1409" s="9"/>
      <c r="AT1409" s="9"/>
      <c r="AU1409" s="9"/>
      <c r="AV1409" s="9"/>
      <c r="AW1409" s="9"/>
      <c r="AX1409" s="9"/>
      <c r="AY1409" s="15"/>
      <c r="AZ1409" s="15"/>
      <c r="BA1409" s="9"/>
      <c r="BB1409" s="9"/>
      <c r="BC1409" s="9"/>
      <c r="BD1409" s="9"/>
      <c r="BE1409" s="9"/>
      <c r="BF1409" s="9"/>
      <c r="BG1409" s="9"/>
      <c r="BH1409" s="9"/>
      <c r="BI1409" s="9"/>
      <c r="BJ1409" s="9"/>
      <c r="BK1409" s="9"/>
      <c r="BL1409" s="9"/>
      <c r="BM1409" s="9"/>
      <c r="BN1409" s="9"/>
      <c r="BO1409" s="9"/>
      <c r="BP1409" s="9"/>
      <c r="BQ1409" s="9"/>
      <c r="BR1409" s="9"/>
      <c r="BS1409" s="9"/>
      <c r="BT1409" s="9"/>
      <c r="BU1409" s="9"/>
      <c r="BV1409" s="9"/>
      <c r="BW1409" s="9"/>
      <c r="BX1409" s="9"/>
      <c r="BY1409" s="9"/>
      <c r="BZ1409" s="9"/>
      <c r="CA1409" s="9"/>
      <c r="CB1409" s="9"/>
      <c r="CC1409" s="9"/>
      <c r="CD1409" s="9"/>
      <c r="CE1409" s="9"/>
      <c r="CF1409" s="9"/>
      <c r="CG1409" s="9"/>
      <c r="CH1409" s="9"/>
      <c r="CI1409" s="9"/>
      <c r="CJ1409" s="9"/>
      <c r="CK1409" s="9"/>
      <c r="CL1409" s="9"/>
      <c r="CM1409" s="9"/>
      <c r="CN1409" s="9"/>
      <c r="CO1409" s="9"/>
      <c r="CP1409" s="9"/>
      <c r="CQ1409" s="9"/>
      <c r="CR1409" s="9"/>
      <c r="CS1409" s="9"/>
      <c r="CT1409" s="9"/>
      <c r="CU1409" s="9"/>
      <c r="CV1409" s="9"/>
      <c r="CW1409" s="9"/>
      <c r="CX1409" s="9"/>
      <c r="CY1409" s="9"/>
      <c r="CZ1409" s="9"/>
      <c r="DA1409" s="9"/>
      <c r="DB1409" s="9"/>
      <c r="DC1409" s="9"/>
      <c r="DD1409" s="9"/>
      <c r="DE1409" s="9"/>
      <c r="DF1409" s="9"/>
      <c r="DG1409" s="9"/>
      <c r="DH1409" s="9"/>
      <c r="DI1409" s="9"/>
      <c r="DJ1409" s="9"/>
      <c r="DK1409" s="9"/>
      <c r="DL1409" s="9"/>
      <c r="DM1409" s="9"/>
      <c r="DN1409" s="9"/>
      <c r="DO1409" s="9"/>
      <c r="DP1409" s="9"/>
      <c r="DQ1409" s="9"/>
      <c r="DR1409" s="9"/>
      <c r="DS1409" s="9"/>
      <c r="DT1409" s="9"/>
      <c r="DU1409" s="9"/>
      <c r="DV1409" s="9"/>
      <c r="DW1409" s="9"/>
      <c r="DX1409" s="9"/>
      <c r="DY1409" s="9"/>
      <c r="DZ1409" s="9"/>
      <c r="EA1409" s="9"/>
    </row>
    <row r="1410" spans="2:131" ht="15">
      <c r="B1410" s="4"/>
      <c r="C1410" s="4"/>
      <c r="D1410" s="4"/>
      <c r="E1410" s="4"/>
      <c r="F1410" s="4"/>
      <c r="G1410" s="4"/>
      <c r="H1410" s="4"/>
      <c r="I1410" s="4"/>
      <c r="J1410" s="4"/>
      <c r="K1410" s="10"/>
      <c r="L1410" s="10"/>
      <c r="M1410" s="10"/>
      <c r="N1410" s="10"/>
      <c r="O1410" s="10"/>
      <c r="P1410" s="10"/>
      <c r="Q1410" s="10"/>
      <c r="R1410" s="10"/>
      <c r="S1410" s="10"/>
      <c r="T1410" s="10"/>
      <c r="U1410" s="10"/>
      <c r="V1410" s="10"/>
      <c r="W1410" s="10"/>
      <c r="X1410" s="10"/>
      <c r="Y1410" s="10"/>
      <c r="Z1410" s="10"/>
      <c r="AA1410" s="10"/>
      <c r="AB1410" s="15"/>
      <c r="AC1410" s="9"/>
      <c r="AD1410" s="9"/>
      <c r="AE1410" s="9"/>
      <c r="AF1410" s="9"/>
      <c r="AG1410" s="9"/>
      <c r="AH1410" s="9"/>
      <c r="AI1410" s="9"/>
      <c r="AJ1410" s="9"/>
      <c r="AK1410" s="9"/>
      <c r="AL1410" s="9"/>
      <c r="AM1410" s="27"/>
      <c r="AN1410" s="27"/>
      <c r="AO1410" s="27"/>
      <c r="AP1410" s="27"/>
      <c r="AQ1410" s="27"/>
      <c r="AR1410" s="9"/>
      <c r="AS1410" s="9"/>
      <c r="AT1410" s="9"/>
      <c r="AU1410" s="9"/>
      <c r="AV1410" s="9"/>
      <c r="AW1410" s="9"/>
      <c r="AX1410" s="9"/>
      <c r="AY1410" s="15"/>
      <c r="AZ1410" s="15"/>
      <c r="BA1410" s="9"/>
      <c r="BB1410" s="9"/>
      <c r="BC1410" s="9"/>
      <c r="BD1410" s="9"/>
      <c r="BE1410" s="9"/>
      <c r="BF1410" s="9"/>
      <c r="BG1410" s="9"/>
      <c r="BH1410" s="9"/>
      <c r="BI1410" s="9"/>
      <c r="BJ1410" s="9"/>
      <c r="BK1410" s="9"/>
      <c r="BL1410" s="9"/>
      <c r="BM1410" s="9"/>
      <c r="BN1410" s="9"/>
      <c r="BO1410" s="9"/>
      <c r="BP1410" s="9"/>
      <c r="BQ1410" s="9"/>
      <c r="BR1410" s="9"/>
      <c r="BS1410" s="9"/>
      <c r="BT1410" s="9"/>
      <c r="BU1410" s="9"/>
      <c r="BV1410" s="9"/>
      <c r="BW1410" s="9"/>
      <c r="BX1410" s="9"/>
      <c r="BY1410" s="9"/>
      <c r="BZ1410" s="9"/>
      <c r="CA1410" s="9"/>
      <c r="CB1410" s="9"/>
      <c r="CC1410" s="9"/>
      <c r="CD1410" s="9"/>
      <c r="CE1410" s="9"/>
      <c r="CF1410" s="9"/>
      <c r="CG1410" s="9"/>
      <c r="CH1410" s="9"/>
      <c r="CI1410" s="9"/>
      <c r="CJ1410" s="9"/>
      <c r="CK1410" s="9"/>
      <c r="CL1410" s="9"/>
      <c r="CM1410" s="9"/>
      <c r="CN1410" s="9"/>
      <c r="CO1410" s="9"/>
      <c r="CP1410" s="9"/>
      <c r="CQ1410" s="9"/>
      <c r="CR1410" s="9"/>
      <c r="CS1410" s="9"/>
      <c r="CT1410" s="9"/>
      <c r="CU1410" s="9"/>
      <c r="CV1410" s="9"/>
      <c r="CW1410" s="9"/>
      <c r="CX1410" s="9"/>
      <c r="CY1410" s="9"/>
      <c r="CZ1410" s="9"/>
      <c r="DA1410" s="9"/>
      <c r="DB1410" s="9"/>
      <c r="DC1410" s="9"/>
      <c r="DD1410" s="9"/>
      <c r="DE1410" s="9"/>
      <c r="DF1410" s="9"/>
      <c r="DG1410" s="9"/>
      <c r="DH1410" s="9"/>
      <c r="DI1410" s="9"/>
      <c r="DJ1410" s="9"/>
      <c r="DK1410" s="9"/>
      <c r="DL1410" s="9"/>
      <c r="DM1410" s="9"/>
      <c r="DN1410" s="9"/>
      <c r="DO1410" s="9"/>
      <c r="DP1410" s="9"/>
      <c r="DQ1410" s="9"/>
      <c r="DR1410" s="9"/>
      <c r="DS1410" s="9"/>
      <c r="DT1410" s="9"/>
      <c r="DU1410" s="9"/>
      <c r="DV1410" s="9"/>
      <c r="DW1410" s="9"/>
      <c r="DX1410" s="9"/>
      <c r="DY1410" s="9"/>
      <c r="DZ1410" s="9"/>
      <c r="EA1410" s="9"/>
    </row>
    <row r="1411" spans="2:131" ht="15">
      <c r="B1411" s="4"/>
      <c r="C1411" s="4"/>
      <c r="D1411" s="4"/>
      <c r="E1411" s="4"/>
      <c r="F1411" s="4"/>
      <c r="G1411" s="4"/>
      <c r="H1411" s="4"/>
      <c r="I1411" s="4"/>
      <c r="J1411" s="4"/>
      <c r="K1411" s="10"/>
      <c r="L1411" s="10"/>
      <c r="M1411" s="10"/>
      <c r="N1411" s="10"/>
      <c r="O1411" s="10"/>
      <c r="P1411" s="10"/>
      <c r="Q1411" s="10"/>
      <c r="R1411" s="10"/>
      <c r="S1411" s="10"/>
      <c r="T1411" s="10"/>
      <c r="U1411" s="10"/>
      <c r="V1411" s="10"/>
      <c r="W1411" s="10"/>
      <c r="X1411" s="10"/>
      <c r="Y1411" s="10"/>
      <c r="Z1411" s="10"/>
      <c r="AA1411" s="10"/>
      <c r="AB1411" s="15"/>
      <c r="AC1411" s="9"/>
      <c r="AD1411" s="9"/>
      <c r="AE1411" s="9"/>
      <c r="AF1411" s="9"/>
      <c r="AG1411" s="9"/>
      <c r="AH1411" s="9"/>
      <c r="AI1411" s="9"/>
      <c r="AJ1411" s="9"/>
      <c r="AK1411" s="9"/>
      <c r="AL1411" s="9"/>
      <c r="AM1411" s="27"/>
      <c r="AN1411" s="27"/>
      <c r="AO1411" s="27"/>
      <c r="AP1411" s="27"/>
      <c r="AQ1411" s="27"/>
      <c r="AR1411" s="9"/>
      <c r="AS1411" s="9"/>
      <c r="AT1411" s="9"/>
      <c r="AU1411" s="9"/>
      <c r="AV1411" s="9"/>
      <c r="AW1411" s="9"/>
      <c r="AX1411" s="9"/>
      <c r="AY1411" s="15"/>
      <c r="AZ1411" s="15"/>
      <c r="BA1411" s="9"/>
      <c r="BB1411" s="9"/>
      <c r="BC1411" s="9"/>
      <c r="BD1411" s="9"/>
      <c r="BE1411" s="9"/>
      <c r="BF1411" s="9"/>
      <c r="BG1411" s="9"/>
      <c r="BH1411" s="9"/>
      <c r="BI1411" s="9"/>
      <c r="BJ1411" s="9"/>
      <c r="BK1411" s="9"/>
      <c r="BL1411" s="9"/>
      <c r="BM1411" s="9"/>
      <c r="BN1411" s="9"/>
      <c r="BO1411" s="9"/>
      <c r="BP1411" s="9"/>
      <c r="BQ1411" s="9"/>
      <c r="BR1411" s="9"/>
      <c r="BS1411" s="9"/>
      <c r="BT1411" s="9"/>
      <c r="BU1411" s="9"/>
      <c r="BV1411" s="9"/>
      <c r="BW1411" s="9"/>
      <c r="BX1411" s="9"/>
      <c r="BY1411" s="9"/>
      <c r="BZ1411" s="9"/>
      <c r="CA1411" s="9"/>
      <c r="CB1411" s="9"/>
      <c r="CC1411" s="9"/>
      <c r="CD1411" s="9"/>
      <c r="CE1411" s="9"/>
      <c r="CF1411" s="9"/>
      <c r="CG1411" s="9"/>
      <c r="CH1411" s="9"/>
      <c r="CI1411" s="9"/>
      <c r="CJ1411" s="9"/>
      <c r="CK1411" s="9"/>
      <c r="CL1411" s="9"/>
      <c r="CM1411" s="9"/>
      <c r="CN1411" s="9"/>
      <c r="CO1411" s="9"/>
      <c r="CP1411" s="9"/>
      <c r="CQ1411" s="9"/>
      <c r="CR1411" s="9"/>
      <c r="CS1411" s="9"/>
      <c r="CT1411" s="9"/>
      <c r="CU1411" s="9"/>
      <c r="CV1411" s="9"/>
      <c r="CW1411" s="9"/>
      <c r="CX1411" s="9"/>
      <c r="CY1411" s="9"/>
      <c r="CZ1411" s="9"/>
      <c r="DA1411" s="9"/>
      <c r="DB1411" s="9"/>
      <c r="DC1411" s="9"/>
      <c r="DD1411" s="9"/>
      <c r="DE1411" s="9"/>
      <c r="DF1411" s="9"/>
      <c r="DG1411" s="9"/>
      <c r="DH1411" s="9"/>
      <c r="DI1411" s="9"/>
      <c r="DJ1411" s="9"/>
      <c r="DK1411" s="9"/>
      <c r="DL1411" s="9"/>
      <c r="DM1411" s="9"/>
      <c r="DN1411" s="9"/>
      <c r="DO1411" s="9"/>
      <c r="DP1411" s="9"/>
      <c r="DQ1411" s="9"/>
      <c r="DR1411" s="9"/>
      <c r="DS1411" s="9"/>
      <c r="DT1411" s="9"/>
      <c r="DU1411" s="9"/>
      <c r="DV1411" s="9"/>
      <c r="DW1411" s="9"/>
      <c r="DX1411" s="9"/>
      <c r="DY1411" s="9"/>
      <c r="DZ1411" s="9"/>
      <c r="EA1411" s="9"/>
    </row>
    <row r="1412" spans="2:131" ht="15">
      <c r="B1412" s="4"/>
      <c r="C1412" s="4"/>
      <c r="D1412" s="4"/>
      <c r="E1412" s="4"/>
      <c r="F1412" s="4"/>
      <c r="G1412" s="4"/>
      <c r="H1412" s="4"/>
      <c r="I1412" s="4"/>
      <c r="J1412" s="4"/>
      <c r="K1412" s="10"/>
      <c r="L1412" s="10"/>
      <c r="M1412" s="10"/>
      <c r="N1412" s="10"/>
      <c r="O1412" s="10"/>
      <c r="P1412" s="10"/>
      <c r="Q1412" s="10"/>
      <c r="R1412" s="10"/>
      <c r="S1412" s="10"/>
      <c r="T1412" s="10"/>
      <c r="U1412" s="10"/>
      <c r="V1412" s="10"/>
      <c r="W1412" s="10"/>
      <c r="X1412" s="10"/>
      <c r="Y1412" s="10"/>
      <c r="Z1412" s="10"/>
      <c r="AA1412" s="10"/>
      <c r="AB1412" s="15"/>
      <c r="AC1412" s="9"/>
      <c r="AD1412" s="9"/>
      <c r="AE1412" s="9"/>
      <c r="AF1412" s="9"/>
      <c r="AG1412" s="9"/>
      <c r="AH1412" s="9"/>
      <c r="AI1412" s="9"/>
      <c r="AJ1412" s="9"/>
      <c r="AK1412" s="9"/>
      <c r="AL1412" s="9"/>
      <c r="AM1412" s="27"/>
      <c r="AN1412" s="27"/>
      <c r="AO1412" s="27"/>
      <c r="AP1412" s="27"/>
      <c r="AQ1412" s="27"/>
      <c r="AR1412" s="9"/>
      <c r="AS1412" s="9"/>
      <c r="AT1412" s="9"/>
      <c r="AU1412" s="9"/>
      <c r="AV1412" s="9"/>
      <c r="AW1412" s="9"/>
      <c r="AX1412" s="9"/>
      <c r="AY1412" s="15"/>
      <c r="AZ1412" s="15"/>
      <c r="BA1412" s="9"/>
      <c r="BB1412" s="9"/>
      <c r="BC1412" s="9"/>
      <c r="BD1412" s="9"/>
      <c r="BE1412" s="9"/>
      <c r="BF1412" s="9"/>
      <c r="BG1412" s="9"/>
      <c r="BH1412" s="9"/>
      <c r="BI1412" s="9"/>
      <c r="BJ1412" s="9"/>
      <c r="BK1412" s="9"/>
      <c r="BL1412" s="9"/>
      <c r="BM1412" s="9"/>
      <c r="BN1412" s="9"/>
      <c r="BO1412" s="9"/>
      <c r="BP1412" s="9"/>
      <c r="BQ1412" s="9"/>
      <c r="BR1412" s="9"/>
      <c r="BS1412" s="9"/>
      <c r="BT1412" s="9"/>
      <c r="BU1412" s="9"/>
      <c r="BV1412" s="9"/>
      <c r="BW1412" s="9"/>
      <c r="BX1412" s="9"/>
      <c r="BY1412" s="9"/>
      <c r="BZ1412" s="9"/>
      <c r="CA1412" s="9"/>
      <c r="CB1412" s="9"/>
      <c r="CC1412" s="9"/>
      <c r="CD1412" s="9"/>
      <c r="CE1412" s="9"/>
      <c r="CF1412" s="9"/>
      <c r="CG1412" s="9"/>
      <c r="CH1412" s="9"/>
      <c r="CI1412" s="9"/>
      <c r="CJ1412" s="9"/>
      <c r="CK1412" s="9"/>
      <c r="CL1412" s="9"/>
      <c r="CM1412" s="9"/>
      <c r="CN1412" s="9"/>
      <c r="CO1412" s="9"/>
      <c r="CP1412" s="9"/>
      <c r="CQ1412" s="9"/>
      <c r="CR1412" s="9"/>
      <c r="CS1412" s="9"/>
      <c r="CT1412" s="9"/>
      <c r="CU1412" s="9"/>
      <c r="CV1412" s="9"/>
      <c r="CW1412" s="9"/>
      <c r="CX1412" s="9"/>
      <c r="CY1412" s="9"/>
      <c r="CZ1412" s="9"/>
      <c r="DA1412" s="9"/>
      <c r="DB1412" s="9"/>
      <c r="DC1412" s="9"/>
      <c r="DD1412" s="9"/>
      <c r="DE1412" s="9"/>
      <c r="DF1412" s="9"/>
      <c r="DG1412" s="9"/>
      <c r="DH1412" s="9"/>
      <c r="DI1412" s="9"/>
      <c r="DJ1412" s="9"/>
      <c r="DK1412" s="9"/>
      <c r="DL1412" s="9"/>
      <c r="DM1412" s="9"/>
      <c r="DN1412" s="9"/>
      <c r="DO1412" s="9"/>
      <c r="DP1412" s="9"/>
      <c r="DQ1412" s="9"/>
      <c r="DR1412" s="9"/>
      <c r="DS1412" s="9"/>
      <c r="DT1412" s="9"/>
      <c r="DU1412" s="9"/>
      <c r="DV1412" s="9"/>
      <c r="DW1412" s="9"/>
      <c r="DX1412" s="9"/>
      <c r="DY1412" s="9"/>
      <c r="DZ1412" s="9"/>
      <c r="EA1412" s="9"/>
    </row>
    <row r="1413" spans="2:131" ht="15">
      <c r="B1413" s="4"/>
      <c r="C1413" s="4"/>
      <c r="D1413" s="4"/>
      <c r="E1413" s="4"/>
      <c r="F1413" s="4"/>
      <c r="G1413" s="4"/>
      <c r="H1413" s="4"/>
      <c r="I1413" s="4"/>
      <c r="J1413" s="4"/>
      <c r="K1413" s="10"/>
      <c r="L1413" s="10"/>
      <c r="M1413" s="10"/>
      <c r="N1413" s="10"/>
      <c r="O1413" s="10"/>
      <c r="P1413" s="10"/>
      <c r="Q1413" s="10"/>
      <c r="R1413" s="10"/>
      <c r="S1413" s="10"/>
      <c r="T1413" s="10"/>
      <c r="U1413" s="10"/>
      <c r="V1413" s="10"/>
      <c r="W1413" s="10"/>
      <c r="X1413" s="10"/>
      <c r="Y1413" s="10"/>
      <c r="Z1413" s="10"/>
      <c r="AA1413" s="10"/>
      <c r="AB1413" s="15"/>
      <c r="AC1413" s="9"/>
      <c r="AD1413" s="9"/>
      <c r="AE1413" s="9"/>
      <c r="AF1413" s="9"/>
      <c r="AG1413" s="9"/>
      <c r="AH1413" s="9"/>
      <c r="AI1413" s="9"/>
      <c r="AJ1413" s="9"/>
      <c r="AK1413" s="9"/>
      <c r="AL1413" s="9"/>
      <c r="AM1413" s="27"/>
      <c r="AN1413" s="27"/>
      <c r="AO1413" s="27"/>
      <c r="AP1413" s="27"/>
      <c r="AQ1413" s="27"/>
      <c r="AR1413" s="9"/>
      <c r="AS1413" s="9"/>
      <c r="AT1413" s="9"/>
      <c r="AU1413" s="9"/>
      <c r="AV1413" s="9"/>
      <c r="AW1413" s="9"/>
      <c r="AX1413" s="9"/>
      <c r="AY1413" s="15"/>
      <c r="AZ1413" s="15"/>
      <c r="BA1413" s="9"/>
      <c r="BB1413" s="9"/>
      <c r="BC1413" s="9"/>
      <c r="BD1413" s="9"/>
      <c r="BE1413" s="9"/>
      <c r="BF1413" s="9"/>
      <c r="BG1413" s="9"/>
      <c r="BH1413" s="9"/>
      <c r="BI1413" s="9"/>
      <c r="BJ1413" s="9"/>
      <c r="BK1413" s="9"/>
      <c r="BL1413" s="9"/>
      <c r="BM1413" s="9"/>
      <c r="BN1413" s="9"/>
      <c r="BO1413" s="9"/>
      <c r="BP1413" s="9"/>
      <c r="BQ1413" s="9"/>
      <c r="BR1413" s="9"/>
      <c r="BS1413" s="9"/>
      <c r="BT1413" s="9"/>
      <c r="BU1413" s="9"/>
      <c r="BV1413" s="9"/>
      <c r="BW1413" s="9"/>
      <c r="BX1413" s="9"/>
      <c r="BY1413" s="9"/>
      <c r="BZ1413" s="9"/>
      <c r="CA1413" s="9"/>
      <c r="CB1413" s="9"/>
      <c r="CC1413" s="9"/>
      <c r="CD1413" s="9"/>
      <c r="CE1413" s="9"/>
      <c r="CF1413" s="9"/>
      <c r="CG1413" s="9"/>
      <c r="CH1413" s="9"/>
      <c r="CI1413" s="9"/>
      <c r="CJ1413" s="9"/>
      <c r="CK1413" s="9"/>
      <c r="CL1413" s="9"/>
      <c r="CM1413" s="9"/>
      <c r="CN1413" s="9"/>
      <c r="CO1413" s="9"/>
      <c r="CP1413" s="9"/>
      <c r="CQ1413" s="9"/>
      <c r="CR1413" s="9"/>
      <c r="CS1413" s="9"/>
      <c r="CT1413" s="9"/>
      <c r="CU1413" s="9"/>
      <c r="CV1413" s="9"/>
      <c r="CW1413" s="9"/>
      <c r="CX1413" s="9"/>
      <c r="CY1413" s="9"/>
      <c r="CZ1413" s="9"/>
      <c r="DA1413" s="9"/>
      <c r="DB1413" s="9"/>
      <c r="DC1413" s="9"/>
      <c r="DD1413" s="9"/>
      <c r="DE1413" s="9"/>
      <c r="DF1413" s="9"/>
      <c r="DG1413" s="9"/>
      <c r="DH1413" s="9"/>
      <c r="DI1413" s="9"/>
      <c r="DJ1413" s="9"/>
      <c r="DK1413" s="9"/>
      <c r="DL1413" s="9"/>
      <c r="DM1413" s="9"/>
      <c r="DN1413" s="9"/>
      <c r="DO1413" s="9"/>
      <c r="DP1413" s="9"/>
      <c r="DQ1413" s="9"/>
      <c r="DR1413" s="9"/>
      <c r="DS1413" s="9"/>
      <c r="DT1413" s="9"/>
      <c r="DU1413" s="9"/>
      <c r="DV1413" s="9"/>
      <c r="DW1413" s="9"/>
      <c r="DX1413" s="9"/>
      <c r="DY1413" s="9"/>
      <c r="DZ1413" s="9"/>
      <c r="EA1413" s="9"/>
    </row>
    <row r="1414" spans="2:131" ht="15">
      <c r="B1414" s="4"/>
      <c r="C1414" s="4"/>
      <c r="D1414" s="4"/>
      <c r="E1414" s="4"/>
      <c r="F1414" s="4"/>
      <c r="G1414" s="4"/>
      <c r="H1414" s="4"/>
      <c r="I1414" s="4"/>
      <c r="J1414" s="4"/>
      <c r="K1414" s="10"/>
      <c r="L1414" s="10"/>
      <c r="M1414" s="10"/>
      <c r="N1414" s="10"/>
      <c r="O1414" s="10"/>
      <c r="P1414" s="10"/>
      <c r="Q1414" s="10"/>
      <c r="R1414" s="10"/>
      <c r="S1414" s="10"/>
      <c r="T1414" s="10"/>
      <c r="U1414" s="10"/>
      <c r="V1414" s="10"/>
      <c r="W1414" s="10"/>
      <c r="X1414" s="10"/>
      <c r="Y1414" s="10"/>
      <c r="Z1414" s="10"/>
      <c r="AA1414" s="10"/>
      <c r="AB1414" s="15"/>
      <c r="AC1414" s="9"/>
      <c r="AD1414" s="9"/>
      <c r="AE1414" s="9"/>
      <c r="AF1414" s="9"/>
      <c r="AG1414" s="9"/>
      <c r="AH1414" s="9"/>
      <c r="AI1414" s="9"/>
      <c r="AJ1414" s="9"/>
      <c r="AK1414" s="9"/>
      <c r="AL1414" s="9"/>
      <c r="AM1414" s="27"/>
      <c r="AN1414" s="27"/>
      <c r="AO1414" s="27"/>
      <c r="AP1414" s="27"/>
      <c r="AQ1414" s="27"/>
      <c r="AR1414" s="9"/>
      <c r="AS1414" s="9"/>
      <c r="AT1414" s="9"/>
      <c r="AU1414" s="9"/>
      <c r="AV1414" s="9"/>
      <c r="AW1414" s="9"/>
      <c r="AX1414" s="9"/>
      <c r="AY1414" s="15"/>
      <c r="AZ1414" s="15"/>
      <c r="BA1414" s="9"/>
      <c r="BB1414" s="9"/>
      <c r="BC1414" s="9"/>
      <c r="BD1414" s="9"/>
      <c r="BE1414" s="9"/>
      <c r="BF1414" s="9"/>
      <c r="BG1414" s="9"/>
      <c r="BH1414" s="9"/>
      <c r="BI1414" s="9"/>
      <c r="BJ1414" s="9"/>
      <c r="BK1414" s="9"/>
      <c r="BL1414" s="9"/>
      <c r="BM1414" s="9"/>
      <c r="BN1414" s="9"/>
      <c r="BO1414" s="9"/>
      <c r="BP1414" s="9"/>
      <c r="BQ1414" s="9"/>
      <c r="BR1414" s="9"/>
      <c r="BS1414" s="9"/>
      <c r="BT1414" s="9"/>
      <c r="BU1414" s="9"/>
      <c r="BV1414" s="9"/>
      <c r="BW1414" s="9"/>
      <c r="BX1414" s="9"/>
      <c r="BY1414" s="9"/>
      <c r="BZ1414" s="9"/>
      <c r="CA1414" s="9"/>
      <c r="CB1414" s="9"/>
      <c r="CC1414" s="9"/>
      <c r="CD1414" s="9"/>
      <c r="CE1414" s="9"/>
      <c r="CF1414" s="9"/>
      <c r="CG1414" s="9"/>
      <c r="CH1414" s="9"/>
      <c r="CI1414" s="9"/>
      <c r="CJ1414" s="9"/>
      <c r="CK1414" s="9"/>
      <c r="CL1414" s="9"/>
      <c r="CM1414" s="9"/>
      <c r="CN1414" s="9"/>
      <c r="CO1414" s="9"/>
      <c r="CP1414" s="9"/>
      <c r="CQ1414" s="9"/>
      <c r="CR1414" s="9"/>
      <c r="CS1414" s="9"/>
      <c r="CT1414" s="9"/>
      <c r="CU1414" s="9"/>
      <c r="CV1414" s="9"/>
      <c r="CW1414" s="9"/>
      <c r="CX1414" s="9"/>
      <c r="CY1414" s="9"/>
      <c r="CZ1414" s="9"/>
      <c r="DA1414" s="9"/>
      <c r="DB1414" s="9"/>
      <c r="DC1414" s="9"/>
      <c r="DD1414" s="9"/>
      <c r="DE1414" s="9"/>
      <c r="DF1414" s="9"/>
      <c r="DG1414" s="9"/>
      <c r="DH1414" s="9"/>
      <c r="DI1414" s="9"/>
      <c r="DJ1414" s="9"/>
      <c r="DK1414" s="9"/>
      <c r="DL1414" s="9"/>
      <c r="DM1414" s="9"/>
      <c r="DN1414" s="9"/>
      <c r="DO1414" s="9"/>
      <c r="DP1414" s="9"/>
      <c r="DQ1414" s="9"/>
      <c r="DR1414" s="9"/>
      <c r="DS1414" s="9"/>
      <c r="DT1414" s="9"/>
      <c r="DU1414" s="9"/>
      <c r="DV1414" s="9"/>
      <c r="DW1414" s="9"/>
      <c r="DX1414" s="9"/>
      <c r="DY1414" s="9"/>
      <c r="DZ1414" s="9"/>
      <c r="EA1414" s="9"/>
    </row>
    <row r="1415" spans="2:131" ht="15">
      <c r="B1415" s="4"/>
      <c r="C1415" s="4"/>
      <c r="D1415" s="4"/>
      <c r="E1415" s="4"/>
      <c r="F1415" s="4"/>
      <c r="G1415" s="4"/>
      <c r="H1415" s="4"/>
      <c r="I1415" s="4"/>
      <c r="J1415" s="4"/>
      <c r="K1415" s="10"/>
      <c r="L1415" s="10"/>
      <c r="M1415" s="10"/>
      <c r="N1415" s="10"/>
      <c r="O1415" s="10"/>
      <c r="P1415" s="10"/>
      <c r="Q1415" s="10"/>
      <c r="R1415" s="10"/>
      <c r="S1415" s="10"/>
      <c r="T1415" s="10"/>
      <c r="U1415" s="10"/>
      <c r="V1415" s="10"/>
      <c r="W1415" s="10"/>
      <c r="X1415" s="10"/>
      <c r="Y1415" s="10"/>
      <c r="Z1415" s="10"/>
      <c r="AA1415" s="10"/>
      <c r="AB1415" s="15"/>
      <c r="AC1415" s="9"/>
      <c r="AD1415" s="9"/>
      <c r="AE1415" s="9"/>
      <c r="AF1415" s="9"/>
      <c r="AG1415" s="9"/>
      <c r="AH1415" s="9"/>
      <c r="AI1415" s="9"/>
      <c r="AJ1415" s="9"/>
      <c r="AK1415" s="9"/>
      <c r="AL1415" s="9"/>
      <c r="AM1415" s="27"/>
      <c r="AN1415" s="27"/>
      <c r="AO1415" s="27"/>
      <c r="AP1415" s="27"/>
      <c r="AQ1415" s="27"/>
      <c r="AR1415" s="9"/>
      <c r="AS1415" s="9"/>
      <c r="AT1415" s="9"/>
      <c r="AU1415" s="9"/>
      <c r="AV1415" s="9"/>
      <c r="AW1415" s="9"/>
      <c r="AX1415" s="9"/>
      <c r="AY1415" s="15"/>
      <c r="AZ1415" s="15"/>
      <c r="BA1415" s="9"/>
      <c r="BB1415" s="9"/>
      <c r="BC1415" s="9"/>
      <c r="BD1415" s="9"/>
      <c r="BE1415" s="9"/>
      <c r="BF1415" s="9"/>
      <c r="BG1415" s="9"/>
      <c r="BH1415" s="9"/>
      <c r="BI1415" s="9"/>
      <c r="BJ1415" s="9"/>
      <c r="BK1415" s="9"/>
      <c r="BL1415" s="9"/>
      <c r="BM1415" s="9"/>
      <c r="BN1415" s="9"/>
      <c r="BO1415" s="9"/>
      <c r="BP1415" s="9"/>
      <c r="BQ1415" s="9"/>
      <c r="BR1415" s="9"/>
      <c r="BS1415" s="9"/>
      <c r="BT1415" s="9"/>
      <c r="BU1415" s="9"/>
      <c r="BV1415" s="9"/>
      <c r="BW1415" s="9"/>
      <c r="BX1415" s="9"/>
      <c r="BY1415" s="9"/>
      <c r="BZ1415" s="9"/>
      <c r="CA1415" s="9"/>
      <c r="CB1415" s="9"/>
      <c r="CC1415" s="9"/>
      <c r="CD1415" s="9"/>
      <c r="CE1415" s="9"/>
      <c r="CF1415" s="9"/>
      <c r="CG1415" s="9"/>
      <c r="CH1415" s="9"/>
      <c r="CI1415" s="9"/>
      <c r="CJ1415" s="9"/>
      <c r="CK1415" s="9"/>
      <c r="CL1415" s="9"/>
      <c r="CM1415" s="9"/>
      <c r="CN1415" s="9"/>
      <c r="CO1415" s="9"/>
      <c r="CP1415" s="9"/>
      <c r="CQ1415" s="9"/>
      <c r="CR1415" s="9"/>
      <c r="CS1415" s="9"/>
      <c r="CT1415" s="9"/>
      <c r="CU1415" s="9"/>
      <c r="CV1415" s="9"/>
      <c r="CW1415" s="9"/>
      <c r="CX1415" s="9"/>
      <c r="CY1415" s="9"/>
      <c r="CZ1415" s="9"/>
      <c r="DA1415" s="9"/>
      <c r="DB1415" s="9"/>
      <c r="DC1415" s="9"/>
      <c r="DD1415" s="9"/>
      <c r="DE1415" s="9"/>
      <c r="DF1415" s="9"/>
      <c r="DG1415" s="9"/>
      <c r="DH1415" s="9"/>
      <c r="DI1415" s="9"/>
      <c r="DJ1415" s="9"/>
      <c r="DK1415" s="9"/>
      <c r="DL1415" s="9"/>
      <c r="DM1415" s="9"/>
      <c r="DN1415" s="9"/>
      <c r="DO1415" s="9"/>
      <c r="DP1415" s="9"/>
      <c r="DQ1415" s="9"/>
      <c r="DR1415" s="9"/>
      <c r="DS1415" s="9"/>
      <c r="DT1415" s="9"/>
      <c r="DU1415" s="9"/>
      <c r="DV1415" s="9"/>
      <c r="DW1415" s="9"/>
      <c r="DX1415" s="9"/>
      <c r="DY1415" s="9"/>
      <c r="DZ1415" s="9"/>
      <c r="EA1415" s="9"/>
    </row>
    <row r="1416" spans="2:131" ht="15">
      <c r="B1416" s="4"/>
      <c r="C1416" s="4"/>
      <c r="D1416" s="4"/>
      <c r="E1416" s="4"/>
      <c r="F1416" s="4"/>
      <c r="G1416" s="4"/>
      <c r="H1416" s="4"/>
      <c r="I1416" s="4"/>
      <c r="J1416" s="4"/>
      <c r="K1416" s="10"/>
      <c r="L1416" s="10"/>
      <c r="M1416" s="10"/>
      <c r="N1416" s="10"/>
      <c r="O1416" s="10"/>
      <c r="P1416" s="10"/>
      <c r="Q1416" s="10"/>
      <c r="R1416" s="10"/>
      <c r="S1416" s="10"/>
      <c r="T1416" s="10"/>
      <c r="U1416" s="10"/>
      <c r="V1416" s="10"/>
      <c r="W1416" s="10"/>
      <c r="X1416" s="10"/>
      <c r="Y1416" s="10"/>
      <c r="Z1416" s="10"/>
      <c r="AA1416" s="10"/>
      <c r="AB1416" s="15"/>
      <c r="AC1416" s="9"/>
      <c r="AD1416" s="9"/>
      <c r="AE1416" s="9"/>
      <c r="AF1416" s="9"/>
      <c r="AG1416" s="9"/>
      <c r="AH1416" s="9"/>
      <c r="AI1416" s="9"/>
      <c r="AJ1416" s="9"/>
      <c r="AK1416" s="9"/>
      <c r="AL1416" s="9"/>
      <c r="AM1416" s="27"/>
      <c r="AN1416" s="27"/>
      <c r="AO1416" s="27"/>
      <c r="AP1416" s="27"/>
      <c r="AQ1416" s="27"/>
      <c r="AR1416" s="9"/>
      <c r="AS1416" s="9"/>
      <c r="AT1416" s="9"/>
      <c r="AU1416" s="9"/>
      <c r="AV1416" s="9"/>
      <c r="AW1416" s="9"/>
      <c r="AX1416" s="9"/>
      <c r="AY1416" s="15"/>
      <c r="AZ1416" s="15"/>
      <c r="BA1416" s="9"/>
      <c r="BB1416" s="9"/>
      <c r="BC1416" s="9"/>
      <c r="BD1416" s="9"/>
      <c r="BE1416" s="9"/>
      <c r="BF1416" s="9"/>
      <c r="BG1416" s="9"/>
      <c r="BH1416" s="9"/>
      <c r="BI1416" s="9"/>
      <c r="BJ1416" s="9"/>
      <c r="BK1416" s="9"/>
      <c r="BL1416" s="9"/>
      <c r="BM1416" s="9"/>
      <c r="BN1416" s="9"/>
      <c r="BO1416" s="9"/>
      <c r="BP1416" s="9"/>
      <c r="BQ1416" s="9"/>
      <c r="BR1416" s="9"/>
      <c r="BS1416" s="9"/>
      <c r="BT1416" s="9"/>
      <c r="BU1416" s="9"/>
      <c r="BV1416" s="9"/>
      <c r="BW1416" s="9"/>
      <c r="BX1416" s="9"/>
      <c r="BY1416" s="9"/>
      <c r="BZ1416" s="9"/>
      <c r="CA1416" s="9"/>
      <c r="CB1416" s="9"/>
      <c r="CC1416" s="9"/>
      <c r="CD1416" s="9"/>
      <c r="CE1416" s="9"/>
      <c r="CF1416" s="9"/>
      <c r="CG1416" s="9"/>
      <c r="CH1416" s="9"/>
      <c r="CI1416" s="9"/>
      <c r="CJ1416" s="9"/>
      <c r="CK1416" s="9"/>
      <c r="CL1416" s="9"/>
      <c r="CM1416" s="9"/>
      <c r="CN1416" s="9"/>
      <c r="CO1416" s="9"/>
      <c r="CP1416" s="9"/>
      <c r="CQ1416" s="9"/>
      <c r="CR1416" s="9"/>
      <c r="CS1416" s="9"/>
      <c r="CT1416" s="9"/>
      <c r="CU1416" s="9"/>
      <c r="CV1416" s="9"/>
      <c r="CW1416" s="9"/>
      <c r="CX1416" s="9"/>
      <c r="CY1416" s="9"/>
      <c r="CZ1416" s="9"/>
      <c r="DA1416" s="9"/>
      <c r="DB1416" s="9"/>
      <c r="DC1416" s="9"/>
      <c r="DD1416" s="9"/>
      <c r="DE1416" s="9"/>
      <c r="DF1416" s="9"/>
      <c r="DG1416" s="9"/>
      <c r="DH1416" s="9"/>
      <c r="DI1416" s="9"/>
      <c r="DJ1416" s="9"/>
      <c r="DK1416" s="9"/>
      <c r="DL1416" s="9"/>
      <c r="DM1416" s="9"/>
      <c r="DN1416" s="9"/>
      <c r="DO1416" s="9"/>
      <c r="DP1416" s="9"/>
      <c r="DQ1416" s="9"/>
      <c r="DR1416" s="9"/>
      <c r="DS1416" s="9"/>
      <c r="DT1416" s="9"/>
      <c r="DU1416" s="9"/>
      <c r="DV1416" s="9"/>
      <c r="DW1416" s="9"/>
      <c r="DX1416" s="9"/>
      <c r="DY1416" s="9"/>
      <c r="DZ1416" s="9"/>
      <c r="EA1416" s="9"/>
    </row>
    <row r="1417" spans="2:131" ht="15">
      <c r="B1417" s="4"/>
      <c r="C1417" s="4"/>
      <c r="D1417" s="4"/>
      <c r="E1417" s="4"/>
      <c r="F1417" s="4"/>
      <c r="G1417" s="4"/>
      <c r="H1417" s="4"/>
      <c r="I1417" s="4"/>
      <c r="J1417" s="4"/>
      <c r="K1417" s="10"/>
      <c r="L1417" s="10"/>
      <c r="M1417" s="10"/>
      <c r="N1417" s="10"/>
      <c r="O1417" s="10"/>
      <c r="P1417" s="10"/>
      <c r="Q1417" s="10"/>
      <c r="R1417" s="10"/>
      <c r="S1417" s="10"/>
      <c r="T1417" s="10"/>
      <c r="U1417" s="10"/>
      <c r="V1417" s="10"/>
      <c r="W1417" s="10"/>
      <c r="X1417" s="10"/>
      <c r="Y1417" s="10"/>
      <c r="Z1417" s="10"/>
      <c r="AA1417" s="10"/>
      <c r="AB1417" s="15"/>
      <c r="AC1417" s="9"/>
      <c r="AD1417" s="9"/>
      <c r="AE1417" s="9"/>
      <c r="AF1417" s="9"/>
      <c r="AG1417" s="9"/>
      <c r="AH1417" s="9"/>
      <c r="AI1417" s="9"/>
      <c r="AJ1417" s="9"/>
      <c r="AK1417" s="9"/>
      <c r="AL1417" s="9"/>
      <c r="AM1417" s="27"/>
      <c r="AN1417" s="27"/>
      <c r="AO1417" s="27"/>
      <c r="AP1417" s="27"/>
      <c r="AQ1417" s="27"/>
      <c r="AR1417" s="9"/>
      <c r="AS1417" s="9"/>
      <c r="AT1417" s="9"/>
      <c r="AU1417" s="9"/>
      <c r="AV1417" s="9"/>
      <c r="AW1417" s="9"/>
      <c r="AX1417" s="9"/>
      <c r="AY1417" s="15"/>
      <c r="AZ1417" s="15"/>
      <c r="BA1417" s="9"/>
      <c r="BB1417" s="9"/>
      <c r="BC1417" s="9"/>
      <c r="BD1417" s="9"/>
      <c r="BE1417" s="9"/>
      <c r="BF1417" s="9"/>
      <c r="BG1417" s="9"/>
      <c r="BH1417" s="9"/>
      <c r="BI1417" s="9"/>
      <c r="BJ1417" s="9"/>
      <c r="BK1417" s="9"/>
      <c r="BL1417" s="9"/>
      <c r="BM1417" s="9"/>
      <c r="BN1417" s="9"/>
      <c r="BO1417" s="9"/>
      <c r="BP1417" s="9"/>
      <c r="BQ1417" s="9"/>
      <c r="BR1417" s="9"/>
      <c r="BS1417" s="9"/>
      <c r="BT1417" s="9"/>
      <c r="BU1417" s="9"/>
      <c r="BV1417" s="9"/>
      <c r="BW1417" s="9"/>
      <c r="BX1417" s="9"/>
      <c r="BY1417" s="9"/>
      <c r="BZ1417" s="9"/>
      <c r="CA1417" s="9"/>
      <c r="CB1417" s="9"/>
      <c r="CC1417" s="9"/>
      <c r="CD1417" s="9"/>
      <c r="CE1417" s="9"/>
      <c r="CF1417" s="9"/>
      <c r="CG1417" s="9"/>
      <c r="CH1417" s="9"/>
      <c r="CI1417" s="9"/>
      <c r="CJ1417" s="9"/>
      <c r="CK1417" s="9"/>
      <c r="CL1417" s="9"/>
      <c r="CM1417" s="9"/>
      <c r="CN1417" s="9"/>
      <c r="CO1417" s="9"/>
      <c r="CP1417" s="9"/>
      <c r="CQ1417" s="9"/>
      <c r="CR1417" s="9"/>
      <c r="CS1417" s="9"/>
      <c r="CT1417" s="9"/>
      <c r="CU1417" s="9"/>
      <c r="CV1417" s="9"/>
      <c r="CW1417" s="9"/>
      <c r="CX1417" s="9"/>
      <c r="CY1417" s="9"/>
      <c r="CZ1417" s="9"/>
      <c r="DA1417" s="9"/>
      <c r="DB1417" s="9"/>
      <c r="DC1417" s="9"/>
      <c r="DD1417" s="9"/>
      <c r="DE1417" s="9"/>
      <c r="DF1417" s="9"/>
      <c r="DG1417" s="9"/>
      <c r="DH1417" s="9"/>
      <c r="DI1417" s="9"/>
      <c r="DJ1417" s="9"/>
      <c r="DK1417" s="9"/>
      <c r="DL1417" s="9"/>
      <c r="DM1417" s="9"/>
      <c r="DN1417" s="9"/>
      <c r="DO1417" s="9"/>
      <c r="DP1417" s="9"/>
      <c r="DQ1417" s="9"/>
      <c r="DR1417" s="9"/>
      <c r="DS1417" s="9"/>
      <c r="DT1417" s="9"/>
      <c r="DU1417" s="9"/>
      <c r="DV1417" s="9"/>
      <c r="DW1417" s="9"/>
      <c r="DX1417" s="9"/>
      <c r="DY1417" s="9"/>
      <c r="DZ1417" s="9"/>
      <c r="EA1417" s="9"/>
    </row>
    <row r="1418" spans="2:131" ht="15">
      <c r="B1418" s="4"/>
      <c r="C1418" s="4"/>
      <c r="D1418" s="4"/>
      <c r="E1418" s="4"/>
      <c r="F1418" s="4"/>
      <c r="G1418" s="4"/>
      <c r="H1418" s="4"/>
      <c r="I1418" s="4"/>
      <c r="J1418" s="4"/>
      <c r="K1418" s="10"/>
      <c r="L1418" s="10"/>
      <c r="M1418" s="10"/>
      <c r="N1418" s="10"/>
      <c r="O1418" s="10"/>
      <c r="P1418" s="10"/>
      <c r="Q1418" s="10"/>
      <c r="R1418" s="10"/>
      <c r="S1418" s="10"/>
      <c r="T1418" s="10"/>
      <c r="U1418" s="10"/>
      <c r="V1418" s="10"/>
      <c r="W1418" s="10"/>
      <c r="X1418" s="10"/>
      <c r="Y1418" s="10"/>
      <c r="Z1418" s="10"/>
      <c r="AA1418" s="10"/>
      <c r="AB1418" s="15"/>
      <c r="AC1418" s="9"/>
      <c r="AD1418" s="9"/>
      <c r="AE1418" s="9"/>
      <c r="AF1418" s="9"/>
      <c r="AG1418" s="9"/>
      <c r="AH1418" s="9"/>
      <c r="AI1418" s="9"/>
      <c r="AJ1418" s="9"/>
      <c r="AK1418" s="9"/>
      <c r="AL1418" s="9"/>
      <c r="AM1418" s="27"/>
      <c r="AN1418" s="27"/>
      <c r="AO1418" s="27"/>
      <c r="AP1418" s="27"/>
      <c r="AQ1418" s="27"/>
      <c r="AR1418" s="9"/>
      <c r="AS1418" s="9"/>
      <c r="AT1418" s="9"/>
      <c r="AU1418" s="9"/>
      <c r="AV1418" s="9"/>
      <c r="AW1418" s="9"/>
      <c r="AX1418" s="9"/>
      <c r="AY1418" s="15"/>
      <c r="AZ1418" s="15"/>
      <c r="BA1418" s="9"/>
      <c r="BB1418" s="9"/>
      <c r="BC1418" s="9"/>
      <c r="BD1418" s="9"/>
      <c r="BE1418" s="9"/>
      <c r="BF1418" s="9"/>
      <c r="BG1418" s="9"/>
      <c r="BH1418" s="9"/>
      <c r="BI1418" s="9"/>
      <c r="BJ1418" s="9"/>
      <c r="BK1418" s="9"/>
      <c r="BL1418" s="9"/>
      <c r="BM1418" s="9"/>
      <c r="BN1418" s="9"/>
      <c r="BO1418" s="9"/>
      <c r="BP1418" s="9"/>
      <c r="BQ1418" s="9"/>
      <c r="BR1418" s="9"/>
      <c r="BS1418" s="9"/>
      <c r="BT1418" s="9"/>
      <c r="BU1418" s="9"/>
      <c r="BV1418" s="9"/>
      <c r="BW1418" s="9"/>
      <c r="BX1418" s="9"/>
      <c r="BY1418" s="9"/>
      <c r="BZ1418" s="9"/>
      <c r="CA1418" s="9"/>
      <c r="CB1418" s="9"/>
      <c r="CC1418" s="9"/>
      <c r="CD1418" s="9"/>
      <c r="CE1418" s="9"/>
      <c r="CF1418" s="9"/>
      <c r="CG1418" s="9"/>
      <c r="CH1418" s="9"/>
      <c r="CI1418" s="9"/>
      <c r="CJ1418" s="9"/>
      <c r="CK1418" s="9"/>
      <c r="CL1418" s="9"/>
      <c r="CM1418" s="9"/>
      <c r="CN1418" s="9"/>
      <c r="CO1418" s="9"/>
      <c r="CP1418" s="9"/>
      <c r="CQ1418" s="9"/>
      <c r="CR1418" s="9"/>
      <c r="CS1418" s="9"/>
      <c r="CT1418" s="9"/>
      <c r="CU1418" s="9"/>
      <c r="CV1418" s="9"/>
      <c r="CW1418" s="9"/>
      <c r="CX1418" s="9"/>
      <c r="CY1418" s="9"/>
      <c r="CZ1418" s="9"/>
      <c r="DA1418" s="9"/>
      <c r="DB1418" s="9"/>
      <c r="DC1418" s="9"/>
      <c r="DD1418" s="9"/>
      <c r="DE1418" s="9"/>
      <c r="DF1418" s="9"/>
      <c r="DG1418" s="9"/>
      <c r="DH1418" s="9"/>
      <c r="DI1418" s="9"/>
      <c r="DJ1418" s="9"/>
      <c r="DK1418" s="9"/>
      <c r="DL1418" s="9"/>
      <c r="DM1418" s="9"/>
      <c r="DN1418" s="9"/>
      <c r="DO1418" s="9"/>
      <c r="DP1418" s="9"/>
      <c r="DQ1418" s="9"/>
      <c r="DR1418" s="9"/>
      <c r="DS1418" s="9"/>
      <c r="DT1418" s="9"/>
      <c r="DU1418" s="9"/>
      <c r="DV1418" s="9"/>
      <c r="DW1418" s="9"/>
      <c r="DX1418" s="9"/>
      <c r="DY1418" s="9"/>
      <c r="DZ1418" s="9"/>
      <c r="EA1418" s="9"/>
    </row>
    <row r="1419" spans="2:131" ht="15">
      <c r="B1419" s="4"/>
      <c r="C1419" s="4"/>
      <c r="D1419" s="4"/>
      <c r="E1419" s="4"/>
      <c r="F1419" s="4"/>
      <c r="G1419" s="4"/>
      <c r="H1419" s="4"/>
      <c r="I1419" s="4"/>
      <c r="J1419" s="4"/>
      <c r="K1419" s="10"/>
      <c r="L1419" s="10"/>
      <c r="M1419" s="10"/>
      <c r="N1419" s="10"/>
      <c r="O1419" s="10"/>
      <c r="P1419" s="10"/>
      <c r="Q1419" s="10"/>
      <c r="R1419" s="10"/>
      <c r="S1419" s="10"/>
      <c r="T1419" s="10"/>
      <c r="U1419" s="10"/>
      <c r="V1419" s="10"/>
      <c r="W1419" s="10"/>
      <c r="X1419" s="10"/>
      <c r="Y1419" s="10"/>
      <c r="Z1419" s="10"/>
      <c r="AA1419" s="10"/>
      <c r="AB1419" s="15"/>
      <c r="AC1419" s="9"/>
      <c r="AD1419" s="9"/>
      <c r="AE1419" s="9"/>
      <c r="AF1419" s="9"/>
      <c r="AG1419" s="9"/>
      <c r="AH1419" s="9"/>
      <c r="AI1419" s="9"/>
      <c r="AJ1419" s="9"/>
      <c r="AK1419" s="9"/>
      <c r="AL1419" s="9"/>
      <c r="AM1419" s="27"/>
      <c r="AN1419" s="27"/>
      <c r="AO1419" s="27"/>
      <c r="AP1419" s="27"/>
      <c r="AQ1419" s="27"/>
      <c r="AR1419" s="9"/>
      <c r="AS1419" s="9"/>
      <c r="AT1419" s="9"/>
      <c r="AU1419" s="9"/>
      <c r="AV1419" s="9"/>
      <c r="AW1419" s="9"/>
      <c r="AX1419" s="9"/>
      <c r="AY1419" s="15"/>
      <c r="AZ1419" s="15"/>
      <c r="BA1419" s="9"/>
      <c r="BB1419" s="9"/>
      <c r="BC1419" s="9"/>
      <c r="BD1419" s="9"/>
      <c r="BE1419" s="9"/>
      <c r="BF1419" s="9"/>
      <c r="BG1419" s="9"/>
      <c r="BH1419" s="9"/>
      <c r="BI1419" s="9"/>
      <c r="BJ1419" s="9"/>
      <c r="BK1419" s="9"/>
      <c r="BL1419" s="9"/>
      <c r="BM1419" s="9"/>
      <c r="BN1419" s="9"/>
      <c r="BO1419" s="9"/>
      <c r="BP1419" s="9"/>
      <c r="BQ1419" s="9"/>
      <c r="BR1419" s="9"/>
      <c r="BS1419" s="9"/>
      <c r="BT1419" s="9"/>
      <c r="BU1419" s="9"/>
      <c r="BV1419" s="9"/>
      <c r="BW1419" s="9"/>
      <c r="BX1419" s="9"/>
      <c r="BY1419" s="9"/>
      <c r="BZ1419" s="9"/>
      <c r="CA1419" s="9"/>
      <c r="CB1419" s="9"/>
      <c r="CC1419" s="9"/>
      <c r="CD1419" s="9"/>
      <c r="CE1419" s="9"/>
      <c r="CF1419" s="9"/>
      <c r="CG1419" s="9"/>
      <c r="CH1419" s="9"/>
      <c r="CI1419" s="9"/>
      <c r="CJ1419" s="9"/>
      <c r="CK1419" s="9"/>
      <c r="CL1419" s="9"/>
      <c r="CM1419" s="9"/>
      <c r="CN1419" s="9"/>
      <c r="CO1419" s="9"/>
      <c r="CP1419" s="9"/>
      <c r="CQ1419" s="9"/>
      <c r="CR1419" s="9"/>
      <c r="CS1419" s="9"/>
      <c r="CT1419" s="9"/>
      <c r="CU1419" s="9"/>
      <c r="CV1419" s="9"/>
      <c r="CW1419" s="9"/>
      <c r="CX1419" s="9"/>
      <c r="CY1419" s="9"/>
      <c r="CZ1419" s="9"/>
      <c r="DA1419" s="9"/>
      <c r="DB1419" s="9"/>
      <c r="DC1419" s="9"/>
      <c r="DD1419" s="9"/>
      <c r="DE1419" s="9"/>
      <c r="DF1419" s="9"/>
      <c r="DG1419" s="9"/>
      <c r="DH1419" s="9"/>
      <c r="DI1419" s="9"/>
      <c r="DJ1419" s="9"/>
      <c r="DK1419" s="9"/>
      <c r="DL1419" s="9"/>
      <c r="DM1419" s="9"/>
      <c r="DN1419" s="9"/>
      <c r="DO1419" s="9"/>
      <c r="DP1419" s="9"/>
      <c r="DQ1419" s="9"/>
      <c r="DR1419" s="9"/>
      <c r="DS1419" s="9"/>
      <c r="DT1419" s="9"/>
      <c r="DU1419" s="9"/>
      <c r="DV1419" s="9"/>
      <c r="DW1419" s="9"/>
      <c r="DX1419" s="9"/>
      <c r="DY1419" s="9"/>
      <c r="DZ1419" s="9"/>
      <c r="EA1419" s="9"/>
    </row>
    <row r="1420" spans="2:131" ht="15">
      <c r="B1420" s="4"/>
      <c r="C1420" s="4"/>
      <c r="D1420" s="4"/>
      <c r="E1420" s="4"/>
      <c r="F1420" s="4"/>
      <c r="G1420" s="4"/>
      <c r="H1420" s="4"/>
      <c r="I1420" s="4"/>
      <c r="J1420" s="4"/>
      <c r="K1420" s="10"/>
      <c r="L1420" s="10"/>
      <c r="M1420" s="10"/>
      <c r="N1420" s="10"/>
      <c r="O1420" s="10"/>
      <c r="P1420" s="10"/>
      <c r="Q1420" s="10"/>
      <c r="R1420" s="10"/>
      <c r="S1420" s="10"/>
      <c r="T1420" s="10"/>
      <c r="U1420" s="10"/>
      <c r="V1420" s="10"/>
      <c r="W1420" s="10"/>
      <c r="X1420" s="10"/>
      <c r="Y1420" s="10"/>
      <c r="Z1420" s="10"/>
      <c r="AA1420" s="10"/>
      <c r="AB1420" s="15"/>
      <c r="AC1420" s="9"/>
      <c r="AD1420" s="9"/>
      <c r="AE1420" s="9"/>
      <c r="AF1420" s="9"/>
      <c r="AG1420" s="9"/>
      <c r="AH1420" s="9"/>
      <c r="AI1420" s="9"/>
      <c r="AJ1420" s="9"/>
      <c r="AK1420" s="9"/>
      <c r="AL1420" s="9"/>
      <c r="AM1420" s="27"/>
      <c r="AN1420" s="27"/>
      <c r="AO1420" s="27"/>
      <c r="AP1420" s="27"/>
      <c r="AQ1420" s="27"/>
      <c r="AR1420" s="9"/>
      <c r="AS1420" s="9"/>
      <c r="AT1420" s="9"/>
      <c r="AU1420" s="9"/>
      <c r="AV1420" s="9"/>
      <c r="AW1420" s="9"/>
      <c r="AX1420" s="9"/>
      <c r="AY1420" s="15"/>
      <c r="AZ1420" s="15"/>
      <c r="BA1420" s="9"/>
      <c r="BB1420" s="9"/>
      <c r="BC1420" s="9"/>
      <c r="BD1420" s="9"/>
      <c r="BE1420" s="9"/>
      <c r="BF1420" s="9"/>
      <c r="BG1420" s="9"/>
      <c r="BH1420" s="9"/>
      <c r="BI1420" s="9"/>
      <c r="BJ1420" s="9"/>
      <c r="BK1420" s="9"/>
      <c r="BL1420" s="9"/>
      <c r="BM1420" s="9"/>
      <c r="BN1420" s="9"/>
      <c r="BO1420" s="9"/>
      <c r="BP1420" s="9"/>
      <c r="BQ1420" s="9"/>
      <c r="BR1420" s="9"/>
      <c r="BS1420" s="9"/>
      <c r="BT1420" s="9"/>
      <c r="BU1420" s="9"/>
      <c r="BV1420" s="9"/>
      <c r="BW1420" s="9"/>
      <c r="BX1420" s="9"/>
      <c r="BY1420" s="9"/>
      <c r="BZ1420" s="9"/>
      <c r="CA1420" s="9"/>
      <c r="CB1420" s="9"/>
      <c r="CC1420" s="9"/>
      <c r="CD1420" s="9"/>
      <c r="CE1420" s="9"/>
      <c r="CF1420" s="9"/>
      <c r="CG1420" s="9"/>
      <c r="CH1420" s="9"/>
      <c r="CI1420" s="9"/>
      <c r="CJ1420" s="9"/>
      <c r="CK1420" s="9"/>
      <c r="CL1420" s="9"/>
      <c r="CM1420" s="9"/>
      <c r="CN1420" s="9"/>
      <c r="CO1420" s="9"/>
      <c r="CP1420" s="9"/>
      <c r="CQ1420" s="9"/>
      <c r="CR1420" s="9"/>
      <c r="CS1420" s="9"/>
      <c r="CT1420" s="9"/>
      <c r="CU1420" s="9"/>
      <c r="CV1420" s="9"/>
      <c r="CW1420" s="9"/>
      <c r="CX1420" s="9"/>
      <c r="CY1420" s="9"/>
      <c r="CZ1420" s="9"/>
      <c r="DA1420" s="9"/>
      <c r="DB1420" s="9"/>
      <c r="DC1420" s="9"/>
      <c r="DD1420" s="9"/>
      <c r="DE1420" s="9"/>
      <c r="DF1420" s="9"/>
      <c r="DG1420" s="9"/>
      <c r="DH1420" s="9"/>
      <c r="DI1420" s="9"/>
      <c r="DJ1420" s="9"/>
      <c r="DK1420" s="9"/>
      <c r="DL1420" s="9"/>
      <c r="DM1420" s="9"/>
      <c r="DN1420" s="9"/>
      <c r="DO1420" s="9"/>
      <c r="DP1420" s="9"/>
      <c r="DQ1420" s="9"/>
      <c r="DR1420" s="9"/>
      <c r="DS1420" s="9"/>
      <c r="DT1420" s="9"/>
      <c r="DU1420" s="9"/>
      <c r="DV1420" s="9"/>
      <c r="DW1420" s="9"/>
      <c r="DX1420" s="9"/>
      <c r="DY1420" s="9"/>
      <c r="DZ1420" s="9"/>
      <c r="EA1420" s="9"/>
    </row>
    <row r="1421" spans="2:131" ht="15">
      <c r="B1421" s="4"/>
      <c r="C1421" s="4"/>
      <c r="D1421" s="4"/>
      <c r="E1421" s="4"/>
      <c r="F1421" s="4"/>
      <c r="G1421" s="4"/>
      <c r="H1421" s="4"/>
      <c r="I1421" s="4"/>
      <c r="J1421" s="4"/>
      <c r="K1421" s="10"/>
      <c r="L1421" s="10"/>
      <c r="M1421" s="10"/>
      <c r="N1421" s="10"/>
      <c r="O1421" s="10"/>
      <c r="P1421" s="10"/>
      <c r="Q1421" s="10"/>
      <c r="R1421" s="10"/>
      <c r="S1421" s="10"/>
      <c r="T1421" s="10"/>
      <c r="U1421" s="10"/>
      <c r="V1421" s="10"/>
      <c r="W1421" s="10"/>
      <c r="X1421" s="10"/>
      <c r="Y1421" s="10"/>
      <c r="Z1421" s="10"/>
      <c r="AA1421" s="10"/>
      <c r="AB1421" s="15"/>
      <c r="AC1421" s="9"/>
      <c r="AD1421" s="9"/>
      <c r="AE1421" s="9"/>
      <c r="AF1421" s="9"/>
      <c r="AG1421" s="9"/>
      <c r="AH1421" s="9"/>
      <c r="AI1421" s="9"/>
      <c r="AJ1421" s="9"/>
      <c r="AK1421" s="9"/>
      <c r="AL1421" s="9"/>
      <c r="AM1421" s="27"/>
      <c r="AN1421" s="27"/>
      <c r="AO1421" s="27"/>
      <c r="AP1421" s="27"/>
      <c r="AQ1421" s="27"/>
      <c r="AR1421" s="9"/>
      <c r="AS1421" s="9"/>
      <c r="AT1421" s="9"/>
      <c r="AU1421" s="9"/>
      <c r="AV1421" s="9"/>
      <c r="AW1421" s="9"/>
      <c r="AX1421" s="9"/>
      <c r="AY1421" s="15"/>
      <c r="AZ1421" s="15"/>
      <c r="BA1421" s="9"/>
      <c r="BB1421" s="9"/>
      <c r="BC1421" s="9"/>
      <c r="BD1421" s="9"/>
      <c r="BE1421" s="9"/>
      <c r="BF1421" s="9"/>
      <c r="BG1421" s="9"/>
      <c r="BH1421" s="9"/>
      <c r="BI1421" s="9"/>
      <c r="BJ1421" s="9"/>
      <c r="BK1421" s="9"/>
      <c r="BL1421" s="9"/>
      <c r="BM1421" s="9"/>
      <c r="BN1421" s="9"/>
      <c r="BO1421" s="9"/>
      <c r="BP1421" s="9"/>
      <c r="BQ1421" s="9"/>
      <c r="BR1421" s="9"/>
      <c r="BS1421" s="9"/>
      <c r="BT1421" s="9"/>
      <c r="BU1421" s="9"/>
      <c r="BV1421" s="9"/>
      <c r="BW1421" s="9"/>
      <c r="BX1421" s="9"/>
      <c r="BY1421" s="9"/>
      <c r="BZ1421" s="9"/>
      <c r="CA1421" s="9"/>
      <c r="CB1421" s="9"/>
      <c r="CC1421" s="9"/>
      <c r="CD1421" s="9"/>
      <c r="CE1421" s="9"/>
      <c r="CF1421" s="9"/>
      <c r="CG1421" s="9"/>
      <c r="CH1421" s="9"/>
      <c r="CI1421" s="9"/>
      <c r="CJ1421" s="9"/>
      <c r="CK1421" s="9"/>
      <c r="CL1421" s="9"/>
      <c r="CM1421" s="9"/>
      <c r="CN1421" s="9"/>
      <c r="CO1421" s="9"/>
      <c r="CP1421" s="9"/>
      <c r="CQ1421" s="9"/>
      <c r="CR1421" s="9"/>
      <c r="CS1421" s="9"/>
      <c r="CT1421" s="9"/>
      <c r="CU1421" s="9"/>
      <c r="CV1421" s="9"/>
      <c r="CW1421" s="9"/>
      <c r="CX1421" s="9"/>
      <c r="CY1421" s="9"/>
      <c r="CZ1421" s="9"/>
      <c r="DA1421" s="9"/>
      <c r="DB1421" s="9"/>
      <c r="DC1421" s="9"/>
      <c r="DD1421" s="9"/>
      <c r="DE1421" s="9"/>
      <c r="DF1421" s="9"/>
      <c r="DG1421" s="9"/>
      <c r="DH1421" s="9"/>
      <c r="DI1421" s="9"/>
      <c r="DJ1421" s="9"/>
      <c r="DK1421" s="9"/>
      <c r="DL1421" s="9"/>
      <c r="DM1421" s="9"/>
      <c r="DN1421" s="9"/>
      <c r="DO1421" s="9"/>
      <c r="DP1421" s="9"/>
      <c r="DQ1421" s="9"/>
      <c r="DR1421" s="9"/>
      <c r="DS1421" s="9"/>
      <c r="DT1421" s="9"/>
      <c r="DU1421" s="9"/>
      <c r="DV1421" s="9"/>
      <c r="DW1421" s="9"/>
      <c r="DX1421" s="9"/>
      <c r="DY1421" s="9"/>
      <c r="DZ1421" s="9"/>
      <c r="EA1421" s="9"/>
    </row>
    <row r="1422" spans="2:131" ht="15">
      <c r="B1422" s="4"/>
      <c r="C1422" s="4"/>
      <c r="D1422" s="4"/>
      <c r="E1422" s="4"/>
      <c r="F1422" s="4"/>
      <c r="G1422" s="4"/>
      <c r="H1422" s="4"/>
      <c r="I1422" s="4"/>
      <c r="J1422" s="4"/>
      <c r="K1422" s="10"/>
      <c r="L1422" s="10"/>
      <c r="M1422" s="10"/>
      <c r="N1422" s="10"/>
      <c r="O1422" s="10"/>
      <c r="P1422" s="10"/>
      <c r="Q1422" s="10"/>
      <c r="R1422" s="10"/>
      <c r="S1422" s="10"/>
      <c r="T1422" s="10"/>
      <c r="U1422" s="10"/>
      <c r="V1422" s="10"/>
      <c r="W1422" s="10"/>
      <c r="X1422" s="10"/>
      <c r="Y1422" s="10"/>
      <c r="Z1422" s="10"/>
      <c r="AA1422" s="10"/>
      <c r="AB1422" s="15"/>
      <c r="AC1422" s="9"/>
      <c r="AD1422" s="9"/>
      <c r="AE1422" s="9"/>
      <c r="AF1422" s="9"/>
      <c r="AG1422" s="9"/>
      <c r="AH1422" s="9"/>
      <c r="AI1422" s="9"/>
      <c r="AJ1422" s="9"/>
      <c r="AK1422" s="9"/>
      <c r="AL1422" s="9"/>
      <c r="AM1422" s="27"/>
      <c r="AN1422" s="27"/>
      <c r="AO1422" s="27"/>
      <c r="AP1422" s="27"/>
      <c r="AQ1422" s="27"/>
      <c r="AR1422" s="9"/>
      <c r="AS1422" s="9"/>
      <c r="AT1422" s="9"/>
      <c r="AU1422" s="9"/>
      <c r="AV1422" s="9"/>
      <c r="AW1422" s="9"/>
      <c r="AX1422" s="9"/>
      <c r="AY1422" s="15"/>
      <c r="AZ1422" s="15"/>
      <c r="BA1422" s="9"/>
      <c r="BB1422" s="9"/>
      <c r="BC1422" s="9"/>
      <c r="BD1422" s="9"/>
      <c r="BE1422" s="9"/>
      <c r="BF1422" s="9"/>
      <c r="BG1422" s="9"/>
      <c r="BH1422" s="9"/>
      <c r="BI1422" s="9"/>
      <c r="BJ1422" s="9"/>
      <c r="BK1422" s="9"/>
      <c r="BL1422" s="9"/>
      <c r="BM1422" s="9"/>
      <c r="BN1422" s="9"/>
      <c r="BO1422" s="9"/>
      <c r="BP1422" s="9"/>
      <c r="BQ1422" s="9"/>
      <c r="BR1422" s="9"/>
      <c r="BS1422" s="9"/>
      <c r="BT1422" s="9"/>
      <c r="BU1422" s="9"/>
      <c r="BV1422" s="9"/>
      <c r="BW1422" s="9"/>
      <c r="BX1422" s="9"/>
      <c r="BY1422" s="9"/>
      <c r="BZ1422" s="9"/>
      <c r="CA1422" s="9"/>
      <c r="CB1422" s="9"/>
      <c r="CC1422" s="9"/>
      <c r="CD1422" s="9"/>
      <c r="CE1422" s="9"/>
      <c r="CF1422" s="9"/>
      <c r="CG1422" s="9"/>
      <c r="CH1422" s="9"/>
      <c r="CI1422" s="9"/>
      <c r="CJ1422" s="9"/>
      <c r="CK1422" s="9"/>
      <c r="CL1422" s="9"/>
      <c r="CM1422" s="9"/>
      <c r="CN1422" s="9"/>
      <c r="CO1422" s="9"/>
      <c r="CP1422" s="9"/>
      <c r="CQ1422" s="9"/>
      <c r="CR1422" s="9"/>
      <c r="CS1422" s="9"/>
      <c r="CT1422" s="9"/>
      <c r="CU1422" s="9"/>
      <c r="CV1422" s="9"/>
      <c r="CW1422" s="9"/>
      <c r="CX1422" s="9"/>
      <c r="CY1422" s="9"/>
      <c r="CZ1422" s="9"/>
      <c r="DA1422" s="9"/>
      <c r="DB1422" s="9"/>
      <c r="DC1422" s="9"/>
      <c r="DD1422" s="9"/>
      <c r="DE1422" s="9"/>
      <c r="DF1422" s="9"/>
      <c r="DG1422" s="9"/>
      <c r="DH1422" s="9"/>
      <c r="DI1422" s="9"/>
      <c r="DJ1422" s="9"/>
      <c r="DK1422" s="9"/>
      <c r="DL1422" s="9"/>
      <c r="DM1422" s="9"/>
      <c r="DN1422" s="9"/>
      <c r="DO1422" s="9"/>
      <c r="DP1422" s="9"/>
      <c r="DQ1422" s="9"/>
      <c r="DR1422" s="9"/>
      <c r="DS1422" s="9"/>
      <c r="DT1422" s="9"/>
      <c r="DU1422" s="9"/>
      <c r="DV1422" s="9"/>
      <c r="DW1422" s="9"/>
      <c r="DX1422" s="9"/>
      <c r="DY1422" s="9"/>
      <c r="DZ1422" s="9"/>
      <c r="EA1422" s="9"/>
    </row>
    <row r="1423" spans="2:131" ht="15">
      <c r="B1423" s="4"/>
      <c r="C1423" s="4"/>
      <c r="D1423" s="4"/>
      <c r="E1423" s="4"/>
      <c r="F1423" s="4"/>
      <c r="G1423" s="4"/>
      <c r="H1423" s="4"/>
      <c r="I1423" s="4"/>
      <c r="J1423" s="4"/>
      <c r="K1423" s="10"/>
      <c r="L1423" s="10"/>
      <c r="M1423" s="10"/>
      <c r="N1423" s="10"/>
      <c r="O1423" s="10"/>
      <c r="P1423" s="10"/>
      <c r="Q1423" s="10"/>
      <c r="R1423" s="10"/>
      <c r="S1423" s="10"/>
      <c r="T1423" s="10"/>
      <c r="U1423" s="10"/>
      <c r="V1423" s="10"/>
      <c r="W1423" s="10"/>
      <c r="X1423" s="10"/>
      <c r="Y1423" s="10"/>
      <c r="Z1423" s="10"/>
      <c r="AA1423" s="10"/>
      <c r="AB1423" s="15"/>
      <c r="AC1423" s="9"/>
      <c r="AD1423" s="9"/>
      <c r="AE1423" s="9"/>
      <c r="AF1423" s="9"/>
      <c r="AG1423" s="9"/>
      <c r="AH1423" s="9"/>
      <c r="AI1423" s="9"/>
      <c r="AJ1423" s="9"/>
      <c r="AK1423" s="9"/>
      <c r="AL1423" s="9"/>
      <c r="AM1423" s="27"/>
      <c r="AN1423" s="27"/>
      <c r="AO1423" s="27"/>
      <c r="AP1423" s="27"/>
      <c r="AQ1423" s="27"/>
      <c r="AR1423" s="9"/>
      <c r="AS1423" s="9"/>
      <c r="AT1423" s="9"/>
      <c r="AU1423" s="9"/>
      <c r="AV1423" s="9"/>
      <c r="AW1423" s="9"/>
      <c r="AX1423" s="9"/>
      <c r="AY1423" s="15"/>
      <c r="AZ1423" s="15"/>
      <c r="BA1423" s="9"/>
      <c r="BB1423" s="9"/>
      <c r="BC1423" s="9"/>
      <c r="BD1423" s="9"/>
      <c r="BE1423" s="9"/>
      <c r="BF1423" s="9"/>
      <c r="BG1423" s="9"/>
      <c r="BH1423" s="9"/>
      <c r="BI1423" s="9"/>
      <c r="BJ1423" s="9"/>
      <c r="BK1423" s="9"/>
      <c r="BL1423" s="9"/>
      <c r="BM1423" s="9"/>
      <c r="BN1423" s="9"/>
      <c r="BO1423" s="9"/>
      <c r="BP1423" s="9"/>
      <c r="BQ1423" s="9"/>
      <c r="BR1423" s="9"/>
      <c r="BS1423" s="9"/>
      <c r="BT1423" s="9"/>
      <c r="BU1423" s="9"/>
      <c r="BV1423" s="9"/>
      <c r="BW1423" s="9"/>
      <c r="BX1423" s="9"/>
      <c r="BY1423" s="9"/>
      <c r="BZ1423" s="9"/>
      <c r="CA1423" s="9"/>
      <c r="CB1423" s="9"/>
      <c r="CC1423" s="9"/>
      <c r="CD1423" s="9"/>
      <c r="CE1423" s="9"/>
      <c r="CF1423" s="9"/>
      <c r="CG1423" s="9"/>
      <c r="CH1423" s="9"/>
      <c r="CI1423" s="9"/>
      <c r="CJ1423" s="9"/>
      <c r="CK1423" s="9"/>
      <c r="CL1423" s="9"/>
      <c r="CM1423" s="9"/>
      <c r="CN1423" s="9"/>
      <c r="CO1423" s="9"/>
      <c r="CP1423" s="9"/>
      <c r="CQ1423" s="9"/>
      <c r="CR1423" s="9"/>
      <c r="CS1423" s="9"/>
      <c r="CT1423" s="9"/>
      <c r="CU1423" s="9"/>
      <c r="CV1423" s="9"/>
      <c r="CW1423" s="9"/>
      <c r="CX1423" s="9"/>
      <c r="CY1423" s="9"/>
      <c r="CZ1423" s="9"/>
      <c r="DA1423" s="9"/>
      <c r="DB1423" s="9"/>
      <c r="DC1423" s="9"/>
      <c r="DD1423" s="9"/>
      <c r="DE1423" s="9"/>
      <c r="DF1423" s="9"/>
      <c r="DG1423" s="9"/>
      <c r="DH1423" s="9"/>
      <c r="DI1423" s="9"/>
      <c r="DJ1423" s="9"/>
      <c r="DK1423" s="9"/>
      <c r="DL1423" s="9"/>
      <c r="DM1423" s="9"/>
      <c r="DN1423" s="9"/>
      <c r="DO1423" s="9"/>
      <c r="DP1423" s="9"/>
      <c r="DQ1423" s="9"/>
      <c r="DR1423" s="9"/>
      <c r="DS1423" s="9"/>
      <c r="DT1423" s="9"/>
      <c r="DU1423" s="9"/>
      <c r="DV1423" s="9"/>
      <c r="DW1423" s="9"/>
      <c r="DX1423" s="9"/>
      <c r="DY1423" s="9"/>
      <c r="DZ1423" s="9"/>
      <c r="EA1423" s="9"/>
    </row>
    <row r="1424" spans="2:131" ht="15">
      <c r="B1424" s="4"/>
      <c r="C1424" s="4"/>
      <c r="D1424" s="4"/>
      <c r="E1424" s="4"/>
      <c r="F1424" s="4"/>
      <c r="G1424" s="4"/>
      <c r="H1424" s="4"/>
      <c r="I1424" s="4"/>
      <c r="J1424" s="4"/>
      <c r="K1424" s="10"/>
      <c r="L1424" s="10"/>
      <c r="M1424" s="10"/>
      <c r="N1424" s="10"/>
      <c r="O1424" s="10"/>
      <c r="P1424" s="10"/>
      <c r="Q1424" s="10"/>
      <c r="R1424" s="10"/>
      <c r="S1424" s="10"/>
      <c r="T1424" s="10"/>
      <c r="U1424" s="10"/>
      <c r="V1424" s="10"/>
      <c r="W1424" s="10"/>
      <c r="X1424" s="10"/>
      <c r="Y1424" s="10"/>
      <c r="Z1424" s="10"/>
      <c r="AA1424" s="10"/>
      <c r="AB1424" s="15"/>
      <c r="AC1424" s="9"/>
      <c r="AD1424" s="9"/>
      <c r="AE1424" s="9"/>
      <c r="AF1424" s="9"/>
      <c r="AG1424" s="9"/>
      <c r="AH1424" s="9"/>
      <c r="AI1424" s="9"/>
      <c r="AJ1424" s="9"/>
      <c r="AK1424" s="9"/>
      <c r="AL1424" s="9"/>
      <c r="AM1424" s="27"/>
      <c r="AN1424" s="27"/>
      <c r="AO1424" s="27"/>
      <c r="AP1424" s="27"/>
      <c r="AQ1424" s="27"/>
      <c r="AR1424" s="9"/>
      <c r="AS1424" s="9"/>
      <c r="AT1424" s="9"/>
      <c r="AU1424" s="9"/>
      <c r="AV1424" s="9"/>
      <c r="AW1424" s="9"/>
      <c r="AX1424" s="9"/>
      <c r="AY1424" s="15"/>
      <c r="AZ1424" s="15"/>
      <c r="BA1424" s="9"/>
      <c r="BB1424" s="9"/>
      <c r="BC1424" s="9"/>
      <c r="BD1424" s="9"/>
      <c r="BE1424" s="9"/>
      <c r="BF1424" s="9"/>
      <c r="BG1424" s="9"/>
      <c r="BH1424" s="9"/>
      <c r="BI1424" s="9"/>
      <c r="BJ1424" s="9"/>
      <c r="BK1424" s="9"/>
      <c r="BL1424" s="9"/>
      <c r="BM1424" s="9"/>
      <c r="BN1424" s="9"/>
      <c r="BO1424" s="9"/>
      <c r="BP1424" s="9"/>
      <c r="BQ1424" s="9"/>
      <c r="BR1424" s="9"/>
      <c r="BS1424" s="9"/>
      <c r="BT1424" s="9"/>
      <c r="BU1424" s="9"/>
      <c r="BV1424" s="9"/>
      <c r="BW1424" s="9"/>
      <c r="BX1424" s="9"/>
      <c r="BY1424" s="9"/>
      <c r="BZ1424" s="9"/>
      <c r="CA1424" s="9"/>
      <c r="CB1424" s="9"/>
      <c r="CC1424" s="9"/>
      <c r="CD1424" s="9"/>
      <c r="CE1424" s="9"/>
      <c r="CF1424" s="9"/>
      <c r="CG1424" s="9"/>
      <c r="CH1424" s="9"/>
      <c r="CI1424" s="9"/>
      <c r="CJ1424" s="9"/>
      <c r="CK1424" s="9"/>
      <c r="CL1424" s="9"/>
      <c r="CM1424" s="9"/>
      <c r="CN1424" s="9"/>
      <c r="CO1424" s="9"/>
      <c r="CP1424" s="9"/>
      <c r="CQ1424" s="9"/>
      <c r="CR1424" s="9"/>
      <c r="CS1424" s="9"/>
      <c r="CT1424" s="9"/>
      <c r="CU1424" s="9"/>
      <c r="CV1424" s="9"/>
      <c r="CW1424" s="9"/>
      <c r="CX1424" s="9"/>
      <c r="CY1424" s="9"/>
      <c r="CZ1424" s="9"/>
      <c r="DA1424" s="9"/>
      <c r="DB1424" s="9"/>
      <c r="DC1424" s="9"/>
      <c r="DD1424" s="9"/>
      <c r="DE1424" s="9"/>
      <c r="DF1424" s="9"/>
      <c r="DG1424" s="9"/>
      <c r="DH1424" s="9"/>
      <c r="DI1424" s="9"/>
      <c r="DJ1424" s="9"/>
      <c r="DK1424" s="9"/>
      <c r="DL1424" s="9"/>
      <c r="DM1424" s="9"/>
      <c r="DN1424" s="9"/>
      <c r="DO1424" s="9"/>
      <c r="DP1424" s="9"/>
      <c r="DQ1424" s="9"/>
      <c r="DR1424" s="9"/>
      <c r="DS1424" s="9"/>
      <c r="DT1424" s="9"/>
      <c r="DU1424" s="9"/>
      <c r="DV1424" s="9"/>
      <c r="DW1424" s="9"/>
      <c r="DX1424" s="9"/>
      <c r="DY1424" s="9"/>
      <c r="DZ1424" s="9"/>
      <c r="EA1424" s="9"/>
    </row>
    <row r="1425" spans="2:131" ht="15">
      <c r="B1425" s="4"/>
      <c r="C1425" s="4"/>
      <c r="D1425" s="4"/>
      <c r="E1425" s="4"/>
      <c r="F1425" s="4"/>
      <c r="G1425" s="4"/>
      <c r="H1425" s="4"/>
      <c r="I1425" s="4"/>
      <c r="J1425" s="4"/>
      <c r="K1425" s="10"/>
      <c r="L1425" s="10"/>
      <c r="M1425" s="10"/>
      <c r="N1425" s="10"/>
      <c r="O1425" s="10"/>
      <c r="P1425" s="10"/>
      <c r="Q1425" s="10"/>
      <c r="R1425" s="10"/>
      <c r="S1425" s="10"/>
      <c r="T1425" s="10"/>
      <c r="U1425" s="10"/>
      <c r="V1425" s="10"/>
      <c r="W1425" s="10"/>
      <c r="X1425" s="10"/>
      <c r="Y1425" s="10"/>
      <c r="Z1425" s="10"/>
      <c r="AA1425" s="10"/>
      <c r="AB1425" s="15"/>
      <c r="AC1425" s="9"/>
      <c r="AD1425" s="9"/>
      <c r="AE1425" s="9"/>
      <c r="AF1425" s="9"/>
      <c r="AG1425" s="9"/>
      <c r="AH1425" s="9"/>
      <c r="AI1425" s="9"/>
      <c r="AJ1425" s="9"/>
      <c r="AK1425" s="9"/>
      <c r="AL1425" s="9"/>
      <c r="AM1425" s="27"/>
      <c r="AN1425" s="27"/>
      <c r="AO1425" s="27"/>
      <c r="AP1425" s="27"/>
      <c r="AQ1425" s="27"/>
      <c r="AR1425" s="9"/>
      <c r="AS1425" s="9"/>
      <c r="AT1425" s="9"/>
      <c r="AU1425" s="9"/>
      <c r="AV1425" s="9"/>
      <c r="AW1425" s="9"/>
      <c r="AX1425" s="9"/>
      <c r="AY1425" s="15"/>
      <c r="AZ1425" s="15"/>
      <c r="BA1425" s="9"/>
      <c r="BB1425" s="9"/>
      <c r="BC1425" s="9"/>
      <c r="BD1425" s="9"/>
      <c r="BE1425" s="9"/>
      <c r="BF1425" s="9"/>
      <c r="BG1425" s="9"/>
      <c r="BH1425" s="9"/>
      <c r="BI1425" s="9"/>
      <c r="BJ1425" s="9"/>
      <c r="BK1425" s="9"/>
      <c r="BL1425" s="9"/>
      <c r="BM1425" s="9"/>
      <c r="BN1425" s="9"/>
      <c r="BO1425" s="9"/>
      <c r="BP1425" s="9"/>
      <c r="BQ1425" s="9"/>
      <c r="BR1425" s="9"/>
      <c r="BS1425" s="9"/>
      <c r="BT1425" s="9"/>
      <c r="BU1425" s="9"/>
      <c r="BV1425" s="9"/>
      <c r="BW1425" s="9"/>
      <c r="BX1425" s="9"/>
      <c r="BY1425" s="9"/>
      <c r="BZ1425" s="9"/>
      <c r="CA1425" s="9"/>
      <c r="CB1425" s="9"/>
      <c r="CC1425" s="9"/>
      <c r="CD1425" s="9"/>
      <c r="CE1425" s="9"/>
      <c r="CF1425" s="9"/>
      <c r="CG1425" s="9"/>
      <c r="CH1425" s="9"/>
      <c r="CI1425" s="9"/>
      <c r="CJ1425" s="9"/>
      <c r="CK1425" s="9"/>
      <c r="CL1425" s="9"/>
      <c r="CM1425" s="9"/>
      <c r="CN1425" s="9"/>
      <c r="CO1425" s="9"/>
      <c r="CP1425" s="9"/>
      <c r="CQ1425" s="9"/>
      <c r="CR1425" s="9"/>
      <c r="CS1425" s="9"/>
      <c r="CT1425" s="9"/>
      <c r="CU1425" s="9"/>
      <c r="CV1425" s="9"/>
      <c r="CW1425" s="9"/>
      <c r="CX1425" s="9"/>
      <c r="CY1425" s="9"/>
      <c r="CZ1425" s="9"/>
      <c r="DA1425" s="9"/>
      <c r="DB1425" s="9"/>
      <c r="DC1425" s="9"/>
      <c r="DD1425" s="9"/>
      <c r="DE1425" s="9"/>
      <c r="DF1425" s="9"/>
      <c r="DG1425" s="9"/>
      <c r="DH1425" s="9"/>
      <c r="DI1425" s="9"/>
      <c r="DJ1425" s="9"/>
      <c r="DK1425" s="9"/>
      <c r="DL1425" s="9"/>
      <c r="DM1425" s="9"/>
      <c r="DN1425" s="9"/>
      <c r="DO1425" s="9"/>
      <c r="DP1425" s="9"/>
      <c r="DQ1425" s="9"/>
      <c r="DR1425" s="9"/>
      <c r="DS1425" s="9"/>
      <c r="DT1425" s="9"/>
      <c r="DU1425" s="9"/>
      <c r="DV1425" s="9"/>
      <c r="DW1425" s="9"/>
      <c r="DX1425" s="9"/>
      <c r="DY1425" s="9"/>
      <c r="DZ1425" s="9"/>
      <c r="EA1425" s="9"/>
    </row>
    <row r="1426" spans="2:131" ht="15">
      <c r="B1426" s="4"/>
      <c r="C1426" s="4"/>
      <c r="D1426" s="4"/>
      <c r="E1426" s="4"/>
      <c r="F1426" s="4"/>
      <c r="G1426" s="4"/>
      <c r="H1426" s="4"/>
      <c r="I1426" s="4"/>
      <c r="J1426" s="4"/>
      <c r="K1426" s="10"/>
      <c r="L1426" s="10"/>
      <c r="M1426" s="10"/>
      <c r="N1426" s="10"/>
      <c r="O1426" s="10"/>
      <c r="P1426" s="10"/>
      <c r="Q1426" s="10"/>
      <c r="R1426" s="10"/>
      <c r="S1426" s="10"/>
      <c r="T1426" s="10"/>
      <c r="U1426" s="10"/>
      <c r="V1426" s="10"/>
      <c r="W1426" s="10"/>
      <c r="X1426" s="10"/>
      <c r="Y1426" s="10"/>
      <c r="Z1426" s="10"/>
      <c r="AA1426" s="10"/>
      <c r="AB1426" s="15"/>
      <c r="AC1426" s="9"/>
      <c r="AD1426" s="9"/>
      <c r="AE1426" s="9"/>
      <c r="AF1426" s="9"/>
      <c r="AG1426" s="9"/>
      <c r="AH1426" s="9"/>
      <c r="AI1426" s="9"/>
      <c r="AJ1426" s="9"/>
      <c r="AK1426" s="9"/>
      <c r="AL1426" s="9"/>
      <c r="AM1426" s="27"/>
      <c r="AN1426" s="27"/>
      <c r="AO1426" s="27"/>
      <c r="AP1426" s="27"/>
      <c r="AQ1426" s="27"/>
      <c r="AR1426" s="9"/>
      <c r="AS1426" s="9"/>
      <c r="AT1426" s="9"/>
      <c r="AU1426" s="9"/>
      <c r="AV1426" s="9"/>
      <c r="AW1426" s="9"/>
      <c r="AX1426" s="9"/>
      <c r="AY1426" s="15"/>
      <c r="AZ1426" s="15"/>
      <c r="BA1426" s="9"/>
      <c r="BB1426" s="9"/>
      <c r="BC1426" s="9"/>
      <c r="BD1426" s="9"/>
      <c r="BE1426" s="9"/>
      <c r="BF1426" s="9"/>
      <c r="BG1426" s="9"/>
      <c r="BH1426" s="9"/>
      <c r="BI1426" s="9"/>
      <c r="BJ1426" s="9"/>
      <c r="BK1426" s="9"/>
      <c r="BL1426" s="9"/>
      <c r="BM1426" s="9"/>
      <c r="BN1426" s="9"/>
      <c r="BO1426" s="9"/>
      <c r="BP1426" s="9"/>
      <c r="BQ1426" s="9"/>
      <c r="BR1426" s="9"/>
      <c r="BS1426" s="9"/>
      <c r="BT1426" s="9"/>
      <c r="BU1426" s="9"/>
      <c r="BV1426" s="9"/>
      <c r="BW1426" s="9"/>
      <c r="BX1426" s="9"/>
      <c r="BY1426" s="9"/>
      <c r="BZ1426" s="9"/>
      <c r="CA1426" s="9"/>
      <c r="CB1426" s="9"/>
      <c r="CC1426" s="9"/>
      <c r="CD1426" s="9"/>
      <c r="CE1426" s="9"/>
      <c r="CF1426" s="9"/>
      <c r="CG1426" s="9"/>
      <c r="CH1426" s="9"/>
      <c r="CI1426" s="9"/>
      <c r="CJ1426" s="9"/>
      <c r="CK1426" s="9"/>
      <c r="CL1426" s="9"/>
      <c r="CM1426" s="9"/>
      <c r="CN1426" s="9"/>
      <c r="CO1426" s="9"/>
      <c r="CP1426" s="9"/>
      <c r="CQ1426" s="9"/>
      <c r="CR1426" s="9"/>
      <c r="CS1426" s="9"/>
      <c r="CT1426" s="9"/>
      <c r="CU1426" s="9"/>
      <c r="CV1426" s="9"/>
      <c r="CW1426" s="9"/>
      <c r="CX1426" s="9"/>
      <c r="CY1426" s="9"/>
      <c r="CZ1426" s="9"/>
      <c r="DA1426" s="9"/>
      <c r="DB1426" s="9"/>
      <c r="DC1426" s="9"/>
      <c r="DD1426" s="9"/>
      <c r="DE1426" s="9"/>
      <c r="DF1426" s="9"/>
      <c r="DG1426" s="9"/>
      <c r="DH1426" s="9"/>
      <c r="DI1426" s="9"/>
      <c r="DJ1426" s="9"/>
      <c r="DK1426" s="9"/>
      <c r="DL1426" s="9"/>
      <c r="DM1426" s="9"/>
      <c r="DN1426" s="9"/>
      <c r="DO1426" s="9"/>
      <c r="DP1426" s="9"/>
      <c r="DQ1426" s="9"/>
      <c r="DR1426" s="9"/>
      <c r="DS1426" s="9"/>
      <c r="DT1426" s="9"/>
      <c r="DU1426" s="9"/>
      <c r="DV1426" s="9"/>
      <c r="DW1426" s="9"/>
      <c r="DX1426" s="9"/>
      <c r="DY1426" s="9"/>
      <c r="DZ1426" s="9"/>
      <c r="EA1426" s="9"/>
    </row>
    <row r="1427" spans="2:131" ht="15">
      <c r="B1427" s="4"/>
      <c r="C1427" s="4"/>
      <c r="D1427" s="4"/>
      <c r="E1427" s="4"/>
      <c r="F1427" s="4"/>
      <c r="G1427" s="4"/>
      <c r="H1427" s="4"/>
      <c r="I1427" s="4"/>
      <c r="J1427" s="4"/>
      <c r="K1427" s="10"/>
      <c r="L1427" s="10"/>
      <c r="M1427" s="10"/>
      <c r="N1427" s="10"/>
      <c r="O1427" s="10"/>
      <c r="P1427" s="10"/>
      <c r="Q1427" s="10"/>
      <c r="R1427" s="10"/>
      <c r="S1427" s="10"/>
      <c r="T1427" s="10"/>
      <c r="U1427" s="10"/>
      <c r="V1427" s="10"/>
      <c r="W1427" s="10"/>
      <c r="X1427" s="10"/>
      <c r="Y1427" s="10"/>
      <c r="Z1427" s="10"/>
      <c r="AA1427" s="10"/>
      <c r="AB1427" s="15"/>
      <c r="AC1427" s="9"/>
      <c r="AD1427" s="9"/>
      <c r="AE1427" s="9"/>
      <c r="AF1427" s="9"/>
      <c r="AG1427" s="9"/>
      <c r="AH1427" s="9"/>
      <c r="AI1427" s="9"/>
      <c r="AJ1427" s="9"/>
      <c r="AK1427" s="9"/>
      <c r="AL1427" s="9"/>
      <c r="AM1427" s="27"/>
      <c r="AN1427" s="27"/>
      <c r="AO1427" s="27"/>
      <c r="AP1427" s="27"/>
      <c r="AQ1427" s="27"/>
      <c r="AR1427" s="9"/>
      <c r="AS1427" s="9"/>
      <c r="AT1427" s="9"/>
      <c r="AU1427" s="9"/>
      <c r="AV1427" s="9"/>
      <c r="AW1427" s="9"/>
      <c r="AX1427" s="9"/>
      <c r="AY1427" s="15"/>
      <c r="AZ1427" s="15"/>
      <c r="BA1427" s="9"/>
      <c r="BB1427" s="9"/>
      <c r="BC1427" s="9"/>
      <c r="BD1427" s="9"/>
      <c r="BE1427" s="9"/>
      <c r="BF1427" s="9"/>
      <c r="BG1427" s="9"/>
      <c r="BH1427" s="9"/>
      <c r="BI1427" s="9"/>
      <c r="BJ1427" s="9"/>
      <c r="BK1427" s="9"/>
      <c r="BL1427" s="9"/>
      <c r="BM1427" s="9"/>
      <c r="BN1427" s="9"/>
      <c r="BO1427" s="9"/>
      <c r="BP1427" s="9"/>
      <c r="BQ1427" s="9"/>
      <c r="BR1427" s="9"/>
      <c r="BS1427" s="9"/>
      <c r="BT1427" s="9"/>
      <c r="BU1427" s="9"/>
      <c r="BV1427" s="9"/>
      <c r="BW1427" s="9"/>
      <c r="BX1427" s="9"/>
      <c r="BY1427" s="9"/>
      <c r="BZ1427" s="9"/>
      <c r="CA1427" s="9"/>
      <c r="CB1427" s="9"/>
      <c r="CC1427" s="9"/>
      <c r="CD1427" s="9"/>
      <c r="CE1427" s="9"/>
      <c r="CF1427" s="9"/>
      <c r="CG1427" s="9"/>
      <c r="CH1427" s="9"/>
      <c r="CI1427" s="9"/>
      <c r="CJ1427" s="9"/>
      <c r="CK1427" s="9"/>
      <c r="CL1427" s="9"/>
      <c r="CM1427" s="9"/>
      <c r="CN1427" s="9"/>
      <c r="CO1427" s="9"/>
      <c r="CP1427" s="9"/>
      <c r="CQ1427" s="9"/>
      <c r="CR1427" s="9"/>
      <c r="CS1427" s="9"/>
      <c r="CT1427" s="9"/>
      <c r="CU1427" s="9"/>
      <c r="CV1427" s="9"/>
      <c r="CW1427" s="9"/>
      <c r="CX1427" s="9"/>
      <c r="CY1427" s="9"/>
      <c r="CZ1427" s="9"/>
      <c r="DA1427" s="9"/>
      <c r="DB1427" s="9"/>
      <c r="DC1427" s="9"/>
      <c r="DD1427" s="9"/>
      <c r="DE1427" s="9"/>
      <c r="DF1427" s="9"/>
      <c r="DG1427" s="9"/>
      <c r="DH1427" s="9"/>
      <c r="DI1427" s="9"/>
      <c r="DJ1427" s="9"/>
      <c r="DK1427" s="9"/>
      <c r="DL1427" s="9"/>
      <c r="DM1427" s="9"/>
      <c r="DN1427" s="9"/>
      <c r="DO1427" s="9"/>
      <c r="DP1427" s="9"/>
      <c r="DQ1427" s="9"/>
      <c r="DR1427" s="9"/>
      <c r="DS1427" s="9"/>
      <c r="DT1427" s="9"/>
      <c r="DU1427" s="9"/>
      <c r="DV1427" s="9"/>
      <c r="DW1427" s="9"/>
      <c r="DX1427" s="9"/>
      <c r="DY1427" s="9"/>
      <c r="DZ1427" s="9"/>
      <c r="EA1427" s="9"/>
    </row>
    <row r="1428" spans="2:131" ht="15">
      <c r="B1428" s="4"/>
      <c r="C1428" s="4"/>
      <c r="D1428" s="4"/>
      <c r="E1428" s="4"/>
      <c r="F1428" s="4"/>
      <c r="G1428" s="4"/>
      <c r="H1428" s="4"/>
      <c r="I1428" s="4"/>
      <c r="J1428" s="4"/>
      <c r="K1428" s="10"/>
      <c r="L1428" s="10"/>
      <c r="M1428" s="10"/>
      <c r="N1428" s="10"/>
      <c r="O1428" s="10"/>
      <c r="P1428" s="10"/>
      <c r="Q1428" s="10"/>
      <c r="R1428" s="10"/>
      <c r="S1428" s="10"/>
      <c r="T1428" s="10"/>
      <c r="U1428" s="10"/>
      <c r="V1428" s="10"/>
      <c r="W1428" s="10"/>
      <c r="X1428" s="10"/>
      <c r="Y1428" s="10"/>
      <c r="Z1428" s="10"/>
      <c r="AA1428" s="10"/>
      <c r="AB1428" s="15"/>
      <c r="AC1428" s="9"/>
      <c r="AD1428" s="9"/>
      <c r="AE1428" s="9"/>
      <c r="AF1428" s="9"/>
      <c r="AG1428" s="9"/>
      <c r="AH1428" s="9"/>
      <c r="AI1428" s="9"/>
      <c r="AJ1428" s="9"/>
      <c r="AK1428" s="9"/>
      <c r="AL1428" s="9"/>
      <c r="AM1428" s="27"/>
      <c r="AN1428" s="27"/>
      <c r="AO1428" s="27"/>
      <c r="AP1428" s="27"/>
      <c r="AQ1428" s="27"/>
      <c r="AR1428" s="9"/>
      <c r="AS1428" s="9"/>
      <c r="AT1428" s="9"/>
      <c r="AU1428" s="9"/>
      <c r="AV1428" s="9"/>
      <c r="AW1428" s="9"/>
      <c r="AX1428" s="9"/>
      <c r="AY1428" s="15"/>
      <c r="AZ1428" s="15"/>
      <c r="BA1428" s="9"/>
      <c r="BB1428" s="9"/>
      <c r="BC1428" s="9"/>
      <c r="BD1428" s="9"/>
      <c r="BE1428" s="9"/>
      <c r="BF1428" s="9"/>
      <c r="BG1428" s="9"/>
      <c r="BH1428" s="9"/>
      <c r="BI1428" s="9"/>
      <c r="BJ1428" s="9"/>
      <c r="BK1428" s="9"/>
      <c r="BL1428" s="9"/>
      <c r="BM1428" s="9"/>
      <c r="BN1428" s="9"/>
      <c r="BO1428" s="9"/>
      <c r="BP1428" s="9"/>
      <c r="BQ1428" s="9"/>
      <c r="BR1428" s="9"/>
      <c r="BS1428" s="9"/>
      <c r="BT1428" s="9"/>
      <c r="BU1428" s="9"/>
      <c r="BV1428" s="9"/>
      <c r="BW1428" s="9"/>
      <c r="BX1428" s="9"/>
      <c r="BY1428" s="9"/>
      <c r="BZ1428" s="9"/>
      <c r="CA1428" s="9"/>
      <c r="CB1428" s="9"/>
      <c r="CC1428" s="9"/>
      <c r="CD1428" s="9"/>
      <c r="CE1428" s="9"/>
      <c r="CF1428" s="9"/>
      <c r="CG1428" s="9"/>
      <c r="CH1428" s="9"/>
      <c r="CI1428" s="9"/>
      <c r="CJ1428" s="9"/>
      <c r="CK1428" s="9"/>
      <c r="CL1428" s="9"/>
      <c r="CM1428" s="9"/>
      <c r="CN1428" s="9"/>
      <c r="CO1428" s="9"/>
      <c r="CP1428" s="9"/>
      <c r="CQ1428" s="9"/>
      <c r="CR1428" s="9"/>
      <c r="CS1428" s="9"/>
      <c r="CT1428" s="9"/>
      <c r="CU1428" s="9"/>
      <c r="CV1428" s="9"/>
      <c r="CW1428" s="9"/>
      <c r="CX1428" s="9"/>
      <c r="CY1428" s="9"/>
      <c r="CZ1428" s="9"/>
      <c r="DA1428" s="9"/>
      <c r="DB1428" s="9"/>
      <c r="DC1428" s="9"/>
      <c r="DD1428" s="9"/>
      <c r="DE1428" s="9"/>
      <c r="DF1428" s="9"/>
      <c r="DG1428" s="9"/>
      <c r="DH1428" s="9"/>
      <c r="DI1428" s="9"/>
      <c r="DJ1428" s="9"/>
      <c r="DK1428" s="9"/>
      <c r="DL1428" s="9"/>
      <c r="DM1428" s="9"/>
      <c r="DN1428" s="9"/>
      <c r="DO1428" s="9"/>
      <c r="DP1428" s="9"/>
      <c r="DQ1428" s="9"/>
      <c r="DR1428" s="9"/>
      <c r="DS1428" s="9"/>
      <c r="DT1428" s="9"/>
      <c r="DU1428" s="9"/>
      <c r="DV1428" s="9"/>
      <c r="DW1428" s="9"/>
      <c r="DX1428" s="9"/>
      <c r="DY1428" s="9"/>
      <c r="DZ1428" s="9"/>
      <c r="EA1428" s="9"/>
    </row>
    <row r="1429" spans="2:131" ht="15">
      <c r="B1429" s="4"/>
      <c r="C1429" s="4"/>
      <c r="D1429" s="4"/>
      <c r="E1429" s="4"/>
      <c r="F1429" s="4"/>
      <c r="G1429" s="4"/>
      <c r="H1429" s="4"/>
      <c r="I1429" s="4"/>
      <c r="J1429" s="4"/>
      <c r="K1429" s="10"/>
      <c r="L1429" s="10"/>
      <c r="M1429" s="10"/>
      <c r="N1429" s="10"/>
      <c r="O1429" s="10"/>
      <c r="P1429" s="10"/>
      <c r="Q1429" s="10"/>
      <c r="R1429" s="10"/>
      <c r="S1429" s="10"/>
      <c r="T1429" s="10"/>
      <c r="U1429" s="10"/>
      <c r="V1429" s="10"/>
      <c r="W1429" s="10"/>
      <c r="X1429" s="10"/>
      <c r="Y1429" s="10"/>
      <c r="Z1429" s="10"/>
      <c r="AA1429" s="10"/>
      <c r="AB1429" s="15"/>
      <c r="AC1429" s="9"/>
      <c r="AD1429" s="9"/>
      <c r="AE1429" s="9"/>
      <c r="AF1429" s="9"/>
      <c r="AG1429" s="9"/>
      <c r="AH1429" s="9"/>
      <c r="AI1429" s="9"/>
      <c r="AJ1429" s="9"/>
      <c r="AK1429" s="9"/>
      <c r="AL1429" s="9"/>
      <c r="AM1429" s="27"/>
      <c r="AN1429" s="27"/>
      <c r="AO1429" s="27"/>
      <c r="AP1429" s="27"/>
      <c r="AQ1429" s="27"/>
      <c r="AR1429" s="9"/>
      <c r="AS1429" s="9"/>
      <c r="AT1429" s="9"/>
      <c r="AU1429" s="9"/>
      <c r="AV1429" s="9"/>
      <c r="AW1429" s="9"/>
      <c r="AX1429" s="9"/>
      <c r="AY1429" s="15"/>
      <c r="AZ1429" s="15"/>
      <c r="BA1429" s="9"/>
      <c r="BB1429" s="9"/>
      <c r="BC1429" s="9"/>
      <c r="BD1429" s="9"/>
      <c r="BE1429" s="9"/>
      <c r="BF1429" s="9"/>
      <c r="BG1429" s="9"/>
      <c r="BH1429" s="9"/>
      <c r="BI1429" s="9"/>
      <c r="BJ1429" s="9"/>
      <c r="BK1429" s="9"/>
      <c r="BL1429" s="9"/>
      <c r="BM1429" s="9"/>
      <c r="BN1429" s="9"/>
      <c r="BO1429" s="9"/>
      <c r="BP1429" s="9"/>
      <c r="BQ1429" s="9"/>
      <c r="BR1429" s="9"/>
      <c r="BS1429" s="9"/>
      <c r="BT1429" s="9"/>
      <c r="BU1429" s="9"/>
      <c r="BV1429" s="9"/>
      <c r="BW1429" s="9"/>
      <c r="BX1429" s="9"/>
      <c r="BY1429" s="9"/>
      <c r="BZ1429" s="9"/>
      <c r="CA1429" s="9"/>
      <c r="CB1429" s="9"/>
      <c r="CC1429" s="9"/>
      <c r="CD1429" s="9"/>
      <c r="CE1429" s="9"/>
      <c r="CF1429" s="9"/>
      <c r="CG1429" s="9"/>
      <c r="CH1429" s="9"/>
      <c r="CI1429" s="9"/>
      <c r="CJ1429" s="9"/>
      <c r="CK1429" s="9"/>
      <c r="CL1429" s="9"/>
      <c r="CM1429" s="9"/>
      <c r="CN1429" s="9"/>
      <c r="CO1429" s="9"/>
      <c r="CP1429" s="9"/>
      <c r="CQ1429" s="9"/>
      <c r="CR1429" s="9"/>
      <c r="CS1429" s="9"/>
      <c r="CT1429" s="9"/>
      <c r="CU1429" s="9"/>
      <c r="CV1429" s="9"/>
      <c r="CW1429" s="9"/>
      <c r="CX1429" s="9"/>
      <c r="CY1429" s="9"/>
      <c r="CZ1429" s="9"/>
      <c r="DA1429" s="9"/>
      <c r="DB1429" s="9"/>
      <c r="DC1429" s="9"/>
      <c r="DD1429" s="9"/>
      <c r="DE1429" s="9"/>
      <c r="DF1429" s="9"/>
      <c r="DG1429" s="9"/>
      <c r="DH1429" s="9"/>
      <c r="DI1429" s="9"/>
      <c r="DJ1429" s="9"/>
      <c r="DK1429" s="9"/>
      <c r="DL1429" s="9"/>
      <c r="DM1429" s="9"/>
      <c r="DN1429" s="9"/>
      <c r="DO1429" s="9"/>
      <c r="DP1429" s="9"/>
      <c r="DQ1429" s="9"/>
      <c r="DR1429" s="9"/>
      <c r="DS1429" s="9"/>
      <c r="DT1429" s="9"/>
      <c r="DU1429" s="9"/>
      <c r="DV1429" s="9"/>
      <c r="DW1429" s="9"/>
      <c r="DX1429" s="9"/>
      <c r="DY1429" s="9"/>
      <c r="DZ1429" s="9"/>
      <c r="EA1429" s="9"/>
    </row>
    <row r="1430" spans="2:131" ht="15">
      <c r="B1430" s="4"/>
      <c r="C1430" s="4"/>
      <c r="D1430" s="4"/>
      <c r="E1430" s="4"/>
      <c r="F1430" s="4"/>
      <c r="G1430" s="4"/>
      <c r="H1430" s="4"/>
      <c r="I1430" s="4"/>
      <c r="J1430" s="4"/>
      <c r="K1430" s="10"/>
      <c r="L1430" s="10"/>
      <c r="M1430" s="10"/>
      <c r="N1430" s="10"/>
      <c r="O1430" s="10"/>
      <c r="P1430" s="10"/>
      <c r="Q1430" s="10"/>
      <c r="R1430" s="10"/>
      <c r="S1430" s="10"/>
      <c r="T1430" s="10"/>
      <c r="U1430" s="10"/>
      <c r="V1430" s="10"/>
      <c r="W1430" s="10"/>
      <c r="X1430" s="10"/>
      <c r="Y1430" s="10"/>
      <c r="Z1430" s="10"/>
      <c r="AA1430" s="10"/>
      <c r="AB1430" s="15"/>
      <c r="AC1430" s="9"/>
      <c r="AD1430" s="9"/>
      <c r="AE1430" s="9"/>
      <c r="AF1430" s="9"/>
      <c r="AG1430" s="9"/>
      <c r="AH1430" s="9"/>
      <c r="AI1430" s="9"/>
      <c r="AJ1430" s="9"/>
      <c r="AK1430" s="9"/>
      <c r="AL1430" s="9"/>
      <c r="AM1430" s="27"/>
      <c r="AN1430" s="27"/>
      <c r="AO1430" s="27"/>
      <c r="AP1430" s="27"/>
      <c r="AQ1430" s="27"/>
      <c r="AR1430" s="9"/>
      <c r="AS1430" s="9"/>
      <c r="AT1430" s="9"/>
      <c r="AU1430" s="9"/>
      <c r="AV1430" s="9"/>
      <c r="AW1430" s="9"/>
      <c r="AX1430" s="9"/>
      <c r="AY1430" s="15"/>
      <c r="AZ1430" s="15"/>
      <c r="BA1430" s="9"/>
      <c r="BB1430" s="9"/>
      <c r="BC1430" s="9"/>
      <c r="BD1430" s="9"/>
      <c r="BE1430" s="9"/>
      <c r="BF1430" s="9"/>
      <c r="BG1430" s="9"/>
      <c r="BH1430" s="9"/>
      <c r="BI1430" s="9"/>
      <c r="BJ1430" s="9"/>
      <c r="BK1430" s="9"/>
      <c r="BL1430" s="9"/>
      <c r="BM1430" s="9"/>
      <c r="BN1430" s="9"/>
      <c r="BO1430" s="9"/>
      <c r="BP1430" s="9"/>
      <c r="BQ1430" s="9"/>
      <c r="BR1430" s="9"/>
      <c r="BS1430" s="9"/>
      <c r="BT1430" s="9"/>
      <c r="BU1430" s="9"/>
      <c r="BV1430" s="9"/>
      <c r="BW1430" s="9"/>
      <c r="BX1430" s="9"/>
      <c r="BY1430" s="9"/>
      <c r="BZ1430" s="9"/>
      <c r="CA1430" s="9"/>
      <c r="CB1430" s="9"/>
      <c r="CC1430" s="9"/>
      <c r="CD1430" s="9"/>
      <c r="CE1430" s="9"/>
      <c r="CF1430" s="9"/>
      <c r="CG1430" s="9"/>
      <c r="CH1430" s="9"/>
      <c r="CI1430" s="9"/>
      <c r="CJ1430" s="9"/>
      <c r="CK1430" s="9"/>
      <c r="CL1430" s="9"/>
      <c r="CM1430" s="9"/>
      <c r="CN1430" s="9"/>
      <c r="CO1430" s="9"/>
      <c r="CP1430" s="9"/>
      <c r="CQ1430" s="9"/>
      <c r="CR1430" s="9"/>
      <c r="CS1430" s="9"/>
      <c r="CT1430" s="9"/>
      <c r="CU1430" s="9"/>
      <c r="CV1430" s="9"/>
      <c r="CW1430" s="9"/>
      <c r="CX1430" s="9"/>
      <c r="CY1430" s="9"/>
      <c r="CZ1430" s="9"/>
      <c r="DA1430" s="9"/>
      <c r="DB1430" s="9"/>
      <c r="DC1430" s="9"/>
      <c r="DD1430" s="9"/>
      <c r="DE1430" s="9"/>
      <c r="DF1430" s="9"/>
      <c r="DG1430" s="9"/>
      <c r="DH1430" s="9"/>
      <c r="DI1430" s="9"/>
      <c r="DJ1430" s="9"/>
      <c r="DK1430" s="9"/>
      <c r="DL1430" s="9"/>
      <c r="DM1430" s="9"/>
      <c r="DN1430" s="9"/>
      <c r="DO1430" s="9"/>
      <c r="DP1430" s="9"/>
      <c r="DQ1430" s="9"/>
      <c r="DR1430" s="9"/>
      <c r="DS1430" s="9"/>
      <c r="DT1430" s="9"/>
      <c r="DU1430" s="9"/>
      <c r="DV1430" s="9"/>
      <c r="DW1430" s="9"/>
      <c r="DX1430" s="9"/>
      <c r="DY1430" s="9"/>
      <c r="DZ1430" s="9"/>
      <c r="EA1430" s="9"/>
    </row>
    <row r="1431" spans="2:131" ht="15">
      <c r="B1431" s="4"/>
      <c r="C1431" s="4"/>
      <c r="D1431" s="4"/>
      <c r="E1431" s="4"/>
      <c r="F1431" s="4"/>
      <c r="G1431" s="4"/>
      <c r="H1431" s="4"/>
      <c r="I1431" s="4"/>
      <c r="J1431" s="4"/>
      <c r="K1431" s="10"/>
      <c r="L1431" s="10"/>
      <c r="M1431" s="10"/>
      <c r="N1431" s="10"/>
      <c r="O1431" s="10"/>
      <c r="P1431" s="10"/>
      <c r="Q1431" s="10"/>
      <c r="R1431" s="10"/>
      <c r="S1431" s="10"/>
      <c r="T1431" s="10"/>
      <c r="U1431" s="10"/>
      <c r="V1431" s="10"/>
      <c r="W1431" s="10"/>
      <c r="X1431" s="10"/>
      <c r="Y1431" s="10"/>
      <c r="Z1431" s="10"/>
      <c r="AA1431" s="10"/>
      <c r="AB1431" s="15"/>
      <c r="AC1431" s="9"/>
      <c r="AD1431" s="9"/>
      <c r="AE1431" s="9"/>
      <c r="AF1431" s="9"/>
      <c r="AG1431" s="9"/>
      <c r="AH1431" s="9"/>
      <c r="AI1431" s="9"/>
      <c r="AJ1431" s="9"/>
      <c r="AK1431" s="9"/>
      <c r="AL1431" s="9"/>
      <c r="AM1431" s="27"/>
      <c r="AN1431" s="27"/>
      <c r="AO1431" s="27"/>
      <c r="AP1431" s="27"/>
      <c r="AQ1431" s="27"/>
      <c r="AR1431" s="9"/>
      <c r="AS1431" s="9"/>
      <c r="AT1431" s="9"/>
      <c r="AU1431" s="9"/>
      <c r="AV1431" s="9"/>
      <c r="AW1431" s="9"/>
      <c r="AX1431" s="9"/>
      <c r="AY1431" s="15"/>
      <c r="AZ1431" s="15"/>
      <c r="BA1431" s="9"/>
      <c r="BB1431" s="9"/>
      <c r="BC1431" s="9"/>
      <c r="BD1431" s="9"/>
      <c r="BE1431" s="9"/>
      <c r="BF1431" s="9"/>
      <c r="BG1431" s="9"/>
      <c r="BH1431" s="9"/>
      <c r="BI1431" s="9"/>
      <c r="BJ1431" s="9"/>
      <c r="BK1431" s="9"/>
      <c r="BL1431" s="9"/>
      <c r="BM1431" s="9"/>
      <c r="BN1431" s="9"/>
      <c r="BO1431" s="9"/>
      <c r="BP1431" s="9"/>
      <c r="BQ1431" s="9"/>
      <c r="BR1431" s="9"/>
      <c r="BS1431" s="9"/>
      <c r="BT1431" s="9"/>
      <c r="BU1431" s="9"/>
      <c r="BV1431" s="9"/>
      <c r="BW1431" s="9"/>
      <c r="BX1431" s="9"/>
      <c r="BY1431" s="9"/>
      <c r="BZ1431" s="9"/>
      <c r="CA1431" s="9"/>
      <c r="CB1431" s="9"/>
      <c r="CC1431" s="9"/>
      <c r="CD1431" s="9"/>
      <c r="CE1431" s="9"/>
      <c r="CF1431" s="9"/>
      <c r="CG1431" s="9"/>
      <c r="CH1431" s="9"/>
      <c r="CI1431" s="9"/>
      <c r="CJ1431" s="9"/>
      <c r="CK1431" s="9"/>
      <c r="CL1431" s="9"/>
      <c r="CM1431" s="9"/>
      <c r="CN1431" s="9"/>
      <c r="CO1431" s="9"/>
      <c r="CP1431" s="9"/>
      <c r="CQ1431" s="9"/>
      <c r="CR1431" s="9"/>
      <c r="CS1431" s="9"/>
      <c r="CT1431" s="9"/>
      <c r="CU1431" s="9"/>
      <c r="CV1431" s="9"/>
      <c r="CW1431" s="9"/>
      <c r="CX1431" s="9"/>
      <c r="CY1431" s="9"/>
      <c r="CZ1431" s="9"/>
      <c r="DA1431" s="9"/>
      <c r="DB1431" s="9"/>
      <c r="DC1431" s="9"/>
      <c r="DD1431" s="9"/>
      <c r="DE1431" s="9"/>
      <c r="DF1431" s="9"/>
      <c r="DG1431" s="9"/>
      <c r="DH1431" s="9"/>
      <c r="DI1431" s="9"/>
      <c r="DJ1431" s="9"/>
      <c r="DK1431" s="9"/>
      <c r="DL1431" s="9"/>
      <c r="DM1431" s="9"/>
      <c r="DN1431" s="9"/>
      <c r="DO1431" s="9"/>
      <c r="DP1431" s="9"/>
      <c r="DQ1431" s="9"/>
      <c r="DR1431" s="9"/>
      <c r="DS1431" s="9"/>
      <c r="DT1431" s="9"/>
      <c r="DU1431" s="9"/>
      <c r="DV1431" s="9"/>
      <c r="DW1431" s="9"/>
      <c r="DX1431" s="9"/>
      <c r="DY1431" s="9"/>
      <c r="DZ1431" s="9"/>
      <c r="EA1431" s="9"/>
    </row>
    <row r="1432" spans="2:131" ht="15">
      <c r="B1432" s="4"/>
      <c r="C1432" s="4"/>
      <c r="D1432" s="4"/>
      <c r="E1432" s="4"/>
      <c r="F1432" s="4"/>
      <c r="G1432" s="4"/>
      <c r="H1432" s="4"/>
      <c r="I1432" s="4"/>
      <c r="J1432" s="4"/>
      <c r="K1432" s="10"/>
      <c r="L1432" s="10"/>
      <c r="M1432" s="10"/>
      <c r="N1432" s="10"/>
      <c r="O1432" s="10"/>
      <c r="P1432" s="10"/>
      <c r="Q1432" s="10"/>
      <c r="R1432" s="10"/>
      <c r="S1432" s="10"/>
      <c r="T1432" s="10"/>
      <c r="U1432" s="10"/>
      <c r="V1432" s="10"/>
      <c r="W1432" s="10"/>
      <c r="X1432" s="10"/>
      <c r="Y1432" s="10"/>
      <c r="Z1432" s="10"/>
      <c r="AA1432" s="10"/>
      <c r="AB1432" s="15"/>
      <c r="AC1432" s="9"/>
      <c r="AD1432" s="9"/>
      <c r="AE1432" s="9"/>
      <c r="AF1432" s="9"/>
      <c r="AG1432" s="9"/>
      <c r="AH1432" s="9"/>
      <c r="AI1432" s="9"/>
      <c r="AJ1432" s="9"/>
      <c r="AK1432" s="9"/>
      <c r="AL1432" s="9"/>
      <c r="AM1432" s="27"/>
      <c r="AN1432" s="27"/>
      <c r="AO1432" s="27"/>
      <c r="AP1432" s="27"/>
      <c r="AQ1432" s="27"/>
      <c r="AR1432" s="9"/>
      <c r="AS1432" s="9"/>
      <c r="AT1432" s="9"/>
      <c r="AU1432" s="9"/>
      <c r="AV1432" s="9"/>
      <c r="AW1432" s="9"/>
      <c r="AX1432" s="9"/>
      <c r="AY1432" s="15"/>
      <c r="AZ1432" s="15"/>
      <c r="BA1432" s="9"/>
      <c r="BB1432" s="9"/>
      <c r="BC1432" s="9"/>
      <c r="BD1432" s="9"/>
      <c r="BE1432" s="9"/>
      <c r="BF1432" s="9"/>
      <c r="BG1432" s="9"/>
      <c r="BH1432" s="9"/>
      <c r="BI1432" s="9"/>
      <c r="BJ1432" s="9"/>
      <c r="BK1432" s="9"/>
      <c r="BL1432" s="9"/>
      <c r="BM1432" s="9"/>
      <c r="BN1432" s="9"/>
      <c r="BO1432" s="9"/>
      <c r="BP1432" s="9"/>
      <c r="BQ1432" s="9"/>
      <c r="BR1432" s="9"/>
      <c r="BS1432" s="9"/>
      <c r="BT1432" s="9"/>
      <c r="BU1432" s="9"/>
      <c r="BV1432" s="9"/>
      <c r="BW1432" s="9"/>
      <c r="BX1432" s="9"/>
      <c r="BY1432" s="9"/>
      <c r="BZ1432" s="9"/>
      <c r="CA1432" s="9"/>
      <c r="CB1432" s="9"/>
      <c r="CC1432" s="9"/>
      <c r="CD1432" s="9"/>
      <c r="CE1432" s="9"/>
      <c r="CF1432" s="9"/>
      <c r="CG1432" s="9"/>
      <c r="CH1432" s="9"/>
      <c r="CI1432" s="9"/>
      <c r="CJ1432" s="9"/>
      <c r="CK1432" s="9"/>
      <c r="CL1432" s="9"/>
      <c r="CM1432" s="9"/>
      <c r="CN1432" s="9"/>
      <c r="CO1432" s="9"/>
      <c r="CP1432" s="9"/>
      <c r="CQ1432" s="9"/>
      <c r="CR1432" s="9"/>
      <c r="CS1432" s="9"/>
      <c r="CT1432" s="9"/>
      <c r="CU1432" s="9"/>
      <c r="CV1432" s="9"/>
      <c r="CW1432" s="9"/>
      <c r="CX1432" s="9"/>
      <c r="CY1432" s="9"/>
      <c r="CZ1432" s="9"/>
      <c r="DA1432" s="9"/>
      <c r="DB1432" s="9"/>
      <c r="DC1432" s="9"/>
      <c r="DD1432" s="9"/>
      <c r="DE1432" s="9"/>
      <c r="DF1432" s="9"/>
      <c r="DG1432" s="9"/>
      <c r="DH1432" s="9"/>
      <c r="DI1432" s="9"/>
      <c r="DJ1432" s="9"/>
      <c r="DK1432" s="9"/>
      <c r="DL1432" s="9"/>
      <c r="DM1432" s="9"/>
      <c r="DN1432" s="9"/>
      <c r="DO1432" s="9"/>
      <c r="DP1432" s="9"/>
      <c r="DQ1432" s="9"/>
      <c r="DR1432" s="9"/>
      <c r="DS1432" s="9"/>
      <c r="DT1432" s="9"/>
      <c r="DU1432" s="9"/>
      <c r="DV1432" s="9"/>
      <c r="DW1432" s="9"/>
      <c r="DX1432" s="9"/>
      <c r="DY1432" s="9"/>
      <c r="DZ1432" s="9"/>
      <c r="EA1432" s="9"/>
    </row>
    <row r="1433" spans="2:131" ht="15">
      <c r="B1433" s="4"/>
      <c r="C1433" s="4"/>
      <c r="D1433" s="4"/>
      <c r="E1433" s="4"/>
      <c r="F1433" s="4"/>
      <c r="G1433" s="4"/>
      <c r="H1433" s="4"/>
      <c r="I1433" s="4"/>
      <c r="J1433" s="4"/>
      <c r="K1433" s="10"/>
      <c r="L1433" s="10"/>
      <c r="M1433" s="10"/>
      <c r="N1433" s="10"/>
      <c r="O1433" s="10"/>
      <c r="P1433" s="10"/>
      <c r="Q1433" s="10"/>
      <c r="R1433" s="10"/>
      <c r="S1433" s="10"/>
      <c r="T1433" s="10"/>
      <c r="U1433" s="10"/>
      <c r="V1433" s="10"/>
      <c r="W1433" s="10"/>
      <c r="X1433" s="10"/>
      <c r="Y1433" s="10"/>
      <c r="Z1433" s="10"/>
      <c r="AA1433" s="10"/>
      <c r="AB1433" s="15"/>
      <c r="AC1433" s="9"/>
      <c r="AD1433" s="9"/>
      <c r="AE1433" s="9"/>
      <c r="AF1433" s="9"/>
      <c r="AG1433" s="9"/>
      <c r="AH1433" s="9"/>
      <c r="AI1433" s="9"/>
      <c r="AJ1433" s="9"/>
      <c r="AK1433" s="9"/>
      <c r="AL1433" s="9"/>
      <c r="AM1433" s="27"/>
      <c r="AN1433" s="27"/>
      <c r="AO1433" s="27"/>
      <c r="AP1433" s="27"/>
      <c r="AQ1433" s="27"/>
      <c r="AR1433" s="9"/>
      <c r="AS1433" s="9"/>
      <c r="AT1433" s="9"/>
      <c r="AU1433" s="9"/>
      <c r="AV1433" s="9"/>
      <c r="AW1433" s="9"/>
      <c r="AX1433" s="9"/>
      <c r="AY1433" s="15"/>
      <c r="AZ1433" s="15"/>
      <c r="BA1433" s="9"/>
      <c r="BB1433" s="9"/>
      <c r="BC1433" s="9"/>
      <c r="BD1433" s="9"/>
      <c r="BE1433" s="9"/>
      <c r="BF1433" s="9"/>
      <c r="BG1433" s="9"/>
      <c r="BH1433" s="9"/>
      <c r="BI1433" s="9"/>
      <c r="BJ1433" s="9"/>
      <c r="BK1433" s="9"/>
      <c r="BL1433" s="9"/>
      <c r="BM1433" s="9"/>
      <c r="BN1433" s="9"/>
      <c r="BO1433" s="9"/>
      <c r="BP1433" s="9"/>
      <c r="BQ1433" s="9"/>
      <c r="BR1433" s="9"/>
      <c r="BS1433" s="9"/>
      <c r="BT1433" s="9"/>
      <c r="BU1433" s="9"/>
      <c r="BV1433" s="9"/>
      <c r="BW1433" s="9"/>
      <c r="BX1433" s="9"/>
      <c r="BY1433" s="9"/>
      <c r="BZ1433" s="9"/>
      <c r="CA1433" s="9"/>
      <c r="CB1433" s="9"/>
      <c r="CC1433" s="9"/>
      <c r="CD1433" s="9"/>
      <c r="CE1433" s="9"/>
      <c r="CF1433" s="9"/>
      <c r="CG1433" s="9"/>
      <c r="CH1433" s="9"/>
      <c r="CI1433" s="9"/>
      <c r="CJ1433" s="9"/>
      <c r="CK1433" s="9"/>
      <c r="CL1433" s="9"/>
      <c r="CM1433" s="9"/>
      <c r="CN1433" s="9"/>
      <c r="CO1433" s="9"/>
      <c r="CP1433" s="9"/>
      <c r="CQ1433" s="9"/>
      <c r="CR1433" s="9"/>
      <c r="CS1433" s="9"/>
      <c r="CT1433" s="9"/>
      <c r="CU1433" s="9"/>
      <c r="CV1433" s="9"/>
      <c r="CW1433" s="9"/>
      <c r="CX1433" s="9"/>
      <c r="CY1433" s="9"/>
      <c r="CZ1433" s="9"/>
      <c r="DA1433" s="9"/>
      <c r="DB1433" s="9"/>
      <c r="DC1433" s="9"/>
      <c r="DD1433" s="9"/>
      <c r="DE1433" s="9"/>
      <c r="DF1433" s="9"/>
      <c r="DG1433" s="9"/>
      <c r="DH1433" s="9"/>
      <c r="DI1433" s="9"/>
      <c r="DJ1433" s="9"/>
      <c r="DK1433" s="9"/>
      <c r="DL1433" s="9"/>
      <c r="DM1433" s="9"/>
      <c r="DN1433" s="9"/>
      <c r="DO1433" s="9"/>
      <c r="DP1433" s="9"/>
      <c r="DQ1433" s="9"/>
      <c r="DR1433" s="9"/>
      <c r="DS1433" s="9"/>
      <c r="DT1433" s="9"/>
      <c r="DU1433" s="9"/>
      <c r="DV1433" s="9"/>
      <c r="DW1433" s="9"/>
      <c r="DX1433" s="9"/>
      <c r="DY1433" s="9"/>
      <c r="DZ1433" s="9"/>
      <c r="EA1433" s="9"/>
    </row>
    <row r="1434" spans="2:131" ht="15">
      <c r="B1434" s="4"/>
      <c r="C1434" s="4"/>
      <c r="D1434" s="4"/>
      <c r="E1434" s="4"/>
      <c r="F1434" s="4"/>
      <c r="G1434" s="4"/>
      <c r="H1434" s="4"/>
      <c r="I1434" s="4"/>
      <c r="J1434" s="4"/>
      <c r="K1434" s="10"/>
      <c r="L1434" s="10"/>
      <c r="M1434" s="10"/>
      <c r="N1434" s="10"/>
      <c r="O1434" s="10"/>
      <c r="P1434" s="10"/>
      <c r="Q1434" s="10"/>
      <c r="R1434" s="10"/>
      <c r="S1434" s="10"/>
      <c r="T1434" s="10"/>
      <c r="U1434" s="10"/>
      <c r="V1434" s="10"/>
      <c r="W1434" s="10"/>
      <c r="X1434" s="10"/>
      <c r="Y1434" s="10"/>
      <c r="Z1434" s="10"/>
      <c r="AA1434" s="10"/>
      <c r="AB1434" s="15"/>
      <c r="AC1434" s="9"/>
      <c r="AD1434" s="9"/>
      <c r="AE1434" s="9"/>
      <c r="AF1434" s="9"/>
      <c r="AG1434" s="9"/>
      <c r="AH1434" s="9"/>
      <c r="AI1434" s="9"/>
      <c r="AJ1434" s="9"/>
      <c r="AK1434" s="9"/>
      <c r="AL1434" s="9"/>
      <c r="AM1434" s="27"/>
      <c r="AN1434" s="27"/>
      <c r="AO1434" s="27"/>
      <c r="AP1434" s="27"/>
      <c r="AQ1434" s="27"/>
      <c r="AR1434" s="9"/>
      <c r="AS1434" s="9"/>
      <c r="AT1434" s="9"/>
      <c r="AU1434" s="9"/>
      <c r="AV1434" s="9"/>
      <c r="AW1434" s="9"/>
      <c r="AX1434" s="9"/>
      <c r="AY1434" s="15"/>
      <c r="AZ1434" s="15"/>
      <c r="BA1434" s="9"/>
      <c r="BB1434" s="9"/>
      <c r="BC1434" s="9"/>
      <c r="BD1434" s="9"/>
      <c r="BE1434" s="9"/>
      <c r="BF1434" s="9"/>
      <c r="BG1434" s="9"/>
      <c r="BH1434" s="9"/>
      <c r="BI1434" s="9"/>
      <c r="BJ1434" s="9"/>
      <c r="BK1434" s="9"/>
      <c r="BL1434" s="9"/>
      <c r="BM1434" s="9"/>
      <c r="BN1434" s="9"/>
      <c r="BO1434" s="9"/>
      <c r="BP1434" s="9"/>
      <c r="BQ1434" s="9"/>
      <c r="BR1434" s="9"/>
      <c r="BS1434" s="9"/>
      <c r="BT1434" s="9"/>
      <c r="BU1434" s="9"/>
      <c r="BV1434" s="9"/>
      <c r="BW1434" s="9"/>
      <c r="BX1434" s="9"/>
      <c r="BY1434" s="9"/>
      <c r="BZ1434" s="9"/>
      <c r="CA1434" s="9"/>
      <c r="CB1434" s="9"/>
      <c r="CC1434" s="9"/>
      <c r="CD1434" s="9"/>
      <c r="CE1434" s="9"/>
      <c r="CF1434" s="9"/>
      <c r="CG1434" s="9"/>
      <c r="CH1434" s="9"/>
      <c r="CI1434" s="9"/>
      <c r="CJ1434" s="9"/>
      <c r="CK1434" s="9"/>
      <c r="CL1434" s="9"/>
      <c r="CM1434" s="9"/>
      <c r="CN1434" s="9"/>
      <c r="CO1434" s="9"/>
      <c r="CP1434" s="9"/>
      <c r="CQ1434" s="9"/>
      <c r="CR1434" s="9"/>
      <c r="CS1434" s="9"/>
      <c r="CT1434" s="9"/>
      <c r="CU1434" s="9"/>
      <c r="CV1434" s="9"/>
      <c r="CW1434" s="9"/>
      <c r="CX1434" s="9"/>
      <c r="CY1434" s="9"/>
      <c r="CZ1434" s="9"/>
      <c r="DA1434" s="9"/>
      <c r="DB1434" s="9"/>
      <c r="DC1434" s="9"/>
      <c r="DD1434" s="9"/>
      <c r="DE1434" s="9"/>
      <c r="DF1434" s="9"/>
      <c r="DG1434" s="9"/>
      <c r="DH1434" s="9"/>
      <c r="DI1434" s="9"/>
      <c r="DJ1434" s="9"/>
      <c r="DK1434" s="9"/>
      <c r="DL1434" s="9"/>
      <c r="DM1434" s="9"/>
      <c r="DN1434" s="9"/>
      <c r="DO1434" s="9"/>
      <c r="DP1434" s="9"/>
      <c r="DQ1434" s="9"/>
      <c r="DR1434" s="9"/>
      <c r="DS1434" s="9"/>
      <c r="DT1434" s="9"/>
      <c r="DU1434" s="9"/>
      <c r="DV1434" s="9"/>
      <c r="DW1434" s="9"/>
      <c r="DX1434" s="9"/>
      <c r="DY1434" s="9"/>
      <c r="DZ1434" s="9"/>
      <c r="EA1434" s="9"/>
    </row>
    <row r="1435" spans="2:131" ht="15">
      <c r="B1435" s="4"/>
      <c r="C1435" s="4"/>
      <c r="D1435" s="4"/>
      <c r="E1435" s="4"/>
      <c r="F1435" s="4"/>
      <c r="G1435" s="4"/>
      <c r="H1435" s="4"/>
      <c r="I1435" s="4"/>
      <c r="J1435" s="4"/>
      <c r="K1435" s="10"/>
      <c r="L1435" s="10"/>
      <c r="M1435" s="10"/>
      <c r="N1435" s="10"/>
      <c r="O1435" s="10"/>
      <c r="P1435" s="10"/>
      <c r="Q1435" s="10"/>
      <c r="R1435" s="10"/>
      <c r="S1435" s="10"/>
      <c r="T1435" s="10"/>
      <c r="U1435" s="10"/>
      <c r="V1435" s="10"/>
      <c r="W1435" s="10"/>
      <c r="X1435" s="10"/>
      <c r="Y1435" s="10"/>
      <c r="Z1435" s="10"/>
      <c r="AA1435" s="10"/>
      <c r="AB1435" s="15"/>
      <c r="AC1435" s="9"/>
      <c r="AD1435" s="9"/>
      <c r="AE1435" s="9"/>
      <c r="AF1435" s="9"/>
      <c r="AG1435" s="9"/>
      <c r="AH1435" s="9"/>
      <c r="AI1435" s="9"/>
      <c r="AJ1435" s="9"/>
      <c r="AK1435" s="9"/>
      <c r="AL1435" s="9"/>
      <c r="AM1435" s="27"/>
      <c r="AN1435" s="27"/>
      <c r="AO1435" s="27"/>
      <c r="AP1435" s="27"/>
      <c r="AQ1435" s="27"/>
      <c r="AR1435" s="9"/>
      <c r="AS1435" s="9"/>
      <c r="AT1435" s="9"/>
      <c r="AU1435" s="9"/>
      <c r="AV1435" s="9"/>
      <c r="AW1435" s="9"/>
      <c r="AX1435" s="9"/>
      <c r="AY1435" s="15"/>
      <c r="AZ1435" s="15"/>
      <c r="BA1435" s="9"/>
      <c r="BB1435" s="9"/>
      <c r="BC1435" s="9"/>
      <c r="BD1435" s="9"/>
      <c r="BE1435" s="9"/>
      <c r="BF1435" s="9"/>
      <c r="BG1435" s="9"/>
      <c r="BH1435" s="9"/>
      <c r="BI1435" s="9"/>
      <c r="BJ1435" s="9"/>
      <c r="BK1435" s="9"/>
      <c r="BL1435" s="9"/>
      <c r="BM1435" s="9"/>
      <c r="BN1435" s="9"/>
      <c r="BO1435" s="9"/>
      <c r="BP1435" s="9"/>
      <c r="BQ1435" s="9"/>
      <c r="BR1435" s="9"/>
      <c r="BS1435" s="9"/>
      <c r="BT1435" s="9"/>
      <c r="BU1435" s="9"/>
      <c r="BV1435" s="9"/>
      <c r="BW1435" s="9"/>
      <c r="BX1435" s="9"/>
      <c r="BY1435" s="9"/>
      <c r="BZ1435" s="9"/>
      <c r="CA1435" s="9"/>
      <c r="CB1435" s="9"/>
      <c r="CC1435" s="9"/>
      <c r="CD1435" s="9"/>
      <c r="CE1435" s="9"/>
      <c r="CF1435" s="9"/>
      <c r="CG1435" s="9"/>
      <c r="CH1435" s="9"/>
      <c r="CI1435" s="9"/>
      <c r="CJ1435" s="9"/>
      <c r="CK1435" s="9"/>
      <c r="CL1435" s="9"/>
      <c r="CM1435" s="9"/>
      <c r="CN1435" s="9"/>
      <c r="CO1435" s="9"/>
      <c r="CP1435" s="9"/>
      <c r="CQ1435" s="9"/>
      <c r="CR1435" s="9"/>
      <c r="CS1435" s="9"/>
      <c r="CT1435" s="9"/>
      <c r="CU1435" s="9"/>
      <c r="CV1435" s="9"/>
      <c r="CW1435" s="9"/>
      <c r="CX1435" s="9"/>
      <c r="CY1435" s="9"/>
      <c r="CZ1435" s="9"/>
      <c r="DA1435" s="9"/>
      <c r="DB1435" s="9"/>
      <c r="DC1435" s="9"/>
      <c r="DD1435" s="9"/>
      <c r="DE1435" s="9"/>
      <c r="DF1435" s="9"/>
      <c r="DG1435" s="9"/>
      <c r="DH1435" s="9"/>
      <c r="DI1435" s="9"/>
      <c r="DJ1435" s="9"/>
      <c r="DK1435" s="9"/>
      <c r="DL1435" s="9"/>
      <c r="DM1435" s="9"/>
      <c r="DN1435" s="9"/>
      <c r="DO1435" s="9"/>
      <c r="DP1435" s="9"/>
      <c r="DQ1435" s="9"/>
      <c r="DR1435" s="9"/>
      <c r="DS1435" s="9"/>
      <c r="DT1435" s="9"/>
      <c r="DU1435" s="9"/>
      <c r="DV1435" s="9"/>
      <c r="DW1435" s="9"/>
      <c r="DX1435" s="9"/>
      <c r="DY1435" s="9"/>
      <c r="DZ1435" s="9"/>
      <c r="EA1435" s="9"/>
    </row>
    <row r="1436" spans="2:131" ht="15">
      <c r="B1436" s="4"/>
      <c r="C1436" s="4"/>
      <c r="D1436" s="4"/>
      <c r="E1436" s="4"/>
      <c r="F1436" s="4"/>
      <c r="G1436" s="4"/>
      <c r="H1436" s="4"/>
      <c r="I1436" s="4"/>
      <c r="J1436" s="4"/>
      <c r="K1436" s="10"/>
      <c r="L1436" s="10"/>
      <c r="M1436" s="10"/>
      <c r="N1436" s="10"/>
      <c r="O1436" s="10"/>
      <c r="P1436" s="10"/>
      <c r="Q1436" s="10"/>
      <c r="R1436" s="10"/>
      <c r="S1436" s="10"/>
      <c r="T1436" s="10"/>
      <c r="U1436" s="10"/>
      <c r="V1436" s="10"/>
      <c r="W1436" s="10"/>
      <c r="X1436" s="10"/>
      <c r="Y1436" s="10"/>
      <c r="Z1436" s="10"/>
      <c r="AA1436" s="10"/>
      <c r="AB1436" s="15"/>
      <c r="AC1436" s="9"/>
      <c r="AD1436" s="9"/>
      <c r="AE1436" s="9"/>
      <c r="AF1436" s="9"/>
      <c r="AG1436" s="9"/>
      <c r="AH1436" s="9"/>
      <c r="AI1436" s="9"/>
      <c r="AJ1436" s="9"/>
      <c r="AK1436" s="9"/>
      <c r="AL1436" s="9"/>
      <c r="AM1436" s="27"/>
      <c r="AN1436" s="27"/>
      <c r="AO1436" s="27"/>
      <c r="AP1436" s="27"/>
      <c r="AQ1436" s="27"/>
      <c r="AR1436" s="9"/>
      <c r="AS1436" s="9"/>
      <c r="AT1436" s="9"/>
      <c r="AU1436" s="9"/>
      <c r="AV1436" s="9"/>
      <c r="AW1436" s="9"/>
      <c r="AX1436" s="9"/>
      <c r="AY1436" s="15"/>
      <c r="AZ1436" s="15"/>
      <c r="BA1436" s="9"/>
      <c r="BB1436" s="9"/>
      <c r="BC1436" s="9"/>
      <c r="BD1436" s="9"/>
      <c r="BE1436" s="9"/>
      <c r="BF1436" s="9"/>
      <c r="BG1436" s="9"/>
      <c r="BH1436" s="9"/>
      <c r="BI1436" s="9"/>
      <c r="BJ1436" s="9"/>
      <c r="BK1436" s="9"/>
      <c r="BL1436" s="9"/>
      <c r="BM1436" s="9"/>
      <c r="BN1436" s="9"/>
      <c r="BO1436" s="9"/>
      <c r="BP1436" s="9"/>
      <c r="BQ1436" s="9"/>
      <c r="BR1436" s="9"/>
      <c r="BS1436" s="9"/>
      <c r="BT1436" s="9"/>
      <c r="BU1436" s="9"/>
      <c r="BV1436" s="9"/>
      <c r="BW1436" s="9"/>
      <c r="BX1436" s="9"/>
      <c r="BY1436" s="9"/>
      <c r="BZ1436" s="9"/>
      <c r="CA1436" s="9"/>
      <c r="CB1436" s="9"/>
      <c r="CC1436" s="9"/>
      <c r="CD1436" s="9"/>
      <c r="CE1436" s="9"/>
      <c r="CF1436" s="9"/>
      <c r="CG1436" s="9"/>
      <c r="CH1436" s="9"/>
      <c r="CI1436" s="9"/>
      <c r="CJ1436" s="9"/>
      <c r="CK1436" s="9"/>
      <c r="CL1436" s="9"/>
      <c r="CM1436" s="9"/>
      <c r="CN1436" s="9"/>
      <c r="CO1436" s="9"/>
      <c r="CP1436" s="9"/>
      <c r="CQ1436" s="9"/>
      <c r="CR1436" s="9"/>
      <c r="CS1436" s="9"/>
      <c r="CT1436" s="9"/>
      <c r="CU1436" s="9"/>
      <c r="CV1436" s="9"/>
      <c r="CW1436" s="9"/>
      <c r="CX1436" s="9"/>
      <c r="CY1436" s="9"/>
      <c r="CZ1436" s="9"/>
      <c r="DA1436" s="9"/>
      <c r="DB1436" s="9"/>
      <c r="DC1436" s="9"/>
      <c r="DD1436" s="9"/>
      <c r="DE1436" s="9"/>
      <c r="DF1436" s="9"/>
      <c r="DG1436" s="9"/>
      <c r="DH1436" s="9"/>
      <c r="DI1436" s="9"/>
      <c r="DJ1436" s="9"/>
      <c r="DK1436" s="9"/>
      <c r="DL1436" s="9"/>
      <c r="DM1436" s="9"/>
      <c r="DN1436" s="9"/>
      <c r="DO1436" s="9"/>
      <c r="DP1436" s="9"/>
      <c r="DQ1436" s="9"/>
      <c r="DR1436" s="9"/>
      <c r="DS1436" s="9"/>
      <c r="DT1436" s="9"/>
      <c r="DU1436" s="9"/>
      <c r="DV1436" s="9"/>
      <c r="DW1436" s="9"/>
      <c r="DX1436" s="9"/>
      <c r="DY1436" s="9"/>
      <c r="DZ1436" s="9"/>
      <c r="EA1436" s="9"/>
    </row>
    <row r="1437" spans="2:131" ht="15">
      <c r="B1437" s="4"/>
      <c r="C1437" s="4"/>
      <c r="D1437" s="4"/>
      <c r="E1437" s="4"/>
      <c r="F1437" s="4"/>
      <c r="G1437" s="4"/>
      <c r="H1437" s="4"/>
      <c r="I1437" s="4"/>
      <c r="J1437" s="4"/>
      <c r="K1437" s="10"/>
      <c r="L1437" s="10"/>
      <c r="M1437" s="10"/>
      <c r="N1437" s="10"/>
      <c r="O1437" s="10"/>
      <c r="P1437" s="10"/>
      <c r="Q1437" s="10"/>
      <c r="R1437" s="10"/>
      <c r="S1437" s="10"/>
      <c r="T1437" s="10"/>
      <c r="U1437" s="10"/>
      <c r="V1437" s="10"/>
      <c r="W1437" s="10"/>
      <c r="X1437" s="10"/>
      <c r="Y1437" s="10"/>
      <c r="Z1437" s="10"/>
      <c r="AA1437" s="10"/>
      <c r="AB1437" s="15"/>
      <c r="AC1437" s="9"/>
      <c r="AD1437" s="9"/>
      <c r="AE1437" s="9"/>
      <c r="AF1437" s="9"/>
      <c r="AG1437" s="9"/>
      <c r="AH1437" s="9"/>
      <c r="AI1437" s="9"/>
      <c r="AJ1437" s="9"/>
      <c r="AK1437" s="9"/>
      <c r="AL1437" s="9"/>
      <c r="AM1437" s="27"/>
      <c r="AN1437" s="27"/>
      <c r="AO1437" s="27"/>
      <c r="AP1437" s="27"/>
      <c r="AQ1437" s="27"/>
      <c r="AR1437" s="9"/>
      <c r="AS1437" s="9"/>
      <c r="AT1437" s="9"/>
      <c r="AU1437" s="9"/>
      <c r="AV1437" s="9"/>
      <c r="AW1437" s="9"/>
      <c r="AX1437" s="9"/>
      <c r="AY1437" s="15"/>
      <c r="AZ1437" s="15"/>
      <c r="BA1437" s="9"/>
      <c r="BB1437" s="9"/>
      <c r="BC1437" s="9"/>
      <c r="BD1437" s="9"/>
      <c r="BE1437" s="9"/>
      <c r="BF1437" s="9"/>
      <c r="BG1437" s="9"/>
      <c r="BH1437" s="9"/>
      <c r="BI1437" s="9"/>
      <c r="BJ1437" s="9"/>
      <c r="BK1437" s="9"/>
      <c r="BL1437" s="9"/>
      <c r="BM1437" s="9"/>
      <c r="BN1437" s="9"/>
      <c r="BO1437" s="9"/>
      <c r="BP1437" s="9"/>
      <c r="BQ1437" s="9"/>
      <c r="BR1437" s="9"/>
      <c r="BS1437" s="9"/>
      <c r="BT1437" s="9"/>
      <c r="BU1437" s="9"/>
      <c r="BV1437" s="9"/>
      <c r="BW1437" s="9"/>
      <c r="BX1437" s="9"/>
      <c r="BY1437" s="9"/>
      <c r="BZ1437" s="9"/>
      <c r="CA1437" s="9"/>
      <c r="CB1437" s="9"/>
      <c r="CC1437" s="9"/>
      <c r="CD1437" s="9"/>
      <c r="CE1437" s="9"/>
      <c r="CF1437" s="9"/>
      <c r="CG1437" s="9"/>
      <c r="CH1437" s="9"/>
      <c r="CI1437" s="9"/>
      <c r="CJ1437" s="9"/>
      <c r="CK1437" s="9"/>
      <c r="CL1437" s="9"/>
      <c r="CM1437" s="9"/>
      <c r="CN1437" s="9"/>
      <c r="CO1437" s="9"/>
      <c r="CP1437" s="9"/>
      <c r="CQ1437" s="9"/>
      <c r="CR1437" s="9"/>
      <c r="CS1437" s="9"/>
      <c r="CT1437" s="9"/>
      <c r="CU1437" s="9"/>
      <c r="CV1437" s="9"/>
      <c r="CW1437" s="9"/>
      <c r="CX1437" s="9"/>
      <c r="CY1437" s="9"/>
      <c r="CZ1437" s="9"/>
      <c r="DA1437" s="9"/>
      <c r="DB1437" s="9"/>
      <c r="DC1437" s="9"/>
      <c r="DD1437" s="9"/>
      <c r="DE1437" s="9"/>
      <c r="DF1437" s="9"/>
      <c r="DG1437" s="9"/>
      <c r="DH1437" s="9"/>
      <c r="DI1437" s="9"/>
      <c r="DJ1437" s="9"/>
      <c r="DK1437" s="9"/>
      <c r="DL1437" s="9"/>
      <c r="DM1437" s="9"/>
      <c r="DN1437" s="9"/>
      <c r="DO1437" s="9"/>
      <c r="DP1437" s="9"/>
      <c r="DQ1437" s="9"/>
      <c r="DR1437" s="9"/>
      <c r="DS1437" s="9"/>
      <c r="DT1437" s="9"/>
      <c r="DU1437" s="9"/>
      <c r="DV1437" s="9"/>
      <c r="DW1437" s="9"/>
      <c r="DX1437" s="9"/>
      <c r="DY1437" s="9"/>
      <c r="DZ1437" s="9"/>
      <c r="EA1437" s="9"/>
    </row>
    <row r="1438" spans="2:131" ht="15">
      <c r="B1438" s="4"/>
      <c r="C1438" s="4"/>
      <c r="D1438" s="4"/>
      <c r="E1438" s="4"/>
      <c r="F1438" s="4"/>
      <c r="G1438" s="4"/>
      <c r="H1438" s="4"/>
      <c r="I1438" s="4"/>
      <c r="J1438" s="4"/>
      <c r="K1438" s="10"/>
      <c r="L1438" s="10"/>
      <c r="M1438" s="10"/>
      <c r="N1438" s="10"/>
      <c r="O1438" s="10"/>
      <c r="P1438" s="10"/>
      <c r="Q1438" s="10"/>
      <c r="R1438" s="10"/>
      <c r="S1438" s="10"/>
      <c r="T1438" s="10"/>
      <c r="U1438" s="10"/>
      <c r="V1438" s="10"/>
      <c r="W1438" s="10"/>
      <c r="X1438" s="10"/>
      <c r="Y1438" s="10"/>
      <c r="Z1438" s="10"/>
      <c r="AA1438" s="10"/>
      <c r="AB1438" s="15"/>
      <c r="AC1438" s="9"/>
      <c r="AD1438" s="9"/>
      <c r="AE1438" s="9"/>
      <c r="AF1438" s="9"/>
      <c r="AG1438" s="9"/>
      <c r="AH1438" s="9"/>
      <c r="AI1438" s="9"/>
      <c r="AJ1438" s="9"/>
      <c r="AK1438" s="9"/>
      <c r="AL1438" s="9"/>
      <c r="AM1438" s="27"/>
      <c r="AN1438" s="27"/>
      <c r="AO1438" s="27"/>
      <c r="AP1438" s="27"/>
      <c r="AQ1438" s="27"/>
      <c r="AR1438" s="9"/>
      <c r="AS1438" s="9"/>
      <c r="AT1438" s="9"/>
      <c r="AU1438" s="9"/>
      <c r="AV1438" s="9"/>
      <c r="AW1438" s="9"/>
      <c r="AX1438" s="9"/>
      <c r="AY1438" s="15"/>
      <c r="AZ1438" s="15"/>
      <c r="BA1438" s="9"/>
      <c r="BB1438" s="9"/>
      <c r="BC1438" s="9"/>
      <c r="BD1438" s="9"/>
      <c r="BE1438" s="9"/>
      <c r="BF1438" s="9"/>
      <c r="BG1438" s="9"/>
      <c r="BH1438" s="9"/>
      <c r="BI1438" s="9"/>
      <c r="BJ1438" s="9"/>
      <c r="BK1438" s="9"/>
      <c r="BL1438" s="9"/>
      <c r="BM1438" s="9"/>
      <c r="BN1438" s="9"/>
      <c r="BO1438" s="9"/>
      <c r="BP1438" s="9"/>
      <c r="BQ1438" s="9"/>
      <c r="BR1438" s="9"/>
      <c r="BS1438" s="9"/>
      <c r="BT1438" s="9"/>
      <c r="BU1438" s="9"/>
      <c r="BV1438" s="9"/>
      <c r="BW1438" s="9"/>
      <c r="BX1438" s="9"/>
      <c r="BY1438" s="9"/>
      <c r="BZ1438" s="9"/>
      <c r="CA1438" s="9"/>
      <c r="CB1438" s="9"/>
      <c r="CC1438" s="9"/>
      <c r="CD1438" s="9"/>
      <c r="CE1438" s="9"/>
      <c r="CF1438" s="9"/>
      <c r="CG1438" s="9"/>
      <c r="CH1438" s="9"/>
      <c r="CI1438" s="9"/>
      <c r="CJ1438" s="9"/>
      <c r="CK1438" s="9"/>
      <c r="CL1438" s="9"/>
      <c r="CM1438" s="9"/>
      <c r="CN1438" s="9"/>
      <c r="CO1438" s="9"/>
      <c r="CP1438" s="9"/>
      <c r="CQ1438" s="9"/>
      <c r="CR1438" s="9"/>
      <c r="CS1438" s="9"/>
      <c r="CT1438" s="9"/>
      <c r="CU1438" s="9"/>
      <c r="CV1438" s="9"/>
      <c r="CW1438" s="9"/>
      <c r="CX1438" s="9"/>
      <c r="CY1438" s="9"/>
      <c r="CZ1438" s="9"/>
      <c r="DA1438" s="9"/>
      <c r="DB1438" s="9"/>
      <c r="DC1438" s="9"/>
      <c r="DD1438" s="9"/>
      <c r="DE1438" s="9"/>
      <c r="DF1438" s="9"/>
      <c r="DG1438" s="9"/>
      <c r="DH1438" s="9"/>
      <c r="DI1438" s="9"/>
      <c r="DJ1438" s="9"/>
      <c r="DK1438" s="9"/>
      <c r="DL1438" s="9"/>
      <c r="DM1438" s="9"/>
      <c r="DN1438" s="9"/>
      <c r="DO1438" s="9"/>
      <c r="DP1438" s="9"/>
      <c r="DQ1438" s="9"/>
      <c r="DR1438" s="9"/>
      <c r="DS1438" s="9"/>
      <c r="DT1438" s="9"/>
      <c r="DU1438" s="9"/>
      <c r="DV1438" s="9"/>
      <c r="DW1438" s="9"/>
      <c r="DX1438" s="9"/>
      <c r="DY1438" s="9"/>
      <c r="DZ1438" s="9"/>
      <c r="EA1438" s="9"/>
    </row>
    <row r="1439" spans="2:131" ht="15">
      <c r="B1439" s="4"/>
      <c r="C1439" s="4"/>
      <c r="D1439" s="4"/>
      <c r="E1439" s="4"/>
      <c r="F1439" s="4"/>
      <c r="G1439" s="4"/>
      <c r="H1439" s="4"/>
      <c r="I1439" s="4"/>
      <c r="J1439" s="4"/>
      <c r="K1439" s="10"/>
      <c r="L1439" s="10"/>
      <c r="M1439" s="10"/>
      <c r="N1439" s="10"/>
      <c r="O1439" s="10"/>
      <c r="P1439" s="10"/>
      <c r="Q1439" s="10"/>
      <c r="R1439" s="10"/>
      <c r="S1439" s="10"/>
      <c r="T1439" s="10"/>
      <c r="U1439" s="10"/>
      <c r="V1439" s="10"/>
      <c r="W1439" s="10"/>
      <c r="X1439" s="10"/>
      <c r="Y1439" s="10"/>
      <c r="Z1439" s="10"/>
      <c r="AA1439" s="10"/>
      <c r="AB1439" s="15"/>
      <c r="AC1439" s="9"/>
      <c r="AD1439" s="9"/>
      <c r="AE1439" s="9"/>
      <c r="AF1439" s="9"/>
      <c r="AG1439" s="9"/>
      <c r="AH1439" s="9"/>
      <c r="AI1439" s="9"/>
      <c r="AJ1439" s="9"/>
      <c r="AK1439" s="9"/>
      <c r="AL1439" s="9"/>
      <c r="AM1439" s="27"/>
      <c r="AN1439" s="27"/>
      <c r="AO1439" s="27"/>
      <c r="AP1439" s="27"/>
      <c r="AQ1439" s="27"/>
      <c r="AR1439" s="9"/>
      <c r="AS1439" s="9"/>
      <c r="AT1439" s="9"/>
      <c r="AU1439" s="9"/>
      <c r="AV1439" s="9"/>
      <c r="AW1439" s="9"/>
      <c r="AX1439" s="9"/>
      <c r="AY1439" s="15"/>
      <c r="AZ1439" s="15"/>
      <c r="BA1439" s="9"/>
      <c r="BB1439" s="9"/>
      <c r="BC1439" s="9"/>
      <c r="BD1439" s="9"/>
      <c r="BE1439" s="9"/>
      <c r="BF1439" s="9"/>
      <c r="BG1439" s="9"/>
      <c r="BH1439" s="9"/>
      <c r="BI1439" s="9"/>
      <c r="BJ1439" s="9"/>
      <c r="BK1439" s="9"/>
      <c r="BL1439" s="9"/>
      <c r="BM1439" s="9"/>
      <c r="BN1439" s="9"/>
      <c r="BO1439" s="9"/>
      <c r="BP1439" s="9"/>
      <c r="BQ1439" s="9"/>
      <c r="BR1439" s="9"/>
      <c r="BS1439" s="9"/>
      <c r="BT1439" s="9"/>
      <c r="BU1439" s="9"/>
      <c r="BV1439" s="9"/>
      <c r="BW1439" s="9"/>
      <c r="BX1439" s="9"/>
      <c r="BY1439" s="9"/>
      <c r="BZ1439" s="9"/>
      <c r="CA1439" s="9"/>
      <c r="CB1439" s="9"/>
      <c r="CC1439" s="9"/>
      <c r="CD1439" s="9"/>
      <c r="CE1439" s="9"/>
      <c r="CF1439" s="9"/>
      <c r="CG1439" s="9"/>
      <c r="CH1439" s="9"/>
      <c r="CI1439" s="9"/>
      <c r="CJ1439" s="9"/>
      <c r="CK1439" s="9"/>
      <c r="CL1439" s="9"/>
      <c r="CM1439" s="9"/>
      <c r="CN1439" s="9"/>
      <c r="CO1439" s="9"/>
      <c r="CP1439" s="9"/>
      <c r="CQ1439" s="9"/>
      <c r="CR1439" s="9"/>
      <c r="CS1439" s="9"/>
      <c r="CT1439" s="9"/>
      <c r="CU1439" s="9"/>
      <c r="CV1439" s="9"/>
      <c r="CW1439" s="9"/>
      <c r="CX1439" s="9"/>
      <c r="CY1439" s="9"/>
      <c r="CZ1439" s="9"/>
      <c r="DA1439" s="9"/>
      <c r="DB1439" s="9"/>
      <c r="DC1439" s="9"/>
      <c r="DD1439" s="9"/>
      <c r="DE1439" s="9"/>
      <c r="DF1439" s="9"/>
      <c r="DG1439" s="9"/>
      <c r="DH1439" s="9"/>
      <c r="DI1439" s="9"/>
      <c r="DJ1439" s="9"/>
      <c r="DK1439" s="9"/>
      <c r="DL1439" s="9"/>
      <c r="DM1439" s="9"/>
      <c r="DN1439" s="9"/>
      <c r="DO1439" s="9"/>
      <c r="DP1439" s="9"/>
      <c r="DQ1439" s="9"/>
      <c r="DR1439" s="9"/>
      <c r="DS1439" s="9"/>
      <c r="DT1439" s="9"/>
      <c r="DU1439" s="9"/>
      <c r="DV1439" s="9"/>
      <c r="DW1439" s="9"/>
      <c r="DX1439" s="9"/>
      <c r="DY1439" s="9"/>
      <c r="DZ1439" s="9"/>
      <c r="EA1439" s="9"/>
    </row>
    <row r="1440" spans="2:131" ht="15">
      <c r="B1440" s="4"/>
      <c r="C1440" s="4"/>
      <c r="D1440" s="4"/>
      <c r="E1440" s="4"/>
      <c r="F1440" s="4"/>
      <c r="G1440" s="4"/>
      <c r="H1440" s="4"/>
      <c r="I1440" s="4"/>
      <c r="J1440" s="4"/>
      <c r="K1440" s="10"/>
      <c r="L1440" s="10"/>
      <c r="M1440" s="10"/>
      <c r="N1440" s="10"/>
      <c r="O1440" s="10"/>
      <c r="P1440" s="10"/>
      <c r="Q1440" s="10"/>
      <c r="R1440" s="10"/>
      <c r="S1440" s="10"/>
      <c r="T1440" s="10"/>
      <c r="U1440" s="10"/>
      <c r="V1440" s="10"/>
      <c r="W1440" s="10"/>
      <c r="X1440" s="10"/>
      <c r="Y1440" s="10"/>
      <c r="Z1440" s="10"/>
      <c r="AA1440" s="10"/>
      <c r="AB1440" s="15"/>
      <c r="AC1440" s="9"/>
      <c r="AD1440" s="9"/>
      <c r="AE1440" s="9"/>
      <c r="AF1440" s="9"/>
      <c r="AG1440" s="9"/>
      <c r="AH1440" s="9"/>
      <c r="AI1440" s="9"/>
      <c r="AJ1440" s="9"/>
      <c r="AK1440" s="9"/>
      <c r="AL1440" s="9"/>
      <c r="AM1440" s="27"/>
      <c r="AN1440" s="27"/>
      <c r="AO1440" s="27"/>
      <c r="AP1440" s="27"/>
      <c r="AQ1440" s="27"/>
      <c r="AR1440" s="9"/>
      <c r="AS1440" s="9"/>
      <c r="AT1440" s="9"/>
      <c r="AU1440" s="9"/>
      <c r="AV1440" s="9"/>
      <c r="AW1440" s="9"/>
      <c r="AX1440" s="9"/>
      <c r="AY1440" s="15"/>
      <c r="AZ1440" s="15"/>
      <c r="BA1440" s="9"/>
      <c r="BB1440" s="9"/>
      <c r="BC1440" s="9"/>
      <c r="BD1440" s="9"/>
      <c r="BE1440" s="9"/>
      <c r="BF1440" s="9"/>
      <c r="BG1440" s="9"/>
      <c r="BH1440" s="9"/>
      <c r="BI1440" s="9"/>
      <c r="BJ1440" s="9"/>
      <c r="BK1440" s="9"/>
      <c r="BL1440" s="9"/>
      <c r="BM1440" s="9"/>
      <c r="BN1440" s="9"/>
      <c r="BO1440" s="9"/>
      <c r="BP1440" s="9"/>
      <c r="BQ1440" s="9"/>
      <c r="BR1440" s="9"/>
      <c r="BS1440" s="9"/>
      <c r="BT1440" s="9"/>
      <c r="BU1440" s="9"/>
      <c r="BV1440" s="9"/>
      <c r="BW1440" s="9"/>
      <c r="BX1440" s="9"/>
      <c r="BY1440" s="9"/>
      <c r="BZ1440" s="9"/>
      <c r="CA1440" s="9"/>
      <c r="CB1440" s="9"/>
      <c r="CC1440" s="9"/>
      <c r="CD1440" s="9"/>
      <c r="CE1440" s="9"/>
      <c r="CF1440" s="9"/>
      <c r="CG1440" s="9"/>
      <c r="CH1440" s="9"/>
      <c r="CI1440" s="9"/>
      <c r="CJ1440" s="9"/>
      <c r="CK1440" s="9"/>
      <c r="CL1440" s="9"/>
      <c r="CM1440" s="9"/>
      <c r="CN1440" s="9"/>
      <c r="CO1440" s="9"/>
      <c r="CP1440" s="9"/>
      <c r="CQ1440" s="9"/>
      <c r="CR1440" s="9"/>
      <c r="CS1440" s="9"/>
      <c r="CT1440" s="9"/>
      <c r="CU1440" s="9"/>
      <c r="CV1440" s="9"/>
      <c r="CW1440" s="9"/>
      <c r="CX1440" s="9"/>
      <c r="CY1440" s="9"/>
      <c r="CZ1440" s="9"/>
      <c r="DA1440" s="9"/>
      <c r="DB1440" s="9"/>
      <c r="DC1440" s="9"/>
      <c r="DD1440" s="9"/>
      <c r="DE1440" s="9"/>
      <c r="DF1440" s="9"/>
      <c r="DG1440" s="9"/>
      <c r="DH1440" s="9"/>
      <c r="DI1440" s="9"/>
      <c r="DJ1440" s="9"/>
      <c r="DK1440" s="9"/>
      <c r="DL1440" s="9"/>
      <c r="DM1440" s="9"/>
      <c r="DN1440" s="9"/>
      <c r="DO1440" s="9"/>
      <c r="DP1440" s="9"/>
      <c r="DQ1440" s="9"/>
      <c r="DR1440" s="9"/>
      <c r="DS1440" s="9"/>
      <c r="DT1440" s="9"/>
      <c r="DU1440" s="9"/>
      <c r="DV1440" s="9"/>
      <c r="DW1440" s="9"/>
      <c r="DX1440" s="9"/>
      <c r="DY1440" s="9"/>
      <c r="DZ1440" s="9"/>
      <c r="EA1440" s="9"/>
    </row>
    <row r="1441" spans="2:131" ht="15">
      <c r="B1441" s="4"/>
      <c r="C1441" s="4"/>
      <c r="D1441" s="4"/>
      <c r="E1441" s="4"/>
      <c r="F1441" s="4"/>
      <c r="G1441" s="4"/>
      <c r="H1441" s="4"/>
      <c r="I1441" s="4"/>
      <c r="J1441" s="4"/>
      <c r="K1441" s="10"/>
      <c r="L1441" s="10"/>
      <c r="M1441" s="10"/>
      <c r="N1441" s="10"/>
      <c r="O1441" s="10"/>
      <c r="P1441" s="10"/>
      <c r="Q1441" s="10"/>
      <c r="R1441" s="10"/>
      <c r="S1441" s="10"/>
      <c r="T1441" s="10"/>
      <c r="U1441" s="10"/>
      <c r="V1441" s="10"/>
      <c r="W1441" s="10"/>
      <c r="X1441" s="10"/>
      <c r="Y1441" s="10"/>
      <c r="Z1441" s="10"/>
      <c r="AA1441" s="10"/>
      <c r="AB1441" s="15"/>
      <c r="AC1441" s="9"/>
      <c r="AD1441" s="9"/>
      <c r="AE1441" s="9"/>
      <c r="AF1441" s="9"/>
      <c r="AG1441" s="9"/>
      <c r="AH1441" s="9"/>
      <c r="AI1441" s="9"/>
      <c r="AJ1441" s="9"/>
      <c r="AK1441" s="9"/>
      <c r="AL1441" s="9"/>
      <c r="AM1441" s="27"/>
      <c r="AN1441" s="27"/>
      <c r="AO1441" s="27"/>
      <c r="AP1441" s="27"/>
      <c r="AQ1441" s="27"/>
      <c r="AR1441" s="9"/>
      <c r="AS1441" s="9"/>
      <c r="AT1441" s="9"/>
      <c r="AU1441" s="9"/>
      <c r="AV1441" s="9"/>
      <c r="AW1441" s="9"/>
      <c r="AX1441" s="9"/>
      <c r="AY1441" s="15"/>
      <c r="AZ1441" s="15"/>
      <c r="BA1441" s="9"/>
      <c r="BB1441" s="9"/>
      <c r="BC1441" s="9"/>
      <c r="BD1441" s="9"/>
      <c r="BE1441" s="9"/>
      <c r="BF1441" s="9"/>
      <c r="BG1441" s="9"/>
      <c r="BH1441" s="9"/>
      <c r="BI1441" s="9"/>
      <c r="BJ1441" s="9"/>
      <c r="BK1441" s="9"/>
      <c r="BL1441" s="9"/>
      <c r="BM1441" s="9"/>
      <c r="BN1441" s="9"/>
      <c r="BO1441" s="9"/>
      <c r="BP1441" s="9"/>
      <c r="BQ1441" s="9"/>
      <c r="BR1441" s="9"/>
      <c r="BS1441" s="9"/>
      <c r="BT1441" s="9"/>
      <c r="BU1441" s="9"/>
      <c r="BV1441" s="9"/>
      <c r="BW1441" s="9"/>
      <c r="BX1441" s="9"/>
      <c r="BY1441" s="9"/>
      <c r="BZ1441" s="9"/>
      <c r="CA1441" s="9"/>
      <c r="CB1441" s="9"/>
      <c r="CC1441" s="9"/>
      <c r="CD1441" s="9"/>
      <c r="CE1441" s="9"/>
      <c r="CF1441" s="9"/>
      <c r="CG1441" s="9"/>
      <c r="CH1441" s="9"/>
      <c r="CI1441" s="9"/>
      <c r="CJ1441" s="9"/>
      <c r="CK1441" s="9"/>
      <c r="CL1441" s="9"/>
      <c r="CM1441" s="9"/>
      <c r="CN1441" s="9"/>
      <c r="CO1441" s="9"/>
      <c r="CP1441" s="9"/>
      <c r="CQ1441" s="9"/>
      <c r="CR1441" s="9"/>
      <c r="CS1441" s="9"/>
      <c r="CT1441" s="9"/>
      <c r="CU1441" s="9"/>
      <c r="CV1441" s="9"/>
      <c r="CW1441" s="9"/>
      <c r="CX1441" s="9"/>
      <c r="CY1441" s="9"/>
      <c r="CZ1441" s="9"/>
      <c r="DA1441" s="9"/>
      <c r="DB1441" s="9"/>
      <c r="DC1441" s="9"/>
      <c r="DD1441" s="9"/>
      <c r="DE1441" s="9"/>
      <c r="DF1441" s="9"/>
      <c r="DG1441" s="9"/>
      <c r="DH1441" s="9"/>
      <c r="DI1441" s="9"/>
      <c r="DJ1441" s="9"/>
      <c r="DK1441" s="9"/>
      <c r="DL1441" s="9"/>
      <c r="DM1441" s="9"/>
      <c r="DN1441" s="9"/>
      <c r="DO1441" s="9"/>
      <c r="DP1441" s="9"/>
      <c r="DQ1441" s="9"/>
      <c r="DR1441" s="9"/>
      <c r="DS1441" s="9"/>
      <c r="DT1441" s="9"/>
      <c r="DU1441" s="9"/>
      <c r="DV1441" s="9"/>
      <c r="DW1441" s="9"/>
      <c r="DX1441" s="9"/>
      <c r="DY1441" s="9"/>
      <c r="DZ1441" s="9"/>
      <c r="EA1441" s="9"/>
    </row>
    <row r="1442" spans="2:131" ht="15">
      <c r="B1442" s="4"/>
      <c r="C1442" s="4"/>
      <c r="D1442" s="4"/>
      <c r="E1442" s="4"/>
      <c r="F1442" s="4"/>
      <c r="G1442" s="4"/>
      <c r="H1442" s="4"/>
      <c r="I1442" s="4"/>
      <c r="J1442" s="4"/>
      <c r="K1442" s="10"/>
      <c r="L1442" s="10"/>
      <c r="M1442" s="10"/>
      <c r="N1442" s="10"/>
      <c r="O1442" s="10"/>
      <c r="P1442" s="10"/>
      <c r="Q1442" s="10"/>
      <c r="R1442" s="10"/>
      <c r="S1442" s="10"/>
      <c r="T1442" s="10"/>
      <c r="U1442" s="10"/>
      <c r="V1442" s="10"/>
      <c r="W1442" s="10"/>
      <c r="X1442" s="10"/>
      <c r="Y1442" s="10"/>
      <c r="Z1442" s="10"/>
      <c r="AA1442" s="10"/>
      <c r="AB1442" s="15"/>
      <c r="AC1442" s="9"/>
      <c r="AD1442" s="9"/>
      <c r="AE1442" s="9"/>
      <c r="AF1442" s="9"/>
      <c r="AG1442" s="9"/>
      <c r="AH1442" s="9"/>
      <c r="AI1442" s="9"/>
      <c r="AJ1442" s="9"/>
      <c r="AK1442" s="9"/>
      <c r="AL1442" s="9"/>
      <c r="AM1442" s="27"/>
      <c r="AN1442" s="27"/>
      <c r="AO1442" s="27"/>
      <c r="AP1442" s="27"/>
      <c r="AQ1442" s="27"/>
      <c r="AR1442" s="9"/>
      <c r="AS1442" s="9"/>
      <c r="AT1442" s="9"/>
      <c r="AU1442" s="9"/>
      <c r="AV1442" s="9"/>
      <c r="AW1442" s="9"/>
      <c r="AX1442" s="9"/>
      <c r="AY1442" s="15"/>
      <c r="AZ1442" s="15"/>
      <c r="BA1442" s="9"/>
      <c r="BB1442" s="9"/>
      <c r="BC1442" s="9"/>
      <c r="BD1442" s="9"/>
      <c r="BE1442" s="9"/>
      <c r="BF1442" s="9"/>
      <c r="BG1442" s="9"/>
      <c r="BH1442" s="9"/>
      <c r="BI1442" s="9"/>
      <c r="BJ1442" s="9"/>
      <c r="BK1442" s="9"/>
      <c r="BL1442" s="9"/>
      <c r="BM1442" s="9"/>
      <c r="BN1442" s="9"/>
      <c r="BO1442" s="9"/>
      <c r="BP1442" s="9"/>
      <c r="BQ1442" s="9"/>
      <c r="BR1442" s="9"/>
      <c r="BS1442" s="9"/>
      <c r="BT1442" s="9"/>
      <c r="BU1442" s="9"/>
      <c r="BV1442" s="9"/>
      <c r="BW1442" s="9"/>
      <c r="BX1442" s="9"/>
      <c r="BY1442" s="9"/>
      <c r="BZ1442" s="9"/>
      <c r="CA1442" s="9"/>
      <c r="CB1442" s="9"/>
      <c r="CC1442" s="9"/>
      <c r="CD1442" s="9"/>
      <c r="CE1442" s="9"/>
      <c r="CF1442" s="9"/>
      <c r="CG1442" s="9"/>
      <c r="CH1442" s="9"/>
      <c r="CI1442" s="9"/>
      <c r="CJ1442" s="9"/>
      <c r="CK1442" s="9"/>
      <c r="CL1442" s="9"/>
      <c r="CM1442" s="9"/>
      <c r="CN1442" s="9"/>
      <c r="CO1442" s="9"/>
      <c r="CP1442" s="9"/>
      <c r="CQ1442" s="9"/>
      <c r="CR1442" s="9"/>
      <c r="CS1442" s="9"/>
      <c r="CT1442" s="9"/>
      <c r="CU1442" s="9"/>
      <c r="CV1442" s="9"/>
      <c r="CW1442" s="9"/>
      <c r="CX1442" s="9"/>
      <c r="CY1442" s="9"/>
      <c r="CZ1442" s="9"/>
      <c r="DA1442" s="9"/>
      <c r="DB1442" s="9"/>
      <c r="DC1442" s="9"/>
      <c r="DD1442" s="9"/>
      <c r="DE1442" s="9"/>
      <c r="DF1442" s="9"/>
      <c r="DG1442" s="9"/>
      <c r="DH1442" s="9"/>
      <c r="DI1442" s="9"/>
      <c r="DJ1442" s="9"/>
      <c r="DK1442" s="9"/>
      <c r="DL1442" s="9"/>
      <c r="DM1442" s="9"/>
      <c r="DN1442" s="9"/>
      <c r="DO1442" s="9"/>
      <c r="DP1442" s="9"/>
      <c r="DQ1442" s="9"/>
      <c r="DR1442" s="9"/>
      <c r="DS1442" s="9"/>
      <c r="DT1442" s="9"/>
      <c r="DU1442" s="9"/>
      <c r="DV1442" s="9"/>
      <c r="DW1442" s="9"/>
      <c r="DX1442" s="9"/>
      <c r="DY1442" s="9"/>
      <c r="DZ1442" s="9"/>
      <c r="EA1442" s="9"/>
    </row>
    <row r="1443" spans="2:131" ht="15">
      <c r="B1443" s="4"/>
      <c r="C1443" s="4"/>
      <c r="D1443" s="4"/>
      <c r="E1443" s="4"/>
      <c r="F1443" s="4"/>
      <c r="G1443" s="4"/>
      <c r="H1443" s="4"/>
      <c r="I1443" s="4"/>
      <c r="J1443" s="4"/>
      <c r="K1443" s="10"/>
      <c r="L1443" s="10"/>
      <c r="M1443" s="10"/>
      <c r="N1443" s="10"/>
      <c r="O1443" s="10"/>
      <c r="P1443" s="10"/>
      <c r="Q1443" s="10"/>
      <c r="R1443" s="10"/>
      <c r="S1443" s="10"/>
      <c r="T1443" s="10"/>
      <c r="U1443" s="10"/>
      <c r="V1443" s="10"/>
      <c r="W1443" s="10"/>
      <c r="X1443" s="10"/>
      <c r="Y1443" s="10"/>
      <c r="Z1443" s="10"/>
      <c r="AA1443" s="10"/>
      <c r="AB1443" s="15"/>
      <c r="AC1443" s="9"/>
      <c r="AD1443" s="9"/>
      <c r="AE1443" s="9"/>
      <c r="AF1443" s="9"/>
      <c r="AG1443" s="9"/>
      <c r="AH1443" s="9"/>
      <c r="AI1443" s="9"/>
      <c r="AJ1443" s="9"/>
      <c r="AK1443" s="9"/>
      <c r="AL1443" s="9"/>
      <c r="AM1443" s="27"/>
      <c r="AN1443" s="27"/>
      <c r="AO1443" s="27"/>
      <c r="AP1443" s="27"/>
      <c r="AQ1443" s="27"/>
      <c r="AR1443" s="9"/>
      <c r="AS1443" s="9"/>
      <c r="AT1443" s="9"/>
      <c r="AU1443" s="9"/>
      <c r="AV1443" s="9"/>
      <c r="AW1443" s="9"/>
      <c r="AX1443" s="9"/>
      <c r="AY1443" s="15"/>
      <c r="AZ1443" s="15"/>
      <c r="BA1443" s="9"/>
      <c r="BB1443" s="9"/>
      <c r="BC1443" s="9"/>
      <c r="BD1443" s="9"/>
      <c r="BE1443" s="9"/>
      <c r="BF1443" s="9"/>
      <c r="BG1443" s="9"/>
      <c r="BH1443" s="9"/>
      <c r="BI1443" s="9"/>
      <c r="BJ1443" s="9"/>
      <c r="BK1443" s="9"/>
      <c r="BL1443" s="9"/>
      <c r="BM1443" s="9"/>
      <c r="BN1443" s="9"/>
      <c r="BO1443" s="9"/>
      <c r="BP1443" s="9"/>
      <c r="BQ1443" s="9"/>
      <c r="BR1443" s="9"/>
      <c r="BS1443" s="9"/>
      <c r="BT1443" s="9"/>
      <c r="BU1443" s="9"/>
      <c r="BV1443" s="9"/>
      <c r="BW1443" s="9"/>
      <c r="BX1443" s="9"/>
      <c r="BY1443" s="9"/>
      <c r="BZ1443" s="9"/>
      <c r="CA1443" s="9"/>
      <c r="CB1443" s="9"/>
      <c r="CC1443" s="9"/>
      <c r="CD1443" s="9"/>
      <c r="CE1443" s="9"/>
      <c r="CF1443" s="9"/>
      <c r="CG1443" s="9"/>
      <c r="CH1443" s="9"/>
      <c r="CI1443" s="9"/>
      <c r="CJ1443" s="9"/>
      <c r="CK1443" s="9"/>
      <c r="CL1443" s="9"/>
      <c r="CM1443" s="9"/>
      <c r="CN1443" s="9"/>
      <c r="CO1443" s="9"/>
      <c r="CP1443" s="9"/>
      <c r="CQ1443" s="9"/>
      <c r="CR1443" s="9"/>
      <c r="CS1443" s="9"/>
      <c r="CT1443" s="9"/>
      <c r="CU1443" s="9"/>
      <c r="CV1443" s="9"/>
      <c r="CW1443" s="9"/>
      <c r="CX1443" s="9"/>
      <c r="CY1443" s="9"/>
      <c r="CZ1443" s="9"/>
      <c r="DA1443" s="9"/>
      <c r="DB1443" s="9"/>
      <c r="DC1443" s="9"/>
      <c r="DD1443" s="9"/>
      <c r="DE1443" s="9"/>
      <c r="DF1443" s="9"/>
      <c r="DG1443" s="9"/>
      <c r="DH1443" s="9"/>
      <c r="DI1443" s="9"/>
      <c r="DJ1443" s="9"/>
      <c r="DK1443" s="9"/>
      <c r="DL1443" s="9"/>
      <c r="DM1443" s="9"/>
      <c r="DN1443" s="9"/>
      <c r="DO1443" s="9"/>
      <c r="DP1443" s="9"/>
      <c r="DQ1443" s="9"/>
      <c r="DR1443" s="9"/>
      <c r="DS1443" s="9"/>
      <c r="DT1443" s="9"/>
      <c r="DU1443" s="9"/>
      <c r="DV1443" s="9"/>
      <c r="DW1443" s="9"/>
      <c r="DX1443" s="9"/>
      <c r="DY1443" s="9"/>
      <c r="DZ1443" s="9"/>
      <c r="EA1443" s="9"/>
    </row>
    <row r="1444" spans="2:131" ht="15">
      <c r="B1444" s="4"/>
      <c r="C1444" s="4"/>
      <c r="D1444" s="4"/>
      <c r="E1444" s="4"/>
      <c r="F1444" s="4"/>
      <c r="G1444" s="4"/>
      <c r="H1444" s="4"/>
      <c r="I1444" s="4"/>
      <c r="J1444" s="4"/>
      <c r="K1444" s="10"/>
      <c r="L1444" s="10"/>
      <c r="M1444" s="10"/>
      <c r="N1444" s="10"/>
      <c r="O1444" s="10"/>
      <c r="P1444" s="10"/>
      <c r="Q1444" s="10"/>
      <c r="R1444" s="10"/>
      <c r="S1444" s="10"/>
      <c r="T1444" s="10"/>
      <c r="U1444" s="10"/>
      <c r="V1444" s="10"/>
      <c r="W1444" s="10"/>
      <c r="X1444" s="10"/>
      <c r="Y1444" s="10"/>
      <c r="Z1444" s="10"/>
      <c r="AA1444" s="10"/>
      <c r="AB1444" s="15"/>
      <c r="AC1444" s="9"/>
      <c r="AD1444" s="9"/>
      <c r="AE1444" s="9"/>
      <c r="AF1444" s="9"/>
      <c r="AG1444" s="9"/>
      <c r="AH1444" s="9"/>
      <c r="AI1444" s="9"/>
      <c r="AJ1444" s="9"/>
      <c r="AK1444" s="9"/>
      <c r="AL1444" s="9"/>
      <c r="AM1444" s="27"/>
      <c r="AN1444" s="27"/>
      <c r="AO1444" s="27"/>
      <c r="AP1444" s="27"/>
      <c r="AQ1444" s="27"/>
      <c r="AR1444" s="9"/>
      <c r="AS1444" s="9"/>
      <c r="AT1444" s="9"/>
      <c r="AU1444" s="9"/>
      <c r="AV1444" s="9"/>
      <c r="AW1444" s="9"/>
      <c r="AX1444" s="9"/>
      <c r="AY1444" s="15"/>
      <c r="AZ1444" s="15"/>
      <c r="BA1444" s="9"/>
      <c r="BB1444" s="9"/>
      <c r="BC1444" s="9"/>
      <c r="BD1444" s="9"/>
      <c r="BE1444" s="9"/>
      <c r="BF1444" s="9"/>
      <c r="BG1444" s="9"/>
      <c r="BH1444" s="9"/>
      <c r="BI1444" s="9"/>
      <c r="BJ1444" s="9"/>
      <c r="BK1444" s="9"/>
      <c r="BL1444" s="9"/>
      <c r="BM1444" s="9"/>
      <c r="BN1444" s="9"/>
      <c r="BO1444" s="9"/>
      <c r="BP1444" s="9"/>
      <c r="BQ1444" s="9"/>
      <c r="BR1444" s="9"/>
      <c r="BS1444" s="9"/>
      <c r="BT1444" s="9"/>
      <c r="BU1444" s="9"/>
      <c r="BV1444" s="9"/>
      <c r="BW1444" s="9"/>
      <c r="BX1444" s="9"/>
      <c r="BY1444" s="9"/>
      <c r="BZ1444" s="9"/>
      <c r="CA1444" s="9"/>
      <c r="CB1444" s="9"/>
      <c r="CC1444" s="9"/>
      <c r="CD1444" s="9"/>
      <c r="CE1444" s="9"/>
      <c r="CF1444" s="9"/>
      <c r="CG1444" s="9"/>
      <c r="CH1444" s="9"/>
      <c r="CI1444" s="9"/>
      <c r="CJ1444" s="9"/>
      <c r="CK1444" s="9"/>
      <c r="CL1444" s="9"/>
      <c r="CM1444" s="9"/>
      <c r="CN1444" s="9"/>
      <c r="CO1444" s="9"/>
      <c r="CP1444" s="9"/>
      <c r="CQ1444" s="9"/>
      <c r="CR1444" s="9"/>
      <c r="CS1444" s="9"/>
      <c r="CT1444" s="9"/>
      <c r="CU1444" s="9"/>
      <c r="CV1444" s="9"/>
      <c r="CW1444" s="9"/>
      <c r="CX1444" s="9"/>
      <c r="CY1444" s="9"/>
      <c r="CZ1444" s="9"/>
      <c r="DA1444" s="9"/>
      <c r="DB1444" s="9"/>
      <c r="DC1444" s="9"/>
      <c r="DD1444" s="9"/>
      <c r="DE1444" s="9"/>
      <c r="DF1444" s="9"/>
      <c r="DG1444" s="9"/>
      <c r="DH1444" s="9"/>
      <c r="DI1444" s="9"/>
      <c r="DJ1444" s="9"/>
      <c r="DK1444" s="9"/>
      <c r="DL1444" s="9"/>
      <c r="DM1444" s="9"/>
      <c r="DN1444" s="9"/>
      <c r="DO1444" s="9"/>
      <c r="DP1444" s="9"/>
      <c r="DQ1444" s="9"/>
      <c r="DR1444" s="9"/>
      <c r="DS1444" s="9"/>
      <c r="DT1444" s="9"/>
      <c r="DU1444" s="9"/>
      <c r="DV1444" s="9"/>
      <c r="DW1444" s="9"/>
      <c r="DX1444" s="9"/>
      <c r="DY1444" s="9"/>
      <c r="DZ1444" s="9"/>
      <c r="EA1444" s="9"/>
    </row>
    <row r="1445" spans="2:131" ht="15">
      <c r="B1445" s="4"/>
      <c r="C1445" s="4"/>
      <c r="D1445" s="4"/>
      <c r="E1445" s="4"/>
      <c r="F1445" s="4"/>
      <c r="G1445" s="4"/>
      <c r="H1445" s="4"/>
      <c r="I1445" s="4"/>
      <c r="J1445" s="4"/>
      <c r="K1445" s="10"/>
      <c r="L1445" s="10"/>
      <c r="M1445" s="10"/>
      <c r="N1445" s="10"/>
      <c r="O1445" s="10"/>
      <c r="P1445" s="10"/>
      <c r="Q1445" s="10"/>
      <c r="R1445" s="10"/>
      <c r="S1445" s="10"/>
      <c r="T1445" s="10"/>
      <c r="U1445" s="10"/>
      <c r="V1445" s="10"/>
      <c r="W1445" s="10"/>
      <c r="X1445" s="10"/>
      <c r="Y1445" s="10"/>
      <c r="Z1445" s="10"/>
      <c r="AA1445" s="10"/>
      <c r="AB1445" s="15"/>
      <c r="AC1445" s="9"/>
      <c r="AD1445" s="9"/>
      <c r="AE1445" s="9"/>
      <c r="AF1445" s="9"/>
      <c r="AG1445" s="9"/>
      <c r="AH1445" s="9"/>
      <c r="AI1445" s="9"/>
      <c r="AJ1445" s="9"/>
      <c r="AK1445" s="9"/>
      <c r="AL1445" s="9"/>
      <c r="AM1445" s="27"/>
      <c r="AN1445" s="27"/>
      <c r="AO1445" s="27"/>
      <c r="AP1445" s="27"/>
      <c r="AQ1445" s="27"/>
      <c r="AR1445" s="9"/>
      <c r="AS1445" s="9"/>
      <c r="AT1445" s="9"/>
      <c r="AU1445" s="9"/>
      <c r="AV1445" s="9"/>
      <c r="AW1445" s="9"/>
      <c r="AX1445" s="9"/>
      <c r="AY1445" s="15"/>
      <c r="AZ1445" s="15"/>
      <c r="BA1445" s="9"/>
      <c r="BB1445" s="9"/>
      <c r="BC1445" s="9"/>
      <c r="BD1445" s="9"/>
      <c r="BE1445" s="9"/>
      <c r="BF1445" s="9"/>
      <c r="BG1445" s="9"/>
      <c r="BH1445" s="9"/>
      <c r="BI1445" s="9"/>
      <c r="BJ1445" s="9"/>
      <c r="BK1445" s="9"/>
      <c r="BL1445" s="9"/>
      <c r="BM1445" s="9"/>
      <c r="BN1445" s="9"/>
      <c r="BO1445" s="9"/>
      <c r="BP1445" s="9"/>
      <c r="BQ1445" s="9"/>
      <c r="BR1445" s="9"/>
      <c r="BS1445" s="9"/>
      <c r="BT1445" s="9"/>
      <c r="BU1445" s="9"/>
      <c r="BV1445" s="9"/>
      <c r="BW1445" s="9"/>
      <c r="BX1445" s="9"/>
      <c r="BY1445" s="9"/>
      <c r="BZ1445" s="9"/>
      <c r="CA1445" s="9"/>
      <c r="CB1445" s="9"/>
      <c r="CC1445" s="9"/>
      <c r="CD1445" s="9"/>
      <c r="CE1445" s="9"/>
      <c r="CF1445" s="9"/>
      <c r="CG1445" s="9"/>
      <c r="CH1445" s="9"/>
      <c r="CI1445" s="9"/>
      <c r="CJ1445" s="9"/>
      <c r="CK1445" s="9"/>
      <c r="CL1445" s="9"/>
      <c r="CM1445" s="9"/>
      <c r="CN1445" s="9"/>
      <c r="CO1445" s="9"/>
      <c r="CP1445" s="9"/>
      <c r="CQ1445" s="9"/>
      <c r="CR1445" s="9"/>
      <c r="CS1445" s="9"/>
      <c r="CT1445" s="9"/>
      <c r="CU1445" s="9"/>
      <c r="CV1445" s="9"/>
      <c r="CW1445" s="9"/>
      <c r="CX1445" s="9"/>
      <c r="CY1445" s="9"/>
      <c r="CZ1445" s="9"/>
      <c r="DA1445" s="9"/>
      <c r="DB1445" s="9"/>
      <c r="DC1445" s="9"/>
      <c r="DD1445" s="9"/>
      <c r="DE1445" s="9"/>
      <c r="DF1445" s="9"/>
      <c r="DG1445" s="9"/>
      <c r="DH1445" s="9"/>
      <c r="DI1445" s="9"/>
      <c r="DJ1445" s="9"/>
      <c r="DK1445" s="9"/>
      <c r="DL1445" s="9"/>
      <c r="DM1445" s="9"/>
      <c r="DN1445" s="9"/>
      <c r="DO1445" s="9"/>
      <c r="DP1445" s="9"/>
      <c r="DQ1445" s="9"/>
      <c r="DR1445" s="9"/>
      <c r="DS1445" s="9"/>
      <c r="DT1445" s="9"/>
      <c r="DU1445" s="9"/>
      <c r="DV1445" s="9"/>
      <c r="DW1445" s="9"/>
      <c r="DX1445" s="9"/>
      <c r="DY1445" s="9"/>
      <c r="DZ1445" s="9"/>
      <c r="EA1445" s="9"/>
    </row>
    <row r="1446" spans="2:131" ht="15">
      <c r="B1446" s="4"/>
      <c r="C1446" s="4"/>
      <c r="D1446" s="4"/>
      <c r="E1446" s="4"/>
      <c r="F1446" s="4"/>
      <c r="G1446" s="4"/>
      <c r="H1446" s="4"/>
      <c r="I1446" s="4"/>
      <c r="J1446" s="4"/>
      <c r="K1446" s="10"/>
      <c r="L1446" s="10"/>
      <c r="M1446" s="10"/>
      <c r="N1446" s="10"/>
      <c r="O1446" s="10"/>
      <c r="P1446" s="10"/>
      <c r="Q1446" s="10"/>
      <c r="R1446" s="10"/>
      <c r="S1446" s="10"/>
      <c r="T1446" s="10"/>
      <c r="U1446" s="10"/>
      <c r="V1446" s="10"/>
      <c r="W1446" s="10"/>
      <c r="X1446" s="10"/>
      <c r="Y1446" s="10"/>
      <c r="Z1446" s="10"/>
      <c r="AA1446" s="10"/>
      <c r="AB1446" s="15"/>
      <c r="AC1446" s="9"/>
      <c r="AD1446" s="9"/>
      <c r="AE1446" s="9"/>
      <c r="AF1446" s="9"/>
      <c r="AG1446" s="9"/>
      <c r="AH1446" s="9"/>
      <c r="AI1446" s="9"/>
      <c r="AJ1446" s="9"/>
      <c r="AK1446" s="9"/>
      <c r="AL1446" s="9"/>
      <c r="AM1446" s="27"/>
      <c r="AN1446" s="27"/>
      <c r="AO1446" s="27"/>
      <c r="AP1446" s="27"/>
      <c r="AQ1446" s="27"/>
      <c r="AR1446" s="9"/>
      <c r="AS1446" s="9"/>
      <c r="AT1446" s="9"/>
      <c r="AU1446" s="9"/>
      <c r="AV1446" s="9"/>
      <c r="AW1446" s="9"/>
      <c r="AX1446" s="9"/>
      <c r="AY1446" s="15"/>
      <c r="AZ1446" s="15"/>
      <c r="BA1446" s="9"/>
      <c r="BB1446" s="9"/>
      <c r="BC1446" s="9"/>
      <c r="BD1446" s="9"/>
      <c r="BE1446" s="9"/>
      <c r="BF1446" s="9"/>
      <c r="BG1446" s="9"/>
      <c r="BH1446" s="9"/>
      <c r="BI1446" s="9"/>
      <c r="BJ1446" s="9"/>
      <c r="BK1446" s="9"/>
      <c r="BL1446" s="9"/>
      <c r="BM1446" s="9"/>
      <c r="BN1446" s="9"/>
      <c r="BO1446" s="9"/>
      <c r="BP1446" s="9"/>
      <c r="BQ1446" s="9"/>
      <c r="BR1446" s="9"/>
      <c r="BS1446" s="9"/>
      <c r="BT1446" s="9"/>
      <c r="BU1446" s="9"/>
      <c r="BV1446" s="9"/>
      <c r="BW1446" s="9"/>
      <c r="BX1446" s="9"/>
      <c r="BY1446" s="9"/>
      <c r="BZ1446" s="9"/>
      <c r="CA1446" s="9"/>
      <c r="CB1446" s="9"/>
      <c r="CC1446" s="9"/>
      <c r="CD1446" s="9"/>
      <c r="CE1446" s="9"/>
      <c r="CF1446" s="9"/>
      <c r="CG1446" s="9"/>
      <c r="CH1446" s="9"/>
      <c r="CI1446" s="9"/>
      <c r="CJ1446" s="9"/>
      <c r="CK1446" s="9"/>
      <c r="CL1446" s="9"/>
      <c r="CM1446" s="9"/>
      <c r="CN1446" s="9"/>
      <c r="CO1446" s="9"/>
      <c r="CP1446" s="9"/>
      <c r="CQ1446" s="9"/>
      <c r="CR1446" s="9"/>
      <c r="CS1446" s="9"/>
      <c r="CT1446" s="9"/>
      <c r="CU1446" s="9"/>
      <c r="CV1446" s="9"/>
      <c r="CW1446" s="9"/>
      <c r="CX1446" s="9"/>
      <c r="CY1446" s="9"/>
      <c r="CZ1446" s="9"/>
      <c r="DA1446" s="9"/>
      <c r="DB1446" s="9"/>
      <c r="DC1446" s="9"/>
      <c r="DD1446" s="9"/>
      <c r="DE1446" s="9"/>
      <c r="DF1446" s="9"/>
      <c r="DG1446" s="9"/>
      <c r="DH1446" s="9"/>
      <c r="DI1446" s="9"/>
      <c r="DJ1446" s="9"/>
      <c r="DK1446" s="9"/>
      <c r="DL1446" s="9"/>
      <c r="DM1446" s="9"/>
      <c r="DN1446" s="9"/>
      <c r="DO1446" s="9"/>
      <c r="DP1446" s="9"/>
      <c r="DQ1446" s="9"/>
      <c r="DR1446" s="9"/>
      <c r="DS1446" s="9"/>
      <c r="DT1446" s="9"/>
      <c r="DU1446" s="9"/>
      <c r="DV1446" s="9"/>
      <c r="DW1446" s="9"/>
      <c r="DX1446" s="9"/>
      <c r="DY1446" s="9"/>
      <c r="DZ1446" s="9"/>
      <c r="EA1446" s="9"/>
    </row>
    <row r="1447" spans="2:131" ht="15">
      <c r="B1447" s="4"/>
      <c r="C1447" s="4"/>
      <c r="D1447" s="4"/>
      <c r="E1447" s="4"/>
      <c r="F1447" s="4"/>
      <c r="G1447" s="4"/>
      <c r="H1447" s="4"/>
      <c r="I1447" s="4"/>
      <c r="J1447" s="4"/>
      <c r="K1447" s="10"/>
      <c r="L1447" s="10"/>
      <c r="M1447" s="10"/>
      <c r="N1447" s="10"/>
      <c r="O1447" s="10"/>
      <c r="P1447" s="10"/>
      <c r="Q1447" s="10"/>
      <c r="R1447" s="10"/>
      <c r="S1447" s="10"/>
      <c r="T1447" s="10"/>
      <c r="U1447" s="10"/>
      <c r="V1447" s="10"/>
      <c r="W1447" s="10"/>
      <c r="X1447" s="10"/>
      <c r="Y1447" s="10"/>
      <c r="Z1447" s="10"/>
      <c r="AA1447" s="10"/>
      <c r="AB1447" s="15"/>
      <c r="AC1447" s="9"/>
      <c r="AD1447" s="9"/>
      <c r="AE1447" s="9"/>
      <c r="AF1447" s="9"/>
      <c r="AG1447" s="9"/>
      <c r="AH1447" s="9"/>
      <c r="AI1447" s="9"/>
      <c r="AJ1447" s="9"/>
      <c r="AK1447" s="9"/>
      <c r="AL1447" s="9"/>
      <c r="AM1447" s="27"/>
      <c r="AN1447" s="27"/>
      <c r="AO1447" s="27"/>
      <c r="AP1447" s="27"/>
      <c r="AQ1447" s="27"/>
      <c r="AR1447" s="9"/>
      <c r="AS1447" s="9"/>
      <c r="AT1447" s="9"/>
      <c r="AU1447" s="9"/>
      <c r="AV1447" s="9"/>
      <c r="AW1447" s="9"/>
      <c r="AX1447" s="9"/>
      <c r="AY1447" s="15"/>
      <c r="AZ1447" s="15"/>
      <c r="BA1447" s="9"/>
      <c r="BB1447" s="9"/>
      <c r="BC1447" s="9"/>
      <c r="BD1447" s="9"/>
      <c r="BE1447" s="9"/>
      <c r="BF1447" s="9"/>
      <c r="BG1447" s="9"/>
      <c r="BH1447" s="9"/>
      <c r="BI1447" s="9"/>
      <c r="BJ1447" s="9"/>
      <c r="BK1447" s="9"/>
      <c r="BL1447" s="9"/>
      <c r="BM1447" s="9"/>
      <c r="BN1447" s="9"/>
      <c r="BO1447" s="9"/>
      <c r="BP1447" s="9"/>
      <c r="BQ1447" s="9"/>
      <c r="BR1447" s="9"/>
      <c r="BS1447" s="9"/>
      <c r="BT1447" s="9"/>
      <c r="BU1447" s="9"/>
      <c r="BV1447" s="9"/>
      <c r="BW1447" s="9"/>
      <c r="BX1447" s="9"/>
      <c r="BY1447" s="9"/>
      <c r="BZ1447" s="9"/>
      <c r="CA1447" s="9"/>
      <c r="CB1447" s="9"/>
      <c r="CC1447" s="9"/>
      <c r="CD1447" s="9"/>
      <c r="CE1447" s="9"/>
      <c r="CF1447" s="9"/>
      <c r="CG1447" s="9"/>
      <c r="CH1447" s="9"/>
      <c r="CI1447" s="9"/>
      <c r="CJ1447" s="9"/>
      <c r="CK1447" s="9"/>
      <c r="CL1447" s="9"/>
      <c r="CM1447" s="9"/>
      <c r="CN1447" s="9"/>
      <c r="CO1447" s="9"/>
      <c r="CP1447" s="9"/>
      <c r="CQ1447" s="9"/>
      <c r="CR1447" s="9"/>
      <c r="CS1447" s="9"/>
      <c r="CT1447" s="9"/>
      <c r="CU1447" s="9"/>
      <c r="CV1447" s="9"/>
      <c r="CW1447" s="9"/>
      <c r="CX1447" s="9"/>
      <c r="CY1447" s="9"/>
      <c r="CZ1447" s="9"/>
      <c r="DA1447" s="9"/>
      <c r="DB1447" s="9"/>
      <c r="DC1447" s="9"/>
      <c r="DD1447" s="9"/>
      <c r="DE1447" s="9"/>
      <c r="DF1447" s="9"/>
      <c r="DG1447" s="9"/>
      <c r="DH1447" s="9"/>
      <c r="DI1447" s="9"/>
      <c r="DJ1447" s="9"/>
      <c r="DK1447" s="9"/>
      <c r="DL1447" s="9"/>
      <c r="DM1447" s="9"/>
      <c r="DN1447" s="9"/>
      <c r="DO1447" s="9"/>
      <c r="DP1447" s="9"/>
      <c r="DQ1447" s="9"/>
      <c r="DR1447" s="9"/>
      <c r="DS1447" s="9"/>
      <c r="DT1447" s="9"/>
      <c r="DU1447" s="9"/>
      <c r="DV1447" s="9"/>
      <c r="DW1447" s="9"/>
      <c r="DX1447" s="9"/>
      <c r="DY1447" s="9"/>
      <c r="DZ1447" s="9"/>
      <c r="EA1447" s="9"/>
    </row>
    <row r="1448" spans="2:131" ht="15">
      <c r="B1448" s="4"/>
      <c r="C1448" s="4"/>
      <c r="D1448" s="4"/>
      <c r="E1448" s="4"/>
      <c r="F1448" s="4"/>
      <c r="G1448" s="4"/>
      <c r="H1448" s="4"/>
      <c r="I1448" s="4"/>
      <c r="J1448" s="4"/>
      <c r="K1448" s="10"/>
      <c r="L1448" s="10"/>
      <c r="M1448" s="10"/>
      <c r="N1448" s="10"/>
      <c r="O1448" s="10"/>
      <c r="P1448" s="10"/>
      <c r="Q1448" s="10"/>
      <c r="R1448" s="10"/>
      <c r="S1448" s="10"/>
      <c r="T1448" s="10"/>
      <c r="U1448" s="10"/>
      <c r="V1448" s="10"/>
      <c r="W1448" s="10"/>
      <c r="X1448" s="10"/>
      <c r="Y1448" s="10"/>
      <c r="Z1448" s="10"/>
      <c r="AA1448" s="10"/>
      <c r="AB1448" s="15"/>
      <c r="AC1448" s="9"/>
      <c r="AD1448" s="9"/>
      <c r="AE1448" s="9"/>
      <c r="AF1448" s="9"/>
      <c r="AG1448" s="9"/>
      <c r="AH1448" s="9"/>
      <c r="AI1448" s="9"/>
      <c r="AJ1448" s="9"/>
      <c r="AK1448" s="9"/>
      <c r="AL1448" s="9"/>
      <c r="AM1448" s="27"/>
      <c r="AN1448" s="27"/>
      <c r="AO1448" s="27"/>
      <c r="AP1448" s="27"/>
      <c r="AQ1448" s="27"/>
      <c r="AR1448" s="9"/>
      <c r="AS1448" s="9"/>
      <c r="AT1448" s="9"/>
      <c r="AU1448" s="9"/>
      <c r="AV1448" s="9"/>
      <c r="AW1448" s="9"/>
      <c r="AX1448" s="9"/>
      <c r="AY1448" s="15"/>
      <c r="AZ1448" s="15"/>
      <c r="BA1448" s="9"/>
      <c r="BB1448" s="9"/>
      <c r="BC1448" s="9"/>
      <c r="BD1448" s="9"/>
      <c r="BE1448" s="9"/>
      <c r="BF1448" s="9"/>
      <c r="BG1448" s="9"/>
      <c r="BH1448" s="9"/>
      <c r="BI1448" s="9"/>
      <c r="BJ1448" s="9"/>
      <c r="BK1448" s="9"/>
      <c r="BL1448" s="9"/>
      <c r="BM1448" s="9"/>
      <c r="BN1448" s="9"/>
      <c r="BO1448" s="9"/>
      <c r="BP1448" s="9"/>
      <c r="BQ1448" s="9"/>
      <c r="BR1448" s="9"/>
      <c r="BS1448" s="9"/>
      <c r="BT1448" s="9"/>
      <c r="BU1448" s="9"/>
      <c r="BV1448" s="9"/>
      <c r="BW1448" s="9"/>
      <c r="BX1448" s="9"/>
      <c r="BY1448" s="9"/>
      <c r="BZ1448" s="9"/>
      <c r="CA1448" s="9"/>
      <c r="CB1448" s="9"/>
      <c r="CC1448" s="9"/>
      <c r="CD1448" s="9"/>
      <c r="CE1448" s="9"/>
      <c r="CF1448" s="9"/>
      <c r="CG1448" s="9"/>
      <c r="CH1448" s="9"/>
      <c r="CI1448" s="9"/>
      <c r="CJ1448" s="9"/>
      <c r="CK1448" s="9"/>
      <c r="CL1448" s="9"/>
      <c r="CM1448" s="9"/>
      <c r="CN1448" s="9"/>
      <c r="CO1448" s="9"/>
      <c r="CP1448" s="9"/>
      <c r="CQ1448" s="9"/>
      <c r="CR1448" s="9"/>
      <c r="CS1448" s="9"/>
      <c r="CT1448" s="9"/>
      <c r="CU1448" s="9"/>
      <c r="CV1448" s="9"/>
      <c r="CW1448" s="9"/>
      <c r="CX1448" s="9"/>
      <c r="CY1448" s="9"/>
      <c r="CZ1448" s="9"/>
      <c r="DA1448" s="9"/>
      <c r="DB1448" s="9"/>
      <c r="DC1448" s="9"/>
      <c r="DD1448" s="9"/>
      <c r="DE1448" s="9"/>
      <c r="DF1448" s="9"/>
      <c r="DG1448" s="9"/>
      <c r="DH1448" s="9"/>
      <c r="DI1448" s="9"/>
      <c r="DJ1448" s="9"/>
      <c r="DK1448" s="9"/>
      <c r="DL1448" s="9"/>
      <c r="DM1448" s="9"/>
      <c r="DN1448" s="9"/>
      <c r="DO1448" s="9"/>
      <c r="DP1448" s="9"/>
      <c r="DQ1448" s="9"/>
      <c r="DR1448" s="9"/>
      <c r="DS1448" s="9"/>
      <c r="DT1448" s="9"/>
      <c r="DU1448" s="9"/>
      <c r="DV1448" s="9"/>
      <c r="DW1448" s="9"/>
      <c r="DX1448" s="9"/>
      <c r="DY1448" s="9"/>
      <c r="DZ1448" s="9"/>
      <c r="EA1448" s="9"/>
    </row>
    <row r="1449" spans="2:131" ht="15">
      <c r="B1449" s="4"/>
      <c r="C1449" s="4"/>
      <c r="D1449" s="4"/>
      <c r="E1449" s="4"/>
      <c r="F1449" s="4"/>
      <c r="G1449" s="4"/>
      <c r="H1449" s="4"/>
      <c r="I1449" s="4"/>
      <c r="J1449" s="4"/>
      <c r="K1449" s="10"/>
      <c r="L1449" s="10"/>
      <c r="M1449" s="10"/>
      <c r="N1449" s="10"/>
      <c r="O1449" s="10"/>
      <c r="P1449" s="10"/>
      <c r="Q1449" s="10"/>
      <c r="R1449" s="10"/>
      <c r="S1449" s="10"/>
      <c r="T1449" s="10"/>
      <c r="U1449" s="10"/>
      <c r="V1449" s="10"/>
      <c r="W1449" s="10"/>
      <c r="X1449" s="10"/>
      <c r="Y1449" s="10"/>
      <c r="Z1449" s="10"/>
      <c r="AA1449" s="10"/>
      <c r="AB1449" s="15"/>
      <c r="AC1449" s="9"/>
      <c r="AD1449" s="9"/>
      <c r="AE1449" s="9"/>
      <c r="AF1449" s="9"/>
      <c r="AG1449" s="9"/>
      <c r="AH1449" s="9"/>
      <c r="AI1449" s="9"/>
      <c r="AJ1449" s="9"/>
      <c r="AK1449" s="9"/>
      <c r="AL1449" s="9"/>
      <c r="AM1449" s="27"/>
      <c r="AN1449" s="27"/>
      <c r="AO1449" s="27"/>
      <c r="AP1449" s="27"/>
      <c r="AQ1449" s="27"/>
      <c r="AR1449" s="9"/>
      <c r="AS1449" s="9"/>
      <c r="AT1449" s="9"/>
      <c r="AU1449" s="9"/>
      <c r="AV1449" s="9"/>
      <c r="AW1449" s="9"/>
      <c r="AX1449" s="9"/>
      <c r="AY1449" s="15"/>
      <c r="AZ1449" s="15"/>
      <c r="BA1449" s="9"/>
      <c r="BB1449" s="9"/>
      <c r="BC1449" s="9"/>
      <c r="BD1449" s="9"/>
      <c r="BE1449" s="9"/>
      <c r="BF1449" s="9"/>
      <c r="BG1449" s="9"/>
      <c r="BH1449" s="9"/>
      <c r="BI1449" s="9"/>
      <c r="BJ1449" s="9"/>
      <c r="BK1449" s="9"/>
      <c r="BL1449" s="9"/>
      <c r="BM1449" s="9"/>
      <c r="BN1449" s="9"/>
      <c r="BO1449" s="9"/>
      <c r="BP1449" s="9"/>
      <c r="BQ1449" s="9"/>
      <c r="BR1449" s="9"/>
      <c r="BS1449" s="9"/>
      <c r="BT1449" s="9"/>
      <c r="BU1449" s="9"/>
      <c r="BV1449" s="9"/>
      <c r="BW1449" s="9"/>
      <c r="BX1449" s="9"/>
      <c r="BY1449" s="9"/>
      <c r="BZ1449" s="9"/>
      <c r="CA1449" s="9"/>
      <c r="CB1449" s="9"/>
      <c r="CC1449" s="9"/>
      <c r="CD1449" s="9"/>
      <c r="CE1449" s="9"/>
      <c r="CF1449" s="9"/>
      <c r="CG1449" s="9"/>
      <c r="CH1449" s="9"/>
      <c r="CI1449" s="9"/>
      <c r="CJ1449" s="9"/>
      <c r="CK1449" s="9"/>
      <c r="CL1449" s="9"/>
      <c r="CM1449" s="9"/>
      <c r="CN1449" s="9"/>
      <c r="CO1449" s="9"/>
      <c r="CP1449" s="9"/>
      <c r="CQ1449" s="9"/>
      <c r="CR1449" s="9"/>
      <c r="CS1449" s="9"/>
      <c r="CT1449" s="9"/>
      <c r="CU1449" s="9"/>
      <c r="CV1449" s="9"/>
      <c r="CW1449" s="9"/>
      <c r="CX1449" s="9"/>
      <c r="CY1449" s="9"/>
      <c r="CZ1449" s="9"/>
      <c r="DA1449" s="9"/>
      <c r="DB1449" s="9"/>
      <c r="DC1449" s="9"/>
      <c r="DD1449" s="9"/>
      <c r="DE1449" s="9"/>
      <c r="DF1449" s="9"/>
      <c r="DG1449" s="9"/>
      <c r="DH1449" s="9"/>
      <c r="DI1449" s="9"/>
      <c r="DJ1449" s="9"/>
      <c r="DK1449" s="9"/>
      <c r="DL1449" s="9"/>
      <c r="DM1449" s="9"/>
      <c r="DN1449" s="9"/>
      <c r="DO1449" s="9"/>
      <c r="DP1449" s="9"/>
      <c r="DQ1449" s="9"/>
      <c r="DR1449" s="9"/>
      <c r="DS1449" s="9"/>
      <c r="DT1449" s="9"/>
      <c r="DU1449" s="9"/>
      <c r="DV1449" s="9"/>
      <c r="DW1449" s="9"/>
      <c r="DX1449" s="9"/>
      <c r="DY1449" s="9"/>
      <c r="DZ1449" s="9"/>
      <c r="EA1449" s="9"/>
    </row>
    <row r="1450" spans="2:131" ht="15">
      <c r="B1450" s="4"/>
      <c r="C1450" s="4"/>
      <c r="D1450" s="4"/>
      <c r="E1450" s="4"/>
      <c r="F1450" s="4"/>
      <c r="G1450" s="4"/>
      <c r="H1450" s="4"/>
      <c r="I1450" s="4"/>
      <c r="J1450" s="4"/>
      <c r="K1450" s="10"/>
      <c r="L1450" s="10"/>
      <c r="M1450" s="10"/>
      <c r="N1450" s="10"/>
      <c r="O1450" s="10"/>
      <c r="P1450" s="10"/>
      <c r="Q1450" s="10"/>
      <c r="R1450" s="10"/>
      <c r="S1450" s="10"/>
      <c r="T1450" s="10"/>
      <c r="U1450" s="10"/>
      <c r="V1450" s="10"/>
      <c r="W1450" s="10"/>
      <c r="X1450" s="10"/>
      <c r="Y1450" s="10"/>
      <c r="Z1450" s="10"/>
      <c r="AA1450" s="10"/>
      <c r="AB1450" s="15"/>
      <c r="AC1450" s="9"/>
      <c r="AD1450" s="9"/>
      <c r="AE1450" s="9"/>
      <c r="AF1450" s="9"/>
      <c r="AG1450" s="9"/>
      <c r="AH1450" s="9"/>
      <c r="AI1450" s="9"/>
      <c r="AJ1450" s="9"/>
      <c r="AK1450" s="9"/>
      <c r="AL1450" s="9"/>
      <c r="AM1450" s="27"/>
      <c r="AN1450" s="27"/>
      <c r="AO1450" s="27"/>
      <c r="AP1450" s="27"/>
      <c r="AQ1450" s="27"/>
      <c r="AR1450" s="9"/>
      <c r="AS1450" s="9"/>
      <c r="AT1450" s="9"/>
      <c r="AU1450" s="9"/>
      <c r="AV1450" s="9"/>
      <c r="AW1450" s="9"/>
      <c r="AX1450" s="9"/>
      <c r="AY1450" s="15"/>
      <c r="AZ1450" s="15"/>
      <c r="BA1450" s="9"/>
      <c r="BB1450" s="9"/>
      <c r="BC1450" s="9"/>
      <c r="BD1450" s="9"/>
      <c r="BE1450" s="9"/>
      <c r="BF1450" s="9"/>
      <c r="BG1450" s="9"/>
      <c r="BH1450" s="9"/>
      <c r="BI1450" s="9"/>
      <c r="BJ1450" s="9"/>
      <c r="BK1450" s="9"/>
      <c r="BL1450" s="9"/>
      <c r="BM1450" s="9"/>
      <c r="BN1450" s="9"/>
      <c r="BO1450" s="9"/>
      <c r="BP1450" s="9"/>
      <c r="BQ1450" s="9"/>
      <c r="BR1450" s="9"/>
      <c r="BS1450" s="9"/>
      <c r="BT1450" s="9"/>
      <c r="BU1450" s="9"/>
      <c r="BV1450" s="9"/>
      <c r="BW1450" s="9"/>
      <c r="BX1450" s="9"/>
      <c r="BY1450" s="9"/>
      <c r="BZ1450" s="9"/>
      <c r="CA1450" s="9"/>
      <c r="CB1450" s="9"/>
      <c r="CC1450" s="9"/>
      <c r="CD1450" s="9"/>
      <c r="CE1450" s="9"/>
      <c r="CF1450" s="9"/>
      <c r="CG1450" s="9"/>
      <c r="CH1450" s="9"/>
      <c r="CI1450" s="9"/>
      <c r="CJ1450" s="9"/>
      <c r="CK1450" s="9"/>
      <c r="CL1450" s="9"/>
      <c r="CM1450" s="9"/>
      <c r="CN1450" s="9"/>
      <c r="CO1450" s="9"/>
      <c r="CP1450" s="9"/>
      <c r="CQ1450" s="9"/>
      <c r="CR1450" s="9"/>
      <c r="CS1450" s="9"/>
      <c r="CT1450" s="9"/>
      <c r="CU1450" s="9"/>
      <c r="CV1450" s="9"/>
      <c r="CW1450" s="9"/>
      <c r="CX1450" s="9"/>
      <c r="CY1450" s="9"/>
      <c r="CZ1450" s="9"/>
      <c r="DA1450" s="9"/>
      <c r="DB1450" s="9"/>
      <c r="DC1450" s="9"/>
      <c r="DD1450" s="9"/>
      <c r="DE1450" s="9"/>
      <c r="DF1450" s="9"/>
      <c r="DG1450" s="9"/>
      <c r="DH1450" s="9"/>
      <c r="DI1450" s="9"/>
      <c r="DJ1450" s="9"/>
      <c r="DK1450" s="9"/>
      <c r="DL1450" s="9"/>
      <c r="DM1450" s="9"/>
      <c r="DN1450" s="9"/>
      <c r="DO1450" s="9"/>
      <c r="DP1450" s="9"/>
      <c r="DQ1450" s="9"/>
      <c r="DR1450" s="9"/>
      <c r="DS1450" s="9"/>
      <c r="DT1450" s="9"/>
      <c r="DU1450" s="9"/>
      <c r="DV1450" s="9"/>
      <c r="DW1450" s="9"/>
      <c r="DX1450" s="9"/>
      <c r="DY1450" s="9"/>
      <c r="DZ1450" s="9"/>
      <c r="EA1450" s="9"/>
    </row>
    <row r="1451" spans="2:131" ht="15">
      <c r="B1451" s="4"/>
      <c r="C1451" s="4"/>
      <c r="D1451" s="4"/>
      <c r="E1451" s="4"/>
      <c r="F1451" s="4"/>
      <c r="G1451" s="4"/>
      <c r="H1451" s="4"/>
      <c r="I1451" s="4"/>
      <c r="J1451" s="4"/>
      <c r="K1451" s="10"/>
      <c r="L1451" s="10"/>
      <c r="M1451" s="10"/>
      <c r="N1451" s="10"/>
      <c r="O1451" s="10"/>
      <c r="P1451" s="10"/>
      <c r="Q1451" s="10"/>
      <c r="R1451" s="10"/>
      <c r="S1451" s="10"/>
      <c r="T1451" s="10"/>
      <c r="U1451" s="10"/>
      <c r="V1451" s="10"/>
      <c r="W1451" s="10"/>
      <c r="X1451" s="10"/>
      <c r="Y1451" s="10"/>
      <c r="Z1451" s="10"/>
      <c r="AA1451" s="10"/>
      <c r="AB1451" s="15"/>
      <c r="AC1451" s="9"/>
      <c r="AD1451" s="9"/>
      <c r="AE1451" s="9"/>
      <c r="AF1451" s="9"/>
      <c r="AG1451" s="9"/>
      <c r="AH1451" s="9"/>
      <c r="AI1451" s="9"/>
      <c r="AJ1451" s="9"/>
      <c r="AK1451" s="9"/>
      <c r="AL1451" s="9"/>
      <c r="AM1451" s="27"/>
      <c r="AN1451" s="27"/>
      <c r="AO1451" s="27"/>
      <c r="AP1451" s="27"/>
      <c r="AQ1451" s="27"/>
      <c r="AR1451" s="9"/>
      <c r="AS1451" s="9"/>
      <c r="AT1451" s="9"/>
      <c r="AU1451" s="9"/>
      <c r="AV1451" s="9"/>
      <c r="AW1451" s="9"/>
      <c r="AX1451" s="9"/>
      <c r="AY1451" s="15"/>
      <c r="AZ1451" s="15"/>
      <c r="BA1451" s="9"/>
      <c r="BB1451" s="9"/>
      <c r="BC1451" s="9"/>
      <c r="BD1451" s="9"/>
      <c r="BE1451" s="9"/>
      <c r="BF1451" s="9"/>
      <c r="BG1451" s="9"/>
      <c r="BH1451" s="9"/>
      <c r="BI1451" s="9"/>
      <c r="BJ1451" s="9"/>
      <c r="BK1451" s="9"/>
      <c r="BL1451" s="9"/>
      <c r="BM1451" s="9"/>
      <c r="BN1451" s="9"/>
      <c r="BO1451" s="9"/>
      <c r="BP1451" s="9"/>
      <c r="BQ1451" s="9"/>
      <c r="BR1451" s="9"/>
      <c r="BS1451" s="9"/>
      <c r="BT1451" s="9"/>
      <c r="BU1451" s="9"/>
      <c r="BV1451" s="9"/>
      <c r="BW1451" s="9"/>
      <c r="BX1451" s="9"/>
      <c r="BY1451" s="9"/>
      <c r="BZ1451" s="9"/>
      <c r="CA1451" s="9"/>
      <c r="CB1451" s="9"/>
      <c r="CC1451" s="9"/>
      <c r="CD1451" s="9"/>
      <c r="CE1451" s="9"/>
      <c r="CF1451" s="9"/>
      <c r="CG1451" s="9"/>
      <c r="CH1451" s="9"/>
      <c r="CI1451" s="9"/>
      <c r="CJ1451" s="9"/>
      <c r="CK1451" s="9"/>
      <c r="CL1451" s="9"/>
      <c r="CM1451" s="9"/>
      <c r="CN1451" s="9"/>
      <c r="CO1451" s="9"/>
      <c r="CP1451" s="9"/>
      <c r="CQ1451" s="9"/>
      <c r="CR1451" s="9"/>
      <c r="CS1451" s="9"/>
      <c r="CT1451" s="9"/>
      <c r="CU1451" s="9"/>
      <c r="CV1451" s="9"/>
      <c r="CW1451" s="9"/>
      <c r="CX1451" s="9"/>
      <c r="CY1451" s="9"/>
      <c r="CZ1451" s="9"/>
      <c r="DA1451" s="9"/>
      <c r="DB1451" s="9"/>
      <c r="DC1451" s="9"/>
      <c r="DD1451" s="9"/>
      <c r="DE1451" s="9"/>
      <c r="DF1451" s="9"/>
      <c r="DG1451" s="9"/>
      <c r="DH1451" s="9"/>
      <c r="DI1451" s="9"/>
      <c r="DJ1451" s="9"/>
      <c r="DK1451" s="9"/>
      <c r="DL1451" s="9"/>
      <c r="DM1451" s="9"/>
      <c r="DN1451" s="9"/>
      <c r="DO1451" s="9"/>
      <c r="DP1451" s="9"/>
      <c r="DQ1451" s="9"/>
      <c r="DR1451" s="9"/>
      <c r="DS1451" s="9"/>
      <c r="DT1451" s="9"/>
      <c r="DU1451" s="9"/>
      <c r="DV1451" s="9"/>
      <c r="DW1451" s="9"/>
      <c r="DX1451" s="9"/>
      <c r="DY1451" s="9"/>
      <c r="DZ1451" s="9"/>
      <c r="EA1451" s="9"/>
    </row>
    <row r="1452" spans="2:131" ht="15">
      <c r="B1452" s="4"/>
      <c r="C1452" s="4"/>
      <c r="D1452" s="4"/>
      <c r="E1452" s="4"/>
      <c r="F1452" s="4"/>
      <c r="G1452" s="4"/>
      <c r="H1452" s="4"/>
      <c r="I1452" s="4"/>
      <c r="J1452" s="4"/>
      <c r="K1452" s="10"/>
      <c r="L1452" s="10"/>
      <c r="M1452" s="10"/>
      <c r="N1452" s="10"/>
      <c r="O1452" s="10"/>
      <c r="P1452" s="10"/>
      <c r="Q1452" s="10"/>
      <c r="R1452" s="10"/>
      <c r="S1452" s="10"/>
      <c r="T1452" s="10"/>
      <c r="U1452" s="10"/>
      <c r="V1452" s="10"/>
      <c r="W1452" s="10"/>
      <c r="X1452" s="10"/>
      <c r="Y1452" s="10"/>
      <c r="Z1452" s="10"/>
      <c r="AA1452" s="10"/>
      <c r="AB1452" s="15"/>
      <c r="AC1452" s="9"/>
      <c r="AD1452" s="9"/>
      <c r="AE1452" s="9"/>
      <c r="AF1452" s="9"/>
      <c r="AG1452" s="9"/>
      <c r="AH1452" s="9"/>
      <c r="AI1452" s="9"/>
      <c r="AJ1452" s="9"/>
      <c r="AK1452" s="9"/>
      <c r="AL1452" s="9"/>
      <c r="AM1452" s="27"/>
      <c r="AN1452" s="27"/>
      <c r="AO1452" s="27"/>
      <c r="AP1452" s="27"/>
      <c r="AQ1452" s="27"/>
      <c r="AR1452" s="9"/>
      <c r="AS1452" s="9"/>
      <c r="AT1452" s="9"/>
      <c r="AU1452" s="9"/>
      <c r="AV1452" s="9"/>
      <c r="AW1452" s="9"/>
      <c r="AX1452" s="9"/>
      <c r="AY1452" s="15"/>
      <c r="AZ1452" s="15"/>
      <c r="BA1452" s="9"/>
      <c r="BB1452" s="9"/>
      <c r="BC1452" s="9"/>
      <c r="BD1452" s="9"/>
      <c r="BE1452" s="9"/>
      <c r="BF1452" s="9"/>
      <c r="BG1452" s="9"/>
      <c r="BH1452" s="9"/>
      <c r="BI1452" s="9"/>
      <c r="BJ1452" s="9"/>
      <c r="BK1452" s="9"/>
      <c r="BL1452" s="9"/>
      <c r="BM1452" s="9"/>
      <c r="BN1452" s="9"/>
      <c r="BO1452" s="9"/>
      <c r="BP1452" s="9"/>
      <c r="BQ1452" s="9"/>
      <c r="BR1452" s="9"/>
      <c r="BS1452" s="9"/>
      <c r="BT1452" s="9"/>
      <c r="BU1452" s="9"/>
      <c r="BV1452" s="9"/>
      <c r="BW1452" s="9"/>
      <c r="BX1452" s="9"/>
      <c r="BY1452" s="9"/>
      <c r="BZ1452" s="9"/>
      <c r="CA1452" s="9"/>
      <c r="CB1452" s="9"/>
      <c r="CC1452" s="9"/>
      <c r="CD1452" s="9"/>
      <c r="CE1452" s="9"/>
      <c r="CF1452" s="9"/>
      <c r="CG1452" s="9"/>
      <c r="CH1452" s="9"/>
      <c r="CI1452" s="9"/>
      <c r="CJ1452" s="9"/>
      <c r="CK1452" s="9"/>
      <c r="CL1452" s="9"/>
      <c r="CM1452" s="9"/>
      <c r="CN1452" s="9"/>
      <c r="CO1452" s="9"/>
      <c r="CP1452" s="9"/>
      <c r="CQ1452" s="9"/>
      <c r="CR1452" s="9"/>
      <c r="CS1452" s="9"/>
      <c r="CT1452" s="9"/>
      <c r="CU1452" s="9"/>
      <c r="CV1452" s="9"/>
      <c r="CW1452" s="9"/>
      <c r="CX1452" s="9"/>
      <c r="CY1452" s="9"/>
      <c r="CZ1452" s="9"/>
      <c r="DA1452" s="9"/>
      <c r="DB1452" s="9"/>
      <c r="DC1452" s="9"/>
      <c r="DD1452" s="9"/>
      <c r="DE1452" s="9"/>
      <c r="DF1452" s="9"/>
      <c r="DG1452" s="9"/>
      <c r="DH1452" s="9"/>
      <c r="DI1452" s="9"/>
      <c r="DJ1452" s="9"/>
      <c r="DK1452" s="9"/>
      <c r="DL1452" s="9"/>
      <c r="DM1452" s="9"/>
      <c r="DN1452" s="9"/>
      <c r="DO1452" s="9"/>
      <c r="DP1452" s="9"/>
      <c r="DQ1452" s="9"/>
      <c r="DR1452" s="9"/>
      <c r="DS1452" s="9"/>
      <c r="DT1452" s="9"/>
      <c r="DU1452" s="9"/>
      <c r="DV1452" s="9"/>
      <c r="DW1452" s="9"/>
      <c r="DX1452" s="9"/>
      <c r="DY1452" s="9"/>
      <c r="DZ1452" s="9"/>
      <c r="EA1452" s="9"/>
    </row>
    <row r="1453" spans="2:131" ht="15">
      <c r="B1453" s="4"/>
      <c r="C1453" s="4"/>
      <c r="D1453" s="4"/>
      <c r="E1453" s="4"/>
      <c r="F1453" s="4"/>
      <c r="G1453" s="4"/>
      <c r="H1453" s="4"/>
      <c r="I1453" s="4"/>
      <c r="J1453" s="4"/>
      <c r="K1453" s="10"/>
      <c r="L1453" s="10"/>
      <c r="M1453" s="10"/>
      <c r="N1453" s="10"/>
      <c r="O1453" s="10"/>
      <c r="P1453" s="10"/>
      <c r="Q1453" s="10"/>
      <c r="R1453" s="10"/>
      <c r="S1453" s="10"/>
      <c r="T1453" s="10"/>
      <c r="U1453" s="10"/>
      <c r="V1453" s="10"/>
      <c r="W1453" s="10"/>
      <c r="X1453" s="10"/>
      <c r="Y1453" s="10"/>
      <c r="Z1453" s="10"/>
      <c r="AA1453" s="10"/>
      <c r="AB1453" s="15"/>
      <c r="AC1453" s="9"/>
      <c r="AD1453" s="9"/>
      <c r="AE1453" s="9"/>
      <c r="AF1453" s="9"/>
      <c r="AG1453" s="9"/>
      <c r="AH1453" s="9"/>
      <c r="AI1453" s="9"/>
      <c r="AJ1453" s="9"/>
      <c r="AK1453" s="9"/>
      <c r="AL1453" s="9"/>
      <c r="AM1453" s="27"/>
      <c r="AN1453" s="27"/>
      <c r="AO1453" s="27"/>
      <c r="AP1453" s="27"/>
      <c r="AQ1453" s="27"/>
      <c r="AR1453" s="9"/>
      <c r="AS1453" s="9"/>
      <c r="AT1453" s="9"/>
      <c r="AU1453" s="9"/>
      <c r="AV1453" s="9"/>
      <c r="AW1453" s="9"/>
      <c r="AX1453" s="9"/>
      <c r="AY1453" s="15"/>
      <c r="AZ1453" s="15"/>
      <c r="BA1453" s="9"/>
      <c r="BB1453" s="9"/>
      <c r="BC1453" s="9"/>
      <c r="BD1453" s="9"/>
      <c r="BE1453" s="9"/>
      <c r="BF1453" s="9"/>
      <c r="BG1453" s="9"/>
      <c r="BH1453" s="9"/>
      <c r="BI1453" s="9"/>
      <c r="BJ1453" s="9"/>
      <c r="BK1453" s="9"/>
      <c r="BL1453" s="9"/>
      <c r="BM1453" s="9"/>
      <c r="BN1453" s="9"/>
      <c r="BO1453" s="9"/>
      <c r="BP1453" s="9"/>
      <c r="BQ1453" s="9"/>
      <c r="BR1453" s="9"/>
      <c r="BS1453" s="9"/>
      <c r="BT1453" s="9"/>
      <c r="BU1453" s="9"/>
      <c r="BV1453" s="9"/>
      <c r="BW1453" s="9"/>
      <c r="BX1453" s="9"/>
      <c r="BY1453" s="9"/>
      <c r="BZ1453" s="9"/>
      <c r="CA1453" s="9"/>
      <c r="CB1453" s="9"/>
      <c r="CC1453" s="9"/>
      <c r="CD1453" s="9"/>
      <c r="CE1453" s="9"/>
      <c r="CF1453" s="9"/>
      <c r="CG1453" s="9"/>
      <c r="CH1453" s="9"/>
      <c r="CI1453" s="9"/>
      <c r="CJ1453" s="9"/>
      <c r="CK1453" s="9"/>
      <c r="CL1453" s="9"/>
      <c r="CM1453" s="9"/>
      <c r="CN1453" s="9"/>
      <c r="CO1453" s="9"/>
      <c r="CP1453" s="9"/>
      <c r="CQ1453" s="9"/>
      <c r="CR1453" s="9"/>
      <c r="CS1453" s="9"/>
      <c r="CT1453" s="9"/>
      <c r="CU1453" s="9"/>
      <c r="CV1453" s="9"/>
      <c r="CW1453" s="9"/>
      <c r="CX1453" s="9"/>
      <c r="CY1453" s="9"/>
      <c r="CZ1453" s="9"/>
      <c r="DA1453" s="9"/>
      <c r="DB1453" s="9"/>
      <c r="DC1453" s="9"/>
      <c r="DD1453" s="9"/>
      <c r="DE1453" s="9"/>
      <c r="DF1453" s="9"/>
      <c r="DG1453" s="9"/>
      <c r="DH1453" s="9"/>
      <c r="DI1453" s="9"/>
      <c r="DJ1453" s="9"/>
      <c r="DK1453" s="9"/>
      <c r="DL1453" s="9"/>
      <c r="DM1453" s="9"/>
      <c r="DN1453" s="9"/>
      <c r="DO1453" s="9"/>
      <c r="DP1453" s="9"/>
      <c r="DQ1453" s="9"/>
      <c r="DR1453" s="9"/>
      <c r="DS1453" s="9"/>
      <c r="DT1453" s="9"/>
      <c r="DU1453" s="9"/>
      <c r="DV1453" s="9"/>
      <c r="DW1453" s="9"/>
      <c r="DX1453" s="9"/>
      <c r="DY1453" s="9"/>
      <c r="DZ1453" s="9"/>
      <c r="EA1453" s="9"/>
    </row>
    <row r="1454" spans="2:131" ht="15">
      <c r="B1454" s="4"/>
      <c r="C1454" s="4"/>
      <c r="D1454" s="4"/>
      <c r="E1454" s="4"/>
      <c r="F1454" s="4"/>
      <c r="G1454" s="4"/>
      <c r="H1454" s="4"/>
      <c r="I1454" s="4"/>
      <c r="J1454" s="4"/>
      <c r="K1454" s="10"/>
      <c r="L1454" s="10"/>
      <c r="M1454" s="10"/>
      <c r="N1454" s="10"/>
      <c r="O1454" s="10"/>
      <c r="P1454" s="10"/>
      <c r="Q1454" s="10"/>
      <c r="R1454" s="10"/>
      <c r="S1454" s="10"/>
      <c r="T1454" s="10"/>
      <c r="U1454" s="10"/>
      <c r="V1454" s="10"/>
      <c r="W1454" s="10"/>
      <c r="X1454" s="10"/>
      <c r="Y1454" s="10"/>
      <c r="Z1454" s="10"/>
      <c r="AA1454" s="10"/>
      <c r="AB1454" s="15"/>
      <c r="AC1454" s="9"/>
      <c r="AD1454" s="9"/>
      <c r="AE1454" s="9"/>
      <c r="AF1454" s="9"/>
      <c r="AG1454" s="9"/>
      <c r="AH1454" s="9"/>
      <c r="AI1454" s="9"/>
      <c r="AJ1454" s="9"/>
      <c r="AK1454" s="9"/>
      <c r="AL1454" s="9"/>
      <c r="AM1454" s="27"/>
      <c r="AN1454" s="27"/>
      <c r="AO1454" s="27"/>
      <c r="AP1454" s="27"/>
      <c r="AQ1454" s="27"/>
      <c r="AR1454" s="9"/>
      <c r="AS1454" s="9"/>
      <c r="AT1454" s="9"/>
      <c r="AU1454" s="9"/>
      <c r="AV1454" s="9"/>
      <c r="AW1454" s="9"/>
      <c r="AX1454" s="9"/>
      <c r="AY1454" s="15"/>
      <c r="AZ1454" s="15"/>
      <c r="BA1454" s="9"/>
      <c r="BB1454" s="9"/>
      <c r="BC1454" s="9"/>
      <c r="BD1454" s="9"/>
      <c r="BE1454" s="9"/>
      <c r="BF1454" s="9"/>
      <c r="BG1454" s="9"/>
      <c r="BH1454" s="9"/>
      <c r="BI1454" s="9"/>
      <c r="BJ1454" s="9"/>
      <c r="BK1454" s="9"/>
      <c r="BL1454" s="9"/>
      <c r="BM1454" s="9"/>
      <c r="BN1454" s="9"/>
      <c r="BO1454" s="9"/>
      <c r="BP1454" s="9"/>
      <c r="BQ1454" s="9"/>
      <c r="BR1454" s="9"/>
      <c r="BS1454" s="9"/>
      <c r="BT1454" s="9"/>
      <c r="BU1454" s="9"/>
      <c r="BV1454" s="9"/>
      <c r="BW1454" s="9"/>
      <c r="BX1454" s="9"/>
      <c r="BY1454" s="9"/>
      <c r="BZ1454" s="9"/>
      <c r="CA1454" s="9"/>
      <c r="CB1454" s="9"/>
      <c r="CC1454" s="9"/>
      <c r="CD1454" s="9"/>
      <c r="CE1454" s="9"/>
      <c r="CF1454" s="9"/>
      <c r="CG1454" s="9"/>
      <c r="CH1454" s="9"/>
      <c r="CI1454" s="9"/>
      <c r="CJ1454" s="9"/>
      <c r="CK1454" s="9"/>
      <c r="CL1454" s="9"/>
      <c r="CM1454" s="9"/>
      <c r="CN1454" s="9"/>
      <c r="CO1454" s="9"/>
      <c r="CP1454" s="9"/>
      <c r="CQ1454" s="9"/>
      <c r="CR1454" s="9"/>
      <c r="CS1454" s="9"/>
      <c r="CT1454" s="9"/>
      <c r="CU1454" s="9"/>
      <c r="CV1454" s="9"/>
      <c r="CW1454" s="9"/>
      <c r="CX1454" s="9"/>
      <c r="CY1454" s="9"/>
      <c r="CZ1454" s="9"/>
      <c r="DA1454" s="9"/>
      <c r="DB1454" s="9"/>
      <c r="DC1454" s="9"/>
      <c r="DD1454" s="9"/>
      <c r="DE1454" s="9"/>
      <c r="DF1454" s="9"/>
      <c r="DG1454" s="9"/>
      <c r="DH1454" s="9"/>
      <c r="DI1454" s="9"/>
      <c r="DJ1454" s="9"/>
      <c r="DK1454" s="9"/>
      <c r="DL1454" s="9"/>
      <c r="DM1454" s="9"/>
      <c r="DN1454" s="9"/>
      <c r="DO1454" s="9"/>
      <c r="DP1454" s="9"/>
      <c r="DQ1454" s="9"/>
      <c r="DR1454" s="9"/>
      <c r="DS1454" s="9"/>
      <c r="DT1454" s="9"/>
      <c r="DU1454" s="9"/>
      <c r="DV1454" s="9"/>
      <c r="DW1454" s="9"/>
      <c r="DX1454" s="9"/>
      <c r="DY1454" s="9"/>
      <c r="DZ1454" s="9"/>
      <c r="EA1454" s="9"/>
    </row>
    <row r="1455" spans="2:131" ht="15">
      <c r="B1455" s="4"/>
      <c r="C1455" s="4"/>
      <c r="D1455" s="4"/>
      <c r="E1455" s="4"/>
      <c r="F1455" s="4"/>
      <c r="G1455" s="4"/>
      <c r="H1455" s="4"/>
      <c r="I1455" s="4"/>
      <c r="J1455" s="4"/>
      <c r="K1455" s="10"/>
      <c r="L1455" s="10"/>
      <c r="M1455" s="10"/>
      <c r="N1455" s="10"/>
      <c r="O1455" s="10"/>
      <c r="P1455" s="10"/>
      <c r="Q1455" s="10"/>
      <c r="R1455" s="10"/>
      <c r="S1455" s="10"/>
      <c r="T1455" s="10"/>
      <c r="U1455" s="10"/>
      <c r="V1455" s="10"/>
      <c r="W1455" s="10"/>
      <c r="X1455" s="10"/>
      <c r="Y1455" s="10"/>
      <c r="Z1455" s="10"/>
      <c r="AA1455" s="10"/>
      <c r="AB1455" s="15"/>
      <c r="AC1455" s="9"/>
      <c r="AD1455" s="9"/>
      <c r="AE1455" s="9"/>
      <c r="AF1455" s="9"/>
      <c r="AG1455" s="9"/>
      <c r="AH1455" s="9"/>
      <c r="AI1455" s="9"/>
      <c r="AJ1455" s="9"/>
      <c r="AK1455" s="9"/>
      <c r="AL1455" s="9"/>
      <c r="AM1455" s="27"/>
      <c r="AN1455" s="27"/>
      <c r="AO1455" s="27"/>
      <c r="AP1455" s="27"/>
      <c r="AQ1455" s="27"/>
      <c r="AR1455" s="9"/>
      <c r="AS1455" s="9"/>
      <c r="AT1455" s="9"/>
      <c r="AU1455" s="9"/>
      <c r="AV1455" s="9"/>
      <c r="AW1455" s="9"/>
      <c r="AX1455" s="9"/>
      <c r="AY1455" s="15"/>
      <c r="AZ1455" s="15"/>
      <c r="BA1455" s="9"/>
      <c r="BB1455" s="9"/>
      <c r="BC1455" s="9"/>
      <c r="BD1455" s="9"/>
      <c r="BE1455" s="9"/>
      <c r="BF1455" s="9"/>
      <c r="BG1455" s="9"/>
      <c r="BH1455" s="9"/>
      <c r="BI1455" s="9"/>
      <c r="BJ1455" s="9"/>
      <c r="BK1455" s="9"/>
      <c r="BL1455" s="9"/>
      <c r="BM1455" s="9"/>
      <c r="BN1455" s="9"/>
      <c r="BO1455" s="9"/>
      <c r="BP1455" s="9"/>
      <c r="BQ1455" s="9"/>
      <c r="BR1455" s="9"/>
      <c r="BS1455" s="9"/>
      <c r="BT1455" s="9"/>
      <c r="BU1455" s="9"/>
      <c r="BV1455" s="9"/>
      <c r="BW1455" s="9"/>
      <c r="BX1455" s="9"/>
      <c r="BY1455" s="9"/>
      <c r="BZ1455" s="9"/>
      <c r="CA1455" s="9"/>
      <c r="CB1455" s="9"/>
      <c r="CC1455" s="9"/>
      <c r="CD1455" s="9"/>
      <c r="CE1455" s="9"/>
      <c r="CF1455" s="9"/>
      <c r="CG1455" s="9"/>
      <c r="CH1455" s="9"/>
      <c r="CI1455" s="9"/>
      <c r="CJ1455" s="9"/>
      <c r="CK1455" s="9"/>
      <c r="CL1455" s="9"/>
      <c r="CM1455" s="9"/>
      <c r="CN1455" s="9"/>
      <c r="CO1455" s="9"/>
      <c r="CP1455" s="9"/>
      <c r="CQ1455" s="9"/>
      <c r="CR1455" s="9"/>
      <c r="CS1455" s="9"/>
      <c r="CT1455" s="9"/>
      <c r="CU1455" s="9"/>
      <c r="CV1455" s="9"/>
      <c r="CW1455" s="9"/>
      <c r="CX1455" s="9"/>
      <c r="CY1455" s="9"/>
      <c r="CZ1455" s="9"/>
      <c r="DA1455" s="9"/>
      <c r="DB1455" s="9"/>
      <c r="DC1455" s="9"/>
      <c r="DD1455" s="9"/>
      <c r="DE1455" s="9"/>
      <c r="DF1455" s="9"/>
      <c r="DG1455" s="9"/>
      <c r="DH1455" s="9"/>
      <c r="DI1455" s="9"/>
      <c r="DJ1455" s="9"/>
      <c r="DK1455" s="9"/>
      <c r="DL1455" s="9"/>
      <c r="DM1455" s="9"/>
      <c r="DN1455" s="9"/>
      <c r="DO1455" s="9"/>
      <c r="DP1455" s="9"/>
      <c r="DQ1455" s="9"/>
      <c r="DR1455" s="9"/>
      <c r="DS1455" s="9"/>
      <c r="DT1455" s="9"/>
      <c r="DU1455" s="9"/>
      <c r="DV1455" s="9"/>
      <c r="DW1455" s="9"/>
      <c r="DX1455" s="9"/>
      <c r="DY1455" s="9"/>
      <c r="DZ1455" s="9"/>
      <c r="EA1455" s="9"/>
    </row>
    <row r="1456" spans="2:131" ht="15">
      <c r="B1456" s="4"/>
      <c r="C1456" s="4"/>
      <c r="D1456" s="4"/>
      <c r="E1456" s="4"/>
      <c r="F1456" s="4"/>
      <c r="G1456" s="4"/>
      <c r="H1456" s="4"/>
      <c r="I1456" s="4"/>
      <c r="J1456" s="4"/>
      <c r="K1456" s="10"/>
      <c r="L1456" s="10"/>
      <c r="M1456" s="10"/>
      <c r="N1456" s="10"/>
      <c r="O1456" s="10"/>
      <c r="P1456" s="10"/>
      <c r="Q1456" s="10"/>
      <c r="R1456" s="10"/>
      <c r="S1456" s="10"/>
      <c r="T1456" s="10"/>
      <c r="U1456" s="10"/>
      <c r="V1456" s="10"/>
      <c r="W1456" s="10"/>
      <c r="X1456" s="10"/>
      <c r="Y1456" s="10"/>
      <c r="Z1456" s="10"/>
      <c r="AA1456" s="10"/>
      <c r="AB1456" s="15"/>
      <c r="AC1456" s="9"/>
      <c r="AD1456" s="9"/>
      <c r="AE1456" s="9"/>
      <c r="AF1456" s="9"/>
      <c r="AG1456" s="9"/>
      <c r="AH1456" s="9"/>
      <c r="AI1456" s="9"/>
      <c r="AJ1456" s="9"/>
      <c r="AK1456" s="9"/>
      <c r="AL1456" s="9"/>
      <c r="AM1456" s="27"/>
      <c r="AN1456" s="27"/>
      <c r="AO1456" s="27"/>
      <c r="AP1456" s="27"/>
      <c r="AQ1456" s="27"/>
      <c r="AR1456" s="9"/>
      <c r="AS1456" s="9"/>
      <c r="AT1456" s="9"/>
      <c r="AU1456" s="9"/>
      <c r="AV1456" s="9"/>
      <c r="AW1456" s="9"/>
      <c r="AX1456" s="9"/>
      <c r="AY1456" s="15"/>
      <c r="AZ1456" s="15"/>
      <c r="BA1456" s="9"/>
      <c r="BB1456" s="9"/>
      <c r="BC1456" s="9"/>
      <c r="BD1456" s="9"/>
      <c r="BE1456" s="9"/>
      <c r="BF1456" s="9"/>
      <c r="BG1456" s="9"/>
      <c r="BH1456" s="9"/>
      <c r="BI1456" s="9"/>
      <c r="BJ1456" s="9"/>
      <c r="BK1456" s="9"/>
      <c r="BL1456" s="9"/>
      <c r="BM1456" s="9"/>
      <c r="BN1456" s="9"/>
      <c r="BO1456" s="9"/>
      <c r="BP1456" s="9"/>
      <c r="BQ1456" s="9"/>
      <c r="BR1456" s="9"/>
      <c r="BS1456" s="9"/>
      <c r="BT1456" s="9"/>
      <c r="BU1456" s="9"/>
      <c r="BV1456" s="9"/>
      <c r="BW1456" s="9"/>
      <c r="BX1456" s="9"/>
      <c r="BY1456" s="9"/>
      <c r="BZ1456" s="9"/>
      <c r="CA1456" s="9"/>
      <c r="CB1456" s="9"/>
      <c r="CC1456" s="9"/>
      <c r="CD1456" s="9"/>
      <c r="CE1456" s="9"/>
      <c r="CF1456" s="9"/>
      <c r="CG1456" s="9"/>
      <c r="CH1456" s="9"/>
      <c r="CI1456" s="9"/>
      <c r="CJ1456" s="9"/>
      <c r="CK1456" s="9"/>
      <c r="CL1456" s="9"/>
      <c r="CM1456" s="9"/>
      <c r="CN1456" s="9"/>
      <c r="CO1456" s="9"/>
      <c r="CP1456" s="9"/>
      <c r="CQ1456" s="9"/>
      <c r="CR1456" s="9"/>
      <c r="CS1456" s="9"/>
      <c r="CT1456" s="9"/>
      <c r="CU1456" s="9"/>
      <c r="CV1456" s="9"/>
      <c r="CW1456" s="9"/>
      <c r="CX1456" s="9"/>
      <c r="CY1456" s="9"/>
      <c r="CZ1456" s="9"/>
      <c r="DA1456" s="9"/>
      <c r="DB1456" s="9"/>
      <c r="DC1456" s="9"/>
      <c r="DD1456" s="9"/>
      <c r="DE1456" s="9"/>
      <c r="DF1456" s="9"/>
      <c r="DG1456" s="9"/>
      <c r="DH1456" s="9"/>
      <c r="DI1456" s="9"/>
      <c r="DJ1456" s="9"/>
      <c r="DK1456" s="9"/>
      <c r="DL1456" s="9"/>
      <c r="DM1456" s="9"/>
      <c r="DN1456" s="9"/>
      <c r="DO1456" s="9"/>
      <c r="DP1456" s="9"/>
      <c r="DQ1456" s="9"/>
      <c r="DR1456" s="9"/>
      <c r="DS1456" s="9"/>
      <c r="DT1456" s="9"/>
      <c r="DU1456" s="9"/>
      <c r="DV1456" s="9"/>
      <c r="DW1456" s="9"/>
      <c r="DX1456" s="9"/>
      <c r="DY1456" s="9"/>
      <c r="DZ1456" s="9"/>
      <c r="EA1456" s="9"/>
    </row>
    <row r="1457" spans="2:131" ht="15">
      <c r="B1457" s="4"/>
      <c r="C1457" s="4"/>
      <c r="D1457" s="4"/>
      <c r="E1457" s="4"/>
      <c r="F1457" s="4"/>
      <c r="G1457" s="4"/>
      <c r="H1457" s="4"/>
      <c r="I1457" s="4"/>
      <c r="J1457" s="4"/>
      <c r="K1457" s="10"/>
      <c r="L1457" s="10"/>
      <c r="M1457" s="10"/>
      <c r="N1457" s="10"/>
      <c r="O1457" s="10"/>
      <c r="P1457" s="10"/>
      <c r="Q1457" s="10"/>
      <c r="R1457" s="10"/>
      <c r="S1457" s="10"/>
      <c r="T1457" s="10"/>
      <c r="U1457" s="10"/>
      <c r="V1457" s="10"/>
      <c r="W1457" s="10"/>
      <c r="X1457" s="10"/>
      <c r="Y1457" s="10"/>
      <c r="Z1457" s="10"/>
      <c r="AA1457" s="10"/>
      <c r="AB1457" s="15"/>
      <c r="AC1457" s="9"/>
      <c r="AD1457" s="9"/>
      <c r="AE1457" s="9"/>
      <c r="AF1457" s="9"/>
      <c r="AG1457" s="9"/>
      <c r="AH1457" s="9"/>
      <c r="AI1457" s="9"/>
      <c r="AJ1457" s="9"/>
      <c r="AK1457" s="9"/>
      <c r="AL1457" s="9"/>
      <c r="AM1457" s="27"/>
      <c r="AN1457" s="27"/>
      <c r="AO1457" s="27"/>
      <c r="AP1457" s="27"/>
      <c r="AQ1457" s="27"/>
      <c r="AR1457" s="9"/>
      <c r="AS1457" s="9"/>
      <c r="AT1457" s="9"/>
      <c r="AU1457" s="9"/>
      <c r="AV1457" s="9"/>
      <c r="AW1457" s="9"/>
      <c r="AX1457" s="9"/>
      <c r="AY1457" s="15"/>
      <c r="AZ1457" s="15"/>
      <c r="BA1457" s="9"/>
      <c r="BB1457" s="9"/>
      <c r="BC1457" s="9"/>
      <c r="BD1457" s="9"/>
      <c r="BE1457" s="9"/>
      <c r="BF1457" s="9"/>
      <c r="BG1457" s="9"/>
      <c r="BH1457" s="9"/>
      <c r="BI1457" s="9"/>
      <c r="BJ1457" s="9"/>
      <c r="BK1457" s="9"/>
      <c r="BL1457" s="9"/>
      <c r="BM1457" s="9"/>
      <c r="BN1457" s="9"/>
      <c r="BO1457" s="9"/>
      <c r="BP1457" s="9"/>
      <c r="BQ1457" s="9"/>
      <c r="BR1457" s="9"/>
      <c r="BS1457" s="9"/>
      <c r="BT1457" s="9"/>
      <c r="BU1457" s="9"/>
      <c r="BV1457" s="9"/>
      <c r="BW1457" s="9"/>
      <c r="BX1457" s="9"/>
      <c r="BY1457" s="9"/>
      <c r="BZ1457" s="9"/>
      <c r="CA1457" s="9"/>
      <c r="CB1457" s="9"/>
      <c r="CC1457" s="9"/>
      <c r="CD1457" s="9"/>
      <c r="CE1457" s="9"/>
      <c r="CF1457" s="9"/>
      <c r="CG1457" s="9"/>
      <c r="CH1457" s="9"/>
      <c r="CI1457" s="9"/>
      <c r="CJ1457" s="9"/>
      <c r="CK1457" s="9"/>
      <c r="CL1457" s="9"/>
      <c r="CM1457" s="9"/>
      <c r="CN1457" s="9"/>
      <c r="CO1457" s="9"/>
      <c r="CP1457" s="9"/>
      <c r="CQ1457" s="9"/>
      <c r="CR1457" s="9"/>
      <c r="CS1457" s="9"/>
      <c r="CT1457" s="9"/>
      <c r="CU1457" s="9"/>
      <c r="CV1457" s="9"/>
      <c r="CW1457" s="9"/>
      <c r="CX1457" s="9"/>
      <c r="CY1457" s="9"/>
      <c r="CZ1457" s="9"/>
      <c r="DA1457" s="9"/>
      <c r="DB1457" s="9"/>
      <c r="DC1457" s="9"/>
      <c r="DD1457" s="9"/>
      <c r="DE1457" s="9"/>
      <c r="DF1457" s="9"/>
      <c r="DG1457" s="9"/>
      <c r="DH1457" s="9"/>
      <c r="DI1457" s="9"/>
      <c r="DJ1457" s="9"/>
      <c r="DK1457" s="9"/>
      <c r="DL1457" s="9"/>
      <c r="DM1457" s="9"/>
      <c r="DN1457" s="9"/>
      <c r="DO1457" s="9"/>
      <c r="DP1457" s="9"/>
      <c r="DQ1457" s="9"/>
      <c r="DR1457" s="9"/>
      <c r="DS1457" s="9"/>
      <c r="DT1457" s="9"/>
      <c r="DU1457" s="9"/>
      <c r="DV1457" s="9"/>
      <c r="DW1457" s="9"/>
      <c r="DX1457" s="9"/>
      <c r="DY1457" s="9"/>
      <c r="DZ1457" s="9"/>
      <c r="EA1457" s="9"/>
    </row>
    <row r="1458" spans="2:131" ht="15">
      <c r="B1458" s="4"/>
      <c r="C1458" s="4"/>
      <c r="D1458" s="4"/>
      <c r="E1458" s="4"/>
      <c r="F1458" s="4"/>
      <c r="G1458" s="4"/>
      <c r="H1458" s="4"/>
      <c r="I1458" s="4"/>
      <c r="J1458" s="4"/>
      <c r="K1458" s="10"/>
      <c r="L1458" s="10"/>
      <c r="M1458" s="10"/>
      <c r="N1458" s="10"/>
      <c r="O1458" s="10"/>
      <c r="P1458" s="10"/>
      <c r="Q1458" s="10"/>
      <c r="R1458" s="10"/>
      <c r="S1458" s="10"/>
      <c r="T1458" s="10"/>
      <c r="U1458" s="10"/>
      <c r="V1458" s="10"/>
      <c r="W1458" s="10"/>
      <c r="X1458" s="10"/>
      <c r="Y1458" s="10"/>
      <c r="Z1458" s="10"/>
      <c r="AA1458" s="10"/>
      <c r="AB1458" s="15"/>
      <c r="AC1458" s="9"/>
      <c r="AD1458" s="9"/>
      <c r="AE1458" s="9"/>
      <c r="AF1458" s="9"/>
      <c r="AG1458" s="9"/>
      <c r="AH1458" s="9"/>
      <c r="AI1458" s="9"/>
      <c r="AJ1458" s="9"/>
      <c r="AK1458" s="9"/>
      <c r="AL1458" s="9"/>
      <c r="AM1458" s="27"/>
      <c r="AN1458" s="27"/>
      <c r="AO1458" s="27"/>
      <c r="AP1458" s="27"/>
      <c r="AQ1458" s="27"/>
      <c r="AR1458" s="9"/>
      <c r="AS1458" s="9"/>
      <c r="AT1458" s="9"/>
      <c r="AU1458" s="9"/>
      <c r="AV1458" s="9"/>
      <c r="AW1458" s="9"/>
      <c r="AX1458" s="9"/>
      <c r="AY1458" s="15"/>
      <c r="AZ1458" s="15"/>
      <c r="BA1458" s="9"/>
      <c r="BB1458" s="9"/>
      <c r="BC1458" s="9"/>
      <c r="BD1458" s="9"/>
      <c r="BE1458" s="9"/>
      <c r="BF1458" s="9"/>
      <c r="BG1458" s="9"/>
      <c r="BH1458" s="9"/>
      <c r="BI1458" s="9"/>
      <c r="BJ1458" s="9"/>
      <c r="BK1458" s="9"/>
      <c r="BL1458" s="9"/>
      <c r="BM1458" s="9"/>
      <c r="BN1458" s="9"/>
      <c r="BO1458" s="9"/>
      <c r="BP1458" s="9"/>
      <c r="BQ1458" s="9"/>
      <c r="BR1458" s="9"/>
      <c r="BS1458" s="9"/>
      <c r="BT1458" s="9"/>
      <c r="BU1458" s="9"/>
      <c r="BV1458" s="9"/>
      <c r="BW1458" s="9"/>
      <c r="BX1458" s="9"/>
      <c r="BY1458" s="9"/>
      <c r="BZ1458" s="9"/>
      <c r="CA1458" s="9"/>
      <c r="CB1458" s="9"/>
      <c r="CC1458" s="9"/>
      <c r="CD1458" s="9"/>
      <c r="CE1458" s="9"/>
      <c r="CF1458" s="9"/>
      <c r="CG1458" s="9"/>
      <c r="CH1458" s="9"/>
      <c r="CI1458" s="9"/>
      <c r="CJ1458" s="9"/>
      <c r="CK1458" s="9"/>
      <c r="CL1458" s="9"/>
      <c r="CM1458" s="9"/>
      <c r="CN1458" s="9"/>
      <c r="CO1458" s="9"/>
      <c r="CP1458" s="9"/>
      <c r="CQ1458" s="9"/>
      <c r="CR1458" s="9"/>
      <c r="CS1458" s="9"/>
      <c r="CT1458" s="9"/>
      <c r="CU1458" s="9"/>
      <c r="CV1458" s="9"/>
      <c r="CW1458" s="9"/>
      <c r="CX1458" s="9"/>
      <c r="CY1458" s="9"/>
      <c r="CZ1458" s="9"/>
      <c r="DA1458" s="9"/>
      <c r="DB1458" s="9"/>
      <c r="DC1458" s="9"/>
      <c r="DD1458" s="9"/>
      <c r="DE1458" s="9"/>
      <c r="DF1458" s="9"/>
      <c r="DG1458" s="9"/>
      <c r="DH1458" s="9"/>
      <c r="DI1458" s="9"/>
      <c r="DJ1458" s="9"/>
      <c r="DK1458" s="9"/>
      <c r="DL1458" s="9"/>
      <c r="DM1458" s="9"/>
      <c r="DN1458" s="9"/>
      <c r="DO1458" s="9"/>
      <c r="DP1458" s="9"/>
      <c r="DQ1458" s="9"/>
      <c r="DR1458" s="9"/>
      <c r="DS1458" s="9"/>
      <c r="DT1458" s="9"/>
      <c r="DU1458" s="9"/>
      <c r="DV1458" s="9"/>
      <c r="DW1458" s="9"/>
      <c r="DX1458" s="9"/>
      <c r="DY1458" s="9"/>
      <c r="DZ1458" s="9"/>
      <c r="EA1458" s="9"/>
    </row>
    <row r="1459" spans="2:131" ht="15">
      <c r="B1459" s="4"/>
      <c r="C1459" s="4"/>
      <c r="D1459" s="4"/>
      <c r="E1459" s="4"/>
      <c r="F1459" s="4"/>
      <c r="G1459" s="4"/>
      <c r="H1459" s="4"/>
      <c r="I1459" s="4"/>
      <c r="J1459" s="4"/>
      <c r="K1459" s="10"/>
      <c r="L1459" s="10"/>
      <c r="M1459" s="10"/>
      <c r="N1459" s="10"/>
      <c r="O1459" s="10"/>
      <c r="P1459" s="10"/>
      <c r="Q1459" s="10"/>
      <c r="R1459" s="10"/>
      <c r="S1459" s="10"/>
      <c r="T1459" s="10"/>
      <c r="U1459" s="10"/>
      <c r="V1459" s="10"/>
      <c r="W1459" s="10"/>
      <c r="X1459" s="10"/>
      <c r="Y1459" s="10"/>
      <c r="Z1459" s="10"/>
      <c r="AA1459" s="10"/>
      <c r="AB1459" s="15"/>
      <c r="AC1459" s="9"/>
      <c r="AD1459" s="9"/>
      <c r="AE1459" s="9"/>
      <c r="AF1459" s="9"/>
      <c r="AG1459" s="9"/>
      <c r="AH1459" s="9"/>
      <c r="AI1459" s="9"/>
      <c r="AJ1459" s="9"/>
      <c r="AK1459" s="9"/>
      <c r="AL1459" s="9"/>
      <c r="AM1459" s="27"/>
      <c r="AN1459" s="27"/>
      <c r="AO1459" s="27"/>
      <c r="AP1459" s="27"/>
      <c r="AQ1459" s="27"/>
      <c r="AR1459" s="9"/>
      <c r="AS1459" s="9"/>
      <c r="AT1459" s="9"/>
      <c r="AU1459" s="9"/>
      <c r="AV1459" s="9"/>
      <c r="AW1459" s="9"/>
      <c r="AX1459" s="9"/>
      <c r="AY1459" s="15"/>
      <c r="AZ1459" s="15"/>
      <c r="BA1459" s="9"/>
      <c r="BB1459" s="9"/>
      <c r="BC1459" s="9"/>
      <c r="BD1459" s="9"/>
      <c r="BE1459" s="9"/>
      <c r="BF1459" s="9"/>
      <c r="BG1459" s="9"/>
      <c r="BH1459" s="9"/>
      <c r="BI1459" s="9"/>
      <c r="BJ1459" s="9"/>
      <c r="BK1459" s="9"/>
      <c r="BL1459" s="9"/>
      <c r="BM1459" s="9"/>
      <c r="BN1459" s="9"/>
      <c r="BO1459" s="9"/>
      <c r="BP1459" s="9"/>
      <c r="BQ1459" s="9"/>
      <c r="BR1459" s="9"/>
      <c r="BS1459" s="9"/>
      <c r="BT1459" s="9"/>
      <c r="BU1459" s="9"/>
      <c r="BV1459" s="9"/>
      <c r="BW1459" s="9"/>
      <c r="BX1459" s="9"/>
      <c r="BY1459" s="9"/>
      <c r="BZ1459" s="9"/>
      <c r="CA1459" s="9"/>
      <c r="CB1459" s="9"/>
      <c r="CC1459" s="9"/>
      <c r="CD1459" s="9"/>
      <c r="CE1459" s="9"/>
      <c r="CF1459" s="9"/>
      <c r="CG1459" s="9"/>
      <c r="CH1459" s="9"/>
      <c r="CI1459" s="9"/>
      <c r="CJ1459" s="9"/>
      <c r="CK1459" s="9"/>
      <c r="CL1459" s="9"/>
      <c r="CM1459" s="9"/>
      <c r="CN1459" s="9"/>
      <c r="CO1459" s="9"/>
      <c r="CP1459" s="9"/>
      <c r="CQ1459" s="9"/>
      <c r="CR1459" s="9"/>
      <c r="CS1459" s="9"/>
      <c r="CT1459" s="9"/>
      <c r="CU1459" s="9"/>
      <c r="CV1459" s="9"/>
      <c r="CW1459" s="9"/>
      <c r="CX1459" s="9"/>
      <c r="CY1459" s="9"/>
      <c r="CZ1459" s="9"/>
      <c r="DA1459" s="9"/>
      <c r="DB1459" s="9"/>
      <c r="DC1459" s="9"/>
      <c r="DD1459" s="9"/>
      <c r="DE1459" s="9"/>
      <c r="DF1459" s="9"/>
      <c r="DG1459" s="9"/>
      <c r="DH1459" s="9"/>
      <c r="DI1459" s="9"/>
      <c r="DJ1459" s="9"/>
      <c r="DK1459" s="9"/>
      <c r="DL1459" s="9"/>
      <c r="DM1459" s="9"/>
      <c r="DN1459" s="9"/>
      <c r="DO1459" s="9"/>
      <c r="DP1459" s="9"/>
      <c r="DQ1459" s="9"/>
      <c r="DR1459" s="9"/>
      <c r="DS1459" s="9"/>
      <c r="DT1459" s="9"/>
      <c r="DU1459" s="9"/>
      <c r="DV1459" s="9"/>
      <c r="DW1459" s="9"/>
      <c r="DX1459" s="9"/>
      <c r="DY1459" s="9"/>
      <c r="DZ1459" s="9"/>
      <c r="EA1459" s="9"/>
    </row>
    <row r="1460" spans="2:131" ht="15">
      <c r="B1460" s="4"/>
      <c r="C1460" s="4"/>
      <c r="D1460" s="4"/>
      <c r="E1460" s="4"/>
      <c r="F1460" s="4"/>
      <c r="G1460" s="4"/>
      <c r="H1460" s="4"/>
      <c r="I1460" s="4"/>
      <c r="J1460" s="4"/>
      <c r="K1460" s="10"/>
      <c r="L1460" s="10"/>
      <c r="M1460" s="10"/>
      <c r="N1460" s="10"/>
      <c r="O1460" s="10"/>
      <c r="P1460" s="10"/>
      <c r="Q1460" s="10"/>
      <c r="R1460" s="10"/>
      <c r="S1460" s="10"/>
      <c r="T1460" s="10"/>
      <c r="U1460" s="10"/>
      <c r="V1460" s="10"/>
      <c r="W1460" s="10"/>
      <c r="X1460" s="10"/>
      <c r="Y1460" s="10"/>
      <c r="Z1460" s="10"/>
      <c r="AA1460" s="10"/>
      <c r="AB1460" s="15"/>
      <c r="AC1460" s="9"/>
      <c r="AD1460" s="9"/>
      <c r="AE1460" s="9"/>
      <c r="AF1460" s="9"/>
      <c r="AG1460" s="9"/>
      <c r="AH1460" s="9"/>
      <c r="AI1460" s="9"/>
      <c r="AJ1460" s="9"/>
      <c r="AK1460" s="9"/>
      <c r="AL1460" s="9"/>
      <c r="AM1460" s="27"/>
      <c r="AN1460" s="27"/>
      <c r="AO1460" s="27"/>
      <c r="AP1460" s="27"/>
      <c r="AQ1460" s="27"/>
      <c r="AR1460" s="9"/>
      <c r="AS1460" s="9"/>
      <c r="AT1460" s="9"/>
      <c r="AU1460" s="9"/>
      <c r="AV1460" s="9"/>
      <c r="AW1460" s="9"/>
      <c r="AX1460" s="9"/>
      <c r="AY1460" s="15"/>
      <c r="AZ1460" s="15"/>
      <c r="BA1460" s="9"/>
      <c r="BB1460" s="9"/>
      <c r="BC1460" s="9"/>
      <c r="BD1460" s="9"/>
      <c r="BE1460" s="9"/>
      <c r="BF1460" s="9"/>
      <c r="BG1460" s="9"/>
      <c r="BH1460" s="9"/>
      <c r="BI1460" s="9"/>
      <c r="BJ1460" s="9"/>
      <c r="BK1460" s="9"/>
      <c r="BL1460" s="9"/>
      <c r="BM1460" s="9"/>
      <c r="BN1460" s="9"/>
      <c r="BO1460" s="9"/>
      <c r="BP1460" s="9"/>
      <c r="BQ1460" s="9"/>
      <c r="BR1460" s="9"/>
      <c r="BS1460" s="9"/>
      <c r="BT1460" s="9"/>
      <c r="BU1460" s="9"/>
      <c r="BV1460" s="9"/>
      <c r="BW1460" s="9"/>
      <c r="BX1460" s="9"/>
      <c r="BY1460" s="9"/>
      <c r="BZ1460" s="9"/>
      <c r="CA1460" s="9"/>
      <c r="CB1460" s="9"/>
      <c r="CC1460" s="9"/>
      <c r="CD1460" s="9"/>
      <c r="CE1460" s="9"/>
      <c r="CF1460" s="9"/>
      <c r="CG1460" s="9"/>
      <c r="CH1460" s="9"/>
      <c r="CI1460" s="9"/>
      <c r="CJ1460" s="9"/>
      <c r="CK1460" s="9"/>
      <c r="CL1460" s="9"/>
      <c r="CM1460" s="9"/>
      <c r="CN1460" s="9"/>
      <c r="CO1460" s="9"/>
      <c r="CP1460" s="9"/>
      <c r="CQ1460" s="9"/>
      <c r="CR1460" s="9"/>
      <c r="CS1460" s="9"/>
      <c r="CT1460" s="9"/>
      <c r="CU1460" s="9"/>
      <c r="CV1460" s="9"/>
      <c r="CW1460" s="9"/>
      <c r="CX1460" s="9"/>
      <c r="CY1460" s="9"/>
      <c r="CZ1460" s="9"/>
      <c r="DA1460" s="9"/>
      <c r="DB1460" s="9"/>
      <c r="DC1460" s="9"/>
      <c r="DD1460" s="9"/>
      <c r="DE1460" s="9"/>
      <c r="DF1460" s="9"/>
      <c r="DG1460" s="9"/>
      <c r="DH1460" s="9"/>
      <c r="DI1460" s="9"/>
      <c r="DJ1460" s="9"/>
      <c r="DK1460" s="9"/>
      <c r="DL1460" s="9"/>
      <c r="DM1460" s="9"/>
      <c r="DN1460" s="9"/>
      <c r="DO1460" s="9"/>
      <c r="DP1460" s="9"/>
      <c r="DQ1460" s="9"/>
      <c r="DR1460" s="9"/>
      <c r="DS1460" s="9"/>
      <c r="DT1460" s="9"/>
      <c r="DU1460" s="9"/>
      <c r="DV1460" s="9"/>
      <c r="DW1460" s="9"/>
      <c r="DX1460" s="9"/>
      <c r="DY1460" s="9"/>
      <c r="DZ1460" s="9"/>
      <c r="EA1460" s="9"/>
    </row>
    <row r="1461" spans="2:131" ht="15">
      <c r="B1461" s="4"/>
      <c r="C1461" s="4"/>
      <c r="D1461" s="4"/>
      <c r="E1461" s="4"/>
      <c r="F1461" s="4"/>
      <c r="G1461" s="4"/>
      <c r="H1461" s="4"/>
      <c r="I1461" s="4"/>
      <c r="J1461" s="4"/>
      <c r="K1461" s="10"/>
      <c r="L1461" s="10"/>
      <c r="M1461" s="10"/>
      <c r="N1461" s="10"/>
      <c r="O1461" s="10"/>
      <c r="P1461" s="10"/>
      <c r="Q1461" s="10"/>
      <c r="R1461" s="10"/>
      <c r="S1461" s="10"/>
      <c r="T1461" s="10"/>
      <c r="U1461" s="10"/>
      <c r="V1461" s="10"/>
      <c r="W1461" s="10"/>
      <c r="X1461" s="10"/>
      <c r="Y1461" s="10"/>
      <c r="Z1461" s="10"/>
      <c r="AA1461" s="10"/>
      <c r="AB1461" s="15"/>
      <c r="AC1461" s="9"/>
      <c r="AD1461" s="9"/>
      <c r="AE1461" s="9"/>
      <c r="AF1461" s="9"/>
      <c r="AG1461" s="9"/>
      <c r="AH1461" s="9"/>
      <c r="AI1461" s="9"/>
      <c r="AJ1461" s="9"/>
      <c r="AK1461" s="9"/>
      <c r="AL1461" s="9"/>
      <c r="AM1461" s="27"/>
      <c r="AN1461" s="27"/>
      <c r="AO1461" s="27"/>
      <c r="AP1461" s="27"/>
      <c r="AQ1461" s="27"/>
      <c r="AR1461" s="9"/>
      <c r="AS1461" s="9"/>
      <c r="AT1461" s="9"/>
      <c r="AU1461" s="9"/>
      <c r="AV1461" s="9"/>
      <c r="AW1461" s="9"/>
      <c r="AX1461" s="9"/>
      <c r="AY1461" s="15"/>
      <c r="AZ1461" s="15"/>
      <c r="BA1461" s="9"/>
      <c r="BB1461" s="9"/>
      <c r="BC1461" s="9"/>
      <c r="BD1461" s="9"/>
      <c r="BE1461" s="9"/>
      <c r="BF1461" s="9"/>
      <c r="BG1461" s="9"/>
      <c r="BH1461" s="9"/>
      <c r="BI1461" s="9"/>
      <c r="BJ1461" s="9"/>
      <c r="BK1461" s="9"/>
      <c r="BL1461" s="9"/>
      <c r="BM1461" s="9"/>
      <c r="BN1461" s="9"/>
      <c r="BO1461" s="9"/>
      <c r="BP1461" s="9"/>
      <c r="BQ1461" s="9"/>
      <c r="BR1461" s="9"/>
      <c r="BS1461" s="9"/>
      <c r="BT1461" s="9"/>
      <c r="BU1461" s="9"/>
      <c r="BV1461" s="9"/>
      <c r="BW1461" s="9"/>
      <c r="BX1461" s="9"/>
      <c r="BY1461" s="9"/>
      <c r="BZ1461" s="9"/>
      <c r="CA1461" s="9"/>
      <c r="CB1461" s="9"/>
      <c r="CC1461" s="9"/>
      <c r="CD1461" s="9"/>
      <c r="CE1461" s="9"/>
      <c r="CF1461" s="9"/>
      <c r="CG1461" s="9"/>
      <c r="CH1461" s="9"/>
      <c r="CI1461" s="9"/>
      <c r="CJ1461" s="9"/>
      <c r="CK1461" s="9"/>
      <c r="CL1461" s="9"/>
      <c r="CM1461" s="9"/>
      <c r="CN1461" s="9"/>
      <c r="CO1461" s="9"/>
      <c r="CP1461" s="9"/>
      <c r="CQ1461" s="9"/>
      <c r="CR1461" s="9"/>
      <c r="CS1461" s="9"/>
      <c r="CT1461" s="9"/>
      <c r="CU1461" s="9"/>
      <c r="CV1461" s="9"/>
      <c r="CW1461" s="9"/>
      <c r="CX1461" s="9"/>
      <c r="CY1461" s="9"/>
      <c r="CZ1461" s="9"/>
      <c r="DA1461" s="9"/>
      <c r="DB1461" s="9"/>
      <c r="DC1461" s="9"/>
      <c r="DD1461" s="9"/>
      <c r="DE1461" s="9"/>
      <c r="DF1461" s="9"/>
      <c r="DG1461" s="9"/>
      <c r="DH1461" s="9"/>
      <c r="DI1461" s="9"/>
      <c r="DJ1461" s="9"/>
      <c r="DK1461" s="9"/>
      <c r="DL1461" s="9"/>
      <c r="DM1461" s="9"/>
      <c r="DN1461" s="9"/>
      <c r="DO1461" s="9"/>
      <c r="DP1461" s="9"/>
      <c r="DQ1461" s="9"/>
      <c r="DR1461" s="9"/>
      <c r="DS1461" s="9"/>
      <c r="DT1461" s="9"/>
      <c r="DU1461" s="9"/>
      <c r="DV1461" s="9"/>
      <c r="DW1461" s="9"/>
      <c r="DX1461" s="9"/>
      <c r="DY1461" s="9"/>
      <c r="DZ1461" s="9"/>
      <c r="EA1461" s="9"/>
    </row>
    <row r="1462" spans="2:131" ht="15">
      <c r="B1462" s="4"/>
      <c r="C1462" s="4"/>
      <c r="D1462" s="4"/>
      <c r="E1462" s="4"/>
      <c r="F1462" s="4"/>
      <c r="G1462" s="4"/>
      <c r="H1462" s="4"/>
      <c r="I1462" s="4"/>
      <c r="J1462" s="4"/>
      <c r="K1462" s="10"/>
      <c r="L1462" s="10"/>
      <c r="M1462" s="10"/>
      <c r="N1462" s="10"/>
      <c r="O1462" s="10"/>
      <c r="P1462" s="10"/>
      <c r="Q1462" s="10"/>
      <c r="R1462" s="10"/>
      <c r="S1462" s="10"/>
      <c r="T1462" s="10"/>
      <c r="U1462" s="10"/>
      <c r="V1462" s="10"/>
      <c r="W1462" s="10"/>
      <c r="X1462" s="10"/>
      <c r="Y1462" s="10"/>
      <c r="Z1462" s="10"/>
      <c r="AA1462" s="10"/>
      <c r="AB1462" s="15"/>
      <c r="AC1462" s="9"/>
      <c r="AD1462" s="9"/>
      <c r="AE1462" s="9"/>
      <c r="AF1462" s="9"/>
      <c r="AG1462" s="9"/>
      <c r="AH1462" s="9"/>
      <c r="AI1462" s="9"/>
      <c r="AJ1462" s="9"/>
      <c r="AK1462" s="9"/>
      <c r="AL1462" s="9"/>
      <c r="AM1462" s="27"/>
      <c r="AN1462" s="27"/>
      <c r="AO1462" s="27"/>
      <c r="AP1462" s="27"/>
      <c r="AQ1462" s="27"/>
      <c r="AR1462" s="9"/>
      <c r="AS1462" s="9"/>
      <c r="AT1462" s="9"/>
      <c r="AU1462" s="9"/>
      <c r="AV1462" s="9"/>
      <c r="AW1462" s="9"/>
      <c r="AX1462" s="9"/>
      <c r="AY1462" s="15"/>
      <c r="AZ1462" s="15"/>
      <c r="BA1462" s="9"/>
      <c r="BB1462" s="9"/>
      <c r="BC1462" s="9"/>
      <c r="BD1462" s="9"/>
      <c r="BE1462" s="9"/>
      <c r="BF1462" s="9"/>
      <c r="BG1462" s="9"/>
      <c r="BH1462" s="9"/>
      <c r="BI1462" s="9"/>
      <c r="BJ1462" s="9"/>
      <c r="BK1462" s="9"/>
      <c r="BL1462" s="9"/>
      <c r="BM1462" s="9"/>
      <c r="BN1462" s="9"/>
      <c r="BO1462" s="9"/>
      <c r="BP1462" s="9"/>
      <c r="BQ1462" s="9"/>
      <c r="BR1462" s="9"/>
      <c r="BS1462" s="9"/>
      <c r="BT1462" s="9"/>
      <c r="BU1462" s="9"/>
      <c r="BV1462" s="9"/>
      <c r="BW1462" s="9"/>
      <c r="BX1462" s="9"/>
      <c r="BY1462" s="9"/>
      <c r="BZ1462" s="9"/>
      <c r="CA1462" s="9"/>
      <c r="CB1462" s="9"/>
      <c r="CC1462" s="9"/>
      <c r="CD1462" s="9"/>
      <c r="CE1462" s="9"/>
      <c r="CF1462" s="9"/>
      <c r="CG1462" s="9"/>
      <c r="CH1462" s="9"/>
      <c r="CI1462" s="9"/>
      <c r="CJ1462" s="9"/>
      <c r="CK1462" s="9"/>
      <c r="CL1462" s="9"/>
      <c r="CM1462" s="9"/>
      <c r="CN1462" s="9"/>
      <c r="CO1462" s="9"/>
      <c r="CP1462" s="9"/>
      <c r="CQ1462" s="9"/>
      <c r="CR1462" s="9"/>
      <c r="CS1462" s="9"/>
      <c r="CT1462" s="9"/>
      <c r="CU1462" s="9"/>
      <c r="CV1462" s="9"/>
      <c r="CW1462" s="9"/>
      <c r="CX1462" s="9"/>
      <c r="CY1462" s="9"/>
      <c r="CZ1462" s="9"/>
      <c r="DA1462" s="9"/>
      <c r="DB1462" s="9"/>
      <c r="DC1462" s="9"/>
      <c r="DD1462" s="9"/>
      <c r="DE1462" s="9"/>
      <c r="DF1462" s="9"/>
      <c r="DG1462" s="9"/>
      <c r="DH1462" s="9"/>
      <c r="DI1462" s="9"/>
      <c r="DJ1462" s="9"/>
      <c r="DK1462" s="9"/>
      <c r="DL1462" s="9"/>
      <c r="DM1462" s="9"/>
      <c r="DN1462" s="9"/>
      <c r="DO1462" s="9"/>
      <c r="DP1462" s="9"/>
      <c r="DQ1462" s="9"/>
      <c r="DR1462" s="9"/>
      <c r="DS1462" s="9"/>
      <c r="DT1462" s="9"/>
      <c r="DU1462" s="9"/>
      <c r="DV1462" s="9"/>
      <c r="DW1462" s="9"/>
      <c r="DX1462" s="9"/>
      <c r="DY1462" s="9"/>
      <c r="DZ1462" s="9"/>
      <c r="EA1462" s="9"/>
    </row>
    <row r="1463" spans="2:131" ht="15">
      <c r="B1463" s="4"/>
      <c r="C1463" s="4"/>
      <c r="D1463" s="4"/>
      <c r="E1463" s="4"/>
      <c r="F1463" s="4"/>
      <c r="G1463" s="4"/>
      <c r="H1463" s="4"/>
      <c r="I1463" s="4"/>
      <c r="J1463" s="4"/>
      <c r="K1463" s="10"/>
      <c r="L1463" s="10"/>
      <c r="M1463" s="10"/>
      <c r="N1463" s="10"/>
      <c r="O1463" s="10"/>
      <c r="P1463" s="10"/>
      <c r="Q1463" s="10"/>
      <c r="R1463" s="10"/>
      <c r="S1463" s="10"/>
      <c r="T1463" s="10"/>
      <c r="U1463" s="10"/>
      <c r="V1463" s="10"/>
      <c r="W1463" s="10"/>
      <c r="X1463" s="10"/>
      <c r="Y1463" s="10"/>
      <c r="Z1463" s="10"/>
      <c r="AA1463" s="10"/>
      <c r="AB1463" s="15"/>
      <c r="AC1463" s="9"/>
      <c r="AD1463" s="9"/>
      <c r="AE1463" s="9"/>
      <c r="AF1463" s="9"/>
      <c r="AG1463" s="9"/>
      <c r="AH1463" s="9"/>
      <c r="AI1463" s="9"/>
      <c r="AJ1463" s="9"/>
      <c r="AK1463" s="9"/>
      <c r="AL1463" s="9"/>
      <c r="AM1463" s="27"/>
      <c r="AN1463" s="27"/>
      <c r="AO1463" s="27"/>
      <c r="AP1463" s="27"/>
      <c r="AQ1463" s="27"/>
      <c r="AR1463" s="9"/>
      <c r="AS1463" s="9"/>
      <c r="AT1463" s="9"/>
      <c r="AU1463" s="9"/>
      <c r="AV1463" s="9"/>
      <c r="AW1463" s="9"/>
      <c r="AX1463" s="9"/>
      <c r="AY1463" s="15"/>
      <c r="AZ1463" s="15"/>
      <c r="BA1463" s="9"/>
      <c r="BB1463" s="9"/>
      <c r="BC1463" s="9"/>
      <c r="BD1463" s="9"/>
      <c r="BE1463" s="9"/>
      <c r="BF1463" s="9"/>
      <c r="BG1463" s="9"/>
      <c r="BH1463" s="9"/>
      <c r="BI1463" s="9"/>
      <c r="BJ1463" s="9"/>
      <c r="BK1463" s="9"/>
      <c r="BL1463" s="9"/>
      <c r="BM1463" s="9"/>
      <c r="BN1463" s="9"/>
      <c r="BO1463" s="9"/>
      <c r="BP1463" s="9"/>
      <c r="BQ1463" s="9"/>
      <c r="BR1463" s="9"/>
      <c r="BS1463" s="9"/>
      <c r="BT1463" s="9"/>
      <c r="BU1463" s="9"/>
      <c r="BV1463" s="9"/>
      <c r="BW1463" s="9"/>
      <c r="BX1463" s="9"/>
      <c r="BY1463" s="9"/>
      <c r="BZ1463" s="9"/>
      <c r="CA1463" s="9"/>
      <c r="CB1463" s="9"/>
      <c r="CC1463" s="9"/>
      <c r="CD1463" s="9"/>
      <c r="CE1463" s="9"/>
      <c r="CF1463" s="9"/>
      <c r="CG1463" s="9"/>
      <c r="CH1463" s="9"/>
      <c r="CI1463" s="9"/>
      <c r="CJ1463" s="9"/>
      <c r="CK1463" s="9"/>
      <c r="CL1463" s="9"/>
      <c r="CM1463" s="9"/>
      <c r="CN1463" s="9"/>
      <c r="CO1463" s="9"/>
      <c r="CP1463" s="9"/>
      <c r="CQ1463" s="9"/>
      <c r="CR1463" s="9"/>
      <c r="CS1463" s="9"/>
      <c r="CT1463" s="9"/>
      <c r="CU1463" s="9"/>
      <c r="CV1463" s="9"/>
      <c r="CW1463" s="9"/>
      <c r="CX1463" s="9"/>
      <c r="CY1463" s="9"/>
      <c r="CZ1463" s="9"/>
      <c r="DA1463" s="9"/>
      <c r="DB1463" s="9"/>
      <c r="DC1463" s="9"/>
      <c r="DD1463" s="9"/>
      <c r="DE1463" s="9"/>
      <c r="DF1463" s="9"/>
      <c r="DG1463" s="9"/>
      <c r="DH1463" s="9"/>
      <c r="DI1463" s="9"/>
      <c r="DJ1463" s="9"/>
      <c r="DK1463" s="9"/>
      <c r="DL1463" s="9"/>
      <c r="DM1463" s="9"/>
      <c r="DN1463" s="9"/>
      <c r="DO1463" s="9"/>
      <c r="DP1463" s="9"/>
      <c r="DQ1463" s="9"/>
      <c r="DR1463" s="9"/>
      <c r="DS1463" s="9"/>
      <c r="DT1463" s="9"/>
      <c r="DU1463" s="9"/>
      <c r="DV1463" s="9"/>
      <c r="DW1463" s="9"/>
      <c r="DX1463" s="9"/>
      <c r="DY1463" s="9"/>
      <c r="DZ1463" s="9"/>
      <c r="EA1463" s="9"/>
    </row>
    <row r="1464" spans="2:131" ht="15">
      <c r="B1464" s="4"/>
      <c r="C1464" s="4"/>
      <c r="D1464" s="4"/>
      <c r="E1464" s="4"/>
      <c r="F1464" s="4"/>
      <c r="G1464" s="4"/>
      <c r="H1464" s="4"/>
      <c r="I1464" s="4"/>
      <c r="J1464" s="4"/>
      <c r="K1464" s="10"/>
      <c r="L1464" s="10"/>
      <c r="M1464" s="10"/>
      <c r="N1464" s="10"/>
      <c r="O1464" s="10"/>
      <c r="P1464" s="10"/>
      <c r="Q1464" s="10"/>
      <c r="R1464" s="10"/>
      <c r="S1464" s="10"/>
      <c r="T1464" s="10"/>
      <c r="U1464" s="10"/>
      <c r="V1464" s="10"/>
      <c r="W1464" s="10"/>
      <c r="X1464" s="10"/>
      <c r="Y1464" s="10"/>
      <c r="Z1464" s="10"/>
      <c r="AA1464" s="10"/>
      <c r="AB1464" s="15"/>
      <c r="AC1464" s="9"/>
      <c r="AD1464" s="9"/>
      <c r="AE1464" s="9"/>
      <c r="AF1464" s="9"/>
      <c r="AG1464" s="9"/>
      <c r="AH1464" s="9"/>
      <c r="AI1464" s="9"/>
      <c r="AJ1464" s="9"/>
      <c r="AK1464" s="9"/>
      <c r="AL1464" s="9"/>
      <c r="AM1464" s="27"/>
      <c r="AN1464" s="27"/>
      <c r="AO1464" s="27"/>
      <c r="AP1464" s="27"/>
      <c r="AQ1464" s="27"/>
      <c r="AR1464" s="9"/>
      <c r="AS1464" s="9"/>
      <c r="AT1464" s="9"/>
      <c r="AU1464" s="9"/>
      <c r="AV1464" s="9"/>
      <c r="AW1464" s="9"/>
      <c r="AX1464" s="9"/>
      <c r="AY1464" s="15"/>
      <c r="AZ1464" s="15"/>
      <c r="BA1464" s="9"/>
      <c r="BB1464" s="9"/>
      <c r="BC1464" s="9"/>
      <c r="BD1464" s="9"/>
      <c r="BE1464" s="9"/>
      <c r="BF1464" s="9"/>
      <c r="BG1464" s="9"/>
      <c r="BH1464" s="9"/>
      <c r="BI1464" s="9"/>
      <c r="BJ1464" s="9"/>
      <c r="BK1464" s="9"/>
      <c r="BL1464" s="9"/>
      <c r="BM1464" s="9"/>
      <c r="BN1464" s="9"/>
      <c r="BO1464" s="9"/>
      <c r="BP1464" s="9"/>
      <c r="BQ1464" s="9"/>
      <c r="BR1464" s="9"/>
      <c r="BS1464" s="9"/>
      <c r="BT1464" s="9"/>
      <c r="BU1464" s="9"/>
      <c r="BV1464" s="9"/>
      <c r="BW1464" s="9"/>
      <c r="BX1464" s="9"/>
      <c r="BY1464" s="9"/>
      <c r="BZ1464" s="9"/>
      <c r="CA1464" s="9"/>
      <c r="CB1464" s="9"/>
      <c r="CC1464" s="9"/>
      <c r="CD1464" s="9"/>
      <c r="CE1464" s="9"/>
      <c r="CF1464" s="9"/>
      <c r="CG1464" s="9"/>
      <c r="CH1464" s="9"/>
      <c r="CI1464" s="9"/>
      <c r="CJ1464" s="9"/>
      <c r="CK1464" s="9"/>
      <c r="CL1464" s="9"/>
      <c r="CM1464" s="9"/>
      <c r="CN1464" s="9"/>
      <c r="CO1464" s="9"/>
      <c r="CP1464" s="9"/>
      <c r="CQ1464" s="9"/>
      <c r="CR1464" s="9"/>
      <c r="CS1464" s="9"/>
      <c r="CT1464" s="9"/>
      <c r="CU1464" s="9"/>
      <c r="CV1464" s="9"/>
      <c r="CW1464" s="9"/>
      <c r="CX1464" s="9"/>
      <c r="CY1464" s="9"/>
      <c r="CZ1464" s="9"/>
      <c r="DA1464" s="9"/>
      <c r="DB1464" s="9"/>
      <c r="DC1464" s="9"/>
      <c r="DD1464" s="9"/>
      <c r="DE1464" s="9"/>
      <c r="DF1464" s="9"/>
      <c r="DG1464" s="9"/>
      <c r="DH1464" s="9"/>
      <c r="DI1464" s="9"/>
      <c r="DJ1464" s="9"/>
      <c r="DK1464" s="9"/>
      <c r="DL1464" s="9"/>
      <c r="DM1464" s="9"/>
      <c r="DN1464" s="9"/>
      <c r="DO1464" s="9"/>
      <c r="DP1464" s="9"/>
      <c r="DQ1464" s="9"/>
      <c r="DR1464" s="9"/>
      <c r="DS1464" s="9"/>
      <c r="DT1464" s="9"/>
      <c r="DU1464" s="9"/>
      <c r="DV1464" s="9"/>
      <c r="DW1464" s="9"/>
      <c r="DX1464" s="9"/>
      <c r="DY1464" s="9"/>
      <c r="DZ1464" s="9"/>
      <c r="EA1464" s="9"/>
    </row>
    <row r="1465" spans="2:131" ht="15">
      <c r="B1465" s="4"/>
      <c r="C1465" s="4"/>
      <c r="D1465" s="4"/>
      <c r="E1465" s="4"/>
      <c r="F1465" s="4"/>
      <c r="G1465" s="4"/>
      <c r="H1465" s="4"/>
      <c r="I1465" s="4"/>
      <c r="J1465" s="4"/>
      <c r="K1465" s="10"/>
      <c r="L1465" s="10"/>
      <c r="M1465" s="10"/>
      <c r="N1465" s="10"/>
      <c r="O1465" s="10"/>
      <c r="P1465" s="10"/>
      <c r="Q1465" s="10"/>
      <c r="R1465" s="10"/>
      <c r="S1465" s="10"/>
      <c r="T1465" s="10"/>
      <c r="U1465" s="10"/>
      <c r="V1465" s="10"/>
      <c r="W1465" s="10"/>
      <c r="X1465" s="10"/>
      <c r="Y1465" s="10"/>
      <c r="Z1465" s="10"/>
      <c r="AA1465" s="10"/>
      <c r="AB1465" s="15"/>
      <c r="AC1465" s="9"/>
      <c r="AD1465" s="9"/>
      <c r="AE1465" s="9"/>
      <c r="AF1465" s="9"/>
      <c r="AG1465" s="9"/>
      <c r="AH1465" s="9"/>
      <c r="AI1465" s="9"/>
      <c r="AJ1465" s="9"/>
      <c r="AK1465" s="9"/>
      <c r="AL1465" s="9"/>
      <c r="AM1465" s="27"/>
      <c r="AN1465" s="27"/>
      <c r="AO1465" s="27"/>
      <c r="AP1465" s="27"/>
      <c r="AQ1465" s="27"/>
      <c r="AR1465" s="9"/>
      <c r="AS1465" s="9"/>
      <c r="AT1465" s="9"/>
      <c r="AU1465" s="9"/>
      <c r="AV1465" s="9"/>
      <c r="AW1465" s="9"/>
      <c r="AX1465" s="9"/>
      <c r="AY1465" s="15"/>
      <c r="AZ1465" s="15"/>
      <c r="BA1465" s="9"/>
      <c r="BB1465" s="9"/>
      <c r="BC1465" s="9"/>
      <c r="BD1465" s="9"/>
      <c r="BE1465" s="9"/>
      <c r="BF1465" s="9"/>
      <c r="BG1465" s="9"/>
      <c r="BH1465" s="9"/>
      <c r="BI1465" s="9"/>
      <c r="BJ1465" s="9"/>
      <c r="BK1465" s="9"/>
      <c r="BL1465" s="9"/>
      <c r="BM1465" s="9"/>
      <c r="BN1465" s="9"/>
      <c r="BO1465" s="9"/>
      <c r="BP1465" s="9"/>
      <c r="BQ1465" s="9"/>
      <c r="BR1465" s="9"/>
      <c r="BS1465" s="9"/>
      <c r="BT1465" s="9"/>
      <c r="BU1465" s="9"/>
      <c r="BV1465" s="9"/>
      <c r="BW1465" s="9"/>
      <c r="BX1465" s="9"/>
      <c r="BY1465" s="9"/>
      <c r="BZ1465" s="9"/>
      <c r="CA1465" s="9"/>
      <c r="CB1465" s="9"/>
      <c r="CC1465" s="9"/>
      <c r="CD1465" s="9"/>
      <c r="CE1465" s="9"/>
      <c r="CF1465" s="9"/>
      <c r="CG1465" s="9"/>
      <c r="CH1465" s="9"/>
      <c r="CI1465" s="9"/>
      <c r="CJ1465" s="9"/>
      <c r="CK1465" s="9"/>
      <c r="CL1465" s="9"/>
      <c r="CM1465" s="9"/>
      <c r="CN1465" s="9"/>
      <c r="CO1465" s="9"/>
      <c r="CP1465" s="9"/>
      <c r="CQ1465" s="9"/>
      <c r="CR1465" s="9"/>
      <c r="CS1465" s="9"/>
      <c r="CT1465" s="9"/>
      <c r="CU1465" s="9"/>
      <c r="CV1465" s="9"/>
      <c r="CW1465" s="9"/>
      <c r="CX1465" s="9"/>
      <c r="CY1465" s="9"/>
      <c r="CZ1465" s="9"/>
      <c r="DA1465" s="9"/>
      <c r="DB1465" s="9"/>
      <c r="DC1465" s="9"/>
      <c r="DD1465" s="9"/>
      <c r="DE1465" s="9"/>
      <c r="DF1465" s="9"/>
      <c r="DG1465" s="9"/>
      <c r="DH1465" s="9"/>
      <c r="DI1465" s="9"/>
      <c r="DJ1465" s="9"/>
      <c r="DK1465" s="9"/>
      <c r="DL1465" s="9"/>
      <c r="DM1465" s="9"/>
      <c r="DN1465" s="9"/>
      <c r="DO1465" s="9"/>
      <c r="DP1465" s="9"/>
      <c r="DQ1465" s="9"/>
      <c r="DR1465" s="9"/>
      <c r="DS1465" s="9"/>
      <c r="DT1465" s="9"/>
      <c r="DU1465" s="9"/>
      <c r="DV1465" s="9"/>
      <c r="DW1465" s="9"/>
      <c r="DX1465" s="9"/>
      <c r="DY1465" s="9"/>
      <c r="DZ1465" s="9"/>
      <c r="EA1465" s="9"/>
    </row>
    <row r="1466" spans="2:131" ht="15">
      <c r="B1466" s="4"/>
      <c r="C1466" s="4"/>
      <c r="D1466" s="4"/>
      <c r="E1466" s="4"/>
      <c r="F1466" s="4"/>
      <c r="G1466" s="4"/>
      <c r="H1466" s="4"/>
      <c r="I1466" s="4"/>
      <c r="J1466" s="4"/>
      <c r="K1466" s="10"/>
      <c r="L1466" s="10"/>
      <c r="M1466" s="10"/>
      <c r="N1466" s="10"/>
      <c r="O1466" s="10"/>
      <c r="P1466" s="10"/>
      <c r="Q1466" s="10"/>
      <c r="R1466" s="10"/>
      <c r="S1466" s="10"/>
      <c r="T1466" s="10"/>
      <c r="U1466" s="10"/>
      <c r="V1466" s="10"/>
      <c r="W1466" s="10"/>
      <c r="X1466" s="10"/>
      <c r="Y1466" s="10"/>
      <c r="Z1466" s="10"/>
      <c r="AA1466" s="10"/>
      <c r="AB1466" s="15"/>
      <c r="AC1466" s="9"/>
      <c r="AD1466" s="9"/>
      <c r="AE1466" s="9"/>
      <c r="AF1466" s="9"/>
      <c r="AG1466" s="9"/>
      <c r="AH1466" s="9"/>
      <c r="AI1466" s="9"/>
      <c r="AJ1466" s="9"/>
      <c r="AK1466" s="9"/>
      <c r="AL1466" s="9"/>
      <c r="AM1466" s="27"/>
      <c r="AN1466" s="27"/>
      <c r="AO1466" s="27"/>
      <c r="AP1466" s="27"/>
      <c r="AQ1466" s="27"/>
      <c r="AR1466" s="9"/>
      <c r="AS1466" s="9"/>
      <c r="AT1466" s="9"/>
      <c r="AU1466" s="9"/>
      <c r="AV1466" s="9"/>
      <c r="AW1466" s="9"/>
      <c r="AX1466" s="9"/>
      <c r="AY1466" s="15"/>
      <c r="AZ1466" s="15"/>
      <c r="BA1466" s="9"/>
      <c r="BB1466" s="9"/>
      <c r="BC1466" s="9"/>
      <c r="BD1466" s="9"/>
      <c r="BE1466" s="9"/>
      <c r="BF1466" s="9"/>
      <c r="BG1466" s="9"/>
      <c r="BH1466" s="9"/>
      <c r="BI1466" s="9"/>
      <c r="BJ1466" s="9"/>
      <c r="BK1466" s="9"/>
      <c r="BL1466" s="9"/>
      <c r="BM1466" s="9"/>
      <c r="BN1466" s="9"/>
      <c r="BO1466" s="9"/>
      <c r="BP1466" s="9"/>
      <c r="BQ1466" s="9"/>
      <c r="BR1466" s="9"/>
      <c r="BS1466" s="9"/>
      <c r="BT1466" s="9"/>
      <c r="BU1466" s="9"/>
      <c r="BV1466" s="9"/>
      <c r="BW1466" s="9"/>
      <c r="BX1466" s="9"/>
      <c r="BY1466" s="9"/>
      <c r="BZ1466" s="9"/>
      <c r="CA1466" s="9"/>
      <c r="CB1466" s="9"/>
      <c r="CC1466" s="9"/>
      <c r="CD1466" s="9"/>
      <c r="CE1466" s="9"/>
      <c r="CF1466" s="9"/>
      <c r="CG1466" s="9"/>
      <c r="CH1466" s="9"/>
      <c r="CI1466" s="9"/>
      <c r="CJ1466" s="9"/>
      <c r="CK1466" s="9"/>
      <c r="CL1466" s="9"/>
      <c r="CM1466" s="9"/>
      <c r="CN1466" s="9"/>
      <c r="CO1466" s="9"/>
      <c r="CP1466" s="9"/>
      <c r="CQ1466" s="9"/>
      <c r="CR1466" s="9"/>
      <c r="CS1466" s="9"/>
      <c r="CT1466" s="9"/>
      <c r="CU1466" s="9"/>
      <c r="CV1466" s="9"/>
      <c r="CW1466" s="9"/>
      <c r="CX1466" s="9"/>
      <c r="CY1466" s="9"/>
      <c r="CZ1466" s="9"/>
      <c r="DA1466" s="9"/>
      <c r="DB1466" s="9"/>
      <c r="DC1466" s="9"/>
      <c r="DD1466" s="9"/>
      <c r="DE1466" s="9"/>
      <c r="DF1466" s="9"/>
      <c r="DG1466" s="9"/>
      <c r="DH1466" s="9"/>
      <c r="DI1466" s="9"/>
      <c r="DJ1466" s="9"/>
      <c r="DK1466" s="9"/>
      <c r="DL1466" s="9"/>
      <c r="DM1466" s="9"/>
      <c r="DN1466" s="9"/>
      <c r="DO1466" s="9"/>
      <c r="DP1466" s="9"/>
      <c r="DQ1466" s="9"/>
      <c r="DR1466" s="9"/>
      <c r="DS1466" s="9"/>
      <c r="DT1466" s="9"/>
      <c r="DU1466" s="9"/>
      <c r="DV1466" s="9"/>
      <c r="DW1466" s="9"/>
      <c r="DX1466" s="9"/>
      <c r="DY1466" s="9"/>
      <c r="DZ1466" s="9"/>
      <c r="EA1466" s="9"/>
    </row>
    <row r="1467" spans="2:131" ht="15">
      <c r="B1467" s="4"/>
      <c r="C1467" s="4"/>
      <c r="D1467" s="4"/>
      <c r="E1467" s="4"/>
      <c r="F1467" s="4"/>
      <c r="G1467" s="4"/>
      <c r="H1467" s="4"/>
      <c r="I1467" s="4"/>
      <c r="J1467" s="4"/>
      <c r="K1467" s="10"/>
      <c r="L1467" s="10"/>
      <c r="M1467" s="10"/>
      <c r="N1467" s="10"/>
      <c r="O1467" s="10"/>
      <c r="P1467" s="10"/>
      <c r="Q1467" s="10"/>
      <c r="R1467" s="10"/>
      <c r="S1467" s="10"/>
      <c r="T1467" s="10"/>
      <c r="U1467" s="10"/>
      <c r="V1467" s="10"/>
      <c r="W1467" s="10"/>
      <c r="X1467" s="10"/>
      <c r="Y1467" s="10"/>
      <c r="Z1467" s="10"/>
      <c r="AA1467" s="10"/>
      <c r="AB1467" s="15"/>
      <c r="AC1467" s="9"/>
      <c r="AD1467" s="9"/>
      <c r="AE1467" s="9"/>
      <c r="AF1467" s="9"/>
      <c r="AG1467" s="9"/>
      <c r="AH1467" s="9"/>
      <c r="AI1467" s="9"/>
      <c r="AJ1467" s="9"/>
      <c r="AK1467" s="9"/>
      <c r="AL1467" s="9"/>
      <c r="AM1467" s="27"/>
      <c r="AN1467" s="27"/>
      <c r="AO1467" s="27"/>
      <c r="AP1467" s="27"/>
      <c r="AQ1467" s="27"/>
      <c r="AR1467" s="9"/>
      <c r="AS1467" s="9"/>
      <c r="AT1467" s="9"/>
      <c r="AU1467" s="9"/>
      <c r="AV1467" s="9"/>
      <c r="AW1467" s="9"/>
      <c r="AX1467" s="9"/>
      <c r="AY1467" s="15"/>
      <c r="AZ1467" s="15"/>
      <c r="BA1467" s="9"/>
      <c r="BB1467" s="9"/>
      <c r="BC1467" s="9"/>
      <c r="BD1467" s="9"/>
      <c r="BE1467" s="9"/>
      <c r="BF1467" s="9"/>
      <c r="BG1467" s="9"/>
      <c r="BH1467" s="9"/>
      <c r="BI1467" s="9"/>
      <c r="BJ1467" s="9"/>
      <c r="BK1467" s="9"/>
      <c r="BL1467" s="9"/>
      <c r="BM1467" s="9"/>
      <c r="BN1467" s="9"/>
      <c r="BO1467" s="9"/>
      <c r="BP1467" s="9"/>
      <c r="BQ1467" s="9"/>
      <c r="BR1467" s="9"/>
      <c r="BS1467" s="9"/>
      <c r="BT1467" s="9"/>
      <c r="BU1467" s="9"/>
      <c r="BV1467" s="9"/>
      <c r="BW1467" s="9"/>
      <c r="BX1467" s="9"/>
      <c r="BY1467" s="9"/>
      <c r="BZ1467" s="9"/>
      <c r="CA1467" s="9"/>
      <c r="CB1467" s="9"/>
      <c r="CC1467" s="9"/>
      <c r="CD1467" s="9"/>
      <c r="CE1467" s="9"/>
      <c r="CF1467" s="9"/>
      <c r="CG1467" s="9"/>
      <c r="CH1467" s="9"/>
      <c r="CI1467" s="9"/>
      <c r="CJ1467" s="9"/>
      <c r="CK1467" s="9"/>
      <c r="CL1467" s="9"/>
      <c r="CM1467" s="9"/>
      <c r="CN1467" s="9"/>
      <c r="CO1467" s="9"/>
      <c r="CP1467" s="9"/>
      <c r="CQ1467" s="9"/>
      <c r="CR1467" s="9"/>
      <c r="CS1467" s="9"/>
      <c r="CT1467" s="9"/>
      <c r="CU1467" s="9"/>
      <c r="CV1467" s="9"/>
      <c r="CW1467" s="9"/>
      <c r="CX1467" s="9"/>
      <c r="CY1467" s="9"/>
      <c r="CZ1467" s="9"/>
      <c r="DA1467" s="9"/>
      <c r="DB1467" s="9"/>
      <c r="DC1467" s="9"/>
      <c r="DD1467" s="9"/>
      <c r="DE1467" s="9"/>
      <c r="DF1467" s="9"/>
      <c r="DG1467" s="9"/>
      <c r="DH1467" s="9"/>
      <c r="DI1467" s="9"/>
      <c r="DJ1467" s="9"/>
      <c r="DK1467" s="9"/>
      <c r="DL1467" s="9"/>
      <c r="DM1467" s="9"/>
      <c r="DN1467" s="9"/>
      <c r="DO1467" s="9"/>
      <c r="DP1467" s="9"/>
      <c r="DQ1467" s="9"/>
      <c r="DR1467" s="9"/>
      <c r="DS1467" s="9"/>
      <c r="DT1467" s="9"/>
      <c r="DU1467" s="9"/>
      <c r="DV1467" s="9"/>
      <c r="DW1467" s="9"/>
      <c r="DX1467" s="9"/>
      <c r="DY1467" s="9"/>
      <c r="DZ1467" s="9"/>
      <c r="EA1467" s="9"/>
    </row>
    <row r="1468" spans="2:131" ht="15">
      <c r="B1468" s="4"/>
      <c r="C1468" s="4"/>
      <c r="D1468" s="4"/>
      <c r="E1468" s="4"/>
      <c r="F1468" s="4"/>
      <c r="G1468" s="4"/>
      <c r="H1468" s="4"/>
      <c r="I1468" s="4"/>
      <c r="J1468" s="4"/>
      <c r="K1468" s="10"/>
      <c r="L1468" s="10"/>
      <c r="M1468" s="10"/>
      <c r="N1468" s="10"/>
      <c r="O1468" s="10"/>
      <c r="P1468" s="10"/>
      <c r="Q1468" s="10"/>
      <c r="R1468" s="10"/>
      <c r="S1468" s="10"/>
      <c r="T1468" s="10"/>
      <c r="U1468" s="10"/>
      <c r="V1468" s="10"/>
      <c r="W1468" s="10"/>
      <c r="X1468" s="10"/>
      <c r="Y1468" s="10"/>
      <c r="Z1468" s="10"/>
      <c r="AA1468" s="10"/>
      <c r="AB1468" s="15"/>
      <c r="AC1468" s="9"/>
      <c r="AD1468" s="9"/>
      <c r="AE1468" s="9"/>
      <c r="AF1468" s="9"/>
      <c r="AG1468" s="9"/>
      <c r="AH1468" s="9"/>
      <c r="AI1468" s="9"/>
      <c r="AJ1468" s="9"/>
      <c r="AK1468" s="9"/>
      <c r="AL1468" s="9"/>
      <c r="AM1468" s="27"/>
      <c r="AN1468" s="27"/>
      <c r="AO1468" s="27"/>
      <c r="AP1468" s="27"/>
      <c r="AQ1468" s="27"/>
      <c r="AR1468" s="9"/>
      <c r="AS1468" s="9"/>
      <c r="AT1468" s="9"/>
      <c r="AU1468" s="9"/>
      <c r="AV1468" s="9"/>
      <c r="AW1468" s="9"/>
      <c r="AX1468" s="9"/>
      <c r="AY1468" s="15"/>
      <c r="AZ1468" s="15"/>
      <c r="BA1468" s="9"/>
      <c r="BB1468" s="9"/>
      <c r="BC1468" s="9"/>
      <c r="BD1468" s="9"/>
      <c r="BE1468" s="9"/>
      <c r="BF1468" s="9"/>
      <c r="BG1468" s="9"/>
      <c r="BH1468" s="9"/>
      <c r="BI1468" s="9"/>
      <c r="BJ1468" s="9"/>
      <c r="BK1468" s="9"/>
      <c r="BL1468" s="9"/>
      <c r="BM1468" s="9"/>
      <c r="BN1468" s="9"/>
      <c r="BO1468" s="9"/>
      <c r="BP1468" s="9"/>
      <c r="BQ1468" s="9"/>
      <c r="BR1468" s="9"/>
      <c r="BS1468" s="9"/>
      <c r="BT1468" s="9"/>
      <c r="BU1468" s="9"/>
      <c r="BV1468" s="9"/>
      <c r="BW1468" s="9"/>
      <c r="BX1468" s="9"/>
      <c r="BY1468" s="9"/>
      <c r="BZ1468" s="9"/>
      <c r="CA1468" s="9"/>
      <c r="CB1468" s="9"/>
      <c r="CC1468" s="9"/>
      <c r="CD1468" s="9"/>
      <c r="CE1468" s="9"/>
      <c r="CF1468" s="9"/>
      <c r="CG1468" s="9"/>
      <c r="CH1468" s="9"/>
      <c r="CI1468" s="9"/>
      <c r="CJ1468" s="9"/>
      <c r="CK1468" s="9"/>
      <c r="CL1468" s="9"/>
      <c r="CM1468" s="9"/>
      <c r="CN1468" s="9"/>
      <c r="CO1468" s="9"/>
      <c r="CP1468" s="9"/>
      <c r="CQ1468" s="9"/>
      <c r="CR1468" s="9"/>
      <c r="CS1468" s="9"/>
      <c r="CT1468" s="9"/>
      <c r="CU1468" s="9"/>
      <c r="CV1468" s="9"/>
      <c r="CW1468" s="9"/>
      <c r="CX1468" s="9"/>
      <c r="CY1468" s="9"/>
      <c r="CZ1468" s="9"/>
      <c r="DA1468" s="9"/>
      <c r="DB1468" s="9"/>
      <c r="DC1468" s="9"/>
      <c r="DD1468" s="9"/>
      <c r="DE1468" s="9"/>
      <c r="DF1468" s="9"/>
      <c r="DG1468" s="9"/>
      <c r="DH1468" s="9"/>
      <c r="DI1468" s="9"/>
      <c r="DJ1468" s="9"/>
      <c r="DK1468" s="9"/>
      <c r="DL1468" s="9"/>
      <c r="DM1468" s="9"/>
      <c r="DN1468" s="9"/>
      <c r="DO1468" s="9"/>
      <c r="DP1468" s="9"/>
      <c r="DQ1468" s="9"/>
      <c r="DR1468" s="9"/>
      <c r="DS1468" s="9"/>
      <c r="DT1468" s="9"/>
      <c r="DU1468" s="9"/>
      <c r="DV1468" s="9"/>
      <c r="DW1468" s="9"/>
      <c r="DX1468" s="9"/>
      <c r="DY1468" s="9"/>
      <c r="DZ1468" s="9"/>
      <c r="EA1468" s="9"/>
    </row>
    <row r="1469" spans="2:131" ht="15">
      <c r="B1469" s="4"/>
      <c r="C1469" s="4"/>
      <c r="D1469" s="4"/>
      <c r="E1469" s="4"/>
      <c r="F1469" s="4"/>
      <c r="G1469" s="4"/>
      <c r="H1469" s="4"/>
      <c r="I1469" s="4"/>
      <c r="J1469" s="4"/>
      <c r="K1469" s="10"/>
      <c r="L1469" s="10"/>
      <c r="M1469" s="10"/>
      <c r="N1469" s="10"/>
      <c r="O1469" s="10"/>
      <c r="P1469" s="10"/>
      <c r="Q1469" s="10"/>
      <c r="R1469" s="10"/>
      <c r="S1469" s="10"/>
      <c r="T1469" s="10"/>
      <c r="U1469" s="10"/>
      <c r="V1469" s="10"/>
      <c r="W1469" s="10"/>
      <c r="X1469" s="10"/>
      <c r="Y1469" s="10"/>
      <c r="Z1469" s="10"/>
      <c r="AA1469" s="10"/>
      <c r="AB1469" s="15"/>
      <c r="AC1469" s="9"/>
      <c r="AD1469" s="9"/>
      <c r="AE1469" s="9"/>
      <c r="AF1469" s="9"/>
      <c r="AG1469" s="9"/>
      <c r="AH1469" s="9"/>
      <c r="AI1469" s="9"/>
      <c r="AJ1469" s="9"/>
      <c r="AK1469" s="9"/>
      <c r="AL1469" s="9"/>
      <c r="AM1469" s="27"/>
      <c r="AN1469" s="27"/>
      <c r="AO1469" s="27"/>
      <c r="AP1469" s="27"/>
      <c r="AQ1469" s="27"/>
      <c r="AR1469" s="9"/>
      <c r="AS1469" s="9"/>
      <c r="AT1469" s="9"/>
      <c r="AU1469" s="9"/>
      <c r="AV1469" s="9"/>
      <c r="AW1469" s="9"/>
      <c r="AX1469" s="9"/>
      <c r="AY1469" s="15"/>
      <c r="AZ1469" s="15"/>
      <c r="BA1469" s="9"/>
      <c r="BB1469" s="9"/>
      <c r="BC1469" s="9"/>
      <c r="BD1469" s="9"/>
      <c r="BE1469" s="9"/>
      <c r="BF1469" s="9"/>
      <c r="BG1469" s="9"/>
      <c r="BH1469" s="9"/>
      <c r="BI1469" s="9"/>
      <c r="BJ1469" s="9"/>
      <c r="BK1469" s="9"/>
      <c r="BL1469" s="9"/>
      <c r="BM1469" s="9"/>
      <c r="BN1469" s="9"/>
      <c r="BO1469" s="9"/>
      <c r="BP1469" s="9"/>
      <c r="BQ1469" s="9"/>
      <c r="BR1469" s="9"/>
      <c r="BS1469" s="9"/>
      <c r="BT1469" s="9"/>
      <c r="BU1469" s="9"/>
      <c r="BV1469" s="9"/>
      <c r="BW1469" s="9"/>
      <c r="BX1469" s="9"/>
      <c r="BY1469" s="9"/>
      <c r="BZ1469" s="9"/>
      <c r="CA1469" s="9"/>
      <c r="CB1469" s="9"/>
      <c r="CC1469" s="9"/>
      <c r="CD1469" s="9"/>
      <c r="CE1469" s="9"/>
      <c r="CF1469" s="9"/>
      <c r="CG1469" s="9"/>
      <c r="CH1469" s="9"/>
      <c r="CI1469" s="9"/>
      <c r="CJ1469" s="9"/>
      <c r="CK1469" s="9"/>
      <c r="CL1469" s="9"/>
      <c r="CM1469" s="9"/>
      <c r="CN1469" s="9"/>
      <c r="CO1469" s="9"/>
      <c r="CP1469" s="9"/>
      <c r="CQ1469" s="9"/>
      <c r="CR1469" s="9"/>
      <c r="CS1469" s="9"/>
      <c r="CT1469" s="9"/>
      <c r="CU1469" s="9"/>
      <c r="CV1469" s="9"/>
      <c r="CW1469" s="9"/>
      <c r="CX1469" s="9"/>
      <c r="CY1469" s="9"/>
      <c r="CZ1469" s="9"/>
      <c r="DA1469" s="9"/>
      <c r="DB1469" s="9"/>
      <c r="DC1469" s="9"/>
      <c r="DD1469" s="9"/>
      <c r="DE1469" s="9"/>
      <c r="DF1469" s="9"/>
      <c r="DG1469" s="9"/>
      <c r="DH1469" s="9"/>
      <c r="DI1469" s="9"/>
      <c r="DJ1469" s="9"/>
      <c r="DK1469" s="9"/>
      <c r="DL1469" s="9"/>
      <c r="DM1469" s="9"/>
      <c r="DN1469" s="9"/>
      <c r="DO1469" s="9"/>
      <c r="DP1469" s="9"/>
      <c r="DQ1469" s="9"/>
      <c r="DR1469" s="9"/>
      <c r="DS1469" s="9"/>
      <c r="DT1469" s="9"/>
      <c r="DU1469" s="9"/>
      <c r="DV1469" s="9"/>
      <c r="DW1469" s="9"/>
      <c r="DX1469" s="9"/>
      <c r="DY1469" s="9"/>
      <c r="DZ1469" s="9"/>
      <c r="EA1469" s="9"/>
    </row>
    <row r="1470" spans="2:131" ht="15">
      <c r="B1470" s="4"/>
      <c r="C1470" s="4"/>
      <c r="D1470" s="4"/>
      <c r="E1470" s="4"/>
      <c r="F1470" s="4"/>
      <c r="G1470" s="4"/>
      <c r="H1470" s="4"/>
      <c r="I1470" s="4"/>
      <c r="J1470" s="4"/>
      <c r="K1470" s="10"/>
      <c r="L1470" s="10"/>
      <c r="M1470" s="10"/>
      <c r="N1470" s="10"/>
      <c r="O1470" s="10"/>
      <c r="P1470" s="10"/>
      <c r="Q1470" s="10"/>
      <c r="R1470" s="10"/>
      <c r="S1470" s="10"/>
      <c r="T1470" s="10"/>
      <c r="U1470" s="10"/>
      <c r="V1470" s="10"/>
      <c r="W1470" s="10"/>
      <c r="X1470" s="10"/>
      <c r="Y1470" s="10"/>
      <c r="Z1470" s="10"/>
      <c r="AA1470" s="10"/>
      <c r="AB1470" s="15"/>
      <c r="AC1470" s="9"/>
      <c r="AD1470" s="9"/>
      <c r="AE1470" s="9"/>
      <c r="AF1470" s="9"/>
      <c r="AG1470" s="9"/>
      <c r="AH1470" s="9"/>
      <c r="AI1470" s="9"/>
      <c r="AJ1470" s="9"/>
      <c r="AK1470" s="9"/>
      <c r="AL1470" s="9"/>
      <c r="AM1470" s="27"/>
      <c r="AN1470" s="27"/>
      <c r="AO1470" s="27"/>
      <c r="AP1470" s="27"/>
      <c r="AQ1470" s="27"/>
      <c r="AR1470" s="9"/>
      <c r="AS1470" s="9"/>
      <c r="AT1470" s="9"/>
      <c r="AU1470" s="9"/>
      <c r="AV1470" s="9"/>
      <c r="AW1470" s="9"/>
      <c r="AX1470" s="9"/>
      <c r="AY1470" s="15"/>
      <c r="AZ1470" s="15"/>
      <c r="BA1470" s="9"/>
      <c r="BB1470" s="9"/>
      <c r="BC1470" s="9"/>
      <c r="BD1470" s="9"/>
      <c r="BE1470" s="9"/>
      <c r="BF1470" s="9"/>
      <c r="BG1470" s="9"/>
      <c r="BH1470" s="9"/>
      <c r="BI1470" s="9"/>
      <c r="BJ1470" s="9"/>
      <c r="BK1470" s="9"/>
      <c r="BL1470" s="9"/>
      <c r="BM1470" s="9"/>
      <c r="BN1470" s="9"/>
      <c r="BO1470" s="9"/>
      <c r="BP1470" s="9"/>
      <c r="BQ1470" s="9"/>
      <c r="BR1470" s="9"/>
      <c r="BS1470" s="9"/>
      <c r="BT1470" s="9"/>
      <c r="BU1470" s="9"/>
      <c r="BV1470" s="9"/>
      <c r="BW1470" s="9"/>
      <c r="BX1470" s="9"/>
      <c r="BY1470" s="9"/>
      <c r="BZ1470" s="9"/>
      <c r="CA1470" s="9"/>
      <c r="CB1470" s="9"/>
      <c r="CC1470" s="9"/>
      <c r="CD1470" s="9"/>
      <c r="CE1470" s="9"/>
      <c r="CF1470" s="9"/>
      <c r="CG1470" s="9"/>
      <c r="CH1470" s="9"/>
      <c r="CI1470" s="9"/>
      <c r="CJ1470" s="9"/>
      <c r="CK1470" s="9"/>
      <c r="CL1470" s="9"/>
      <c r="CM1470" s="9"/>
      <c r="CN1470" s="9"/>
      <c r="CO1470" s="9"/>
      <c r="CP1470" s="9"/>
      <c r="CQ1470" s="9"/>
      <c r="CR1470" s="9"/>
      <c r="CS1470" s="9"/>
      <c r="CT1470" s="9"/>
      <c r="CU1470" s="9"/>
      <c r="CV1470" s="9"/>
      <c r="CW1470" s="9"/>
      <c r="CX1470" s="9"/>
      <c r="CY1470" s="9"/>
      <c r="CZ1470" s="9"/>
      <c r="DA1470" s="9"/>
      <c r="DB1470" s="9"/>
      <c r="DC1470" s="9"/>
      <c r="DD1470" s="9"/>
      <c r="DE1470" s="9"/>
      <c r="DF1470" s="9"/>
      <c r="DG1470" s="9"/>
      <c r="DH1470" s="9"/>
      <c r="DI1470" s="9"/>
      <c r="DJ1470" s="9"/>
      <c r="DK1470" s="9"/>
      <c r="DL1470" s="9"/>
      <c r="DM1470" s="9"/>
      <c r="DN1470" s="9"/>
      <c r="DO1470" s="9"/>
      <c r="DP1470" s="9"/>
      <c r="DQ1470" s="9"/>
      <c r="DR1470" s="9"/>
      <c r="DS1470" s="9"/>
      <c r="DT1470" s="9"/>
      <c r="DU1470" s="9"/>
      <c r="DV1470" s="9"/>
      <c r="DW1470" s="9"/>
      <c r="DX1470" s="9"/>
      <c r="DY1470" s="9"/>
      <c r="DZ1470" s="9"/>
      <c r="EA1470" s="9"/>
    </row>
    <row r="1471" spans="2:131" ht="15">
      <c r="B1471" s="4"/>
      <c r="C1471" s="4"/>
      <c r="D1471" s="4"/>
      <c r="E1471" s="4"/>
      <c r="F1471" s="4"/>
      <c r="G1471" s="4"/>
      <c r="H1471" s="4"/>
      <c r="I1471" s="4"/>
      <c r="J1471" s="4"/>
      <c r="K1471" s="10"/>
      <c r="L1471" s="10"/>
      <c r="M1471" s="10"/>
      <c r="N1471" s="10"/>
      <c r="O1471" s="10"/>
      <c r="P1471" s="10"/>
      <c r="Q1471" s="10"/>
      <c r="R1471" s="10"/>
      <c r="S1471" s="10"/>
      <c r="T1471" s="10"/>
      <c r="U1471" s="10"/>
      <c r="V1471" s="10"/>
      <c r="W1471" s="10"/>
      <c r="X1471" s="10"/>
      <c r="Y1471" s="10"/>
      <c r="Z1471" s="10"/>
      <c r="AA1471" s="10"/>
      <c r="AB1471" s="15"/>
      <c r="AC1471" s="9"/>
      <c r="AD1471" s="9"/>
      <c r="AE1471" s="9"/>
      <c r="AF1471" s="9"/>
      <c r="AG1471" s="9"/>
      <c r="AH1471" s="9"/>
      <c r="AI1471" s="9"/>
      <c r="AJ1471" s="9"/>
      <c r="AK1471" s="9"/>
      <c r="AL1471" s="9"/>
      <c r="AM1471" s="27"/>
      <c r="AN1471" s="27"/>
      <c r="AO1471" s="27"/>
      <c r="AP1471" s="27"/>
      <c r="AQ1471" s="27"/>
      <c r="AR1471" s="9"/>
      <c r="AS1471" s="9"/>
      <c r="AT1471" s="9"/>
      <c r="AU1471" s="9"/>
      <c r="AV1471" s="9"/>
      <c r="AW1471" s="9"/>
      <c r="AX1471" s="9"/>
      <c r="AY1471" s="15"/>
      <c r="AZ1471" s="15"/>
      <c r="BA1471" s="9"/>
      <c r="BB1471" s="9"/>
      <c r="BC1471" s="9"/>
      <c r="BD1471" s="9"/>
      <c r="BE1471" s="9"/>
      <c r="BF1471" s="9"/>
      <c r="BG1471" s="9"/>
      <c r="BH1471" s="9"/>
      <c r="BI1471" s="9"/>
      <c r="BJ1471" s="9"/>
      <c r="BK1471" s="9"/>
      <c r="BL1471" s="9"/>
      <c r="BM1471" s="9"/>
      <c r="BN1471" s="9"/>
      <c r="BO1471" s="9"/>
      <c r="BP1471" s="9"/>
      <c r="BQ1471" s="9"/>
      <c r="BR1471" s="9"/>
      <c r="BS1471" s="9"/>
      <c r="BT1471" s="9"/>
      <c r="BU1471" s="9"/>
      <c r="BV1471" s="9"/>
      <c r="BW1471" s="9"/>
      <c r="BX1471" s="9"/>
      <c r="BY1471" s="9"/>
      <c r="BZ1471" s="9"/>
      <c r="CA1471" s="9"/>
      <c r="CB1471" s="9"/>
      <c r="CC1471" s="9"/>
      <c r="CD1471" s="9"/>
      <c r="CE1471" s="9"/>
      <c r="CF1471" s="9"/>
      <c r="CG1471" s="9"/>
      <c r="CH1471" s="9"/>
      <c r="CI1471" s="9"/>
      <c r="CJ1471" s="9"/>
      <c r="CK1471" s="9"/>
      <c r="CL1471" s="9"/>
      <c r="CM1471" s="9"/>
      <c r="CN1471" s="9"/>
      <c r="CO1471" s="9"/>
      <c r="CP1471" s="9"/>
      <c r="CQ1471" s="9"/>
      <c r="CR1471" s="9"/>
      <c r="CS1471" s="9"/>
      <c r="CT1471" s="9"/>
      <c r="CU1471" s="9"/>
      <c r="CV1471" s="9"/>
      <c r="CW1471" s="9"/>
      <c r="CX1471" s="9"/>
      <c r="CY1471" s="9"/>
      <c r="CZ1471" s="9"/>
      <c r="DA1471" s="9"/>
      <c r="DB1471" s="9"/>
      <c r="DC1471" s="9"/>
      <c r="DD1471" s="9"/>
      <c r="DE1471" s="9"/>
      <c r="DF1471" s="9"/>
      <c r="DG1471" s="9"/>
      <c r="DH1471" s="9"/>
      <c r="DI1471" s="9"/>
      <c r="DJ1471" s="9"/>
      <c r="DK1471" s="9"/>
      <c r="DL1471" s="9"/>
      <c r="DM1471" s="9"/>
      <c r="DN1471" s="9"/>
      <c r="DO1471" s="9"/>
      <c r="DP1471" s="9"/>
      <c r="DQ1471" s="9"/>
      <c r="DR1471" s="9"/>
      <c r="DS1471" s="9"/>
      <c r="DT1471" s="9"/>
      <c r="DU1471" s="9"/>
      <c r="DV1471" s="9"/>
      <c r="DW1471" s="9"/>
      <c r="DX1471" s="9"/>
      <c r="DY1471" s="9"/>
      <c r="DZ1471" s="9"/>
      <c r="EA1471" s="9"/>
    </row>
    <row r="1472" spans="2:131" ht="15">
      <c r="B1472" s="4"/>
      <c r="C1472" s="4"/>
      <c r="D1472" s="4"/>
      <c r="E1472" s="4"/>
      <c r="F1472" s="4"/>
      <c r="G1472" s="4"/>
      <c r="H1472" s="4"/>
      <c r="I1472" s="4"/>
      <c r="J1472" s="4"/>
      <c r="K1472" s="10"/>
      <c r="L1472" s="10"/>
      <c r="M1472" s="10"/>
      <c r="N1472" s="10"/>
      <c r="O1472" s="10"/>
      <c r="P1472" s="10"/>
      <c r="Q1472" s="10"/>
      <c r="R1472" s="10"/>
      <c r="S1472" s="10"/>
      <c r="T1472" s="10"/>
      <c r="U1472" s="10"/>
      <c r="V1472" s="10"/>
      <c r="W1472" s="10"/>
      <c r="X1472" s="10"/>
      <c r="Y1472" s="10"/>
      <c r="Z1472" s="10"/>
      <c r="AA1472" s="10"/>
      <c r="AB1472" s="15"/>
      <c r="AC1472" s="9"/>
      <c r="AD1472" s="9"/>
      <c r="AE1472" s="9"/>
      <c r="AF1472" s="9"/>
      <c r="AG1472" s="9"/>
      <c r="AH1472" s="9"/>
      <c r="AI1472" s="9"/>
      <c r="AJ1472" s="9"/>
      <c r="AK1472" s="9"/>
      <c r="AL1472" s="9"/>
      <c r="AM1472" s="27"/>
      <c r="AN1472" s="27"/>
      <c r="AO1472" s="27"/>
      <c r="AP1472" s="27"/>
      <c r="AQ1472" s="27"/>
      <c r="AR1472" s="9"/>
      <c r="AS1472" s="9"/>
      <c r="AT1472" s="9"/>
      <c r="AU1472" s="9"/>
      <c r="AV1472" s="9"/>
      <c r="AW1472" s="9"/>
      <c r="AX1472" s="9"/>
      <c r="AY1472" s="15"/>
      <c r="AZ1472" s="15"/>
      <c r="BA1472" s="9"/>
      <c r="BB1472" s="9"/>
      <c r="BC1472" s="9"/>
      <c r="BD1472" s="9"/>
      <c r="BE1472" s="9"/>
      <c r="BF1472" s="9"/>
      <c r="BG1472" s="9"/>
      <c r="BH1472" s="9"/>
      <c r="BI1472" s="9"/>
      <c r="BJ1472" s="9"/>
      <c r="BK1472" s="9"/>
      <c r="BL1472" s="9"/>
      <c r="BM1472" s="9"/>
      <c r="BN1472" s="9"/>
      <c r="BO1472" s="9"/>
      <c r="BP1472" s="9"/>
      <c r="BQ1472" s="9"/>
      <c r="BR1472" s="9"/>
      <c r="BS1472" s="9"/>
      <c r="BT1472" s="9"/>
      <c r="BU1472" s="9"/>
      <c r="BV1472" s="9"/>
      <c r="BW1472" s="9"/>
      <c r="BX1472" s="9"/>
      <c r="BY1472" s="9"/>
      <c r="BZ1472" s="9"/>
      <c r="CA1472" s="9"/>
      <c r="CB1472" s="9"/>
      <c r="CC1472" s="9"/>
      <c r="CD1472" s="9"/>
      <c r="CE1472" s="9"/>
      <c r="CF1472" s="9"/>
      <c r="CG1472" s="9"/>
      <c r="CH1472" s="9"/>
      <c r="CI1472" s="9"/>
      <c r="CJ1472" s="9"/>
      <c r="CK1472" s="9"/>
      <c r="CL1472" s="9"/>
      <c r="CM1472" s="9"/>
      <c r="CN1472" s="9"/>
      <c r="CO1472" s="9"/>
      <c r="CP1472" s="9"/>
      <c r="CQ1472" s="9"/>
      <c r="CR1472" s="9"/>
      <c r="CS1472" s="9"/>
      <c r="CT1472" s="9"/>
      <c r="CU1472" s="9"/>
      <c r="CV1472" s="9"/>
      <c r="CW1472" s="9"/>
      <c r="CX1472" s="9"/>
      <c r="CY1472" s="9"/>
      <c r="CZ1472" s="9"/>
      <c r="DA1472" s="9"/>
      <c r="DB1472" s="9"/>
      <c r="DC1472" s="9"/>
      <c r="DD1472" s="9"/>
      <c r="DE1472" s="9"/>
      <c r="DF1472" s="9"/>
      <c r="DG1472" s="9"/>
      <c r="DH1472" s="9"/>
      <c r="DI1472" s="9"/>
      <c r="DJ1472" s="9"/>
      <c r="DK1472" s="9"/>
      <c r="DL1472" s="9"/>
      <c r="DM1472" s="9"/>
      <c r="DN1472" s="9"/>
      <c r="DO1472" s="9"/>
      <c r="DP1472" s="9"/>
      <c r="DQ1472" s="9"/>
      <c r="DR1472" s="9"/>
      <c r="DS1472" s="9"/>
      <c r="DT1472" s="9"/>
      <c r="DU1472" s="9"/>
      <c r="DV1472" s="9"/>
      <c r="DW1472" s="9"/>
      <c r="DX1472" s="9"/>
      <c r="DY1472" s="9"/>
      <c r="DZ1472" s="9"/>
      <c r="EA1472" s="9"/>
    </row>
    <row r="1473" spans="2:131" ht="15">
      <c r="B1473" s="4"/>
      <c r="C1473" s="4"/>
      <c r="D1473" s="4"/>
      <c r="E1473" s="4"/>
      <c r="F1473" s="4"/>
      <c r="G1473" s="4"/>
      <c r="H1473" s="4"/>
      <c r="I1473" s="4"/>
      <c r="J1473" s="4"/>
      <c r="K1473" s="10"/>
      <c r="L1473" s="10"/>
      <c r="M1473" s="10"/>
      <c r="N1473" s="10"/>
      <c r="O1473" s="10"/>
      <c r="P1473" s="10"/>
      <c r="Q1473" s="10"/>
      <c r="R1473" s="10"/>
      <c r="S1473" s="10"/>
      <c r="T1473" s="10"/>
      <c r="U1473" s="10"/>
      <c r="V1473" s="10"/>
      <c r="W1473" s="10"/>
      <c r="X1473" s="10"/>
      <c r="Y1473" s="10"/>
      <c r="Z1473" s="10"/>
      <c r="AA1473" s="10"/>
      <c r="AB1473" s="15"/>
      <c r="AC1473" s="9"/>
      <c r="AD1473" s="9"/>
      <c r="AE1473" s="9"/>
      <c r="AF1473" s="9"/>
      <c r="AG1473" s="9"/>
      <c r="AH1473" s="9"/>
      <c r="AI1473" s="9"/>
      <c r="AJ1473" s="9"/>
      <c r="AK1473" s="9"/>
      <c r="AL1473" s="9"/>
      <c r="AM1473" s="27"/>
      <c r="AN1473" s="27"/>
      <c r="AO1473" s="27"/>
      <c r="AP1473" s="27"/>
      <c r="AQ1473" s="27"/>
      <c r="AR1473" s="9"/>
      <c r="AS1473" s="9"/>
      <c r="AT1473" s="9"/>
      <c r="AU1473" s="9"/>
      <c r="AV1473" s="9"/>
      <c r="AW1473" s="9"/>
      <c r="AX1473" s="9"/>
      <c r="AY1473" s="15"/>
      <c r="AZ1473" s="15"/>
      <c r="BA1473" s="9"/>
      <c r="BB1473" s="9"/>
      <c r="BC1473" s="9"/>
      <c r="BD1473" s="9"/>
      <c r="BE1473" s="9"/>
      <c r="BF1473" s="9"/>
      <c r="BG1473" s="9"/>
      <c r="BH1473" s="9"/>
      <c r="BI1473" s="9"/>
      <c r="BJ1473" s="9"/>
      <c r="BK1473" s="9"/>
      <c r="BL1473" s="9"/>
      <c r="BM1473" s="9"/>
      <c r="BN1473" s="9"/>
      <c r="BO1473" s="9"/>
      <c r="BP1473" s="9"/>
      <c r="BQ1473" s="9"/>
      <c r="BR1473" s="9"/>
      <c r="BS1473" s="9"/>
      <c r="BT1473" s="9"/>
      <c r="BU1473" s="9"/>
      <c r="BV1473" s="9"/>
      <c r="BW1473" s="9"/>
      <c r="BX1473" s="9"/>
      <c r="BY1473" s="9"/>
      <c r="BZ1473" s="9"/>
      <c r="CA1473" s="9"/>
      <c r="CB1473" s="9"/>
      <c r="CC1473" s="9"/>
      <c r="CD1473" s="9"/>
      <c r="CE1473" s="9"/>
      <c r="CF1473" s="9"/>
      <c r="CG1473" s="9"/>
      <c r="CH1473" s="9"/>
      <c r="CI1473" s="9"/>
      <c r="CJ1473" s="9"/>
      <c r="CK1473" s="9"/>
      <c r="CL1473" s="9"/>
      <c r="CM1473" s="9"/>
      <c r="CN1473" s="9"/>
      <c r="CO1473" s="9"/>
      <c r="CP1473" s="9"/>
      <c r="CQ1473" s="9"/>
      <c r="CR1473" s="9"/>
      <c r="CS1473" s="9"/>
      <c r="CT1473" s="9"/>
      <c r="CU1473" s="9"/>
      <c r="CV1473" s="9"/>
      <c r="CW1473" s="9"/>
      <c r="CX1473" s="9"/>
      <c r="CY1473" s="9"/>
      <c r="CZ1473" s="9"/>
      <c r="DA1473" s="9"/>
      <c r="DB1473" s="9"/>
      <c r="DC1473" s="9"/>
      <c r="DD1473" s="9"/>
      <c r="DE1473" s="9"/>
      <c r="DF1473" s="9"/>
      <c r="DG1473" s="9"/>
      <c r="DH1473" s="9"/>
      <c r="DI1473" s="9"/>
      <c r="DJ1473" s="9"/>
      <c r="DK1473" s="9"/>
      <c r="DL1473" s="9"/>
      <c r="DM1473" s="9"/>
      <c r="DN1473" s="9"/>
      <c r="DO1473" s="9"/>
      <c r="DP1473" s="9"/>
      <c r="DQ1473" s="9"/>
      <c r="DR1473" s="9"/>
      <c r="DS1473" s="9"/>
      <c r="DT1473" s="9"/>
      <c r="DU1473" s="9"/>
      <c r="DV1473" s="9"/>
      <c r="DW1473" s="9"/>
      <c r="DX1473" s="9"/>
      <c r="DY1473" s="9"/>
      <c r="DZ1473" s="9"/>
      <c r="EA1473" s="9"/>
    </row>
    <row r="1474" spans="2:131" ht="15">
      <c r="B1474" s="4"/>
      <c r="C1474" s="4"/>
      <c r="D1474" s="4"/>
      <c r="E1474" s="4"/>
      <c r="F1474" s="4"/>
      <c r="G1474" s="4"/>
      <c r="H1474" s="4"/>
      <c r="I1474" s="4"/>
      <c r="J1474" s="4"/>
      <c r="K1474" s="10"/>
      <c r="L1474" s="10"/>
      <c r="M1474" s="10"/>
      <c r="N1474" s="10"/>
      <c r="O1474" s="10"/>
      <c r="P1474" s="10"/>
      <c r="Q1474" s="10"/>
      <c r="R1474" s="10"/>
      <c r="S1474" s="10"/>
      <c r="T1474" s="10"/>
      <c r="U1474" s="10"/>
      <c r="V1474" s="10"/>
      <c r="W1474" s="10"/>
      <c r="X1474" s="10"/>
      <c r="Y1474" s="10"/>
      <c r="Z1474" s="10"/>
      <c r="AA1474" s="10"/>
      <c r="AB1474" s="15"/>
      <c r="AC1474" s="9"/>
      <c r="AD1474" s="9"/>
      <c r="AE1474" s="9"/>
      <c r="AF1474" s="9"/>
      <c r="AG1474" s="9"/>
      <c r="AH1474" s="9"/>
      <c r="AI1474" s="9"/>
      <c r="AJ1474" s="9"/>
      <c r="AK1474" s="9"/>
      <c r="AL1474" s="9"/>
      <c r="AM1474" s="27"/>
      <c r="AN1474" s="27"/>
      <c r="AO1474" s="27"/>
      <c r="AP1474" s="27"/>
      <c r="AQ1474" s="27"/>
      <c r="AR1474" s="9"/>
      <c r="AS1474" s="9"/>
      <c r="AT1474" s="9"/>
      <c r="AU1474" s="9"/>
      <c r="AV1474" s="9"/>
      <c r="AW1474" s="9"/>
      <c r="AX1474" s="9"/>
      <c r="AY1474" s="15"/>
      <c r="AZ1474" s="15"/>
      <c r="BA1474" s="9"/>
      <c r="BB1474" s="9"/>
      <c r="BC1474" s="9"/>
      <c r="BD1474" s="9"/>
      <c r="BE1474" s="9"/>
      <c r="BF1474" s="9"/>
      <c r="BG1474" s="9"/>
      <c r="BH1474" s="9"/>
      <c r="BI1474" s="9"/>
      <c r="BJ1474" s="9"/>
      <c r="BK1474" s="9"/>
      <c r="BL1474" s="9"/>
      <c r="BM1474" s="9"/>
      <c r="BN1474" s="9"/>
      <c r="BO1474" s="9"/>
      <c r="BP1474" s="9"/>
      <c r="BQ1474" s="9"/>
      <c r="BR1474" s="9"/>
      <c r="BS1474" s="9"/>
      <c r="BT1474" s="9"/>
      <c r="BU1474" s="9"/>
      <c r="BV1474" s="9"/>
      <c r="BW1474" s="9"/>
      <c r="BX1474" s="9"/>
      <c r="BY1474" s="9"/>
      <c r="BZ1474" s="9"/>
      <c r="CA1474" s="9"/>
      <c r="CB1474" s="9"/>
      <c r="CC1474" s="9"/>
      <c r="CD1474" s="9"/>
      <c r="CE1474" s="9"/>
      <c r="CF1474" s="9"/>
      <c r="CG1474" s="9"/>
      <c r="CH1474" s="9"/>
      <c r="CI1474" s="9"/>
      <c r="CJ1474" s="9"/>
      <c r="CK1474" s="9"/>
      <c r="CL1474" s="9"/>
      <c r="CM1474" s="9"/>
      <c r="CN1474" s="9"/>
      <c r="CO1474" s="9"/>
      <c r="CP1474" s="9"/>
      <c r="CQ1474" s="9"/>
      <c r="CR1474" s="9"/>
      <c r="CS1474" s="9"/>
      <c r="CT1474" s="9"/>
      <c r="CU1474" s="9"/>
      <c r="CV1474" s="9"/>
      <c r="CW1474" s="9"/>
      <c r="CX1474" s="9"/>
      <c r="CY1474" s="9"/>
      <c r="CZ1474" s="9"/>
      <c r="DA1474" s="9"/>
      <c r="DB1474" s="9"/>
      <c r="DC1474" s="9"/>
      <c r="DD1474" s="9"/>
      <c r="DE1474" s="9"/>
      <c r="DF1474" s="9"/>
      <c r="DG1474" s="9"/>
      <c r="DH1474" s="9"/>
      <c r="DI1474" s="9"/>
      <c r="DJ1474" s="9"/>
      <c r="DK1474" s="9"/>
      <c r="DL1474" s="9"/>
      <c r="DM1474" s="9"/>
      <c r="DN1474" s="9"/>
      <c r="DO1474" s="9"/>
      <c r="DP1474" s="9"/>
      <c r="DQ1474" s="9"/>
      <c r="DR1474" s="9"/>
      <c r="DS1474" s="9"/>
      <c r="DT1474" s="9"/>
      <c r="DU1474" s="9"/>
      <c r="DV1474" s="9"/>
      <c r="DW1474" s="9"/>
      <c r="DX1474" s="9"/>
      <c r="DY1474" s="9"/>
      <c r="DZ1474" s="9"/>
      <c r="EA1474" s="9"/>
    </row>
    <row r="1475" spans="2:131" ht="15">
      <c r="B1475" s="4"/>
      <c r="C1475" s="4"/>
      <c r="D1475" s="4"/>
      <c r="E1475" s="4"/>
      <c r="F1475" s="4"/>
      <c r="G1475" s="4"/>
      <c r="H1475" s="4"/>
      <c r="I1475" s="4"/>
      <c r="J1475" s="4"/>
      <c r="K1475" s="10"/>
      <c r="L1475" s="10"/>
      <c r="M1475" s="10"/>
      <c r="N1475" s="10"/>
      <c r="O1475" s="10"/>
      <c r="P1475" s="10"/>
      <c r="Q1475" s="10"/>
      <c r="R1475" s="10"/>
      <c r="S1475" s="10"/>
      <c r="T1475" s="10"/>
      <c r="U1475" s="10"/>
      <c r="V1475" s="10"/>
      <c r="W1475" s="10"/>
      <c r="X1475" s="10"/>
      <c r="Y1475" s="10"/>
      <c r="Z1475" s="10"/>
      <c r="AA1475" s="10"/>
      <c r="AB1475" s="15"/>
      <c r="AC1475" s="9"/>
      <c r="AD1475" s="9"/>
      <c r="AE1475" s="9"/>
      <c r="AF1475" s="9"/>
      <c r="AG1475" s="9"/>
      <c r="AH1475" s="9"/>
      <c r="AI1475" s="9"/>
      <c r="AJ1475" s="9"/>
      <c r="AK1475" s="9"/>
      <c r="AL1475" s="9"/>
      <c r="AM1475" s="27"/>
      <c r="AN1475" s="27"/>
      <c r="AO1475" s="27"/>
      <c r="AP1475" s="27"/>
      <c r="AQ1475" s="27"/>
      <c r="AR1475" s="9"/>
      <c r="AS1475" s="9"/>
      <c r="AT1475" s="9"/>
      <c r="AU1475" s="9"/>
      <c r="AV1475" s="9"/>
      <c r="AW1475" s="9"/>
      <c r="AX1475" s="9"/>
      <c r="AY1475" s="15"/>
      <c r="AZ1475" s="15"/>
      <c r="BA1475" s="9"/>
      <c r="BB1475" s="9"/>
      <c r="BC1475" s="9"/>
      <c r="BD1475" s="9"/>
      <c r="BE1475" s="9"/>
      <c r="BF1475" s="9"/>
      <c r="BG1475" s="9"/>
      <c r="BH1475" s="9"/>
      <c r="BI1475" s="9"/>
      <c r="BJ1475" s="9"/>
      <c r="BK1475" s="9"/>
      <c r="BL1475" s="9"/>
      <c r="BM1475" s="9"/>
      <c r="BN1475" s="9"/>
      <c r="BO1475" s="9"/>
      <c r="BP1475" s="9"/>
      <c r="BQ1475" s="9"/>
      <c r="BR1475" s="9"/>
      <c r="BS1475" s="9"/>
      <c r="BT1475" s="9"/>
      <c r="BU1475" s="9"/>
      <c r="BV1475" s="9"/>
      <c r="BW1475" s="9"/>
      <c r="BX1475" s="9"/>
      <c r="BY1475" s="9"/>
      <c r="BZ1475" s="9"/>
      <c r="CA1475" s="9"/>
      <c r="CB1475" s="9"/>
      <c r="CC1475" s="9"/>
      <c r="CD1475" s="9"/>
      <c r="CE1475" s="9"/>
      <c r="CF1475" s="9"/>
      <c r="CG1475" s="9"/>
      <c r="CH1475" s="9"/>
      <c r="CI1475" s="9"/>
      <c r="CJ1475" s="9"/>
      <c r="CK1475" s="9"/>
      <c r="CL1475" s="9"/>
      <c r="CM1475" s="9"/>
      <c r="CN1475" s="9"/>
      <c r="CO1475" s="9"/>
      <c r="CP1475" s="9"/>
      <c r="CQ1475" s="9"/>
      <c r="CR1475" s="9"/>
      <c r="CS1475" s="9"/>
      <c r="CT1475" s="9"/>
      <c r="CU1475" s="9"/>
      <c r="CV1475" s="9"/>
      <c r="CW1475" s="9"/>
      <c r="CX1475" s="9"/>
      <c r="CY1475" s="9"/>
      <c r="CZ1475" s="9"/>
      <c r="DA1475" s="9"/>
      <c r="DB1475" s="9"/>
      <c r="DC1475" s="9"/>
      <c r="DD1475" s="9"/>
      <c r="DE1475" s="9"/>
      <c r="DF1475" s="9"/>
      <c r="DG1475" s="9"/>
      <c r="DH1475" s="9"/>
      <c r="DI1475" s="9"/>
      <c r="DJ1475" s="9"/>
      <c r="DK1475" s="9"/>
      <c r="DL1475" s="9"/>
      <c r="DM1475" s="9"/>
      <c r="DN1475" s="9"/>
      <c r="DO1475" s="9"/>
      <c r="DP1475" s="9"/>
      <c r="DQ1475" s="9"/>
      <c r="DR1475" s="9"/>
      <c r="DS1475" s="9"/>
      <c r="DT1475" s="9"/>
      <c r="DU1475" s="9"/>
      <c r="DV1475" s="9"/>
      <c r="DW1475" s="9"/>
      <c r="DX1475" s="9"/>
      <c r="DY1475" s="9"/>
      <c r="DZ1475" s="9"/>
      <c r="EA1475" s="9"/>
    </row>
    <row r="1476" spans="2:131" ht="15">
      <c r="B1476" s="4"/>
      <c r="C1476" s="4"/>
      <c r="D1476" s="4"/>
      <c r="E1476" s="4"/>
      <c r="F1476" s="4"/>
      <c r="G1476" s="4"/>
      <c r="H1476" s="4"/>
      <c r="I1476" s="4"/>
      <c r="J1476" s="4"/>
      <c r="K1476" s="10"/>
      <c r="L1476" s="10"/>
      <c r="M1476" s="10"/>
      <c r="N1476" s="10"/>
      <c r="O1476" s="10"/>
      <c r="P1476" s="10"/>
      <c r="Q1476" s="10"/>
      <c r="R1476" s="10"/>
      <c r="S1476" s="10"/>
      <c r="T1476" s="10"/>
      <c r="U1476" s="10"/>
      <c r="V1476" s="10"/>
      <c r="W1476" s="10"/>
      <c r="X1476" s="10"/>
      <c r="Y1476" s="10"/>
      <c r="Z1476" s="10"/>
      <c r="AA1476" s="10"/>
      <c r="AB1476" s="15"/>
      <c r="AC1476" s="9"/>
      <c r="AD1476" s="9"/>
      <c r="AE1476" s="9"/>
      <c r="AF1476" s="9"/>
      <c r="AG1476" s="9"/>
      <c r="AH1476" s="9"/>
      <c r="AI1476" s="9"/>
      <c r="AJ1476" s="9"/>
      <c r="AK1476" s="9"/>
      <c r="AL1476" s="9"/>
      <c r="AM1476" s="27"/>
      <c r="AN1476" s="27"/>
      <c r="AO1476" s="27"/>
      <c r="AP1476" s="27"/>
      <c r="AQ1476" s="27"/>
      <c r="AR1476" s="9"/>
      <c r="AS1476" s="9"/>
      <c r="AT1476" s="9"/>
      <c r="AU1476" s="9"/>
      <c r="AV1476" s="9"/>
      <c r="AW1476" s="9"/>
      <c r="AX1476" s="9"/>
      <c r="AY1476" s="15"/>
      <c r="AZ1476" s="15"/>
      <c r="BA1476" s="9"/>
      <c r="BB1476" s="9"/>
      <c r="BC1476" s="9"/>
      <c r="BD1476" s="9"/>
      <c r="BE1476" s="9"/>
      <c r="BF1476" s="9"/>
      <c r="BG1476" s="9"/>
      <c r="BH1476" s="9"/>
      <c r="BI1476" s="9"/>
      <c r="BJ1476" s="9"/>
      <c r="BK1476" s="9"/>
      <c r="BL1476" s="9"/>
      <c r="BM1476" s="9"/>
      <c r="BN1476" s="9"/>
      <c r="BO1476" s="9"/>
      <c r="BP1476" s="9"/>
      <c r="BQ1476" s="9"/>
      <c r="BR1476" s="9"/>
      <c r="BS1476" s="9"/>
      <c r="BT1476" s="9"/>
      <c r="BU1476" s="9"/>
      <c r="BV1476" s="9"/>
      <c r="BW1476" s="9"/>
      <c r="BX1476" s="9"/>
      <c r="BY1476" s="9"/>
      <c r="BZ1476" s="9"/>
      <c r="CA1476" s="9"/>
      <c r="CB1476" s="9"/>
      <c r="CC1476" s="9"/>
      <c r="CD1476" s="9"/>
      <c r="CE1476" s="9"/>
      <c r="CF1476" s="9"/>
      <c r="CG1476" s="9"/>
      <c r="CH1476" s="9"/>
      <c r="CI1476" s="9"/>
      <c r="CJ1476" s="9"/>
      <c r="CK1476" s="9"/>
      <c r="CL1476" s="9"/>
      <c r="CM1476" s="9"/>
      <c r="CN1476" s="9"/>
      <c r="CO1476" s="9"/>
      <c r="CP1476" s="9"/>
      <c r="CQ1476" s="9"/>
      <c r="CR1476" s="9"/>
      <c r="CS1476" s="9"/>
      <c r="CT1476" s="9"/>
      <c r="CU1476" s="9"/>
      <c r="CV1476" s="9"/>
      <c r="CW1476" s="9"/>
      <c r="CX1476" s="9"/>
      <c r="CY1476" s="9"/>
      <c r="CZ1476" s="9"/>
      <c r="DA1476" s="9"/>
      <c r="DB1476" s="9"/>
      <c r="DC1476" s="9"/>
      <c r="DD1476" s="9"/>
      <c r="DE1476" s="9"/>
      <c r="DF1476" s="9"/>
      <c r="DG1476" s="9"/>
      <c r="DH1476" s="9"/>
      <c r="DI1476" s="9"/>
      <c r="DJ1476" s="9"/>
      <c r="DK1476" s="9"/>
      <c r="DL1476" s="9"/>
      <c r="DM1476" s="9"/>
      <c r="DN1476" s="9"/>
      <c r="DO1476" s="9"/>
      <c r="DP1476" s="9"/>
      <c r="DQ1476" s="9"/>
      <c r="DR1476" s="9"/>
      <c r="DS1476" s="9"/>
      <c r="DT1476" s="9"/>
      <c r="DU1476" s="9"/>
      <c r="DV1476" s="9"/>
      <c r="DW1476" s="9"/>
      <c r="DX1476" s="9"/>
      <c r="DY1476" s="9"/>
      <c r="DZ1476" s="9"/>
      <c r="EA1476" s="9"/>
    </row>
    <row r="1477" spans="2:131" ht="15">
      <c r="B1477" s="4"/>
      <c r="C1477" s="4"/>
      <c r="D1477" s="4"/>
      <c r="E1477" s="4"/>
      <c r="F1477" s="4"/>
      <c r="G1477" s="4"/>
      <c r="H1477" s="4"/>
      <c r="I1477" s="4"/>
      <c r="J1477" s="4"/>
      <c r="K1477" s="10"/>
      <c r="L1477" s="10"/>
      <c r="M1477" s="10"/>
      <c r="N1477" s="10"/>
      <c r="O1477" s="10"/>
      <c r="P1477" s="10"/>
      <c r="Q1477" s="10"/>
      <c r="R1477" s="10"/>
      <c r="S1477" s="10"/>
      <c r="T1477" s="10"/>
      <c r="U1477" s="10"/>
      <c r="V1477" s="10"/>
      <c r="W1477" s="10"/>
      <c r="X1477" s="10"/>
      <c r="Y1477" s="10"/>
      <c r="Z1477" s="10"/>
      <c r="AA1477" s="10"/>
      <c r="AB1477" s="15"/>
      <c r="AC1477" s="9"/>
      <c r="AD1477" s="9"/>
      <c r="AE1477" s="9"/>
      <c r="AF1477" s="9"/>
      <c r="AG1477" s="9"/>
      <c r="AH1477" s="9"/>
      <c r="AI1477" s="9"/>
      <c r="AJ1477" s="9"/>
      <c r="AK1477" s="9"/>
      <c r="AL1477" s="9"/>
      <c r="AM1477" s="27"/>
      <c r="AN1477" s="27"/>
      <c r="AO1477" s="27"/>
      <c r="AP1477" s="27"/>
      <c r="AQ1477" s="27"/>
      <c r="AR1477" s="9"/>
      <c r="AS1477" s="9"/>
      <c r="AT1477" s="9"/>
      <c r="AU1477" s="9"/>
      <c r="AV1477" s="9"/>
      <c r="AW1477" s="9"/>
      <c r="AX1477" s="9"/>
      <c r="AY1477" s="15"/>
      <c r="AZ1477" s="15"/>
      <c r="BA1477" s="9"/>
      <c r="BB1477" s="9"/>
      <c r="BC1477" s="9"/>
      <c r="BD1477" s="9"/>
      <c r="BE1477" s="9"/>
      <c r="BF1477" s="9"/>
      <c r="BG1477" s="9"/>
      <c r="BH1477" s="9"/>
      <c r="BI1477" s="9"/>
      <c r="BJ1477" s="9"/>
      <c r="BK1477" s="9"/>
      <c r="BL1477" s="9"/>
      <c r="BM1477" s="9"/>
      <c r="BN1477" s="9"/>
      <c r="BO1477" s="9"/>
      <c r="BP1477" s="9"/>
      <c r="BQ1477" s="9"/>
      <c r="BR1477" s="9"/>
      <c r="BS1477" s="9"/>
      <c r="BT1477" s="9"/>
      <c r="BU1477" s="9"/>
      <c r="BV1477" s="9"/>
      <c r="BW1477" s="9"/>
      <c r="BX1477" s="9"/>
      <c r="BY1477" s="9"/>
      <c r="BZ1477" s="9"/>
      <c r="CA1477" s="9"/>
      <c r="CB1477" s="9"/>
      <c r="CC1477" s="9"/>
      <c r="CD1477" s="9"/>
      <c r="CE1477" s="9"/>
      <c r="CF1477" s="9"/>
      <c r="CG1477" s="9"/>
      <c r="CH1477" s="9"/>
      <c r="CI1477" s="9"/>
      <c r="CJ1477" s="9"/>
      <c r="CK1477" s="9"/>
      <c r="CL1477" s="9"/>
      <c r="CM1477" s="9"/>
      <c r="CN1477" s="9"/>
      <c r="CO1477" s="9"/>
      <c r="CP1477" s="9"/>
      <c r="CQ1477" s="9"/>
      <c r="CR1477" s="9"/>
      <c r="CS1477" s="9"/>
      <c r="CT1477" s="9"/>
      <c r="CU1477" s="9"/>
      <c r="CV1477" s="9"/>
      <c r="CW1477" s="9"/>
      <c r="CX1477" s="9"/>
      <c r="CY1477" s="9"/>
      <c r="CZ1477" s="9"/>
      <c r="DA1477" s="9"/>
      <c r="DB1477" s="9"/>
      <c r="DC1477" s="9"/>
      <c r="DD1477" s="9"/>
      <c r="DE1477" s="9"/>
      <c r="DF1477" s="9"/>
      <c r="DG1477" s="9"/>
      <c r="DH1477" s="9"/>
      <c r="DI1477" s="9"/>
      <c r="DJ1477" s="9"/>
      <c r="DK1477" s="9"/>
      <c r="DL1477" s="9"/>
      <c r="DM1477" s="9"/>
      <c r="DN1477" s="9"/>
      <c r="DO1477" s="9"/>
      <c r="DP1477" s="9"/>
      <c r="DQ1477" s="9"/>
      <c r="DR1477" s="9"/>
      <c r="DS1477" s="9"/>
      <c r="DT1477" s="9"/>
      <c r="DU1477" s="9"/>
      <c r="DV1477" s="9"/>
      <c r="DW1477" s="9"/>
      <c r="DX1477" s="9"/>
      <c r="DY1477" s="9"/>
      <c r="DZ1477" s="9"/>
      <c r="EA1477" s="9"/>
    </row>
    <row r="1478" spans="2:131" ht="15">
      <c r="B1478" s="4"/>
      <c r="C1478" s="4"/>
      <c r="D1478" s="4"/>
      <c r="E1478" s="4"/>
      <c r="F1478" s="4"/>
      <c r="G1478" s="4"/>
      <c r="H1478" s="4"/>
      <c r="I1478" s="4"/>
      <c r="J1478" s="4"/>
      <c r="K1478" s="10"/>
      <c r="L1478" s="10"/>
      <c r="M1478" s="10"/>
      <c r="N1478" s="10"/>
      <c r="O1478" s="10"/>
      <c r="P1478" s="10"/>
      <c r="Q1478" s="10"/>
      <c r="R1478" s="10"/>
      <c r="S1478" s="10"/>
      <c r="T1478" s="10"/>
      <c r="U1478" s="10"/>
      <c r="V1478" s="10"/>
      <c r="W1478" s="10"/>
      <c r="X1478" s="10"/>
      <c r="Y1478" s="10"/>
      <c r="Z1478" s="10"/>
      <c r="AA1478" s="10"/>
      <c r="AB1478" s="15"/>
      <c r="AC1478" s="9"/>
      <c r="AD1478" s="9"/>
      <c r="AE1478" s="9"/>
      <c r="AF1478" s="9"/>
      <c r="AG1478" s="9"/>
      <c r="AH1478" s="9"/>
      <c r="AI1478" s="9"/>
      <c r="AJ1478" s="9"/>
      <c r="AK1478" s="9"/>
      <c r="AL1478" s="9"/>
      <c r="AM1478" s="27"/>
      <c r="AN1478" s="27"/>
      <c r="AO1478" s="27"/>
      <c r="AP1478" s="27"/>
      <c r="AQ1478" s="27"/>
      <c r="AR1478" s="9"/>
      <c r="AS1478" s="9"/>
      <c r="AT1478" s="9"/>
      <c r="AU1478" s="9"/>
      <c r="AV1478" s="9"/>
      <c r="AW1478" s="9"/>
      <c r="AX1478" s="9"/>
      <c r="AY1478" s="15"/>
      <c r="AZ1478" s="15"/>
      <c r="BA1478" s="9"/>
      <c r="BB1478" s="9"/>
      <c r="BC1478" s="9"/>
      <c r="BD1478" s="9"/>
      <c r="BE1478" s="9"/>
      <c r="BF1478" s="9"/>
      <c r="BG1478" s="9"/>
      <c r="BH1478" s="9"/>
      <c r="BI1478" s="9"/>
      <c r="BJ1478" s="9"/>
      <c r="BK1478" s="9"/>
      <c r="BL1478" s="9"/>
      <c r="BM1478" s="9"/>
      <c r="BN1478" s="9"/>
      <c r="BO1478" s="9"/>
      <c r="BP1478" s="9"/>
      <c r="BQ1478" s="9"/>
      <c r="BR1478" s="9"/>
      <c r="BS1478" s="9"/>
      <c r="BT1478" s="9"/>
      <c r="BU1478" s="9"/>
      <c r="BV1478" s="9"/>
      <c r="BW1478" s="9"/>
      <c r="BX1478" s="9"/>
      <c r="BY1478" s="9"/>
      <c r="BZ1478" s="9"/>
      <c r="CA1478" s="9"/>
      <c r="CB1478" s="9"/>
      <c r="CC1478" s="9"/>
      <c r="CD1478" s="9"/>
      <c r="CE1478" s="9"/>
      <c r="CF1478" s="9"/>
      <c r="CG1478" s="9"/>
      <c r="CH1478" s="9"/>
      <c r="CI1478" s="9"/>
      <c r="CJ1478" s="9"/>
      <c r="CK1478" s="9"/>
      <c r="CL1478" s="9"/>
      <c r="CM1478" s="9"/>
      <c r="CN1478" s="9"/>
      <c r="CO1478" s="9"/>
      <c r="CP1478" s="9"/>
      <c r="CQ1478" s="9"/>
      <c r="CR1478" s="9"/>
      <c r="CS1478" s="9"/>
      <c r="CT1478" s="9"/>
      <c r="CU1478" s="9"/>
      <c r="CV1478" s="9"/>
      <c r="CW1478" s="9"/>
      <c r="CX1478" s="9"/>
      <c r="CY1478" s="9"/>
      <c r="CZ1478" s="9"/>
      <c r="DA1478" s="9"/>
      <c r="DB1478" s="9"/>
      <c r="DC1478" s="9"/>
      <c r="DD1478" s="9"/>
      <c r="DE1478" s="9"/>
      <c r="DF1478" s="9"/>
      <c r="DG1478" s="9"/>
      <c r="DH1478" s="9"/>
      <c r="DI1478" s="9"/>
      <c r="DJ1478" s="9"/>
      <c r="DK1478" s="9"/>
      <c r="DL1478" s="9"/>
      <c r="DM1478" s="9"/>
      <c r="DN1478" s="9"/>
      <c r="DO1478" s="9"/>
      <c r="DP1478" s="9"/>
      <c r="DQ1478" s="9"/>
      <c r="DR1478" s="9"/>
      <c r="DS1478" s="9"/>
      <c r="DT1478" s="9"/>
      <c r="DU1478" s="9"/>
      <c r="DV1478" s="9"/>
      <c r="DW1478" s="9"/>
      <c r="DX1478" s="9"/>
      <c r="DY1478" s="9"/>
      <c r="DZ1478" s="9"/>
      <c r="EA1478" s="9"/>
    </row>
    <row r="1479" spans="2:131" ht="15">
      <c r="B1479" s="4"/>
      <c r="C1479" s="4"/>
      <c r="D1479" s="4"/>
      <c r="E1479" s="4"/>
      <c r="F1479" s="4"/>
      <c r="G1479" s="4"/>
      <c r="H1479" s="4"/>
      <c r="I1479" s="4"/>
      <c r="J1479" s="4"/>
      <c r="K1479" s="10"/>
      <c r="L1479" s="10"/>
      <c r="M1479" s="10"/>
      <c r="N1479" s="10"/>
      <c r="O1479" s="10"/>
      <c r="P1479" s="10"/>
      <c r="Q1479" s="10"/>
      <c r="R1479" s="10"/>
      <c r="S1479" s="10"/>
      <c r="T1479" s="10"/>
      <c r="U1479" s="10"/>
      <c r="V1479" s="10"/>
      <c r="W1479" s="10"/>
      <c r="X1479" s="10"/>
      <c r="Y1479" s="10"/>
      <c r="Z1479" s="10"/>
      <c r="AA1479" s="10"/>
      <c r="AB1479" s="15"/>
      <c r="AC1479" s="9"/>
      <c r="AD1479" s="9"/>
      <c r="AE1479" s="9"/>
      <c r="AF1479" s="9"/>
      <c r="AG1479" s="9"/>
      <c r="AH1479" s="9"/>
      <c r="AI1479" s="9"/>
      <c r="AJ1479" s="9"/>
      <c r="AK1479" s="9"/>
      <c r="AL1479" s="9"/>
      <c r="AM1479" s="27"/>
      <c r="AN1479" s="27"/>
      <c r="AO1479" s="27"/>
      <c r="AP1479" s="27"/>
      <c r="AQ1479" s="27"/>
      <c r="AR1479" s="9"/>
      <c r="AS1479" s="9"/>
      <c r="AT1479" s="9"/>
      <c r="AU1479" s="9"/>
      <c r="AV1479" s="9"/>
      <c r="AW1479" s="9"/>
      <c r="AX1479" s="9"/>
      <c r="AY1479" s="15"/>
      <c r="AZ1479" s="15"/>
      <c r="BA1479" s="9"/>
      <c r="BB1479" s="9"/>
      <c r="BC1479" s="9"/>
      <c r="BD1479" s="9"/>
      <c r="BE1479" s="9"/>
      <c r="BF1479" s="9"/>
      <c r="BG1479" s="9"/>
      <c r="BH1479" s="9"/>
      <c r="BI1479" s="9"/>
      <c r="BJ1479" s="9"/>
      <c r="BK1479" s="9"/>
      <c r="BL1479" s="9"/>
      <c r="BM1479" s="9"/>
      <c r="BN1479" s="9"/>
      <c r="BO1479" s="9"/>
      <c r="BP1479" s="9"/>
      <c r="BQ1479" s="9"/>
      <c r="BR1479" s="9"/>
      <c r="BS1479" s="9"/>
      <c r="BT1479" s="9"/>
      <c r="BU1479" s="9"/>
      <c r="BV1479" s="9"/>
      <c r="BW1479" s="9"/>
      <c r="BX1479" s="9"/>
      <c r="BY1479" s="9"/>
      <c r="BZ1479" s="9"/>
      <c r="CA1479" s="9"/>
      <c r="CB1479" s="9"/>
      <c r="CC1479" s="9"/>
      <c r="CD1479" s="9"/>
      <c r="CE1479" s="9"/>
      <c r="CF1479" s="9"/>
      <c r="CG1479" s="9"/>
      <c r="CH1479" s="9"/>
      <c r="CI1479" s="9"/>
      <c r="CJ1479" s="9"/>
      <c r="CK1479" s="9"/>
      <c r="CL1479" s="9"/>
      <c r="CM1479" s="9"/>
      <c r="CN1479" s="9"/>
      <c r="CO1479" s="9"/>
      <c r="CP1479" s="9"/>
      <c r="CQ1479" s="9"/>
      <c r="CR1479" s="9"/>
      <c r="CS1479" s="9"/>
      <c r="CT1479" s="9"/>
      <c r="CU1479" s="9"/>
      <c r="CV1479" s="9"/>
      <c r="CW1479" s="9"/>
      <c r="CX1479" s="9"/>
      <c r="CY1479" s="9"/>
      <c r="CZ1479" s="9"/>
      <c r="DA1479" s="9"/>
      <c r="DB1479" s="9"/>
      <c r="DC1479" s="9"/>
      <c r="DD1479" s="9"/>
      <c r="DE1479" s="9"/>
      <c r="DF1479" s="9"/>
      <c r="DG1479" s="9"/>
      <c r="DH1479" s="9"/>
      <c r="DI1479" s="9"/>
      <c r="DJ1479" s="9"/>
      <c r="DK1479" s="9"/>
      <c r="DL1479" s="9"/>
      <c r="DM1479" s="9"/>
      <c r="DN1479" s="9"/>
      <c r="DO1479" s="9"/>
      <c r="DP1479" s="9"/>
      <c r="DQ1479" s="9"/>
      <c r="DR1479" s="9"/>
      <c r="DS1479" s="9"/>
      <c r="DT1479" s="9"/>
      <c r="DU1479" s="9"/>
      <c r="DV1479" s="9"/>
      <c r="DW1479" s="9"/>
      <c r="DX1479" s="9"/>
      <c r="DY1479" s="9"/>
      <c r="DZ1479" s="9"/>
      <c r="EA1479" s="9"/>
    </row>
    <row r="1480" spans="2:131" ht="15">
      <c r="B1480" s="4"/>
      <c r="C1480" s="4"/>
      <c r="D1480" s="4"/>
      <c r="E1480" s="4"/>
      <c r="F1480" s="4"/>
      <c r="G1480" s="4"/>
      <c r="H1480" s="4"/>
      <c r="I1480" s="4"/>
      <c r="J1480" s="4"/>
      <c r="K1480" s="10"/>
      <c r="L1480" s="10"/>
      <c r="M1480" s="10"/>
      <c r="N1480" s="10"/>
      <c r="O1480" s="10"/>
      <c r="P1480" s="10"/>
      <c r="Q1480" s="10"/>
      <c r="R1480" s="10"/>
      <c r="S1480" s="10"/>
      <c r="T1480" s="10"/>
      <c r="U1480" s="10"/>
      <c r="V1480" s="10"/>
      <c r="W1480" s="10"/>
      <c r="X1480" s="10"/>
      <c r="Y1480" s="10"/>
      <c r="Z1480" s="10"/>
      <c r="AA1480" s="10"/>
      <c r="AB1480" s="15"/>
      <c r="AC1480" s="9"/>
      <c r="AD1480" s="9"/>
      <c r="AE1480" s="9"/>
      <c r="AF1480" s="9"/>
      <c r="AG1480" s="9"/>
      <c r="AH1480" s="9"/>
      <c r="AI1480" s="9"/>
      <c r="AJ1480" s="9"/>
      <c r="AK1480" s="9"/>
      <c r="AL1480" s="9"/>
      <c r="AM1480" s="27"/>
      <c r="AN1480" s="27"/>
      <c r="AO1480" s="27"/>
      <c r="AP1480" s="27"/>
      <c r="AQ1480" s="27"/>
      <c r="AR1480" s="9"/>
      <c r="AS1480" s="9"/>
      <c r="AT1480" s="9"/>
      <c r="AU1480" s="9"/>
      <c r="AV1480" s="9"/>
      <c r="AW1480" s="9"/>
      <c r="AX1480" s="9"/>
      <c r="AY1480" s="15"/>
      <c r="AZ1480" s="15"/>
      <c r="BA1480" s="9"/>
      <c r="BB1480" s="9"/>
      <c r="BC1480" s="9"/>
      <c r="BD1480" s="9"/>
      <c r="BE1480" s="9"/>
      <c r="BF1480" s="9"/>
      <c r="BG1480" s="9"/>
      <c r="BH1480" s="9"/>
      <c r="BI1480" s="9"/>
      <c r="BJ1480" s="9"/>
      <c r="BK1480" s="9"/>
      <c r="BL1480" s="9"/>
      <c r="BM1480" s="9"/>
      <c r="BN1480" s="9"/>
      <c r="BO1480" s="9"/>
      <c r="BP1480" s="9"/>
      <c r="BQ1480" s="9"/>
      <c r="BR1480" s="9"/>
      <c r="BS1480" s="9"/>
      <c r="BT1480" s="9"/>
      <c r="BU1480" s="9"/>
      <c r="BV1480" s="9"/>
      <c r="BW1480" s="9"/>
      <c r="BX1480" s="9"/>
      <c r="BY1480" s="9"/>
      <c r="BZ1480" s="9"/>
      <c r="CA1480" s="9"/>
      <c r="CB1480" s="9"/>
      <c r="CC1480" s="9"/>
      <c r="CD1480" s="9"/>
      <c r="CE1480" s="9"/>
      <c r="CF1480" s="9"/>
      <c r="CG1480" s="9"/>
      <c r="CH1480" s="9"/>
      <c r="CI1480" s="9"/>
      <c r="CJ1480" s="9"/>
      <c r="CK1480" s="9"/>
      <c r="CL1480" s="9"/>
      <c r="CM1480" s="9"/>
      <c r="CN1480" s="9"/>
      <c r="CO1480" s="9"/>
      <c r="CP1480" s="9"/>
      <c r="CQ1480" s="9"/>
      <c r="CR1480" s="9"/>
      <c r="CS1480" s="9"/>
      <c r="CT1480" s="9"/>
      <c r="CU1480" s="9"/>
      <c r="CV1480" s="9"/>
      <c r="CW1480" s="9"/>
      <c r="CX1480" s="9"/>
      <c r="CY1480" s="9"/>
      <c r="CZ1480" s="9"/>
      <c r="DA1480" s="9"/>
      <c r="DB1480" s="9"/>
      <c r="DC1480" s="9"/>
      <c r="DD1480" s="9"/>
      <c r="DE1480" s="9"/>
      <c r="DF1480" s="9"/>
      <c r="DG1480" s="9"/>
      <c r="DH1480" s="9"/>
      <c r="DI1480" s="9"/>
      <c r="DJ1480" s="9"/>
      <c r="DK1480" s="9"/>
      <c r="DL1480" s="9"/>
      <c r="DM1480" s="9"/>
      <c r="DN1480" s="9"/>
      <c r="DO1480" s="9"/>
      <c r="DP1480" s="9"/>
      <c r="DQ1480" s="9"/>
      <c r="DR1480" s="9"/>
      <c r="DS1480" s="9"/>
      <c r="DT1480" s="9"/>
      <c r="DU1480" s="9"/>
      <c r="DV1480" s="9"/>
      <c r="DW1480" s="9"/>
      <c r="DX1480" s="9"/>
      <c r="DY1480" s="9"/>
      <c r="DZ1480" s="9"/>
      <c r="EA1480" s="9"/>
    </row>
    <row r="1481" spans="2:131" ht="15">
      <c r="B1481" s="4"/>
      <c r="C1481" s="4"/>
      <c r="D1481" s="4"/>
      <c r="E1481" s="4"/>
      <c r="F1481" s="4"/>
      <c r="G1481" s="4"/>
      <c r="H1481" s="4"/>
      <c r="I1481" s="4"/>
      <c r="J1481" s="4"/>
      <c r="K1481" s="10"/>
      <c r="L1481" s="10"/>
      <c r="M1481" s="10"/>
      <c r="N1481" s="10"/>
      <c r="O1481" s="10"/>
      <c r="P1481" s="10"/>
      <c r="Q1481" s="10"/>
      <c r="R1481" s="10"/>
      <c r="S1481" s="10"/>
      <c r="T1481" s="10"/>
      <c r="U1481" s="10"/>
      <c r="V1481" s="10"/>
      <c r="W1481" s="10"/>
      <c r="X1481" s="10"/>
      <c r="Y1481" s="10"/>
      <c r="Z1481" s="10"/>
      <c r="AA1481" s="10"/>
      <c r="AB1481" s="15"/>
      <c r="AC1481" s="9"/>
      <c r="AD1481" s="9"/>
      <c r="AE1481" s="9"/>
      <c r="AF1481" s="9"/>
      <c r="AG1481" s="9"/>
      <c r="AH1481" s="9"/>
      <c r="AI1481" s="9"/>
      <c r="AJ1481" s="9"/>
      <c r="AK1481" s="9"/>
      <c r="AL1481" s="9"/>
      <c r="AM1481" s="27"/>
      <c r="AN1481" s="27"/>
      <c r="AO1481" s="27"/>
      <c r="AP1481" s="27"/>
      <c r="AQ1481" s="27"/>
      <c r="AR1481" s="9"/>
      <c r="AS1481" s="9"/>
      <c r="AT1481" s="9"/>
      <c r="AU1481" s="9"/>
      <c r="AV1481" s="9"/>
      <c r="AW1481" s="9"/>
      <c r="AX1481" s="9"/>
      <c r="AY1481" s="15"/>
      <c r="AZ1481" s="15"/>
      <c r="BA1481" s="9"/>
      <c r="BB1481" s="9"/>
      <c r="BC1481" s="9"/>
      <c r="BD1481" s="9"/>
      <c r="BE1481" s="9"/>
      <c r="BF1481" s="9"/>
      <c r="BG1481" s="9"/>
      <c r="BH1481" s="9"/>
      <c r="BI1481" s="9"/>
      <c r="BJ1481" s="9"/>
      <c r="BK1481" s="9"/>
      <c r="BL1481" s="9"/>
      <c r="BM1481" s="9"/>
      <c r="BN1481" s="9"/>
      <c r="BO1481" s="9"/>
      <c r="BP1481" s="9"/>
      <c r="BQ1481" s="9"/>
      <c r="BR1481" s="9"/>
      <c r="BS1481" s="9"/>
      <c r="BT1481" s="9"/>
      <c r="BU1481" s="9"/>
      <c r="BV1481" s="9"/>
      <c r="BW1481" s="9"/>
      <c r="BX1481" s="9"/>
      <c r="BY1481" s="9"/>
      <c r="BZ1481" s="9"/>
      <c r="CA1481" s="9"/>
      <c r="CB1481" s="9"/>
      <c r="CC1481" s="9"/>
      <c r="CD1481" s="9"/>
      <c r="CE1481" s="9"/>
      <c r="CF1481" s="9"/>
      <c r="CG1481" s="9"/>
      <c r="CH1481" s="9"/>
      <c r="CI1481" s="9"/>
      <c r="CJ1481" s="9"/>
      <c r="CK1481" s="9"/>
      <c r="CL1481" s="9"/>
      <c r="CM1481" s="9"/>
      <c r="CN1481" s="9"/>
      <c r="CO1481" s="9"/>
      <c r="CP1481" s="9"/>
      <c r="CQ1481" s="9"/>
      <c r="CR1481" s="9"/>
      <c r="CS1481" s="9"/>
      <c r="CT1481" s="9"/>
      <c r="CU1481" s="9"/>
      <c r="CV1481" s="9"/>
      <c r="CW1481" s="9"/>
      <c r="CX1481" s="9"/>
      <c r="CY1481" s="9"/>
      <c r="CZ1481" s="9"/>
      <c r="DA1481" s="9"/>
      <c r="DB1481" s="9"/>
      <c r="DC1481" s="9"/>
      <c r="DD1481" s="9"/>
      <c r="DE1481" s="9"/>
      <c r="DF1481" s="9"/>
      <c r="DG1481" s="9"/>
      <c r="DH1481" s="9"/>
      <c r="DI1481" s="9"/>
      <c r="DJ1481" s="9"/>
      <c r="DK1481" s="9"/>
      <c r="DL1481" s="9"/>
      <c r="DM1481" s="9"/>
      <c r="DN1481" s="9"/>
      <c r="DO1481" s="9"/>
      <c r="DP1481" s="9"/>
      <c r="DQ1481" s="9"/>
      <c r="DR1481" s="9"/>
      <c r="DS1481" s="9"/>
      <c r="DT1481" s="9"/>
      <c r="DU1481" s="9"/>
      <c r="DV1481" s="9"/>
      <c r="DW1481" s="9"/>
      <c r="DX1481" s="9"/>
      <c r="DY1481" s="9"/>
      <c r="DZ1481" s="9"/>
      <c r="EA1481" s="9"/>
    </row>
    <row r="1482" spans="2:131" ht="15">
      <c r="B1482" s="4"/>
      <c r="C1482" s="4"/>
      <c r="D1482" s="4"/>
      <c r="E1482" s="4"/>
      <c r="F1482" s="4"/>
      <c r="G1482" s="4"/>
      <c r="H1482" s="4"/>
      <c r="I1482" s="4"/>
      <c r="J1482" s="4"/>
      <c r="K1482" s="10"/>
      <c r="L1482" s="10"/>
      <c r="M1482" s="10"/>
      <c r="N1482" s="10"/>
      <c r="O1482" s="10"/>
      <c r="P1482" s="10"/>
      <c r="Q1482" s="10"/>
      <c r="R1482" s="10"/>
      <c r="S1482" s="10"/>
      <c r="T1482" s="10"/>
      <c r="U1482" s="10"/>
      <c r="V1482" s="10"/>
      <c r="W1482" s="10"/>
      <c r="X1482" s="10"/>
      <c r="Y1482" s="10"/>
      <c r="Z1482" s="10"/>
      <c r="AA1482" s="10"/>
      <c r="AB1482" s="15"/>
      <c r="AC1482" s="9"/>
      <c r="AD1482" s="9"/>
      <c r="AE1482" s="9"/>
      <c r="AF1482" s="9"/>
      <c r="AG1482" s="9"/>
      <c r="AH1482" s="9"/>
      <c r="AI1482" s="9"/>
      <c r="AJ1482" s="9"/>
      <c r="AK1482" s="9"/>
      <c r="AL1482" s="9"/>
      <c r="AM1482" s="27"/>
      <c r="AN1482" s="27"/>
      <c r="AO1482" s="27"/>
      <c r="AP1482" s="27"/>
      <c r="AQ1482" s="27"/>
      <c r="AR1482" s="9"/>
      <c r="AS1482" s="9"/>
      <c r="AT1482" s="9"/>
      <c r="AU1482" s="9"/>
      <c r="AV1482" s="9"/>
      <c r="AW1482" s="9"/>
      <c r="AX1482" s="9"/>
      <c r="AY1482" s="15"/>
      <c r="AZ1482" s="15"/>
      <c r="BA1482" s="9"/>
      <c r="BB1482" s="9"/>
      <c r="BC1482" s="9"/>
      <c r="BD1482" s="9"/>
      <c r="BE1482" s="9"/>
      <c r="BF1482" s="9"/>
      <c r="BG1482" s="9"/>
      <c r="BH1482" s="9"/>
      <c r="BI1482" s="9"/>
      <c r="BJ1482" s="9"/>
      <c r="BK1482" s="9"/>
      <c r="BL1482" s="9"/>
      <c r="BM1482" s="9"/>
      <c r="BN1482" s="9"/>
      <c r="BO1482" s="9"/>
      <c r="BP1482" s="9"/>
      <c r="BQ1482" s="9"/>
      <c r="BR1482" s="9"/>
      <c r="BS1482" s="9"/>
      <c r="BT1482" s="9"/>
      <c r="BU1482" s="9"/>
      <c r="BV1482" s="9"/>
      <c r="BW1482" s="9"/>
      <c r="BX1482" s="9"/>
      <c r="BY1482" s="9"/>
      <c r="BZ1482" s="9"/>
      <c r="CA1482" s="9"/>
      <c r="CB1482" s="9"/>
      <c r="CC1482" s="9"/>
      <c r="CD1482" s="9"/>
      <c r="CE1482" s="9"/>
      <c r="CF1482" s="9"/>
      <c r="CG1482" s="9"/>
      <c r="CH1482" s="9"/>
      <c r="CI1482" s="9"/>
      <c r="CJ1482" s="9"/>
      <c r="CK1482" s="9"/>
      <c r="CL1482" s="9"/>
      <c r="CM1482" s="9"/>
      <c r="CN1482" s="9"/>
      <c r="CO1482" s="9"/>
      <c r="CP1482" s="9"/>
      <c r="CQ1482" s="9"/>
      <c r="CR1482" s="9"/>
      <c r="CS1482" s="9"/>
      <c r="CT1482" s="9"/>
      <c r="CU1482" s="9"/>
      <c r="CV1482" s="9"/>
      <c r="CW1482" s="9"/>
      <c r="CX1482" s="9"/>
      <c r="CY1482" s="9"/>
      <c r="CZ1482" s="9"/>
      <c r="DA1482" s="9"/>
      <c r="DB1482" s="9"/>
      <c r="DC1482" s="9"/>
      <c r="DD1482" s="9"/>
      <c r="DE1482" s="9"/>
      <c r="DF1482" s="9"/>
      <c r="DG1482" s="9"/>
      <c r="DH1482" s="9"/>
      <c r="DI1482" s="9"/>
      <c r="DJ1482" s="9"/>
      <c r="DK1482" s="9"/>
      <c r="DL1482" s="9"/>
      <c r="DM1482" s="9"/>
      <c r="DN1482" s="9"/>
      <c r="DO1482" s="9"/>
      <c r="DP1482" s="9"/>
      <c r="DQ1482" s="9"/>
      <c r="DR1482" s="9"/>
      <c r="DS1482" s="9"/>
      <c r="DT1482" s="9"/>
      <c r="DU1482" s="9"/>
      <c r="DV1482" s="9"/>
      <c r="DW1482" s="9"/>
      <c r="DX1482" s="9"/>
      <c r="DY1482" s="9"/>
      <c r="DZ1482" s="9"/>
      <c r="EA1482" s="9"/>
    </row>
    <row r="1483" spans="2:131" ht="15">
      <c r="B1483" s="4"/>
      <c r="C1483" s="4"/>
      <c r="D1483" s="4"/>
      <c r="E1483" s="4"/>
      <c r="F1483" s="4"/>
      <c r="G1483" s="4"/>
      <c r="H1483" s="4"/>
      <c r="I1483" s="4"/>
      <c r="J1483" s="4"/>
      <c r="K1483" s="10"/>
      <c r="L1483" s="10"/>
      <c r="M1483" s="10"/>
      <c r="N1483" s="10"/>
      <c r="O1483" s="10"/>
      <c r="P1483" s="10"/>
      <c r="Q1483" s="10"/>
      <c r="R1483" s="10"/>
      <c r="S1483" s="10"/>
      <c r="T1483" s="10"/>
      <c r="U1483" s="10"/>
      <c r="V1483" s="10"/>
      <c r="W1483" s="10"/>
      <c r="X1483" s="10"/>
      <c r="Y1483" s="10"/>
      <c r="Z1483" s="10"/>
      <c r="AA1483" s="10"/>
      <c r="AB1483" s="15"/>
      <c r="AC1483" s="9"/>
      <c r="AD1483" s="9"/>
      <c r="AE1483" s="9"/>
      <c r="AF1483" s="9"/>
      <c r="AG1483" s="9"/>
      <c r="AH1483" s="9"/>
      <c r="AI1483" s="9"/>
      <c r="AJ1483" s="9"/>
      <c r="AK1483" s="9"/>
      <c r="AL1483" s="9"/>
      <c r="AM1483" s="27"/>
      <c r="AN1483" s="27"/>
      <c r="AO1483" s="27"/>
      <c r="AP1483" s="27"/>
      <c r="AQ1483" s="27"/>
      <c r="AR1483" s="9"/>
      <c r="AS1483" s="9"/>
      <c r="AT1483" s="9"/>
      <c r="AU1483" s="9"/>
      <c r="AV1483" s="9"/>
      <c r="AW1483" s="9"/>
      <c r="AX1483" s="9"/>
      <c r="AY1483" s="15"/>
      <c r="AZ1483" s="15"/>
      <c r="BA1483" s="9"/>
      <c r="BB1483" s="9"/>
      <c r="BC1483" s="9"/>
      <c r="BD1483" s="9"/>
      <c r="BE1483" s="9"/>
      <c r="BF1483" s="9"/>
      <c r="BG1483" s="9"/>
      <c r="BH1483" s="9"/>
      <c r="BI1483" s="9"/>
      <c r="BJ1483" s="9"/>
      <c r="BK1483" s="9"/>
      <c r="BL1483" s="9"/>
      <c r="BM1483" s="9"/>
      <c r="BN1483" s="9"/>
      <c r="BO1483" s="9"/>
      <c r="BP1483" s="9"/>
      <c r="BQ1483" s="9"/>
      <c r="BR1483" s="9"/>
      <c r="BS1483" s="9"/>
      <c r="BT1483" s="9"/>
      <c r="BU1483" s="9"/>
      <c r="BV1483" s="9"/>
      <c r="BW1483" s="9"/>
      <c r="BX1483" s="9"/>
      <c r="BY1483" s="9"/>
      <c r="BZ1483" s="9"/>
      <c r="CA1483" s="9"/>
      <c r="CB1483" s="9"/>
      <c r="CC1483" s="9"/>
      <c r="CD1483" s="9"/>
      <c r="CE1483" s="9"/>
      <c r="CF1483" s="9"/>
      <c r="CG1483" s="9"/>
      <c r="CH1483" s="9"/>
      <c r="CI1483" s="9"/>
      <c r="CJ1483" s="9"/>
      <c r="CK1483" s="9"/>
      <c r="CL1483" s="9"/>
      <c r="CM1483" s="9"/>
      <c r="CN1483" s="9"/>
      <c r="CO1483" s="9"/>
      <c r="CP1483" s="9"/>
      <c r="CQ1483" s="9"/>
      <c r="CR1483" s="9"/>
      <c r="CS1483" s="9"/>
      <c r="CT1483" s="9"/>
      <c r="CU1483" s="9"/>
      <c r="CV1483" s="9"/>
      <c r="CW1483" s="9"/>
      <c r="CX1483" s="9"/>
      <c r="CY1483" s="9"/>
      <c r="CZ1483" s="9"/>
      <c r="DA1483" s="9"/>
      <c r="DB1483" s="9"/>
      <c r="DC1483" s="9"/>
      <c r="DD1483" s="9"/>
      <c r="DE1483" s="9"/>
      <c r="DF1483" s="9"/>
      <c r="DG1483" s="9"/>
      <c r="DH1483" s="9"/>
      <c r="DI1483" s="9"/>
      <c r="DJ1483" s="9"/>
      <c r="DK1483" s="9"/>
      <c r="DL1483" s="9"/>
      <c r="DM1483" s="9"/>
      <c r="DN1483" s="9"/>
      <c r="DO1483" s="9"/>
      <c r="DP1483" s="9"/>
      <c r="DQ1483" s="9"/>
      <c r="DR1483" s="9"/>
      <c r="DS1483" s="9"/>
      <c r="DT1483" s="9"/>
      <c r="DU1483" s="9"/>
      <c r="DV1483" s="9"/>
      <c r="DW1483" s="9"/>
      <c r="DX1483" s="9"/>
      <c r="DY1483" s="9"/>
      <c r="DZ1483" s="9"/>
      <c r="EA1483" s="9"/>
    </row>
    <row r="1484" spans="2:131" ht="15">
      <c r="B1484" s="4"/>
      <c r="C1484" s="4"/>
      <c r="D1484" s="4"/>
      <c r="E1484" s="4"/>
      <c r="F1484" s="4"/>
      <c r="G1484" s="4"/>
      <c r="H1484" s="4"/>
      <c r="I1484" s="4"/>
      <c r="J1484" s="4"/>
      <c r="K1484" s="10"/>
      <c r="L1484" s="10"/>
      <c r="M1484" s="10"/>
      <c r="N1484" s="10"/>
      <c r="O1484" s="10"/>
      <c r="P1484" s="10"/>
      <c r="Q1484" s="10"/>
      <c r="R1484" s="10"/>
      <c r="S1484" s="10"/>
      <c r="T1484" s="10"/>
      <c r="U1484" s="10"/>
      <c r="V1484" s="10"/>
      <c r="W1484" s="10"/>
      <c r="X1484" s="10"/>
      <c r="Y1484" s="10"/>
      <c r="Z1484" s="10"/>
      <c r="AA1484" s="10"/>
      <c r="AB1484" s="15"/>
      <c r="AC1484" s="9"/>
      <c r="AD1484" s="9"/>
      <c r="AE1484" s="9"/>
      <c r="AF1484" s="9"/>
      <c r="AG1484" s="9"/>
      <c r="AH1484" s="9"/>
      <c r="AI1484" s="9"/>
      <c r="AJ1484" s="9"/>
      <c r="AK1484" s="9"/>
      <c r="AL1484" s="9"/>
      <c r="AM1484" s="27"/>
      <c r="AN1484" s="27"/>
      <c r="AO1484" s="27"/>
      <c r="AP1484" s="27"/>
      <c r="AQ1484" s="27"/>
      <c r="AR1484" s="9"/>
      <c r="AS1484" s="9"/>
      <c r="AT1484" s="9"/>
      <c r="AU1484" s="9"/>
      <c r="AV1484" s="9"/>
      <c r="AW1484" s="9"/>
      <c r="AX1484" s="9"/>
      <c r="AY1484" s="15"/>
      <c r="AZ1484" s="15"/>
      <c r="BA1484" s="9"/>
      <c r="BB1484" s="9"/>
      <c r="BC1484" s="9"/>
      <c r="BD1484" s="9"/>
      <c r="BE1484" s="9"/>
      <c r="BF1484" s="9"/>
      <c r="BG1484" s="9"/>
      <c r="BH1484" s="9"/>
      <c r="BI1484" s="9"/>
      <c r="BJ1484" s="9"/>
      <c r="BK1484" s="9"/>
      <c r="BL1484" s="9"/>
      <c r="BM1484" s="9"/>
      <c r="BN1484" s="9"/>
      <c r="BO1484" s="9"/>
      <c r="BP1484" s="9"/>
      <c r="BQ1484" s="9"/>
      <c r="BR1484" s="9"/>
      <c r="BS1484" s="9"/>
      <c r="BT1484" s="9"/>
      <c r="BU1484" s="9"/>
      <c r="BV1484" s="9"/>
      <c r="BW1484" s="9"/>
      <c r="BX1484" s="9"/>
      <c r="BY1484" s="9"/>
      <c r="BZ1484" s="9"/>
      <c r="CA1484" s="9"/>
      <c r="CB1484" s="9"/>
      <c r="CC1484" s="9"/>
      <c r="CD1484" s="9"/>
      <c r="CE1484" s="9"/>
      <c r="CF1484" s="9"/>
      <c r="CG1484" s="9"/>
      <c r="CH1484" s="9"/>
      <c r="CI1484" s="9"/>
      <c r="CJ1484" s="9"/>
      <c r="CK1484" s="9"/>
      <c r="CL1484" s="9"/>
      <c r="CM1484" s="9"/>
      <c r="CN1484" s="9"/>
      <c r="CO1484" s="9"/>
      <c r="CP1484" s="9"/>
      <c r="CQ1484" s="9"/>
      <c r="CR1484" s="9"/>
      <c r="CS1484" s="9"/>
      <c r="CT1484" s="9"/>
      <c r="CU1484" s="9"/>
      <c r="CV1484" s="9"/>
      <c r="CW1484" s="9"/>
      <c r="CX1484" s="9"/>
      <c r="CY1484" s="9"/>
      <c r="CZ1484" s="9"/>
      <c r="DA1484" s="9"/>
      <c r="DB1484" s="9"/>
      <c r="DC1484" s="9"/>
      <c r="DD1484" s="9"/>
      <c r="DE1484" s="9"/>
      <c r="DF1484" s="9"/>
      <c r="DG1484" s="9"/>
      <c r="DH1484" s="9"/>
      <c r="DI1484" s="9"/>
      <c r="DJ1484" s="9"/>
      <c r="DK1484" s="9"/>
      <c r="DL1484" s="9"/>
      <c r="DM1484" s="9"/>
      <c r="DN1484" s="9"/>
      <c r="DO1484" s="9"/>
      <c r="DP1484" s="9"/>
      <c r="DQ1484" s="9"/>
      <c r="DR1484" s="9"/>
      <c r="DS1484" s="9"/>
      <c r="DT1484" s="9"/>
      <c r="DU1484" s="9"/>
      <c r="DV1484" s="9"/>
      <c r="DW1484" s="9"/>
      <c r="DX1484" s="9"/>
      <c r="DY1484" s="9"/>
      <c r="DZ1484" s="9"/>
      <c r="EA1484" s="9"/>
    </row>
    <row r="1485" spans="2:131" ht="15">
      <c r="B1485" s="4"/>
      <c r="C1485" s="4"/>
      <c r="D1485" s="4"/>
      <c r="E1485" s="4"/>
      <c r="F1485" s="4"/>
      <c r="G1485" s="4"/>
      <c r="H1485" s="4"/>
      <c r="I1485" s="4"/>
      <c r="J1485" s="4"/>
      <c r="K1485" s="10"/>
      <c r="L1485" s="10"/>
      <c r="M1485" s="10"/>
      <c r="N1485" s="10"/>
      <c r="O1485" s="10"/>
      <c r="P1485" s="10"/>
      <c r="Q1485" s="10"/>
      <c r="R1485" s="10"/>
      <c r="S1485" s="10"/>
      <c r="T1485" s="10"/>
      <c r="U1485" s="10"/>
      <c r="V1485" s="10"/>
      <c r="W1485" s="10"/>
      <c r="X1485" s="10"/>
      <c r="Y1485" s="10"/>
      <c r="Z1485" s="10"/>
      <c r="AA1485" s="10"/>
      <c r="AB1485" s="15"/>
      <c r="AC1485" s="9"/>
      <c r="AD1485" s="9"/>
      <c r="AE1485" s="9"/>
      <c r="AF1485" s="9"/>
      <c r="AG1485" s="9"/>
      <c r="AH1485" s="9"/>
      <c r="AI1485" s="9"/>
      <c r="AJ1485" s="9"/>
      <c r="AK1485" s="9"/>
      <c r="AL1485" s="9"/>
      <c r="AM1485" s="27"/>
      <c r="AN1485" s="27"/>
      <c r="AO1485" s="27"/>
      <c r="AP1485" s="27"/>
      <c r="AQ1485" s="27"/>
      <c r="AR1485" s="9"/>
      <c r="AS1485" s="9"/>
      <c r="AT1485" s="9"/>
      <c r="AU1485" s="9"/>
      <c r="AV1485" s="9"/>
      <c r="AW1485" s="9"/>
      <c r="AX1485" s="9"/>
      <c r="AY1485" s="15"/>
      <c r="AZ1485" s="15"/>
      <c r="BA1485" s="9"/>
      <c r="BB1485" s="9"/>
      <c r="BC1485" s="9"/>
      <c r="BD1485" s="9"/>
      <c r="BE1485" s="9"/>
      <c r="BF1485" s="9"/>
      <c r="BG1485" s="9"/>
      <c r="BH1485" s="9"/>
      <c r="BI1485" s="9"/>
      <c r="BJ1485" s="9"/>
      <c r="BK1485" s="9"/>
      <c r="BL1485" s="9"/>
      <c r="BM1485" s="9"/>
      <c r="BN1485" s="9"/>
      <c r="BO1485" s="9"/>
      <c r="BP1485" s="9"/>
      <c r="BQ1485" s="9"/>
      <c r="BR1485" s="9"/>
      <c r="BS1485" s="9"/>
      <c r="BT1485" s="9"/>
      <c r="BU1485" s="9"/>
      <c r="BV1485" s="9"/>
      <c r="BW1485" s="9"/>
      <c r="BX1485" s="9"/>
      <c r="BY1485" s="9"/>
      <c r="BZ1485" s="9"/>
      <c r="CA1485" s="9"/>
      <c r="CB1485" s="9"/>
      <c r="CC1485" s="9"/>
      <c r="CD1485" s="9"/>
      <c r="CE1485" s="9"/>
      <c r="CF1485" s="9"/>
      <c r="CG1485" s="9"/>
      <c r="CH1485" s="9"/>
      <c r="CI1485" s="9"/>
      <c r="CJ1485" s="9"/>
      <c r="CK1485" s="9"/>
      <c r="CL1485" s="9"/>
      <c r="CM1485" s="9"/>
      <c r="CN1485" s="9"/>
      <c r="CO1485" s="9"/>
      <c r="CP1485" s="9"/>
      <c r="CQ1485" s="9"/>
      <c r="CR1485" s="9"/>
      <c r="CS1485" s="9"/>
      <c r="CT1485" s="9"/>
      <c r="CU1485" s="9"/>
      <c r="CV1485" s="9"/>
      <c r="CW1485" s="9"/>
      <c r="CX1485" s="9"/>
      <c r="CY1485" s="9"/>
      <c r="CZ1485" s="9"/>
      <c r="DA1485" s="9"/>
      <c r="DB1485" s="9"/>
      <c r="DC1485" s="9"/>
      <c r="DD1485" s="9"/>
      <c r="DE1485" s="9"/>
      <c r="DF1485" s="9"/>
      <c r="DG1485" s="9"/>
      <c r="DH1485" s="9"/>
      <c r="DI1485" s="9"/>
      <c r="DJ1485" s="9"/>
      <c r="DK1485" s="9"/>
      <c r="DL1485" s="9"/>
      <c r="DM1485" s="9"/>
      <c r="DN1485" s="9"/>
      <c r="DO1485" s="9"/>
      <c r="DP1485" s="9"/>
      <c r="DQ1485" s="9"/>
      <c r="DR1485" s="9"/>
      <c r="DS1485" s="9"/>
      <c r="DT1485" s="9"/>
      <c r="DU1485" s="9"/>
      <c r="DV1485" s="9"/>
      <c r="DW1485" s="9"/>
      <c r="DX1485" s="9"/>
      <c r="DY1485" s="9"/>
      <c r="DZ1485" s="9"/>
      <c r="EA1485" s="9"/>
    </row>
    <row r="1486" spans="2:131" ht="15">
      <c r="B1486" s="4"/>
      <c r="C1486" s="4"/>
      <c r="D1486" s="4"/>
      <c r="E1486" s="4"/>
      <c r="F1486" s="4"/>
      <c r="G1486" s="4"/>
      <c r="H1486" s="4"/>
      <c r="I1486" s="4"/>
      <c r="J1486" s="4"/>
      <c r="K1486" s="10"/>
      <c r="L1486" s="10"/>
      <c r="M1486" s="10"/>
      <c r="N1486" s="10"/>
      <c r="O1486" s="10"/>
      <c r="P1486" s="10"/>
      <c r="Q1486" s="10"/>
      <c r="R1486" s="10"/>
      <c r="S1486" s="10"/>
      <c r="T1486" s="10"/>
      <c r="U1486" s="10"/>
      <c r="V1486" s="10"/>
      <c r="W1486" s="10"/>
      <c r="X1486" s="10"/>
      <c r="Y1486" s="10"/>
      <c r="Z1486" s="10"/>
      <c r="AA1486" s="10"/>
      <c r="AB1486" s="15"/>
      <c r="AC1486" s="9"/>
      <c r="AD1486" s="9"/>
      <c r="AE1486" s="9"/>
      <c r="AF1486" s="9"/>
      <c r="AG1486" s="9"/>
      <c r="AH1486" s="9"/>
      <c r="AI1486" s="9"/>
      <c r="AJ1486" s="9"/>
      <c r="AK1486" s="9"/>
      <c r="AL1486" s="9"/>
      <c r="AM1486" s="27"/>
      <c r="AN1486" s="27"/>
      <c r="AO1486" s="27"/>
      <c r="AP1486" s="27"/>
      <c r="AQ1486" s="27"/>
      <c r="AR1486" s="9"/>
      <c r="AS1486" s="9"/>
      <c r="AT1486" s="9"/>
      <c r="AU1486" s="9"/>
      <c r="AV1486" s="9"/>
      <c r="AW1486" s="9"/>
      <c r="AX1486" s="9"/>
      <c r="AY1486" s="15"/>
      <c r="AZ1486" s="15"/>
      <c r="BA1486" s="9"/>
      <c r="BB1486" s="9"/>
      <c r="BC1486" s="9"/>
      <c r="BD1486" s="9"/>
      <c r="BE1486" s="9"/>
      <c r="BF1486" s="9"/>
      <c r="BG1486" s="9"/>
      <c r="BH1486" s="9"/>
      <c r="BI1486" s="9"/>
      <c r="BJ1486" s="9"/>
      <c r="BK1486" s="9"/>
      <c r="BL1486" s="9"/>
      <c r="BM1486" s="9"/>
      <c r="BN1486" s="9"/>
      <c r="BO1486" s="9"/>
      <c r="BP1486" s="9"/>
      <c r="BQ1486" s="9"/>
      <c r="BR1486" s="9"/>
      <c r="BS1486" s="9"/>
      <c r="BT1486" s="9"/>
      <c r="BU1486" s="9"/>
      <c r="BV1486" s="9"/>
      <c r="BW1486" s="9"/>
      <c r="BX1486" s="9"/>
      <c r="BY1486" s="9"/>
      <c r="BZ1486" s="9"/>
      <c r="CA1486" s="9"/>
      <c r="CB1486" s="9"/>
      <c r="CC1486" s="9"/>
      <c r="CD1486" s="9"/>
      <c r="CE1486" s="9"/>
      <c r="CF1486" s="9"/>
      <c r="CG1486" s="9"/>
      <c r="CH1486" s="9"/>
      <c r="CI1486" s="9"/>
      <c r="CJ1486" s="9"/>
      <c r="CK1486" s="9"/>
      <c r="CL1486" s="9"/>
      <c r="CM1486" s="9"/>
      <c r="CN1486" s="9"/>
      <c r="CO1486" s="9"/>
      <c r="CP1486" s="9"/>
      <c r="CQ1486" s="9"/>
      <c r="CR1486" s="9"/>
      <c r="CS1486" s="9"/>
      <c r="CT1486" s="9"/>
      <c r="CU1486" s="9"/>
      <c r="CV1486" s="9"/>
      <c r="CW1486" s="9"/>
      <c r="CX1486" s="9"/>
      <c r="CY1486" s="9"/>
      <c r="CZ1486" s="9"/>
      <c r="DA1486" s="9"/>
      <c r="DB1486" s="9"/>
      <c r="DC1486" s="9"/>
      <c r="DD1486" s="9"/>
      <c r="DE1486" s="9"/>
      <c r="DF1486" s="9"/>
      <c r="DG1486" s="9"/>
      <c r="DH1486" s="9"/>
      <c r="DI1486" s="9"/>
      <c r="DJ1486" s="9"/>
      <c r="DK1486" s="9"/>
      <c r="DL1486" s="9"/>
      <c r="DM1486" s="9"/>
      <c r="DN1486" s="9"/>
      <c r="DO1486" s="9"/>
      <c r="DP1486" s="9"/>
      <c r="DQ1486" s="9"/>
      <c r="DR1486" s="9"/>
      <c r="DS1486" s="9"/>
      <c r="DT1486" s="9"/>
      <c r="DU1486" s="9"/>
      <c r="DV1486" s="9"/>
      <c r="DW1486" s="9"/>
      <c r="DX1486" s="9"/>
      <c r="DY1486" s="9"/>
      <c r="DZ1486" s="9"/>
      <c r="EA1486" s="9"/>
    </row>
    <row r="1487" spans="2:131" ht="15">
      <c r="B1487" s="4"/>
      <c r="C1487" s="4"/>
      <c r="D1487" s="4"/>
      <c r="E1487" s="4"/>
      <c r="F1487" s="4"/>
      <c r="G1487" s="4"/>
      <c r="H1487" s="4"/>
      <c r="I1487" s="4"/>
      <c r="J1487" s="4"/>
      <c r="K1487" s="10"/>
      <c r="L1487" s="10"/>
      <c r="M1487" s="10"/>
      <c r="N1487" s="10"/>
      <c r="O1487" s="10"/>
      <c r="P1487" s="10"/>
      <c r="Q1487" s="10"/>
      <c r="R1487" s="10"/>
      <c r="S1487" s="10"/>
      <c r="T1487" s="10"/>
      <c r="U1487" s="10"/>
      <c r="V1487" s="10"/>
      <c r="W1487" s="10"/>
      <c r="X1487" s="10"/>
      <c r="Y1487" s="10"/>
      <c r="Z1487" s="10"/>
      <c r="AA1487" s="10"/>
      <c r="AB1487" s="15"/>
      <c r="AC1487" s="9"/>
      <c r="AD1487" s="9"/>
      <c r="AE1487" s="9"/>
      <c r="AF1487" s="9"/>
      <c r="AG1487" s="9"/>
      <c r="AH1487" s="9"/>
      <c r="AI1487" s="9"/>
      <c r="AJ1487" s="9"/>
      <c r="AK1487" s="9"/>
      <c r="AL1487" s="9"/>
      <c r="AM1487" s="27"/>
      <c r="AN1487" s="27"/>
      <c r="AO1487" s="27"/>
      <c r="AP1487" s="27"/>
      <c r="AQ1487" s="27"/>
      <c r="AR1487" s="9"/>
      <c r="AS1487" s="9"/>
      <c r="AT1487" s="9"/>
      <c r="AU1487" s="9"/>
      <c r="AV1487" s="9"/>
      <c r="AW1487" s="9"/>
      <c r="AX1487" s="9"/>
      <c r="AY1487" s="15"/>
      <c r="AZ1487" s="15"/>
      <c r="BA1487" s="9"/>
      <c r="BB1487" s="9"/>
      <c r="BC1487" s="9"/>
      <c r="BD1487" s="9"/>
      <c r="BE1487" s="9"/>
      <c r="BF1487" s="9"/>
      <c r="BG1487" s="9"/>
      <c r="BH1487" s="9"/>
      <c r="BI1487" s="9"/>
      <c r="BJ1487" s="9"/>
      <c r="BK1487" s="9"/>
      <c r="BL1487" s="9"/>
      <c r="BM1487" s="9"/>
      <c r="BN1487" s="9"/>
      <c r="BO1487" s="9"/>
      <c r="BP1487" s="9"/>
      <c r="BQ1487" s="9"/>
      <c r="BR1487" s="9"/>
      <c r="BS1487" s="9"/>
      <c r="BT1487" s="9"/>
      <c r="BU1487" s="9"/>
      <c r="BV1487" s="9"/>
      <c r="BW1487" s="9"/>
      <c r="BX1487" s="9"/>
      <c r="BY1487" s="9"/>
      <c r="BZ1487" s="9"/>
      <c r="CA1487" s="9"/>
      <c r="CB1487" s="9"/>
      <c r="CC1487" s="9"/>
      <c r="CD1487" s="9"/>
      <c r="CE1487" s="9"/>
      <c r="CF1487" s="9"/>
      <c r="CG1487" s="9"/>
      <c r="CH1487" s="9"/>
      <c r="CI1487" s="9"/>
      <c r="CJ1487" s="9"/>
      <c r="CK1487" s="9"/>
      <c r="CL1487" s="9"/>
      <c r="CM1487" s="9"/>
      <c r="CN1487" s="9"/>
      <c r="CO1487" s="9"/>
      <c r="CP1487" s="9"/>
      <c r="CQ1487" s="9"/>
      <c r="CR1487" s="9"/>
      <c r="CS1487" s="9"/>
      <c r="CT1487" s="9"/>
      <c r="CU1487" s="9"/>
      <c r="CV1487" s="9"/>
      <c r="CW1487" s="9"/>
      <c r="CX1487" s="9"/>
      <c r="CY1487" s="9"/>
      <c r="CZ1487" s="9"/>
      <c r="DA1487" s="9"/>
      <c r="DB1487" s="9"/>
      <c r="DC1487" s="9"/>
      <c r="DD1487" s="9"/>
      <c r="DE1487" s="9"/>
      <c r="DF1487" s="9"/>
      <c r="DG1487" s="9"/>
      <c r="DH1487" s="9"/>
      <c r="DI1487" s="9"/>
      <c r="DJ1487" s="9"/>
      <c r="DK1487" s="9"/>
      <c r="DL1487" s="9"/>
      <c r="DM1487" s="9"/>
      <c r="DN1487" s="9"/>
      <c r="DO1487" s="9"/>
      <c r="DP1487" s="9"/>
      <c r="DQ1487" s="9"/>
      <c r="DR1487" s="9"/>
      <c r="DS1487" s="9"/>
      <c r="DT1487" s="9"/>
      <c r="DU1487" s="9"/>
      <c r="DV1487" s="9"/>
      <c r="DW1487" s="9"/>
      <c r="DX1487" s="9"/>
      <c r="DY1487" s="9"/>
      <c r="DZ1487" s="9"/>
      <c r="EA1487" s="9"/>
    </row>
    <row r="1488" spans="2:131" ht="15">
      <c r="B1488" s="4"/>
      <c r="C1488" s="4"/>
      <c r="D1488" s="4"/>
      <c r="E1488" s="4"/>
      <c r="F1488" s="4"/>
      <c r="G1488" s="4"/>
      <c r="H1488" s="4"/>
      <c r="I1488" s="4"/>
      <c r="J1488" s="4"/>
      <c r="K1488" s="10"/>
      <c r="L1488" s="10"/>
      <c r="M1488" s="10"/>
      <c r="N1488" s="10"/>
      <c r="O1488" s="10"/>
      <c r="P1488" s="10"/>
      <c r="Q1488" s="10"/>
      <c r="R1488" s="10"/>
      <c r="S1488" s="10"/>
      <c r="T1488" s="10"/>
      <c r="U1488" s="10"/>
      <c r="V1488" s="10"/>
      <c r="W1488" s="10"/>
      <c r="X1488" s="10"/>
      <c r="Y1488" s="10"/>
      <c r="Z1488" s="10"/>
      <c r="AA1488" s="10"/>
      <c r="AB1488" s="15"/>
      <c r="AC1488" s="9"/>
      <c r="AD1488" s="9"/>
      <c r="AE1488" s="9"/>
      <c r="AF1488" s="9"/>
      <c r="AG1488" s="9"/>
      <c r="AH1488" s="9"/>
      <c r="AI1488" s="9"/>
      <c r="AJ1488" s="9"/>
      <c r="AK1488" s="9"/>
      <c r="AL1488" s="9"/>
      <c r="AM1488" s="27"/>
      <c r="AN1488" s="27"/>
      <c r="AO1488" s="27"/>
      <c r="AP1488" s="27"/>
      <c r="AQ1488" s="27"/>
      <c r="AR1488" s="9"/>
      <c r="AS1488" s="9"/>
      <c r="AT1488" s="9"/>
      <c r="AU1488" s="9"/>
      <c r="AV1488" s="9"/>
      <c r="AW1488" s="9"/>
      <c r="AX1488" s="9"/>
      <c r="AY1488" s="15"/>
      <c r="AZ1488" s="15"/>
      <c r="BA1488" s="9"/>
      <c r="BB1488" s="9"/>
      <c r="BC1488" s="9"/>
      <c r="BD1488" s="9"/>
      <c r="BE1488" s="9"/>
      <c r="BF1488" s="9"/>
      <c r="BG1488" s="9"/>
      <c r="BH1488" s="9"/>
      <c r="BI1488" s="9"/>
      <c r="BJ1488" s="9"/>
      <c r="BK1488" s="9"/>
      <c r="BL1488" s="9"/>
      <c r="BM1488" s="9"/>
      <c r="BN1488" s="9"/>
      <c r="BO1488" s="9"/>
      <c r="BP1488" s="9"/>
      <c r="BQ1488" s="9"/>
      <c r="BR1488" s="9"/>
      <c r="BS1488" s="9"/>
      <c r="BT1488" s="9"/>
      <c r="BU1488" s="9"/>
      <c r="BV1488" s="9"/>
      <c r="BW1488" s="9"/>
      <c r="BX1488" s="9"/>
      <c r="BY1488" s="9"/>
      <c r="BZ1488" s="9"/>
      <c r="CA1488" s="9"/>
      <c r="CB1488" s="9"/>
      <c r="CC1488" s="9"/>
      <c r="CD1488" s="9"/>
      <c r="CE1488" s="9"/>
      <c r="CF1488" s="9"/>
      <c r="CG1488" s="9"/>
      <c r="CH1488" s="9"/>
      <c r="CI1488" s="9"/>
      <c r="CJ1488" s="9"/>
      <c r="CK1488" s="9"/>
      <c r="CL1488" s="9"/>
      <c r="CM1488" s="9"/>
      <c r="CN1488" s="9"/>
      <c r="CO1488" s="9"/>
      <c r="CP1488" s="9"/>
      <c r="CQ1488" s="9"/>
      <c r="CR1488" s="9"/>
      <c r="CS1488" s="9"/>
      <c r="CT1488" s="9"/>
      <c r="CU1488" s="9"/>
      <c r="CV1488" s="9"/>
      <c r="CW1488" s="9"/>
      <c r="CX1488" s="9"/>
      <c r="CY1488" s="9"/>
      <c r="CZ1488" s="9"/>
      <c r="DA1488" s="9"/>
      <c r="DB1488" s="9"/>
      <c r="DC1488" s="9"/>
      <c r="DD1488" s="9"/>
      <c r="DE1488" s="9"/>
      <c r="DF1488" s="9"/>
      <c r="DG1488" s="9"/>
      <c r="DH1488" s="9"/>
      <c r="DI1488" s="9"/>
      <c r="DJ1488" s="9"/>
      <c r="DK1488" s="9"/>
      <c r="DL1488" s="9"/>
      <c r="DM1488" s="9"/>
      <c r="DN1488" s="9"/>
      <c r="DO1488" s="9"/>
      <c r="DP1488" s="9"/>
      <c r="DQ1488" s="9"/>
      <c r="DR1488" s="9"/>
      <c r="DS1488" s="9"/>
      <c r="DT1488" s="9"/>
      <c r="DU1488" s="9"/>
      <c r="DV1488" s="9"/>
      <c r="DW1488" s="9"/>
      <c r="DX1488" s="9"/>
      <c r="DY1488" s="9"/>
      <c r="DZ1488" s="9"/>
      <c r="EA1488" s="9"/>
    </row>
    <row r="1489" spans="2:131" ht="15">
      <c r="B1489" s="4"/>
      <c r="C1489" s="4"/>
      <c r="D1489" s="4"/>
      <c r="E1489" s="4"/>
      <c r="F1489" s="4"/>
      <c r="G1489" s="4"/>
      <c r="H1489" s="4"/>
      <c r="I1489" s="4"/>
      <c r="J1489" s="4"/>
      <c r="K1489" s="10"/>
      <c r="L1489" s="10"/>
      <c r="M1489" s="10"/>
      <c r="N1489" s="10"/>
      <c r="O1489" s="10"/>
      <c r="P1489" s="10"/>
      <c r="Q1489" s="10"/>
      <c r="R1489" s="10"/>
      <c r="S1489" s="10"/>
      <c r="T1489" s="10"/>
      <c r="U1489" s="10"/>
      <c r="V1489" s="10"/>
      <c r="W1489" s="10"/>
      <c r="X1489" s="10"/>
      <c r="Y1489" s="10"/>
      <c r="Z1489" s="10"/>
      <c r="AA1489" s="10"/>
      <c r="AB1489" s="15"/>
      <c r="AC1489" s="9"/>
      <c r="AD1489" s="9"/>
      <c r="AE1489" s="9"/>
      <c r="AF1489" s="9"/>
      <c r="AG1489" s="9"/>
      <c r="AH1489" s="9"/>
      <c r="AI1489" s="9"/>
      <c r="AJ1489" s="9"/>
      <c r="AK1489" s="9"/>
      <c r="AL1489" s="9"/>
      <c r="AM1489" s="27"/>
      <c r="AN1489" s="27"/>
      <c r="AO1489" s="27"/>
      <c r="AP1489" s="27"/>
      <c r="AQ1489" s="27"/>
      <c r="AR1489" s="9"/>
      <c r="AS1489" s="9"/>
      <c r="AT1489" s="9"/>
      <c r="AU1489" s="9"/>
      <c r="AV1489" s="9"/>
      <c r="AW1489" s="9"/>
      <c r="AX1489" s="9"/>
      <c r="AY1489" s="15"/>
      <c r="AZ1489" s="15"/>
      <c r="BA1489" s="9"/>
      <c r="BB1489" s="9"/>
      <c r="BC1489" s="9"/>
      <c r="BD1489" s="9"/>
      <c r="BE1489" s="9"/>
      <c r="BF1489" s="9"/>
      <c r="BG1489" s="9"/>
      <c r="BH1489" s="9"/>
      <c r="BI1489" s="9"/>
      <c r="BJ1489" s="9"/>
      <c r="BK1489" s="9"/>
      <c r="BL1489" s="9"/>
      <c r="BM1489" s="9"/>
      <c r="BN1489" s="9"/>
      <c r="BO1489" s="9"/>
      <c r="BP1489" s="9"/>
      <c r="BQ1489" s="9"/>
      <c r="BR1489" s="9"/>
      <c r="BS1489" s="9"/>
      <c r="BT1489" s="9"/>
      <c r="BU1489" s="9"/>
      <c r="BV1489" s="9"/>
      <c r="BW1489" s="9"/>
      <c r="BX1489" s="9"/>
      <c r="BY1489" s="9"/>
      <c r="BZ1489" s="9"/>
      <c r="CA1489" s="9"/>
      <c r="CB1489" s="9"/>
      <c r="CC1489" s="9"/>
      <c r="CD1489" s="9"/>
      <c r="CE1489" s="9"/>
      <c r="CF1489" s="9"/>
      <c r="CG1489" s="9"/>
      <c r="CH1489" s="9"/>
      <c r="CI1489" s="9"/>
      <c r="CJ1489" s="9"/>
      <c r="CK1489" s="9"/>
      <c r="CL1489" s="9"/>
      <c r="CM1489" s="9"/>
      <c r="CN1489" s="9"/>
      <c r="CO1489" s="9"/>
      <c r="CP1489" s="9"/>
      <c r="CQ1489" s="9"/>
      <c r="CR1489" s="9"/>
      <c r="CS1489" s="9"/>
      <c r="CT1489" s="9"/>
      <c r="CU1489" s="9"/>
      <c r="CV1489" s="9"/>
      <c r="CW1489" s="9"/>
      <c r="CX1489" s="9"/>
      <c r="CY1489" s="9"/>
      <c r="CZ1489" s="9"/>
      <c r="DA1489" s="9"/>
      <c r="DB1489" s="9"/>
      <c r="DC1489" s="9"/>
      <c r="DD1489" s="9"/>
      <c r="DE1489" s="9"/>
      <c r="DF1489" s="9"/>
      <c r="DG1489" s="9"/>
      <c r="DH1489" s="9"/>
      <c r="DI1489" s="9"/>
      <c r="DJ1489" s="9"/>
      <c r="DK1489" s="9"/>
      <c r="DL1489" s="9"/>
      <c r="DM1489" s="9"/>
      <c r="DN1489" s="9"/>
      <c r="DO1489" s="9"/>
      <c r="DP1489" s="9"/>
      <c r="DQ1489" s="9"/>
      <c r="DR1489" s="9"/>
      <c r="DS1489" s="9"/>
      <c r="DT1489" s="9"/>
      <c r="DU1489" s="9"/>
      <c r="DV1489" s="9"/>
      <c r="DW1489" s="9"/>
      <c r="DX1489" s="9"/>
      <c r="DY1489" s="9"/>
      <c r="DZ1489" s="9"/>
      <c r="EA1489" s="9"/>
    </row>
    <row r="1490" spans="2:131" ht="15">
      <c r="B1490" s="4"/>
      <c r="C1490" s="4"/>
      <c r="D1490" s="4"/>
      <c r="E1490" s="4"/>
      <c r="F1490" s="4"/>
      <c r="G1490" s="4"/>
      <c r="H1490" s="4"/>
      <c r="I1490" s="4"/>
      <c r="J1490" s="4"/>
      <c r="K1490" s="10"/>
      <c r="L1490" s="10"/>
      <c r="M1490" s="10"/>
      <c r="N1490" s="10"/>
      <c r="O1490" s="10"/>
      <c r="P1490" s="10"/>
      <c r="Q1490" s="10"/>
      <c r="R1490" s="10"/>
      <c r="S1490" s="10"/>
      <c r="T1490" s="10"/>
      <c r="U1490" s="10"/>
      <c r="V1490" s="10"/>
      <c r="W1490" s="10"/>
      <c r="X1490" s="10"/>
      <c r="Y1490" s="10"/>
      <c r="Z1490" s="10"/>
      <c r="AA1490" s="10"/>
      <c r="AB1490" s="15"/>
      <c r="AC1490" s="9"/>
      <c r="AD1490" s="9"/>
      <c r="AE1490" s="9"/>
      <c r="AF1490" s="9"/>
      <c r="AG1490" s="9"/>
      <c r="AH1490" s="9"/>
      <c r="AI1490" s="9"/>
      <c r="AJ1490" s="9"/>
      <c r="AK1490" s="9"/>
      <c r="AL1490" s="9"/>
      <c r="AM1490" s="27"/>
      <c r="AN1490" s="27"/>
      <c r="AO1490" s="27"/>
      <c r="AP1490" s="27"/>
      <c r="AQ1490" s="27"/>
      <c r="AR1490" s="9"/>
      <c r="AS1490" s="9"/>
      <c r="AT1490" s="9"/>
      <c r="AU1490" s="9"/>
      <c r="AV1490" s="9"/>
      <c r="AW1490" s="9"/>
      <c r="AX1490" s="9"/>
      <c r="AY1490" s="15"/>
      <c r="AZ1490" s="15"/>
      <c r="BA1490" s="9"/>
      <c r="BB1490" s="9"/>
      <c r="BC1490" s="9"/>
      <c r="BD1490" s="9"/>
      <c r="BE1490" s="9"/>
      <c r="BF1490" s="9"/>
      <c r="BG1490" s="9"/>
      <c r="BH1490" s="9"/>
      <c r="BI1490" s="9"/>
      <c r="BJ1490" s="9"/>
      <c r="BK1490" s="9"/>
      <c r="BL1490" s="9"/>
      <c r="BM1490" s="9"/>
      <c r="BN1490" s="9"/>
      <c r="BO1490" s="9"/>
      <c r="BP1490" s="9"/>
      <c r="BQ1490" s="9"/>
      <c r="BR1490" s="9"/>
      <c r="BS1490" s="9"/>
      <c r="BT1490" s="9"/>
      <c r="BU1490" s="9"/>
      <c r="BV1490" s="9"/>
      <c r="BW1490" s="9"/>
      <c r="BX1490" s="9"/>
      <c r="BY1490" s="9"/>
      <c r="BZ1490" s="9"/>
      <c r="CA1490" s="9"/>
      <c r="CB1490" s="9"/>
      <c r="CC1490" s="9"/>
      <c r="CD1490" s="9"/>
      <c r="CE1490" s="9"/>
      <c r="CF1490" s="9"/>
      <c r="CG1490" s="9"/>
      <c r="CH1490" s="9"/>
      <c r="CI1490" s="9"/>
      <c r="CJ1490" s="9"/>
      <c r="CK1490" s="9"/>
      <c r="CL1490" s="9"/>
      <c r="CM1490" s="9"/>
      <c r="CN1490" s="9"/>
      <c r="CO1490" s="9"/>
      <c r="CP1490" s="9"/>
      <c r="CQ1490" s="9"/>
      <c r="CR1490" s="9"/>
      <c r="CS1490" s="9"/>
      <c r="CT1490" s="9"/>
      <c r="CU1490" s="9"/>
      <c r="CV1490" s="9"/>
      <c r="CW1490" s="9"/>
      <c r="CX1490" s="9"/>
      <c r="CY1490" s="9"/>
      <c r="CZ1490" s="9"/>
      <c r="DA1490" s="9"/>
      <c r="DB1490" s="9"/>
      <c r="DC1490" s="9"/>
      <c r="DD1490" s="9"/>
      <c r="DE1490" s="9"/>
      <c r="DF1490" s="9"/>
      <c r="DG1490" s="9"/>
      <c r="DH1490" s="9"/>
      <c r="DI1490" s="9"/>
      <c r="DJ1490" s="9"/>
      <c r="DK1490" s="9"/>
      <c r="DL1490" s="9"/>
      <c r="DM1490" s="9"/>
      <c r="DN1490" s="9"/>
      <c r="DO1490" s="9"/>
      <c r="DP1490" s="9"/>
      <c r="DQ1490" s="9"/>
      <c r="DR1490" s="9"/>
      <c r="DS1490" s="9"/>
      <c r="DT1490" s="9"/>
      <c r="DU1490" s="9"/>
      <c r="DV1490" s="9"/>
      <c r="DW1490" s="9"/>
      <c r="DX1490" s="9"/>
      <c r="DY1490" s="9"/>
      <c r="DZ1490" s="9"/>
      <c r="EA1490" s="9"/>
    </row>
    <row r="1491" spans="2:131" ht="15">
      <c r="B1491" s="4"/>
      <c r="C1491" s="4"/>
      <c r="D1491" s="4"/>
      <c r="E1491" s="4"/>
      <c r="F1491" s="4"/>
      <c r="G1491" s="4"/>
      <c r="H1491" s="4"/>
      <c r="I1491" s="4"/>
      <c r="J1491" s="4"/>
      <c r="K1491" s="10"/>
      <c r="L1491" s="10"/>
      <c r="M1491" s="10"/>
      <c r="N1491" s="10"/>
      <c r="O1491" s="10"/>
      <c r="P1491" s="10"/>
      <c r="Q1491" s="10"/>
      <c r="R1491" s="10"/>
      <c r="S1491" s="10"/>
      <c r="T1491" s="10"/>
      <c r="U1491" s="10"/>
      <c r="V1491" s="10"/>
      <c r="W1491" s="10"/>
      <c r="X1491" s="10"/>
      <c r="Y1491" s="10"/>
      <c r="Z1491" s="10"/>
      <c r="AA1491" s="10"/>
      <c r="AB1491" s="15"/>
      <c r="AC1491" s="9"/>
      <c r="AD1491" s="9"/>
      <c r="AE1491" s="9"/>
      <c r="AF1491" s="9"/>
      <c r="AG1491" s="9"/>
      <c r="AH1491" s="9"/>
      <c r="AI1491" s="9"/>
      <c r="AJ1491" s="9"/>
      <c r="AK1491" s="9"/>
      <c r="AL1491" s="9"/>
      <c r="AM1491" s="27"/>
      <c r="AN1491" s="27"/>
      <c r="AO1491" s="27"/>
      <c r="AP1491" s="27"/>
      <c r="AQ1491" s="27"/>
      <c r="AR1491" s="9"/>
      <c r="AS1491" s="9"/>
      <c r="AT1491" s="9"/>
      <c r="AU1491" s="9"/>
      <c r="AV1491" s="9"/>
      <c r="AW1491" s="9"/>
      <c r="AX1491" s="9"/>
      <c r="AY1491" s="15"/>
      <c r="AZ1491" s="15"/>
      <c r="BA1491" s="9"/>
      <c r="BB1491" s="9"/>
      <c r="BC1491" s="9"/>
      <c r="BD1491" s="9"/>
      <c r="BE1491" s="9"/>
      <c r="BF1491" s="9"/>
      <c r="BG1491" s="9"/>
      <c r="BH1491" s="9"/>
      <c r="BI1491" s="9"/>
      <c r="BJ1491" s="9"/>
      <c r="BK1491" s="9"/>
      <c r="BL1491" s="9"/>
      <c r="BM1491" s="9"/>
      <c r="BN1491" s="9"/>
      <c r="BO1491" s="9"/>
      <c r="BP1491" s="9"/>
      <c r="BQ1491" s="9"/>
      <c r="BR1491" s="9"/>
      <c r="BS1491" s="9"/>
      <c r="BT1491" s="9"/>
      <c r="BU1491" s="9"/>
      <c r="BV1491" s="9"/>
      <c r="BW1491" s="9"/>
      <c r="BX1491" s="9"/>
      <c r="BY1491" s="9"/>
      <c r="BZ1491" s="9"/>
      <c r="CA1491" s="9"/>
      <c r="CB1491" s="9"/>
      <c r="CC1491" s="9"/>
      <c r="CD1491" s="9"/>
      <c r="CE1491" s="9"/>
      <c r="CF1491" s="9"/>
      <c r="CG1491" s="9"/>
      <c r="CH1491" s="9"/>
      <c r="CI1491" s="9"/>
      <c r="CJ1491" s="9"/>
      <c r="CK1491" s="9"/>
      <c r="CL1491" s="9"/>
      <c r="CM1491" s="9"/>
      <c r="CN1491" s="9"/>
      <c r="CO1491" s="9"/>
      <c r="CP1491" s="9"/>
      <c r="CQ1491" s="9"/>
      <c r="CR1491" s="9"/>
      <c r="CS1491" s="9"/>
      <c r="CT1491" s="9"/>
      <c r="CU1491" s="9"/>
      <c r="CV1491" s="9"/>
      <c r="CW1491" s="9"/>
      <c r="CX1491" s="9"/>
      <c r="CY1491" s="9"/>
      <c r="CZ1491" s="9"/>
      <c r="DA1491" s="9"/>
      <c r="DB1491" s="9"/>
      <c r="DC1491" s="9"/>
      <c r="DD1491" s="9"/>
      <c r="DE1491" s="9"/>
      <c r="DF1491" s="9"/>
      <c r="DG1491" s="9"/>
      <c r="DH1491" s="9"/>
      <c r="DI1491" s="9"/>
      <c r="DJ1491" s="9"/>
      <c r="DK1491" s="9"/>
      <c r="DL1491" s="9"/>
      <c r="DM1491" s="9"/>
      <c r="DN1491" s="9"/>
      <c r="DO1491" s="9"/>
      <c r="DP1491" s="9"/>
      <c r="DQ1491" s="9"/>
      <c r="DR1491" s="9"/>
      <c r="DS1491" s="9"/>
      <c r="DT1491" s="9"/>
      <c r="DU1491" s="9"/>
      <c r="DV1491" s="9"/>
      <c r="DW1491" s="9"/>
      <c r="DX1491" s="9"/>
      <c r="DY1491" s="9"/>
      <c r="DZ1491" s="9"/>
      <c r="EA1491" s="9"/>
    </row>
    <row r="1492" spans="2:131" ht="15">
      <c r="B1492" s="4"/>
      <c r="C1492" s="4"/>
      <c r="D1492" s="4"/>
      <c r="E1492" s="4"/>
      <c r="F1492" s="4"/>
      <c r="G1492" s="4"/>
      <c r="H1492" s="4"/>
      <c r="I1492" s="4"/>
      <c r="J1492" s="4"/>
      <c r="K1492" s="10"/>
      <c r="L1492" s="10"/>
      <c r="M1492" s="10"/>
      <c r="N1492" s="10"/>
      <c r="O1492" s="10"/>
      <c r="P1492" s="10"/>
      <c r="Q1492" s="10"/>
      <c r="R1492" s="10"/>
      <c r="S1492" s="10"/>
      <c r="T1492" s="10"/>
      <c r="U1492" s="10"/>
      <c r="V1492" s="10"/>
      <c r="W1492" s="10"/>
      <c r="X1492" s="10"/>
      <c r="Y1492" s="10"/>
      <c r="Z1492" s="10"/>
      <c r="AA1492" s="10"/>
      <c r="AB1492" s="15"/>
      <c r="AC1492" s="9"/>
      <c r="AD1492" s="9"/>
      <c r="AE1492" s="9"/>
      <c r="AF1492" s="9"/>
      <c r="AG1492" s="9"/>
      <c r="AH1492" s="9"/>
      <c r="AI1492" s="9"/>
      <c r="AJ1492" s="9"/>
      <c r="AK1492" s="9"/>
      <c r="AL1492" s="9"/>
      <c r="AM1492" s="27"/>
      <c r="AN1492" s="27"/>
      <c r="AO1492" s="27"/>
      <c r="AP1492" s="27"/>
      <c r="AQ1492" s="27"/>
      <c r="AR1492" s="9"/>
      <c r="AS1492" s="9"/>
      <c r="AT1492" s="9"/>
      <c r="AU1492" s="9"/>
      <c r="AV1492" s="9"/>
      <c r="AW1492" s="9"/>
      <c r="AX1492" s="9"/>
      <c r="AY1492" s="15"/>
      <c r="AZ1492" s="15"/>
      <c r="BA1492" s="9"/>
      <c r="BB1492" s="9"/>
      <c r="BC1492" s="9"/>
      <c r="BD1492" s="9"/>
      <c r="BE1492" s="9"/>
      <c r="BF1492" s="9"/>
      <c r="BG1492" s="9"/>
      <c r="BH1492" s="9"/>
      <c r="BI1492" s="9"/>
      <c r="BJ1492" s="9"/>
      <c r="BK1492" s="9"/>
      <c r="BL1492" s="9"/>
      <c r="BM1492" s="9"/>
      <c r="BN1492" s="9"/>
      <c r="BO1492" s="9"/>
      <c r="BP1492" s="9"/>
      <c r="BQ1492" s="9"/>
      <c r="BR1492" s="9"/>
      <c r="BS1492" s="9"/>
      <c r="BT1492" s="9"/>
      <c r="BU1492" s="9"/>
      <c r="BV1492" s="9"/>
      <c r="BW1492" s="9"/>
      <c r="BX1492" s="9"/>
      <c r="BY1492" s="9"/>
      <c r="BZ1492" s="9"/>
      <c r="CA1492" s="9"/>
      <c r="CB1492" s="9"/>
      <c r="CC1492" s="9"/>
      <c r="CD1492" s="9"/>
      <c r="CE1492" s="9"/>
      <c r="CF1492" s="9"/>
      <c r="CG1492" s="9"/>
      <c r="CH1492" s="9"/>
      <c r="CI1492" s="9"/>
      <c r="CJ1492" s="9"/>
      <c r="CK1492" s="9"/>
      <c r="CL1492" s="9"/>
      <c r="CM1492" s="9"/>
      <c r="CN1492" s="9"/>
      <c r="CO1492" s="9"/>
      <c r="CP1492" s="9"/>
      <c r="CQ1492" s="9"/>
      <c r="CR1492" s="9"/>
      <c r="CS1492" s="9"/>
      <c r="CT1492" s="9"/>
      <c r="CU1492" s="9"/>
      <c r="CV1492" s="9"/>
      <c r="CW1492" s="9"/>
      <c r="CX1492" s="9"/>
      <c r="CY1492" s="9"/>
      <c r="CZ1492" s="9"/>
      <c r="DA1492" s="9"/>
      <c r="DB1492" s="9"/>
      <c r="DC1492" s="9"/>
      <c r="DD1492" s="9"/>
      <c r="DE1492" s="9"/>
      <c r="DF1492" s="9"/>
      <c r="DG1492" s="9"/>
      <c r="DH1492" s="9"/>
      <c r="DI1492" s="9"/>
      <c r="DJ1492" s="9"/>
      <c r="DK1492" s="9"/>
      <c r="DL1492" s="9"/>
      <c r="DM1492" s="9"/>
      <c r="DN1492" s="9"/>
      <c r="DO1492" s="9"/>
      <c r="DP1492" s="9"/>
      <c r="DQ1492" s="9"/>
      <c r="DR1492" s="9"/>
      <c r="DS1492" s="9"/>
      <c r="DT1492" s="9"/>
      <c r="DU1492" s="9"/>
      <c r="DV1492" s="9"/>
      <c r="DW1492" s="9"/>
      <c r="DX1492" s="9"/>
      <c r="DY1492" s="9"/>
      <c r="DZ1492" s="9"/>
      <c r="EA1492" s="9"/>
    </row>
    <row r="1493" spans="2:131" ht="15">
      <c r="B1493" s="4"/>
      <c r="C1493" s="4"/>
      <c r="D1493" s="4"/>
      <c r="E1493" s="4"/>
      <c r="F1493" s="4"/>
      <c r="G1493" s="4"/>
      <c r="H1493" s="4"/>
      <c r="I1493" s="4"/>
      <c r="J1493" s="4"/>
      <c r="K1493" s="10"/>
      <c r="L1493" s="10"/>
      <c r="M1493" s="10"/>
      <c r="N1493" s="10"/>
      <c r="O1493" s="10"/>
      <c r="P1493" s="10"/>
      <c r="Q1493" s="10"/>
      <c r="R1493" s="10"/>
      <c r="S1493" s="10"/>
      <c r="T1493" s="10"/>
      <c r="U1493" s="10"/>
      <c r="V1493" s="10"/>
      <c r="W1493" s="10"/>
      <c r="X1493" s="10"/>
      <c r="Y1493" s="10"/>
      <c r="Z1493" s="10"/>
      <c r="AA1493" s="10"/>
      <c r="AB1493" s="15"/>
      <c r="AC1493" s="9"/>
      <c r="AD1493" s="9"/>
      <c r="AE1493" s="9"/>
      <c r="AF1493" s="9"/>
      <c r="AG1493" s="9"/>
      <c r="AH1493" s="9"/>
      <c r="AI1493" s="9"/>
      <c r="AJ1493" s="9"/>
      <c r="AK1493" s="9"/>
      <c r="AL1493" s="9"/>
      <c r="AM1493" s="27"/>
      <c r="AN1493" s="27"/>
      <c r="AO1493" s="27"/>
      <c r="AP1493" s="27"/>
      <c r="AQ1493" s="27"/>
      <c r="AR1493" s="9"/>
      <c r="AS1493" s="9"/>
      <c r="AT1493" s="9"/>
      <c r="AU1493" s="9"/>
      <c r="AV1493" s="9"/>
      <c r="AW1493" s="9"/>
      <c r="AX1493" s="9"/>
      <c r="AY1493" s="15"/>
      <c r="AZ1493" s="15"/>
      <c r="BA1493" s="9"/>
      <c r="BB1493" s="9"/>
      <c r="BC1493" s="9"/>
      <c r="BD1493" s="9"/>
      <c r="BE1493" s="9"/>
      <c r="BF1493" s="9"/>
      <c r="BG1493" s="9"/>
      <c r="BH1493" s="9"/>
      <c r="BI1493" s="9"/>
      <c r="BJ1493" s="9"/>
      <c r="BK1493" s="9"/>
      <c r="BL1493" s="9"/>
      <c r="BM1493" s="9"/>
      <c r="BN1493" s="9"/>
      <c r="BO1493" s="9"/>
      <c r="BP1493" s="9"/>
      <c r="BQ1493" s="9"/>
      <c r="BR1493" s="9"/>
      <c r="BS1493" s="9"/>
      <c r="BT1493" s="9"/>
      <c r="BU1493" s="9"/>
      <c r="BV1493" s="9"/>
      <c r="BW1493" s="9"/>
      <c r="BX1493" s="9"/>
      <c r="BY1493" s="9"/>
      <c r="BZ1493" s="9"/>
      <c r="CA1493" s="9"/>
      <c r="CB1493" s="9"/>
      <c r="CC1493" s="9"/>
      <c r="CD1493" s="9"/>
      <c r="CE1493" s="9"/>
      <c r="CF1493" s="9"/>
      <c r="CG1493" s="9"/>
      <c r="CH1493" s="9"/>
      <c r="CI1493" s="9"/>
      <c r="CJ1493" s="9"/>
      <c r="CK1493" s="9"/>
      <c r="CL1493" s="9"/>
      <c r="CM1493" s="9"/>
      <c r="CN1493" s="9"/>
      <c r="CO1493" s="9"/>
      <c r="CP1493" s="9"/>
      <c r="CQ1493" s="9"/>
      <c r="CR1493" s="9"/>
      <c r="CS1493" s="9"/>
      <c r="CT1493" s="9"/>
      <c r="CU1493" s="9"/>
      <c r="CV1493" s="9"/>
      <c r="CW1493" s="9"/>
      <c r="CX1493" s="9"/>
      <c r="CY1493" s="9"/>
      <c r="CZ1493" s="9"/>
      <c r="DA1493" s="9"/>
      <c r="DB1493" s="9"/>
      <c r="DC1493" s="9"/>
      <c r="DD1493" s="9"/>
      <c r="DE1493" s="9"/>
      <c r="DF1493" s="9"/>
      <c r="DG1493" s="9"/>
      <c r="DH1493" s="9"/>
      <c r="DI1493" s="9"/>
      <c r="DJ1493" s="9"/>
      <c r="DK1493" s="9"/>
      <c r="DL1493" s="9"/>
      <c r="DM1493" s="9"/>
      <c r="DN1493" s="9"/>
      <c r="DO1493" s="9"/>
      <c r="DP1493" s="9"/>
      <c r="DQ1493" s="9"/>
      <c r="DR1493" s="9"/>
      <c r="DS1493" s="9"/>
      <c r="DT1493" s="9"/>
      <c r="DU1493" s="9"/>
      <c r="DV1493" s="9"/>
      <c r="DW1493" s="9"/>
      <c r="DX1493" s="9"/>
      <c r="DY1493" s="9"/>
      <c r="DZ1493" s="9"/>
      <c r="EA1493" s="9"/>
    </row>
    <row r="1494" spans="2:131" ht="15">
      <c r="B1494" s="4"/>
      <c r="C1494" s="4"/>
      <c r="D1494" s="4"/>
      <c r="E1494" s="4"/>
      <c r="F1494" s="4"/>
      <c r="G1494" s="4"/>
      <c r="H1494" s="4"/>
      <c r="I1494" s="4"/>
      <c r="J1494" s="4"/>
      <c r="K1494" s="10"/>
      <c r="L1494" s="10"/>
      <c r="M1494" s="10"/>
      <c r="N1494" s="10"/>
      <c r="O1494" s="10"/>
      <c r="P1494" s="10"/>
      <c r="Q1494" s="10"/>
      <c r="R1494" s="10"/>
      <c r="S1494" s="10"/>
      <c r="T1494" s="10"/>
      <c r="U1494" s="10"/>
      <c r="V1494" s="10"/>
      <c r="W1494" s="10"/>
      <c r="X1494" s="10"/>
      <c r="Y1494" s="10"/>
      <c r="Z1494" s="10"/>
      <c r="AA1494" s="10"/>
      <c r="AB1494" s="15"/>
      <c r="AC1494" s="9"/>
      <c r="AD1494" s="9"/>
      <c r="AE1494" s="9"/>
      <c r="AF1494" s="9"/>
      <c r="AG1494" s="9"/>
      <c r="AH1494" s="9"/>
      <c r="AI1494" s="9"/>
      <c r="AJ1494" s="9"/>
      <c r="AK1494" s="9"/>
      <c r="AL1494" s="9"/>
      <c r="AM1494" s="27"/>
      <c r="AN1494" s="27"/>
      <c r="AO1494" s="27"/>
      <c r="AP1494" s="27"/>
      <c r="AQ1494" s="27"/>
      <c r="AR1494" s="9"/>
      <c r="AS1494" s="9"/>
      <c r="AT1494" s="9"/>
      <c r="AU1494" s="9"/>
      <c r="AV1494" s="9"/>
      <c r="AW1494" s="9"/>
      <c r="AX1494" s="9"/>
      <c r="AY1494" s="15"/>
      <c r="AZ1494" s="15"/>
      <c r="BA1494" s="9"/>
      <c r="BB1494" s="9"/>
      <c r="BC1494" s="9"/>
      <c r="BD1494" s="9"/>
      <c r="BE1494" s="9"/>
      <c r="BF1494" s="9"/>
      <c r="BG1494" s="9"/>
      <c r="BH1494" s="9"/>
      <c r="BI1494" s="9"/>
      <c r="BJ1494" s="9"/>
      <c r="BK1494" s="9"/>
      <c r="BL1494" s="9"/>
      <c r="BM1494" s="9"/>
      <c r="BN1494" s="9"/>
      <c r="BO1494" s="9"/>
      <c r="BP1494" s="9"/>
      <c r="BQ1494" s="9"/>
      <c r="BR1494" s="9"/>
      <c r="BS1494" s="9"/>
      <c r="BT1494" s="9"/>
      <c r="BU1494" s="9"/>
      <c r="BV1494" s="9"/>
      <c r="BW1494" s="9"/>
      <c r="BX1494" s="9"/>
      <c r="BY1494" s="9"/>
      <c r="BZ1494" s="9"/>
      <c r="CA1494" s="9"/>
      <c r="CB1494" s="9"/>
      <c r="CC1494" s="9"/>
      <c r="CD1494" s="9"/>
      <c r="CE1494" s="9"/>
      <c r="CF1494" s="9"/>
      <c r="CG1494" s="9"/>
      <c r="CH1494" s="9"/>
      <c r="CI1494" s="9"/>
      <c r="CJ1494" s="9"/>
      <c r="CK1494" s="9"/>
      <c r="CL1494" s="9"/>
      <c r="CM1494" s="9"/>
      <c r="CN1494" s="9"/>
      <c r="CO1494" s="9"/>
      <c r="CP1494" s="9"/>
      <c r="CQ1494" s="9"/>
      <c r="CR1494" s="9"/>
      <c r="CS1494" s="9"/>
      <c r="CT1494" s="9"/>
      <c r="CU1494" s="9"/>
      <c r="CV1494" s="9"/>
      <c r="CW1494" s="9"/>
      <c r="CX1494" s="9"/>
      <c r="CY1494" s="9"/>
      <c r="CZ1494" s="9"/>
      <c r="DA1494" s="9"/>
      <c r="DB1494" s="9"/>
      <c r="DC1494" s="9"/>
      <c r="DD1494" s="9"/>
      <c r="DE1494" s="9"/>
      <c r="DF1494" s="9"/>
      <c r="DG1494" s="9"/>
      <c r="DH1494" s="9"/>
      <c r="DI1494" s="9"/>
      <c r="DJ1494" s="9"/>
      <c r="DK1494" s="9"/>
      <c r="DL1494" s="9"/>
      <c r="DM1494" s="9"/>
      <c r="DN1494" s="9"/>
      <c r="DO1494" s="9"/>
      <c r="DP1494" s="9"/>
      <c r="DQ1494" s="9"/>
      <c r="DR1494" s="9"/>
      <c r="DS1494" s="9"/>
      <c r="DT1494" s="9"/>
      <c r="DU1494" s="9"/>
      <c r="DV1494" s="9"/>
      <c r="DW1494" s="9"/>
      <c r="DX1494" s="9"/>
      <c r="DY1494" s="9"/>
      <c r="DZ1494" s="9"/>
      <c r="EA1494" s="9"/>
    </row>
    <row r="1495" spans="2:131" ht="15">
      <c r="B1495" s="4"/>
      <c r="C1495" s="4"/>
      <c r="D1495" s="4"/>
      <c r="E1495" s="4"/>
      <c r="F1495" s="4"/>
      <c r="G1495" s="4"/>
      <c r="H1495" s="4"/>
      <c r="I1495" s="4"/>
      <c r="J1495" s="4"/>
      <c r="K1495" s="10"/>
      <c r="L1495" s="10"/>
      <c r="M1495" s="10"/>
      <c r="N1495" s="10"/>
      <c r="O1495" s="10"/>
      <c r="P1495" s="10"/>
      <c r="Q1495" s="10"/>
      <c r="R1495" s="10"/>
      <c r="S1495" s="10"/>
      <c r="T1495" s="10"/>
      <c r="U1495" s="10"/>
      <c r="V1495" s="10"/>
      <c r="W1495" s="10"/>
      <c r="X1495" s="10"/>
      <c r="Y1495" s="10"/>
      <c r="Z1495" s="10"/>
      <c r="AA1495" s="10"/>
      <c r="AB1495" s="15"/>
      <c r="AC1495" s="9"/>
      <c r="AD1495" s="9"/>
      <c r="AE1495" s="9"/>
      <c r="AF1495" s="9"/>
      <c r="AG1495" s="9"/>
      <c r="AH1495" s="9"/>
      <c r="AI1495" s="9"/>
      <c r="AJ1495" s="9"/>
      <c r="AK1495" s="9"/>
      <c r="AL1495" s="9"/>
      <c r="AM1495" s="27"/>
      <c r="AN1495" s="27"/>
      <c r="AO1495" s="27"/>
      <c r="AP1495" s="27"/>
      <c r="AQ1495" s="27"/>
      <c r="AR1495" s="9"/>
      <c r="AS1495" s="9"/>
      <c r="AT1495" s="9"/>
      <c r="AU1495" s="9"/>
      <c r="AV1495" s="9"/>
      <c r="AW1495" s="9"/>
      <c r="AX1495" s="9"/>
      <c r="AY1495" s="15"/>
      <c r="AZ1495" s="15"/>
      <c r="BA1495" s="9"/>
      <c r="BB1495" s="9"/>
      <c r="BC1495" s="9"/>
      <c r="BD1495" s="9"/>
      <c r="BE1495" s="9"/>
      <c r="BF1495" s="9"/>
      <c r="BG1495" s="9"/>
      <c r="BH1495" s="9"/>
      <c r="BI1495" s="9"/>
      <c r="BJ1495" s="9"/>
      <c r="BK1495" s="9"/>
      <c r="BL1495" s="9"/>
      <c r="BM1495" s="9"/>
      <c r="BN1495" s="9"/>
      <c r="BO1495" s="9"/>
      <c r="BP1495" s="9"/>
      <c r="BQ1495" s="9"/>
      <c r="BR1495" s="9"/>
      <c r="BS1495" s="9"/>
      <c r="BT1495" s="9"/>
      <c r="BU1495" s="9"/>
      <c r="BV1495" s="9"/>
      <c r="BW1495" s="9"/>
      <c r="BX1495" s="9"/>
      <c r="BY1495" s="9"/>
      <c r="BZ1495" s="9"/>
      <c r="CA1495" s="9"/>
      <c r="CB1495" s="9"/>
      <c r="CC1495" s="9"/>
      <c r="CD1495" s="9"/>
      <c r="CE1495" s="9"/>
      <c r="CF1495" s="9"/>
      <c r="CG1495" s="9"/>
      <c r="CH1495" s="9"/>
      <c r="CI1495" s="9"/>
      <c r="CJ1495" s="9"/>
      <c r="CK1495" s="9"/>
      <c r="CL1495" s="9"/>
      <c r="CM1495" s="9"/>
      <c r="CN1495" s="9"/>
      <c r="CO1495" s="9"/>
      <c r="CP1495" s="9"/>
      <c r="CQ1495" s="9"/>
      <c r="CR1495" s="9"/>
      <c r="CS1495" s="9"/>
      <c r="CT1495" s="9"/>
      <c r="CU1495" s="9"/>
      <c r="CV1495" s="9"/>
      <c r="CW1495" s="9"/>
      <c r="CX1495" s="9"/>
      <c r="CY1495" s="9"/>
      <c r="CZ1495" s="9"/>
      <c r="DA1495" s="9"/>
      <c r="DB1495" s="9"/>
      <c r="DC1495" s="9"/>
      <c r="DD1495" s="9"/>
      <c r="DE1495" s="9"/>
      <c r="DF1495" s="9"/>
      <c r="DG1495" s="9"/>
      <c r="DH1495" s="9"/>
      <c r="DI1495" s="9"/>
      <c r="DJ1495" s="9"/>
      <c r="DK1495" s="9"/>
      <c r="DL1495" s="9"/>
      <c r="DM1495" s="9"/>
      <c r="DN1495" s="9"/>
      <c r="DO1495" s="9"/>
      <c r="DP1495" s="9"/>
      <c r="DQ1495" s="9"/>
      <c r="DR1495" s="9"/>
      <c r="DS1495" s="9"/>
      <c r="DT1495" s="9"/>
      <c r="DU1495" s="9"/>
      <c r="DV1495" s="9"/>
      <c r="DW1495" s="9"/>
      <c r="DX1495" s="9"/>
      <c r="DY1495" s="9"/>
      <c r="DZ1495" s="9"/>
      <c r="EA1495" s="9"/>
    </row>
    <row r="1496" spans="2:131" ht="15">
      <c r="B1496" s="4"/>
      <c r="C1496" s="4"/>
      <c r="D1496" s="4"/>
      <c r="E1496" s="4"/>
      <c r="F1496" s="4"/>
      <c r="G1496" s="4"/>
      <c r="H1496" s="4"/>
      <c r="I1496" s="4"/>
      <c r="J1496" s="4"/>
      <c r="K1496" s="10"/>
      <c r="L1496" s="10"/>
      <c r="M1496" s="10"/>
      <c r="N1496" s="10"/>
      <c r="O1496" s="10"/>
      <c r="P1496" s="10"/>
      <c r="Q1496" s="10"/>
      <c r="R1496" s="10"/>
      <c r="S1496" s="10"/>
      <c r="T1496" s="10"/>
      <c r="U1496" s="10"/>
      <c r="V1496" s="10"/>
      <c r="W1496" s="10"/>
      <c r="X1496" s="10"/>
      <c r="Y1496" s="10"/>
      <c r="Z1496" s="10"/>
      <c r="AA1496" s="10"/>
      <c r="AB1496" s="15"/>
      <c r="AC1496" s="9"/>
      <c r="AD1496" s="9"/>
      <c r="AE1496" s="9"/>
      <c r="AF1496" s="9"/>
      <c r="AG1496" s="9"/>
      <c r="AH1496" s="9"/>
      <c r="AI1496" s="9"/>
      <c r="AJ1496" s="9"/>
      <c r="AK1496" s="9"/>
      <c r="AL1496" s="9"/>
      <c r="AM1496" s="27"/>
      <c r="AN1496" s="27"/>
      <c r="AO1496" s="27"/>
      <c r="AP1496" s="27"/>
      <c r="AQ1496" s="27"/>
      <c r="AR1496" s="9"/>
      <c r="AS1496" s="9"/>
      <c r="AT1496" s="9"/>
      <c r="AU1496" s="9"/>
      <c r="AV1496" s="9"/>
      <c r="AW1496" s="9"/>
      <c r="AX1496" s="9"/>
      <c r="AY1496" s="15"/>
      <c r="AZ1496" s="15"/>
      <c r="BA1496" s="9"/>
      <c r="BB1496" s="9"/>
      <c r="BC1496" s="9"/>
      <c r="BD1496" s="9"/>
      <c r="BE1496" s="9"/>
      <c r="BF1496" s="9"/>
      <c r="BG1496" s="9"/>
      <c r="BH1496" s="9"/>
      <c r="BI1496" s="9"/>
      <c r="BJ1496" s="9"/>
      <c r="BK1496" s="9"/>
      <c r="BL1496" s="9"/>
      <c r="BM1496" s="9"/>
      <c r="BN1496" s="9"/>
      <c r="BO1496" s="9"/>
      <c r="BP1496" s="9"/>
      <c r="BQ1496" s="9"/>
      <c r="BR1496" s="9"/>
      <c r="BS1496" s="9"/>
      <c r="BT1496" s="9"/>
      <c r="BU1496" s="9"/>
      <c r="BV1496" s="9"/>
      <c r="BW1496" s="9"/>
      <c r="BX1496" s="9"/>
      <c r="BY1496" s="9"/>
      <c r="BZ1496" s="9"/>
      <c r="CA1496" s="9"/>
      <c r="CB1496" s="9"/>
      <c r="CC1496" s="9"/>
      <c r="CD1496" s="9"/>
      <c r="CE1496" s="9"/>
      <c r="CF1496" s="9"/>
      <c r="CG1496" s="9"/>
      <c r="CH1496" s="9"/>
      <c r="CI1496" s="9"/>
      <c r="CJ1496" s="9"/>
      <c r="CK1496" s="9"/>
      <c r="CL1496" s="9"/>
      <c r="CM1496" s="9"/>
      <c r="CN1496" s="9"/>
      <c r="CO1496" s="9"/>
      <c r="CP1496" s="9"/>
      <c r="CQ1496" s="9"/>
      <c r="CR1496" s="9"/>
      <c r="CS1496" s="9"/>
      <c r="CT1496" s="9"/>
      <c r="CU1496" s="9"/>
      <c r="CV1496" s="9"/>
      <c r="CW1496" s="9"/>
      <c r="CX1496" s="9"/>
      <c r="CY1496" s="9"/>
      <c r="CZ1496" s="9"/>
      <c r="DA1496" s="9"/>
      <c r="DB1496" s="9"/>
      <c r="DC1496" s="9"/>
      <c r="DD1496" s="9"/>
      <c r="DE1496" s="9"/>
      <c r="DF1496" s="9"/>
      <c r="DG1496" s="9"/>
      <c r="DH1496" s="9"/>
      <c r="DI1496" s="9"/>
      <c r="DJ1496" s="9"/>
      <c r="DK1496" s="9"/>
      <c r="DL1496" s="9"/>
      <c r="DM1496" s="9"/>
      <c r="DN1496" s="9"/>
      <c r="DO1496" s="9"/>
      <c r="DP1496" s="9"/>
      <c r="DQ1496" s="9"/>
      <c r="DR1496" s="9"/>
      <c r="DS1496" s="9"/>
      <c r="DT1496" s="9"/>
      <c r="DU1496" s="9"/>
      <c r="DV1496" s="9"/>
      <c r="DW1496" s="9"/>
      <c r="DX1496" s="9"/>
      <c r="DY1496" s="9"/>
      <c r="DZ1496" s="9"/>
      <c r="EA1496" s="9"/>
    </row>
    <row r="1497" spans="2:131" ht="15">
      <c r="B1497" s="4"/>
      <c r="C1497" s="4"/>
      <c r="D1497" s="4"/>
      <c r="E1497" s="4"/>
      <c r="F1497" s="4"/>
      <c r="G1497" s="4"/>
      <c r="H1497" s="4"/>
      <c r="I1497" s="4"/>
      <c r="J1497" s="4"/>
      <c r="K1497" s="10"/>
      <c r="L1497" s="10"/>
      <c r="M1497" s="10"/>
      <c r="N1497" s="10"/>
      <c r="O1497" s="10"/>
      <c r="P1497" s="10"/>
      <c r="Q1497" s="10"/>
      <c r="R1497" s="10"/>
      <c r="S1497" s="10"/>
      <c r="T1497" s="10"/>
      <c r="U1497" s="10"/>
      <c r="V1497" s="10"/>
      <c r="W1497" s="10"/>
      <c r="X1497" s="10"/>
      <c r="Y1497" s="10"/>
      <c r="Z1497" s="10"/>
      <c r="AA1497" s="10"/>
      <c r="AB1497" s="15"/>
      <c r="AC1497" s="9"/>
      <c r="AD1497" s="9"/>
      <c r="AE1497" s="9"/>
      <c r="AF1497" s="9"/>
      <c r="AG1497" s="9"/>
      <c r="AH1497" s="9"/>
      <c r="AI1497" s="9"/>
      <c r="AJ1497" s="9"/>
      <c r="AK1497" s="9"/>
      <c r="AL1497" s="9"/>
      <c r="AM1497" s="27"/>
      <c r="AN1497" s="27"/>
      <c r="AO1497" s="27"/>
      <c r="AP1497" s="27"/>
      <c r="AQ1497" s="27"/>
      <c r="AR1497" s="9"/>
      <c r="AS1497" s="9"/>
      <c r="AT1497" s="9"/>
      <c r="AU1497" s="9"/>
      <c r="AV1497" s="9"/>
      <c r="AW1497" s="9"/>
      <c r="AX1497" s="9"/>
      <c r="AY1497" s="15"/>
      <c r="AZ1497" s="15"/>
      <c r="BA1497" s="9"/>
      <c r="BB1497" s="9"/>
      <c r="BC1497" s="9"/>
      <c r="BD1497" s="9"/>
      <c r="BE1497" s="9"/>
      <c r="BF1497" s="9"/>
      <c r="BG1497" s="9"/>
      <c r="BH1497" s="9"/>
      <c r="BI1497" s="9"/>
      <c r="BJ1497" s="9"/>
      <c r="BK1497" s="9"/>
      <c r="BL1497" s="9"/>
      <c r="BM1497" s="9"/>
      <c r="BN1497" s="9"/>
      <c r="BO1497" s="9"/>
      <c r="BP1497" s="9"/>
      <c r="BQ1497" s="9"/>
      <c r="BR1497" s="9"/>
      <c r="BS1497" s="9"/>
      <c r="BT1497" s="9"/>
      <c r="BU1497" s="9"/>
      <c r="BV1497" s="9"/>
      <c r="BW1497" s="9"/>
      <c r="BX1497" s="9"/>
      <c r="BY1497" s="9"/>
      <c r="BZ1497" s="9"/>
      <c r="CA1497" s="9"/>
      <c r="CB1497" s="9"/>
      <c r="CC1497" s="9"/>
      <c r="CD1497" s="9"/>
      <c r="CE1497" s="9"/>
      <c r="CF1497" s="9"/>
      <c r="CG1497" s="9"/>
      <c r="CH1497" s="9"/>
      <c r="CI1497" s="9"/>
      <c r="CJ1497" s="9"/>
      <c r="CK1497" s="9"/>
      <c r="CL1497" s="9"/>
      <c r="CM1497" s="9"/>
      <c r="CN1497" s="9"/>
      <c r="CO1497" s="9"/>
      <c r="CP1497" s="9"/>
      <c r="CQ1497" s="9"/>
      <c r="CR1497" s="9"/>
      <c r="CS1497" s="9"/>
      <c r="CT1497" s="9"/>
      <c r="CU1497" s="9"/>
      <c r="CV1497" s="9"/>
      <c r="CW1497" s="9"/>
      <c r="CX1497" s="9"/>
      <c r="CY1497" s="9"/>
      <c r="CZ1497" s="9"/>
      <c r="DA1497" s="9"/>
      <c r="DB1497" s="9"/>
      <c r="DC1497" s="9"/>
      <c r="DD1497" s="9"/>
      <c r="DE1497" s="9"/>
      <c r="DF1497" s="9"/>
      <c r="DG1497" s="9"/>
      <c r="DH1497" s="9"/>
      <c r="DI1497" s="9"/>
      <c r="DJ1497" s="9"/>
      <c r="DK1497" s="9"/>
      <c r="DL1497" s="9"/>
      <c r="DM1497" s="9"/>
      <c r="DN1497" s="9"/>
      <c r="DO1497" s="9"/>
      <c r="DP1497" s="9"/>
      <c r="DQ1497" s="9"/>
      <c r="DR1497" s="9"/>
      <c r="DS1497" s="9"/>
      <c r="DT1497" s="9"/>
      <c r="DU1497" s="9"/>
      <c r="DV1497" s="9"/>
      <c r="DW1497" s="9"/>
      <c r="DX1497" s="9"/>
      <c r="DY1497" s="9"/>
      <c r="DZ1497" s="9"/>
      <c r="EA1497" s="9"/>
    </row>
    <row r="1498" spans="2:131" ht="15">
      <c r="B1498" s="4"/>
      <c r="C1498" s="4"/>
      <c r="D1498" s="4"/>
      <c r="E1498" s="4"/>
      <c r="F1498" s="4"/>
      <c r="G1498" s="4"/>
      <c r="H1498" s="4"/>
      <c r="I1498" s="4"/>
      <c r="J1498" s="4"/>
      <c r="K1498" s="10"/>
      <c r="L1498" s="10"/>
      <c r="M1498" s="10"/>
      <c r="N1498" s="10"/>
      <c r="O1498" s="10"/>
      <c r="P1498" s="10"/>
      <c r="Q1498" s="10"/>
      <c r="R1498" s="10"/>
      <c r="S1498" s="10"/>
      <c r="T1498" s="10"/>
      <c r="U1498" s="10"/>
      <c r="V1498" s="10"/>
      <c r="W1498" s="10"/>
      <c r="X1498" s="10"/>
      <c r="Y1498" s="10"/>
      <c r="Z1498" s="10"/>
      <c r="AA1498" s="10"/>
      <c r="AB1498" s="15"/>
      <c r="AC1498" s="9"/>
      <c r="AD1498" s="9"/>
      <c r="AE1498" s="9"/>
      <c r="AF1498" s="9"/>
      <c r="AG1498" s="9"/>
      <c r="AH1498" s="9"/>
      <c r="AI1498" s="9"/>
      <c r="AJ1498" s="9"/>
      <c r="AK1498" s="9"/>
      <c r="AL1498" s="9"/>
      <c r="AM1498" s="27"/>
      <c r="AN1498" s="27"/>
      <c r="AO1498" s="27"/>
      <c r="AP1498" s="27"/>
      <c r="AQ1498" s="27"/>
      <c r="AR1498" s="9"/>
      <c r="AS1498" s="9"/>
      <c r="AT1498" s="9"/>
      <c r="AU1498" s="9"/>
      <c r="AV1498" s="9"/>
      <c r="AW1498" s="9"/>
      <c r="AX1498" s="9"/>
      <c r="AY1498" s="15"/>
      <c r="AZ1498" s="15"/>
      <c r="BA1498" s="9"/>
      <c r="BB1498" s="9"/>
      <c r="BC1498" s="9"/>
      <c r="BD1498" s="9"/>
      <c r="BE1498" s="9"/>
      <c r="BF1498" s="9"/>
      <c r="BG1498" s="9"/>
      <c r="BH1498" s="9"/>
      <c r="BI1498" s="9"/>
      <c r="BJ1498" s="9"/>
      <c r="BK1498" s="9"/>
      <c r="BL1498" s="9"/>
      <c r="BM1498" s="9"/>
      <c r="BN1498" s="9"/>
      <c r="BO1498" s="9"/>
      <c r="BP1498" s="9"/>
      <c r="BQ1498" s="9"/>
      <c r="BR1498" s="9"/>
      <c r="BS1498" s="9"/>
      <c r="BT1498" s="9"/>
      <c r="BU1498" s="9"/>
      <c r="BV1498" s="9"/>
      <c r="BW1498" s="9"/>
      <c r="BX1498" s="9"/>
      <c r="BY1498" s="9"/>
      <c r="BZ1498" s="9"/>
      <c r="CA1498" s="9"/>
      <c r="CB1498" s="9"/>
      <c r="CC1498" s="9"/>
      <c r="CD1498" s="9"/>
      <c r="CE1498" s="9"/>
      <c r="CF1498" s="9"/>
      <c r="CG1498" s="9"/>
      <c r="CH1498" s="9"/>
      <c r="CI1498" s="9"/>
      <c r="CJ1498" s="9"/>
      <c r="CK1498" s="9"/>
      <c r="CL1498" s="9"/>
      <c r="CM1498" s="9"/>
      <c r="CN1498" s="9"/>
      <c r="CO1498" s="9"/>
      <c r="CP1498" s="9"/>
      <c r="CQ1498" s="9"/>
      <c r="CR1498" s="9"/>
      <c r="CS1498" s="9"/>
      <c r="CT1498" s="9"/>
      <c r="CU1498" s="9"/>
      <c r="CV1498" s="9"/>
      <c r="CW1498" s="9"/>
      <c r="CX1498" s="9"/>
      <c r="CY1498" s="9"/>
      <c r="CZ1498" s="9"/>
      <c r="DA1498" s="9"/>
      <c r="DB1498" s="9"/>
      <c r="DC1498" s="9"/>
      <c r="DD1498" s="9"/>
      <c r="DE1498" s="9"/>
      <c r="DF1498" s="9"/>
      <c r="DG1498" s="9"/>
      <c r="DH1498" s="9"/>
      <c r="DI1498" s="9"/>
      <c r="DJ1498" s="9"/>
      <c r="DK1498" s="9"/>
      <c r="DL1498" s="9"/>
      <c r="DM1498" s="9"/>
      <c r="DN1498" s="9"/>
      <c r="DO1498" s="9"/>
      <c r="DP1498" s="9"/>
      <c r="DQ1498" s="9"/>
      <c r="DR1498" s="9"/>
      <c r="DS1498" s="9"/>
      <c r="DT1498" s="9"/>
      <c r="DU1498" s="9"/>
      <c r="DV1498" s="9"/>
      <c r="DW1498" s="9"/>
      <c r="DX1498" s="9"/>
      <c r="DY1498" s="9"/>
      <c r="DZ1498" s="9"/>
      <c r="EA1498" s="9"/>
    </row>
    <row r="1499" spans="2:131" ht="15">
      <c r="B1499" s="4"/>
      <c r="C1499" s="4"/>
      <c r="D1499" s="4"/>
      <c r="E1499" s="4"/>
      <c r="F1499" s="4"/>
      <c r="G1499" s="4"/>
      <c r="H1499" s="4"/>
      <c r="I1499" s="4"/>
      <c r="J1499" s="4"/>
      <c r="K1499" s="10"/>
      <c r="L1499" s="10"/>
      <c r="M1499" s="10"/>
      <c r="N1499" s="10"/>
      <c r="O1499" s="10"/>
      <c r="P1499" s="10"/>
      <c r="Q1499" s="10"/>
      <c r="R1499" s="10"/>
      <c r="S1499" s="10"/>
      <c r="T1499" s="10"/>
      <c r="U1499" s="10"/>
      <c r="V1499" s="10"/>
      <c r="W1499" s="10"/>
      <c r="X1499" s="10"/>
      <c r="Y1499" s="10"/>
      <c r="Z1499" s="10"/>
      <c r="AA1499" s="10"/>
      <c r="AB1499" s="15"/>
      <c r="AC1499" s="9"/>
      <c r="AD1499" s="9"/>
      <c r="AE1499" s="9"/>
      <c r="AF1499" s="9"/>
      <c r="AG1499" s="9"/>
      <c r="AH1499" s="9"/>
      <c r="AI1499" s="9"/>
      <c r="AJ1499" s="9"/>
      <c r="AK1499" s="9"/>
      <c r="AL1499" s="9"/>
      <c r="AM1499" s="27"/>
      <c r="AN1499" s="27"/>
      <c r="AO1499" s="27"/>
      <c r="AP1499" s="27"/>
      <c r="AQ1499" s="27"/>
      <c r="AR1499" s="9"/>
      <c r="AS1499" s="9"/>
      <c r="AT1499" s="9"/>
      <c r="AU1499" s="9"/>
      <c r="AV1499" s="9"/>
      <c r="AW1499" s="9"/>
      <c r="AX1499" s="9"/>
      <c r="AY1499" s="15"/>
      <c r="AZ1499" s="15"/>
      <c r="BA1499" s="9"/>
      <c r="BB1499" s="9"/>
      <c r="BC1499" s="9"/>
      <c r="BD1499" s="9"/>
      <c r="BE1499" s="9"/>
      <c r="BF1499" s="9"/>
      <c r="BG1499" s="9"/>
      <c r="BH1499" s="9"/>
      <c r="BI1499" s="9"/>
      <c r="BJ1499" s="9"/>
      <c r="BK1499" s="9"/>
      <c r="BL1499" s="9"/>
      <c r="BM1499" s="9"/>
      <c r="BN1499" s="9"/>
      <c r="BO1499" s="9"/>
      <c r="BP1499" s="9"/>
      <c r="BQ1499" s="9"/>
      <c r="BR1499" s="9"/>
      <c r="BS1499" s="9"/>
      <c r="BT1499" s="9"/>
      <c r="BU1499" s="9"/>
      <c r="BV1499" s="9"/>
      <c r="BW1499" s="9"/>
      <c r="BX1499" s="9"/>
      <c r="BY1499" s="9"/>
      <c r="BZ1499" s="9"/>
      <c r="CA1499" s="9"/>
      <c r="CB1499" s="9"/>
      <c r="CC1499" s="9"/>
      <c r="CD1499" s="9"/>
      <c r="CE1499" s="9"/>
      <c r="CF1499" s="9"/>
      <c r="CG1499" s="9"/>
      <c r="CH1499" s="9"/>
      <c r="CI1499" s="9"/>
      <c r="CJ1499" s="9"/>
      <c r="CK1499" s="9"/>
      <c r="CL1499" s="9"/>
      <c r="CM1499" s="9"/>
      <c r="CN1499" s="9"/>
      <c r="CO1499" s="9"/>
      <c r="CP1499" s="9"/>
      <c r="CQ1499" s="9"/>
      <c r="CR1499" s="9"/>
      <c r="CS1499" s="9"/>
      <c r="CT1499" s="9"/>
      <c r="CU1499" s="9"/>
      <c r="CV1499" s="9"/>
      <c r="CW1499" s="9"/>
      <c r="CX1499" s="9"/>
      <c r="CY1499" s="9"/>
      <c r="CZ1499" s="9"/>
      <c r="DA1499" s="9"/>
      <c r="DB1499" s="9"/>
      <c r="DC1499" s="9"/>
      <c r="DD1499" s="9"/>
      <c r="DE1499" s="9"/>
      <c r="DF1499" s="9"/>
      <c r="DG1499" s="9"/>
      <c r="DH1499" s="9"/>
      <c r="DI1499" s="9"/>
      <c r="DJ1499" s="9"/>
      <c r="DK1499" s="9"/>
      <c r="DL1499" s="9"/>
      <c r="DM1499" s="9"/>
      <c r="DN1499" s="9"/>
      <c r="DO1499" s="9"/>
      <c r="DP1499" s="9"/>
      <c r="DQ1499" s="9"/>
      <c r="DR1499" s="9"/>
      <c r="DS1499" s="9"/>
      <c r="DT1499" s="9"/>
      <c r="DU1499" s="9"/>
      <c r="DV1499" s="9"/>
      <c r="DW1499" s="9"/>
      <c r="DX1499" s="9"/>
      <c r="DY1499" s="9"/>
      <c r="DZ1499" s="9"/>
      <c r="EA1499" s="9"/>
    </row>
    <row r="1500" spans="2:131" ht="15">
      <c r="B1500" s="4"/>
      <c r="C1500" s="4"/>
      <c r="D1500" s="4"/>
      <c r="E1500" s="4"/>
      <c r="F1500" s="4"/>
      <c r="G1500" s="4"/>
      <c r="H1500" s="4"/>
      <c r="I1500" s="4"/>
      <c r="J1500" s="4"/>
      <c r="K1500" s="10"/>
      <c r="L1500" s="10"/>
      <c r="M1500" s="10"/>
      <c r="N1500" s="10"/>
      <c r="O1500" s="10"/>
      <c r="P1500" s="10"/>
      <c r="Q1500" s="10"/>
      <c r="R1500" s="10"/>
      <c r="S1500" s="10"/>
      <c r="T1500" s="10"/>
      <c r="U1500" s="10"/>
      <c r="V1500" s="10"/>
      <c r="W1500" s="10"/>
      <c r="X1500" s="10"/>
      <c r="Y1500" s="10"/>
      <c r="Z1500" s="10"/>
      <c r="AA1500" s="10"/>
      <c r="AB1500" s="15"/>
      <c r="AC1500" s="9"/>
      <c r="AD1500" s="9"/>
      <c r="AE1500" s="9"/>
      <c r="AF1500" s="9"/>
      <c r="AG1500" s="9"/>
      <c r="AH1500" s="9"/>
      <c r="AI1500" s="9"/>
      <c r="AJ1500" s="9"/>
      <c r="AK1500" s="9"/>
      <c r="AL1500" s="9"/>
      <c r="AM1500" s="27"/>
      <c r="AN1500" s="27"/>
      <c r="AO1500" s="27"/>
      <c r="AP1500" s="27"/>
      <c r="AQ1500" s="27"/>
      <c r="AR1500" s="9"/>
      <c r="AS1500" s="9"/>
      <c r="AT1500" s="9"/>
      <c r="AU1500" s="9"/>
      <c r="AV1500" s="9"/>
      <c r="AW1500" s="9"/>
      <c r="AX1500" s="9"/>
      <c r="AY1500" s="15"/>
      <c r="AZ1500" s="15"/>
      <c r="BA1500" s="9"/>
      <c r="BB1500" s="9"/>
      <c r="BC1500" s="9"/>
      <c r="BD1500" s="9"/>
      <c r="BE1500" s="9"/>
      <c r="BF1500" s="9"/>
      <c r="BG1500" s="9"/>
      <c r="BH1500" s="9"/>
      <c r="BI1500" s="9"/>
      <c r="BJ1500" s="9"/>
      <c r="BK1500" s="9"/>
      <c r="BL1500" s="9"/>
      <c r="BM1500" s="9"/>
      <c r="BN1500" s="9"/>
      <c r="BO1500" s="9"/>
      <c r="BP1500" s="9"/>
      <c r="BQ1500" s="9"/>
      <c r="BR1500" s="9"/>
      <c r="BS1500" s="9"/>
      <c r="BT1500" s="9"/>
      <c r="BU1500" s="9"/>
      <c r="BV1500" s="9"/>
      <c r="BW1500" s="9"/>
      <c r="BX1500" s="9"/>
      <c r="BY1500" s="9"/>
      <c r="BZ1500" s="9"/>
      <c r="CA1500" s="9"/>
      <c r="CB1500" s="9"/>
      <c r="CC1500" s="9"/>
      <c r="CD1500" s="9"/>
      <c r="CE1500" s="9"/>
      <c r="CF1500" s="9"/>
      <c r="CG1500" s="9"/>
      <c r="CH1500" s="9"/>
      <c r="CI1500" s="9"/>
      <c r="CJ1500" s="9"/>
      <c r="CK1500" s="9"/>
      <c r="CL1500" s="9"/>
      <c r="CM1500" s="9"/>
      <c r="CN1500" s="9"/>
      <c r="CO1500" s="9"/>
      <c r="CP1500" s="9"/>
      <c r="CQ1500" s="9"/>
      <c r="CR1500" s="9"/>
      <c r="CS1500" s="9"/>
      <c r="CT1500" s="9"/>
      <c r="CU1500" s="9"/>
      <c r="CV1500" s="9"/>
      <c r="CW1500" s="9"/>
      <c r="CX1500" s="9"/>
      <c r="CY1500" s="9"/>
      <c r="CZ1500" s="9"/>
      <c r="DA1500" s="9"/>
      <c r="DB1500" s="9"/>
      <c r="DC1500" s="9"/>
      <c r="DD1500" s="9"/>
      <c r="DE1500" s="9"/>
      <c r="DF1500" s="9"/>
      <c r="DG1500" s="9"/>
      <c r="DH1500" s="9"/>
      <c r="DI1500" s="9"/>
      <c r="DJ1500" s="9"/>
      <c r="DK1500" s="9"/>
      <c r="DL1500" s="9"/>
      <c r="DM1500" s="9"/>
      <c r="DN1500" s="9"/>
      <c r="DO1500" s="9"/>
      <c r="DP1500" s="9"/>
      <c r="DQ1500" s="9"/>
      <c r="DR1500" s="9"/>
      <c r="DS1500" s="9"/>
      <c r="DT1500" s="9"/>
      <c r="DU1500" s="9"/>
      <c r="DV1500" s="9"/>
      <c r="DW1500" s="9"/>
      <c r="DX1500" s="9"/>
      <c r="DY1500" s="9"/>
      <c r="DZ1500" s="9"/>
      <c r="EA1500" s="9"/>
    </row>
    <row r="1501" spans="2:131" ht="15">
      <c r="B1501" s="4"/>
      <c r="C1501" s="4"/>
      <c r="D1501" s="4"/>
      <c r="E1501" s="4"/>
      <c r="F1501" s="4"/>
      <c r="G1501" s="4"/>
      <c r="H1501" s="4"/>
      <c r="I1501" s="4"/>
      <c r="J1501" s="4"/>
      <c r="K1501" s="10"/>
      <c r="L1501" s="10"/>
      <c r="M1501" s="10"/>
      <c r="N1501" s="10"/>
      <c r="O1501" s="10"/>
      <c r="P1501" s="10"/>
      <c r="Q1501" s="10"/>
      <c r="R1501" s="10"/>
      <c r="S1501" s="10"/>
      <c r="T1501" s="10"/>
      <c r="U1501" s="10"/>
      <c r="V1501" s="10"/>
      <c r="W1501" s="10"/>
      <c r="X1501" s="10"/>
      <c r="Y1501" s="10"/>
      <c r="Z1501" s="10"/>
      <c r="AA1501" s="10"/>
      <c r="AB1501" s="15"/>
      <c r="AC1501" s="9"/>
      <c r="AD1501" s="9"/>
      <c r="AE1501" s="9"/>
      <c r="AF1501" s="9"/>
      <c r="AG1501" s="9"/>
      <c r="AH1501" s="9"/>
      <c r="AI1501" s="9"/>
      <c r="AJ1501" s="9"/>
      <c r="AK1501" s="9"/>
      <c r="AL1501" s="9"/>
      <c r="AM1501" s="27"/>
      <c r="AN1501" s="27"/>
      <c r="AO1501" s="27"/>
      <c r="AP1501" s="27"/>
      <c r="AQ1501" s="27"/>
      <c r="AR1501" s="9"/>
      <c r="AS1501" s="9"/>
      <c r="AT1501" s="9"/>
      <c r="AU1501" s="9"/>
      <c r="AV1501" s="9"/>
      <c r="AW1501" s="9"/>
      <c r="AX1501" s="9"/>
      <c r="AY1501" s="15"/>
      <c r="AZ1501" s="15"/>
      <c r="BA1501" s="9"/>
      <c r="BB1501" s="9"/>
      <c r="BC1501" s="9"/>
      <c r="BD1501" s="9"/>
      <c r="BE1501" s="9"/>
      <c r="BF1501" s="9"/>
      <c r="BG1501" s="9"/>
      <c r="BH1501" s="9"/>
      <c r="BI1501" s="9"/>
      <c r="BJ1501" s="9"/>
      <c r="BK1501" s="9"/>
      <c r="BL1501" s="9"/>
      <c r="BM1501" s="9"/>
      <c r="BN1501" s="9"/>
      <c r="BO1501" s="9"/>
      <c r="BP1501" s="9"/>
      <c r="BQ1501" s="9"/>
      <c r="BR1501" s="9"/>
      <c r="BS1501" s="9"/>
      <c r="BT1501" s="9"/>
      <c r="BU1501" s="9"/>
      <c r="BV1501" s="9"/>
      <c r="BW1501" s="9"/>
      <c r="BX1501" s="9"/>
      <c r="BY1501" s="9"/>
      <c r="BZ1501" s="9"/>
      <c r="CA1501" s="9"/>
      <c r="CB1501" s="9"/>
      <c r="CC1501" s="9"/>
      <c r="CD1501" s="9"/>
      <c r="CE1501" s="9"/>
      <c r="CF1501" s="9"/>
      <c r="CG1501" s="9"/>
      <c r="CH1501" s="9"/>
      <c r="CI1501" s="9"/>
      <c r="CJ1501" s="9"/>
      <c r="CK1501" s="9"/>
      <c r="CL1501" s="9"/>
      <c r="CM1501" s="9"/>
      <c r="CN1501" s="9"/>
      <c r="CO1501" s="9"/>
      <c r="CP1501" s="9"/>
      <c r="CQ1501" s="9"/>
      <c r="CR1501" s="9"/>
      <c r="CS1501" s="9"/>
      <c r="CT1501" s="9"/>
      <c r="CU1501" s="9"/>
      <c r="CV1501" s="9"/>
      <c r="CW1501" s="9"/>
      <c r="CX1501" s="9"/>
      <c r="CY1501" s="9"/>
      <c r="CZ1501" s="9"/>
      <c r="DA1501" s="9"/>
      <c r="DB1501" s="9"/>
      <c r="DC1501" s="9"/>
      <c r="DD1501" s="9"/>
      <c r="DE1501" s="9"/>
      <c r="DF1501" s="9"/>
      <c r="DG1501" s="9"/>
      <c r="DH1501" s="9"/>
      <c r="DI1501" s="9"/>
      <c r="DJ1501" s="9"/>
      <c r="DK1501" s="9"/>
      <c r="DL1501" s="9"/>
      <c r="DM1501" s="9"/>
      <c r="DN1501" s="9"/>
      <c r="DO1501" s="9"/>
      <c r="DP1501" s="9"/>
      <c r="DQ1501" s="9"/>
      <c r="DR1501" s="9"/>
      <c r="DS1501" s="9"/>
      <c r="DT1501" s="9"/>
      <c r="DU1501" s="9"/>
      <c r="DV1501" s="9"/>
      <c r="DW1501" s="9"/>
      <c r="DX1501" s="9"/>
      <c r="DY1501" s="9"/>
      <c r="DZ1501" s="9"/>
      <c r="EA1501" s="9"/>
    </row>
    <row r="1502" spans="2:131" ht="15">
      <c r="B1502" s="4"/>
      <c r="C1502" s="4"/>
      <c r="D1502" s="4"/>
      <c r="E1502" s="4"/>
      <c r="F1502" s="4"/>
      <c r="G1502" s="4"/>
      <c r="H1502" s="4"/>
      <c r="I1502" s="4"/>
      <c r="J1502" s="4"/>
      <c r="K1502" s="10"/>
      <c r="L1502" s="10"/>
      <c r="M1502" s="10"/>
      <c r="N1502" s="10"/>
      <c r="O1502" s="10"/>
      <c r="P1502" s="10"/>
      <c r="Q1502" s="10"/>
      <c r="R1502" s="10"/>
      <c r="S1502" s="10"/>
      <c r="T1502" s="10"/>
      <c r="U1502" s="10"/>
      <c r="V1502" s="10"/>
      <c r="W1502" s="10"/>
      <c r="X1502" s="10"/>
      <c r="Y1502" s="10"/>
      <c r="Z1502" s="10"/>
      <c r="AA1502" s="10"/>
      <c r="AB1502" s="15"/>
      <c r="AC1502" s="9"/>
      <c r="AD1502" s="9"/>
      <c r="AE1502" s="9"/>
      <c r="AF1502" s="9"/>
      <c r="AG1502" s="9"/>
      <c r="AH1502" s="9"/>
      <c r="AI1502" s="9"/>
      <c r="AJ1502" s="9"/>
      <c r="AK1502" s="9"/>
      <c r="AL1502" s="9"/>
      <c r="AM1502" s="27"/>
      <c r="AN1502" s="27"/>
      <c r="AO1502" s="27"/>
      <c r="AP1502" s="27"/>
      <c r="AQ1502" s="27"/>
      <c r="AR1502" s="9"/>
      <c r="AS1502" s="9"/>
      <c r="AT1502" s="9"/>
      <c r="AU1502" s="9"/>
      <c r="AV1502" s="9"/>
      <c r="AW1502" s="9"/>
      <c r="AX1502" s="9"/>
      <c r="AY1502" s="15"/>
      <c r="AZ1502" s="15"/>
      <c r="BA1502" s="9"/>
      <c r="BB1502" s="9"/>
      <c r="BC1502" s="9"/>
      <c r="BD1502" s="9"/>
      <c r="BE1502" s="9"/>
      <c r="BF1502" s="9"/>
      <c r="BG1502" s="9"/>
      <c r="BH1502" s="9"/>
      <c r="BI1502" s="9"/>
      <c r="BJ1502" s="9"/>
      <c r="BK1502" s="9"/>
      <c r="BL1502" s="9"/>
      <c r="BM1502" s="9"/>
      <c r="BN1502" s="9"/>
      <c r="BO1502" s="9"/>
      <c r="BP1502" s="9"/>
      <c r="BQ1502" s="9"/>
      <c r="BR1502" s="9"/>
      <c r="BS1502" s="9"/>
      <c r="BT1502" s="9"/>
      <c r="BU1502" s="9"/>
      <c r="BV1502" s="9"/>
      <c r="BW1502" s="9"/>
      <c r="BX1502" s="9"/>
      <c r="BY1502" s="9"/>
      <c r="BZ1502" s="9"/>
      <c r="CA1502" s="9"/>
      <c r="CB1502" s="9"/>
      <c r="CC1502" s="9"/>
      <c r="CD1502" s="9"/>
      <c r="CE1502" s="9"/>
      <c r="CF1502" s="9"/>
      <c r="CG1502" s="9"/>
      <c r="CH1502" s="9"/>
      <c r="CI1502" s="9"/>
      <c r="CJ1502" s="9"/>
      <c r="CK1502" s="9"/>
      <c r="CL1502" s="9"/>
      <c r="CM1502" s="9"/>
      <c r="CN1502" s="9"/>
      <c r="CO1502" s="9"/>
      <c r="CP1502" s="9"/>
      <c r="CQ1502" s="9"/>
      <c r="CR1502" s="9"/>
      <c r="CS1502" s="9"/>
      <c r="CT1502" s="9"/>
      <c r="CU1502" s="9"/>
      <c r="CV1502" s="9"/>
      <c r="CW1502" s="9"/>
      <c r="CX1502" s="9"/>
      <c r="CY1502" s="9"/>
      <c r="CZ1502" s="9"/>
      <c r="DA1502" s="9"/>
      <c r="DB1502" s="9"/>
      <c r="DC1502" s="9"/>
      <c r="DD1502" s="9"/>
      <c r="DE1502" s="9"/>
      <c r="DF1502" s="9"/>
      <c r="DG1502" s="9"/>
      <c r="DH1502" s="9"/>
      <c r="DI1502" s="9"/>
      <c r="DJ1502" s="9"/>
      <c r="DK1502" s="9"/>
      <c r="DL1502" s="9"/>
      <c r="DM1502" s="9"/>
      <c r="DN1502" s="9"/>
      <c r="DO1502" s="9"/>
      <c r="DP1502" s="9"/>
      <c r="DQ1502" s="9"/>
      <c r="DR1502" s="9"/>
      <c r="DS1502" s="9"/>
      <c r="DT1502" s="9"/>
      <c r="DU1502" s="9"/>
      <c r="DV1502" s="9"/>
      <c r="DW1502" s="9"/>
      <c r="DX1502" s="9"/>
      <c r="DY1502" s="9"/>
      <c r="DZ1502" s="9"/>
      <c r="EA1502" s="9"/>
    </row>
    <row r="1503" spans="2:131" ht="15">
      <c r="B1503" s="4"/>
      <c r="C1503" s="4"/>
      <c r="D1503" s="4"/>
      <c r="E1503" s="4"/>
      <c r="F1503" s="4"/>
      <c r="G1503" s="4"/>
      <c r="H1503" s="4"/>
      <c r="I1503" s="4"/>
      <c r="J1503" s="4"/>
      <c r="K1503" s="10"/>
      <c r="L1503" s="10"/>
      <c r="M1503" s="10"/>
      <c r="N1503" s="10"/>
      <c r="O1503" s="10"/>
      <c r="P1503" s="10"/>
      <c r="Q1503" s="10"/>
      <c r="R1503" s="10"/>
      <c r="S1503" s="10"/>
      <c r="T1503" s="10"/>
      <c r="U1503" s="10"/>
      <c r="V1503" s="10"/>
      <c r="W1503" s="10"/>
      <c r="X1503" s="10"/>
      <c r="Y1503" s="10"/>
      <c r="Z1503" s="10"/>
      <c r="AA1503" s="10"/>
      <c r="AB1503" s="15"/>
      <c r="AC1503" s="9"/>
      <c r="AD1503" s="9"/>
      <c r="AE1503" s="9"/>
      <c r="AF1503" s="9"/>
      <c r="AG1503" s="9"/>
      <c r="AH1503" s="9"/>
      <c r="AI1503" s="9"/>
      <c r="AJ1503" s="9"/>
      <c r="AK1503" s="9"/>
      <c r="AL1503" s="9"/>
      <c r="AM1503" s="27"/>
      <c r="AN1503" s="27"/>
      <c r="AO1503" s="27"/>
      <c r="AP1503" s="27"/>
      <c r="AQ1503" s="27"/>
      <c r="AR1503" s="9"/>
      <c r="AS1503" s="9"/>
      <c r="AT1503" s="9"/>
      <c r="AU1503" s="9"/>
      <c r="AV1503" s="9"/>
      <c r="AW1503" s="9"/>
      <c r="AX1503" s="9"/>
      <c r="AY1503" s="15"/>
      <c r="AZ1503" s="15"/>
      <c r="BA1503" s="9"/>
      <c r="BB1503" s="9"/>
      <c r="BC1503" s="9"/>
      <c r="BD1503" s="9"/>
      <c r="BE1503" s="9"/>
      <c r="BF1503" s="9"/>
      <c r="BG1503" s="9"/>
      <c r="BH1503" s="9"/>
      <c r="BI1503" s="9"/>
      <c r="BJ1503" s="9"/>
      <c r="BK1503" s="9"/>
      <c r="BL1503" s="9"/>
      <c r="BM1503" s="9"/>
      <c r="BN1503" s="9"/>
      <c r="BO1503" s="9"/>
      <c r="BP1503" s="9"/>
      <c r="BQ1503" s="9"/>
      <c r="BR1503" s="9"/>
      <c r="BS1503" s="9"/>
      <c r="BT1503" s="9"/>
      <c r="BU1503" s="9"/>
      <c r="BV1503" s="9"/>
      <c r="BW1503" s="9"/>
      <c r="BX1503" s="9"/>
      <c r="BY1503" s="9"/>
      <c r="BZ1503" s="9"/>
      <c r="CA1503" s="9"/>
      <c r="CB1503" s="9"/>
      <c r="CC1503" s="9"/>
      <c r="CD1503" s="9"/>
      <c r="CE1503" s="9"/>
      <c r="CF1503" s="9"/>
      <c r="CG1503" s="9"/>
      <c r="CH1503" s="9"/>
      <c r="CI1503" s="9"/>
      <c r="CJ1503" s="9"/>
      <c r="CK1503" s="9"/>
      <c r="CL1503" s="9"/>
      <c r="CM1503" s="9"/>
      <c r="CN1503" s="9"/>
      <c r="CO1503" s="9"/>
      <c r="CP1503" s="9"/>
      <c r="CQ1503" s="9"/>
      <c r="CR1503" s="9"/>
      <c r="CS1503" s="9"/>
      <c r="CT1503" s="9"/>
      <c r="CU1503" s="9"/>
      <c r="CV1503" s="9"/>
      <c r="CW1503" s="9"/>
      <c r="CX1503" s="9"/>
      <c r="CY1503" s="9"/>
      <c r="CZ1503" s="9"/>
      <c r="DA1503" s="9"/>
      <c r="DB1503" s="9"/>
      <c r="DC1503" s="9"/>
      <c r="DD1503" s="9"/>
      <c r="DE1503" s="9"/>
      <c r="DF1503" s="9"/>
      <c r="DG1503" s="9"/>
      <c r="DH1503" s="9"/>
      <c r="DI1503" s="9"/>
      <c r="DJ1503" s="9"/>
      <c r="DK1503" s="9"/>
      <c r="DL1503" s="9"/>
      <c r="DM1503" s="9"/>
      <c r="DN1503" s="9"/>
      <c r="DO1503" s="9"/>
      <c r="DP1503" s="9"/>
      <c r="DQ1503" s="9"/>
      <c r="DR1503" s="9"/>
      <c r="DS1503" s="9"/>
      <c r="DT1503" s="9"/>
      <c r="DU1503" s="9"/>
      <c r="DV1503" s="9"/>
      <c r="DW1503" s="9"/>
      <c r="DX1503" s="9"/>
      <c r="DY1503" s="9"/>
      <c r="DZ1503" s="9"/>
      <c r="EA1503" s="9"/>
    </row>
    <row r="1504" spans="2:131" ht="15">
      <c r="B1504" s="4"/>
      <c r="C1504" s="4"/>
      <c r="D1504" s="4"/>
      <c r="E1504" s="4"/>
      <c r="F1504" s="4"/>
      <c r="G1504" s="4"/>
      <c r="H1504" s="4"/>
      <c r="I1504" s="4"/>
      <c r="J1504" s="4"/>
      <c r="K1504" s="10"/>
      <c r="L1504" s="10"/>
      <c r="M1504" s="10"/>
      <c r="N1504" s="10"/>
      <c r="O1504" s="10"/>
      <c r="P1504" s="10"/>
      <c r="Q1504" s="10"/>
      <c r="R1504" s="10"/>
      <c r="S1504" s="10"/>
      <c r="T1504" s="10"/>
      <c r="U1504" s="10"/>
      <c r="V1504" s="10"/>
      <c r="W1504" s="10"/>
      <c r="X1504" s="10"/>
      <c r="Y1504" s="10"/>
      <c r="Z1504" s="10"/>
      <c r="AA1504" s="10"/>
      <c r="AB1504" s="15"/>
      <c r="AC1504" s="9"/>
      <c r="AD1504" s="9"/>
      <c r="AE1504" s="9"/>
      <c r="AF1504" s="9"/>
      <c r="AG1504" s="9"/>
      <c r="AH1504" s="9"/>
      <c r="AI1504" s="9"/>
      <c r="AJ1504" s="9"/>
      <c r="AK1504" s="9"/>
      <c r="AL1504" s="9"/>
      <c r="AM1504" s="27"/>
      <c r="AN1504" s="27"/>
      <c r="AO1504" s="27"/>
      <c r="AP1504" s="27"/>
      <c r="AQ1504" s="27"/>
      <c r="AR1504" s="9"/>
      <c r="AS1504" s="9"/>
      <c r="AT1504" s="9"/>
      <c r="AU1504" s="9"/>
      <c r="AV1504" s="9"/>
      <c r="AW1504" s="9"/>
      <c r="AX1504" s="9"/>
      <c r="AY1504" s="15"/>
      <c r="AZ1504" s="15"/>
      <c r="BA1504" s="9"/>
      <c r="BB1504" s="9"/>
      <c r="BC1504" s="9"/>
      <c r="BD1504" s="9"/>
      <c r="BE1504" s="9"/>
      <c r="BF1504" s="9"/>
      <c r="BG1504" s="9"/>
      <c r="BH1504" s="9"/>
      <c r="BI1504" s="9"/>
      <c r="BJ1504" s="9"/>
      <c r="BK1504" s="9"/>
      <c r="BL1504" s="9"/>
      <c r="BM1504" s="9"/>
      <c r="BN1504" s="9"/>
      <c r="BO1504" s="9"/>
      <c r="BP1504" s="9"/>
      <c r="BQ1504" s="9"/>
      <c r="BR1504" s="9"/>
      <c r="BS1504" s="9"/>
      <c r="BT1504" s="9"/>
      <c r="BU1504" s="9"/>
      <c r="BV1504" s="9"/>
      <c r="BW1504" s="9"/>
      <c r="BX1504" s="9"/>
      <c r="BY1504" s="9"/>
      <c r="BZ1504" s="9"/>
      <c r="CA1504" s="9"/>
      <c r="CB1504" s="9"/>
      <c r="CC1504" s="9"/>
      <c r="CD1504" s="9"/>
      <c r="CE1504" s="9"/>
      <c r="CF1504" s="9"/>
      <c r="CG1504" s="9"/>
      <c r="CH1504" s="9"/>
      <c r="CI1504" s="9"/>
      <c r="CJ1504" s="9"/>
      <c r="CK1504" s="9"/>
      <c r="CL1504" s="9"/>
      <c r="CM1504" s="9"/>
      <c r="CN1504" s="9"/>
      <c r="CO1504" s="9"/>
      <c r="CP1504" s="9"/>
      <c r="CQ1504" s="9"/>
      <c r="CR1504" s="9"/>
      <c r="CS1504" s="9"/>
      <c r="CT1504" s="9"/>
      <c r="CU1504" s="9"/>
      <c r="CV1504" s="9"/>
      <c r="CW1504" s="9"/>
      <c r="CX1504" s="9"/>
      <c r="CY1504" s="9"/>
      <c r="CZ1504" s="9"/>
      <c r="DA1504" s="9"/>
      <c r="DB1504" s="9"/>
      <c r="DC1504" s="9"/>
      <c r="DD1504" s="9"/>
      <c r="DE1504" s="9"/>
      <c r="DF1504" s="9"/>
      <c r="DG1504" s="9"/>
      <c r="DH1504" s="9"/>
      <c r="DI1504" s="9"/>
      <c r="DJ1504" s="9"/>
      <c r="DK1504" s="9"/>
      <c r="DL1504" s="9"/>
      <c r="DM1504" s="9"/>
      <c r="DN1504" s="9"/>
      <c r="DO1504" s="9"/>
      <c r="DP1504" s="9"/>
      <c r="DQ1504" s="9"/>
      <c r="DR1504" s="9"/>
      <c r="DS1504" s="9"/>
      <c r="DT1504" s="9"/>
      <c r="DU1504" s="9"/>
      <c r="DV1504" s="9"/>
      <c r="DW1504" s="9"/>
      <c r="DX1504" s="9"/>
      <c r="DY1504" s="9"/>
      <c r="DZ1504" s="9"/>
      <c r="EA1504" s="9"/>
    </row>
    <row r="1505" spans="2:131" ht="15">
      <c r="B1505" s="4"/>
      <c r="C1505" s="4"/>
      <c r="D1505" s="4"/>
      <c r="E1505" s="4"/>
      <c r="F1505" s="4"/>
      <c r="G1505" s="4"/>
      <c r="H1505" s="4"/>
      <c r="I1505" s="4"/>
      <c r="J1505" s="4"/>
      <c r="K1505" s="10"/>
      <c r="L1505" s="10"/>
      <c r="M1505" s="10"/>
      <c r="N1505" s="10"/>
      <c r="O1505" s="10"/>
      <c r="P1505" s="10"/>
      <c r="Q1505" s="10"/>
      <c r="R1505" s="10"/>
      <c r="S1505" s="10"/>
      <c r="T1505" s="10"/>
      <c r="U1505" s="10"/>
      <c r="V1505" s="10"/>
      <c r="W1505" s="10"/>
      <c r="X1505" s="10"/>
      <c r="Y1505" s="10"/>
      <c r="Z1505" s="10"/>
      <c r="AA1505" s="10"/>
      <c r="AB1505" s="15"/>
      <c r="AC1505" s="9"/>
      <c r="AD1505" s="9"/>
      <c r="AE1505" s="9"/>
      <c r="AF1505" s="9"/>
      <c r="AG1505" s="9"/>
      <c r="AH1505" s="9"/>
      <c r="AI1505" s="9"/>
      <c r="AJ1505" s="9"/>
      <c r="AK1505" s="9"/>
      <c r="AL1505" s="9"/>
      <c r="AM1505" s="27"/>
      <c r="AN1505" s="27"/>
      <c r="AO1505" s="27"/>
      <c r="AP1505" s="27"/>
      <c r="AQ1505" s="27"/>
      <c r="AR1505" s="9"/>
      <c r="AS1505" s="9"/>
      <c r="AT1505" s="9"/>
      <c r="AU1505" s="9"/>
      <c r="AV1505" s="9"/>
      <c r="AW1505" s="9"/>
      <c r="AX1505" s="9"/>
      <c r="AY1505" s="15"/>
      <c r="AZ1505" s="15"/>
      <c r="BA1505" s="9"/>
      <c r="BB1505" s="9"/>
      <c r="BC1505" s="9"/>
      <c r="BD1505" s="9"/>
      <c r="BE1505" s="9"/>
      <c r="BF1505" s="9"/>
      <c r="BG1505" s="9"/>
      <c r="BH1505" s="9"/>
      <c r="BI1505" s="9"/>
      <c r="BJ1505" s="9"/>
      <c r="BK1505" s="9"/>
      <c r="BL1505" s="9"/>
      <c r="BM1505" s="9"/>
      <c r="BN1505" s="9"/>
      <c r="BO1505" s="9"/>
      <c r="BP1505" s="9"/>
      <c r="BQ1505" s="9"/>
      <c r="BR1505" s="9"/>
      <c r="BS1505" s="9"/>
      <c r="BT1505" s="9"/>
      <c r="BU1505" s="9"/>
      <c r="BV1505" s="9"/>
      <c r="BW1505" s="9"/>
      <c r="BX1505" s="9"/>
      <c r="BY1505" s="9"/>
      <c r="BZ1505" s="9"/>
      <c r="CA1505" s="9"/>
      <c r="CB1505" s="9"/>
      <c r="CC1505" s="9"/>
      <c r="CD1505" s="9"/>
      <c r="CE1505" s="9"/>
      <c r="CF1505" s="9"/>
      <c r="CG1505" s="9"/>
      <c r="CH1505" s="9"/>
      <c r="CI1505" s="9"/>
      <c r="CJ1505" s="9"/>
      <c r="CK1505" s="9"/>
      <c r="CL1505" s="9"/>
      <c r="CM1505" s="9"/>
      <c r="CN1505" s="9"/>
      <c r="CO1505" s="9"/>
      <c r="CP1505" s="9"/>
      <c r="CQ1505" s="9"/>
      <c r="CR1505" s="9"/>
      <c r="CS1505" s="9"/>
      <c r="CT1505" s="9"/>
      <c r="CU1505" s="9"/>
      <c r="CV1505" s="9"/>
      <c r="CW1505" s="9"/>
      <c r="CX1505" s="9"/>
      <c r="CY1505" s="9"/>
      <c r="CZ1505" s="9"/>
      <c r="DA1505" s="9"/>
      <c r="DB1505" s="9"/>
      <c r="DC1505" s="9"/>
      <c r="DD1505" s="9"/>
      <c r="DE1505" s="9"/>
      <c r="DF1505" s="9"/>
      <c r="DG1505" s="9"/>
      <c r="DH1505" s="9"/>
      <c r="DI1505" s="9"/>
      <c r="DJ1505" s="9"/>
      <c r="DK1505" s="9"/>
      <c r="DL1505" s="9"/>
      <c r="DM1505" s="9"/>
      <c r="DN1505" s="9"/>
      <c r="DO1505" s="9"/>
      <c r="DP1505" s="9"/>
      <c r="DQ1505" s="9"/>
      <c r="DR1505" s="9"/>
      <c r="DS1505" s="9"/>
      <c r="DT1505" s="9"/>
      <c r="DU1505" s="9"/>
      <c r="DV1505" s="9"/>
      <c r="DW1505" s="9"/>
      <c r="DX1505" s="9"/>
      <c r="DY1505" s="9"/>
      <c r="DZ1505" s="9"/>
      <c r="EA1505" s="9"/>
    </row>
    <row r="1506" spans="2:131" ht="15">
      <c r="B1506" s="4"/>
      <c r="C1506" s="4"/>
      <c r="D1506" s="4"/>
      <c r="E1506" s="4"/>
      <c r="F1506" s="4"/>
      <c r="G1506" s="4"/>
      <c r="H1506" s="4"/>
      <c r="I1506" s="4"/>
      <c r="J1506" s="4"/>
      <c r="K1506" s="10"/>
      <c r="L1506" s="10"/>
      <c r="M1506" s="10"/>
      <c r="N1506" s="10"/>
      <c r="O1506" s="10"/>
      <c r="P1506" s="10"/>
      <c r="Q1506" s="10"/>
      <c r="R1506" s="10"/>
      <c r="S1506" s="10"/>
      <c r="T1506" s="10"/>
      <c r="U1506" s="10"/>
      <c r="V1506" s="10"/>
      <c r="W1506" s="10"/>
      <c r="X1506" s="10"/>
      <c r="Y1506" s="10"/>
      <c r="Z1506" s="10"/>
      <c r="AA1506" s="10"/>
      <c r="AB1506" s="15"/>
      <c r="AC1506" s="9"/>
      <c r="AD1506" s="9"/>
      <c r="AE1506" s="9"/>
      <c r="AF1506" s="9"/>
      <c r="AG1506" s="9"/>
      <c r="AH1506" s="9"/>
      <c r="AI1506" s="9"/>
      <c r="AJ1506" s="9"/>
      <c r="AK1506" s="9"/>
      <c r="AL1506" s="9"/>
      <c r="AM1506" s="27"/>
      <c r="AN1506" s="27"/>
      <c r="AO1506" s="27"/>
      <c r="AP1506" s="27"/>
      <c r="AQ1506" s="27"/>
      <c r="AR1506" s="9"/>
      <c r="AS1506" s="9"/>
      <c r="AT1506" s="9"/>
      <c r="AU1506" s="9"/>
      <c r="AV1506" s="9"/>
      <c r="AW1506" s="9"/>
      <c r="AX1506" s="9"/>
      <c r="AY1506" s="15"/>
      <c r="AZ1506" s="15"/>
      <c r="BA1506" s="9"/>
      <c r="BB1506" s="9"/>
      <c r="BC1506" s="9"/>
      <c r="BD1506" s="9"/>
      <c r="BE1506" s="9"/>
      <c r="BF1506" s="9"/>
      <c r="BG1506" s="9"/>
      <c r="BH1506" s="9"/>
      <c r="BI1506" s="9"/>
      <c r="BJ1506" s="9"/>
      <c r="BK1506" s="9"/>
      <c r="BL1506" s="9"/>
      <c r="BM1506" s="9"/>
      <c r="BN1506" s="9"/>
      <c r="BO1506" s="9"/>
      <c r="BP1506" s="9"/>
      <c r="BQ1506" s="9"/>
      <c r="BR1506" s="9"/>
      <c r="BS1506" s="9"/>
      <c r="BT1506" s="9"/>
      <c r="BU1506" s="9"/>
      <c r="BV1506" s="9"/>
      <c r="BW1506" s="9"/>
      <c r="BX1506" s="9"/>
      <c r="BY1506" s="9"/>
      <c r="BZ1506" s="9"/>
      <c r="CA1506" s="9"/>
      <c r="CB1506" s="9"/>
      <c r="CC1506" s="9"/>
      <c r="CD1506" s="9"/>
      <c r="CE1506" s="9"/>
      <c r="CF1506" s="9"/>
      <c r="CG1506" s="9"/>
      <c r="CH1506" s="9"/>
      <c r="CI1506" s="9"/>
      <c r="CJ1506" s="9"/>
      <c r="CK1506" s="9"/>
      <c r="CL1506" s="9"/>
      <c r="CM1506" s="9"/>
      <c r="CN1506" s="9"/>
      <c r="CO1506" s="9"/>
      <c r="CP1506" s="9"/>
      <c r="CQ1506" s="9"/>
      <c r="CR1506" s="9"/>
      <c r="CS1506" s="9"/>
      <c r="CT1506" s="9"/>
      <c r="CU1506" s="9"/>
      <c r="CV1506" s="9"/>
      <c r="CW1506" s="9"/>
      <c r="CX1506" s="9"/>
      <c r="CY1506" s="9"/>
      <c r="CZ1506" s="9"/>
      <c r="DA1506" s="9"/>
      <c r="DB1506" s="9"/>
      <c r="DC1506" s="9"/>
      <c r="DD1506" s="9"/>
      <c r="DE1506" s="9"/>
      <c r="DF1506" s="9"/>
      <c r="DG1506" s="9"/>
      <c r="DH1506" s="9"/>
      <c r="DI1506" s="9"/>
      <c r="DJ1506" s="9"/>
      <c r="DK1506" s="9"/>
      <c r="DL1506" s="9"/>
      <c r="DM1506" s="9"/>
      <c r="DN1506" s="9"/>
      <c r="DO1506" s="9"/>
      <c r="DP1506" s="9"/>
      <c r="DQ1506" s="9"/>
      <c r="DR1506" s="9"/>
      <c r="DS1506" s="9"/>
      <c r="DT1506" s="9"/>
      <c r="DU1506" s="9"/>
      <c r="DV1506" s="9"/>
      <c r="DW1506" s="9"/>
      <c r="DX1506" s="9"/>
      <c r="DY1506" s="9"/>
      <c r="DZ1506" s="9"/>
      <c r="EA1506" s="9"/>
    </row>
    <row r="1507" spans="2:131" ht="15">
      <c r="B1507" s="4"/>
      <c r="C1507" s="4"/>
      <c r="D1507" s="4"/>
      <c r="E1507" s="4"/>
      <c r="F1507" s="4"/>
      <c r="G1507" s="4"/>
      <c r="H1507" s="4"/>
      <c r="I1507" s="4"/>
      <c r="J1507" s="4"/>
      <c r="K1507" s="10"/>
      <c r="L1507" s="10"/>
      <c r="M1507" s="10"/>
      <c r="N1507" s="10"/>
      <c r="O1507" s="10"/>
      <c r="P1507" s="10"/>
      <c r="Q1507" s="10"/>
      <c r="R1507" s="10"/>
      <c r="S1507" s="10"/>
      <c r="T1507" s="10"/>
      <c r="U1507" s="10"/>
      <c r="V1507" s="10"/>
      <c r="W1507" s="10"/>
      <c r="X1507" s="10"/>
      <c r="Y1507" s="10"/>
      <c r="Z1507" s="10"/>
      <c r="AA1507" s="10"/>
      <c r="AB1507" s="15"/>
      <c r="AC1507" s="9"/>
      <c r="AD1507" s="9"/>
      <c r="AE1507" s="9"/>
      <c r="AF1507" s="9"/>
      <c r="AG1507" s="9"/>
      <c r="AH1507" s="9"/>
      <c r="AI1507" s="9"/>
      <c r="AJ1507" s="9"/>
      <c r="AK1507" s="9"/>
      <c r="AL1507" s="9"/>
      <c r="AM1507" s="27"/>
      <c r="AN1507" s="27"/>
      <c r="AO1507" s="27"/>
      <c r="AP1507" s="27"/>
      <c r="AQ1507" s="27"/>
      <c r="AR1507" s="9"/>
      <c r="AS1507" s="9"/>
      <c r="AT1507" s="9"/>
      <c r="AU1507" s="9"/>
      <c r="AV1507" s="9"/>
      <c r="AW1507" s="9"/>
      <c r="AX1507" s="9"/>
      <c r="AY1507" s="15"/>
      <c r="AZ1507" s="15"/>
      <c r="BA1507" s="9"/>
      <c r="BB1507" s="9"/>
      <c r="BC1507" s="9"/>
      <c r="BD1507" s="9"/>
      <c r="BE1507" s="9"/>
      <c r="BF1507" s="9"/>
      <c r="BG1507" s="9"/>
      <c r="BH1507" s="9"/>
      <c r="BI1507" s="9"/>
      <c r="BJ1507" s="9"/>
      <c r="BK1507" s="9"/>
      <c r="BL1507" s="9"/>
      <c r="BM1507" s="9"/>
      <c r="BN1507" s="9"/>
      <c r="BO1507" s="9"/>
      <c r="BP1507" s="9"/>
      <c r="BQ1507" s="9"/>
      <c r="BR1507" s="9"/>
      <c r="BS1507" s="9"/>
      <c r="BT1507" s="9"/>
      <c r="BU1507" s="9"/>
      <c r="BV1507" s="9"/>
      <c r="BW1507" s="9"/>
      <c r="BX1507" s="9"/>
      <c r="BY1507" s="9"/>
      <c r="BZ1507" s="9"/>
      <c r="CA1507" s="9"/>
      <c r="CB1507" s="9"/>
      <c r="CC1507" s="9"/>
      <c r="CD1507" s="9"/>
      <c r="CE1507" s="9"/>
      <c r="CF1507" s="9"/>
      <c r="CG1507" s="9"/>
      <c r="CH1507" s="9"/>
      <c r="CI1507" s="9"/>
      <c r="CJ1507" s="9"/>
      <c r="CK1507" s="9"/>
      <c r="CL1507" s="9"/>
      <c r="CM1507" s="9"/>
      <c r="CN1507" s="9"/>
      <c r="CO1507" s="9"/>
      <c r="CP1507" s="9"/>
      <c r="CQ1507" s="9"/>
      <c r="CR1507" s="9"/>
      <c r="CS1507" s="9"/>
      <c r="CT1507" s="9"/>
      <c r="CU1507" s="9"/>
      <c r="CV1507" s="9"/>
      <c r="CW1507" s="9"/>
      <c r="CX1507" s="9"/>
      <c r="CY1507" s="9"/>
      <c r="CZ1507" s="9"/>
      <c r="DA1507" s="9"/>
      <c r="DB1507" s="9"/>
      <c r="DC1507" s="9"/>
      <c r="DD1507" s="9"/>
      <c r="DE1507" s="9"/>
      <c r="DF1507" s="9"/>
      <c r="DG1507" s="9"/>
      <c r="DH1507" s="9"/>
      <c r="DI1507" s="9"/>
      <c r="DJ1507" s="9"/>
      <c r="DK1507" s="9"/>
      <c r="DL1507" s="9"/>
      <c r="DM1507" s="9"/>
      <c r="DN1507" s="9"/>
      <c r="DO1507" s="9"/>
      <c r="DP1507" s="9"/>
      <c r="DQ1507" s="9"/>
      <c r="DR1507" s="9"/>
      <c r="DS1507" s="9"/>
      <c r="DT1507" s="9"/>
      <c r="DU1507" s="9"/>
      <c r="DV1507" s="9"/>
      <c r="DW1507" s="9"/>
      <c r="DX1507" s="9"/>
      <c r="DY1507" s="9"/>
      <c r="DZ1507" s="9"/>
      <c r="EA1507" s="9"/>
    </row>
    <row r="1508" spans="2:131" ht="15">
      <c r="B1508" s="4"/>
      <c r="C1508" s="4"/>
      <c r="D1508" s="4"/>
      <c r="E1508" s="4"/>
      <c r="F1508" s="4"/>
      <c r="G1508" s="4"/>
      <c r="H1508" s="4"/>
      <c r="I1508" s="4"/>
      <c r="J1508" s="4"/>
      <c r="K1508" s="10"/>
      <c r="L1508" s="10"/>
      <c r="M1508" s="10"/>
      <c r="N1508" s="10"/>
      <c r="O1508" s="10"/>
      <c r="P1508" s="10"/>
      <c r="Q1508" s="10"/>
      <c r="R1508" s="10"/>
      <c r="S1508" s="10"/>
      <c r="T1508" s="10"/>
      <c r="U1508" s="10"/>
      <c r="V1508" s="10"/>
      <c r="W1508" s="10"/>
      <c r="X1508" s="10"/>
      <c r="Y1508" s="10"/>
      <c r="Z1508" s="10"/>
      <c r="AA1508" s="10"/>
      <c r="AB1508" s="15"/>
      <c r="AC1508" s="9"/>
      <c r="AD1508" s="9"/>
      <c r="AE1508" s="9"/>
      <c r="AF1508" s="9"/>
      <c r="AG1508" s="9"/>
      <c r="AH1508" s="9"/>
      <c r="AI1508" s="9"/>
      <c r="AJ1508" s="9"/>
      <c r="AK1508" s="9"/>
      <c r="AL1508" s="9"/>
      <c r="AM1508" s="27"/>
      <c r="AN1508" s="27"/>
      <c r="AO1508" s="27"/>
      <c r="AP1508" s="27"/>
      <c r="AQ1508" s="27"/>
      <c r="AR1508" s="9"/>
      <c r="AS1508" s="9"/>
      <c r="AT1508" s="9"/>
      <c r="AU1508" s="9"/>
      <c r="AV1508" s="9"/>
      <c r="AW1508" s="9"/>
      <c r="AX1508" s="9"/>
      <c r="AY1508" s="15"/>
      <c r="AZ1508" s="15"/>
      <c r="BA1508" s="9"/>
      <c r="BB1508" s="9"/>
      <c r="BC1508" s="9"/>
      <c r="BD1508" s="9"/>
      <c r="BE1508" s="9"/>
      <c r="BF1508" s="9"/>
      <c r="BG1508" s="9"/>
      <c r="BH1508" s="9"/>
      <c r="BI1508" s="9"/>
      <c r="BJ1508" s="9"/>
      <c r="BK1508" s="9"/>
      <c r="BL1508" s="9"/>
      <c r="BM1508" s="9"/>
      <c r="BN1508" s="9"/>
      <c r="BO1508" s="9"/>
      <c r="BP1508" s="9"/>
      <c r="BQ1508" s="9"/>
      <c r="BR1508" s="9"/>
      <c r="BS1508" s="9"/>
      <c r="BT1508" s="9"/>
      <c r="BU1508" s="9"/>
      <c r="BV1508" s="9"/>
      <c r="BW1508" s="9"/>
      <c r="BX1508" s="9"/>
      <c r="BY1508" s="9"/>
      <c r="BZ1508" s="9"/>
      <c r="CA1508" s="9"/>
      <c r="CB1508" s="9"/>
      <c r="CC1508" s="9"/>
      <c r="CD1508" s="9"/>
      <c r="CE1508" s="9"/>
      <c r="CF1508" s="9"/>
      <c r="CG1508" s="9"/>
      <c r="CH1508" s="9"/>
      <c r="CI1508" s="9"/>
      <c r="CJ1508" s="9"/>
      <c r="CK1508" s="9"/>
      <c r="CL1508" s="9"/>
      <c r="CM1508" s="9"/>
      <c r="CN1508" s="9"/>
      <c r="CO1508" s="9"/>
      <c r="CP1508" s="9"/>
      <c r="CQ1508" s="9"/>
      <c r="CR1508" s="9"/>
      <c r="CS1508" s="9"/>
      <c r="CT1508" s="9"/>
      <c r="CU1508" s="9"/>
      <c r="CV1508" s="9"/>
      <c r="CW1508" s="9"/>
      <c r="CX1508" s="9"/>
      <c r="CY1508" s="9"/>
      <c r="CZ1508" s="9"/>
      <c r="DA1508" s="9"/>
      <c r="DB1508" s="9"/>
      <c r="DC1508" s="9"/>
      <c r="DD1508" s="9"/>
      <c r="DE1508" s="9"/>
      <c r="DF1508" s="9"/>
      <c r="DG1508" s="9"/>
      <c r="DH1508" s="9"/>
      <c r="DI1508" s="9"/>
      <c r="DJ1508" s="9"/>
      <c r="DK1508" s="9"/>
      <c r="DL1508" s="9"/>
      <c r="DM1508" s="9"/>
      <c r="DN1508" s="9"/>
      <c r="DO1508" s="9"/>
      <c r="DP1508" s="9"/>
      <c r="DQ1508" s="9"/>
      <c r="DR1508" s="9"/>
      <c r="DS1508" s="9"/>
      <c r="DT1508" s="9"/>
      <c r="DU1508" s="9"/>
      <c r="DV1508" s="9"/>
      <c r="DW1508" s="9"/>
      <c r="DX1508" s="9"/>
      <c r="DY1508" s="9"/>
      <c r="DZ1508" s="9"/>
      <c r="EA1508" s="9"/>
    </row>
    <row r="1509" spans="2:131" ht="15">
      <c r="B1509" s="4"/>
      <c r="C1509" s="4"/>
      <c r="D1509" s="4"/>
      <c r="E1509" s="4"/>
      <c r="F1509" s="4"/>
      <c r="G1509" s="4"/>
      <c r="H1509" s="4"/>
      <c r="I1509" s="4"/>
      <c r="J1509" s="4"/>
      <c r="K1509" s="10"/>
      <c r="L1509" s="10"/>
      <c r="M1509" s="10"/>
      <c r="N1509" s="10"/>
      <c r="O1509" s="10"/>
      <c r="P1509" s="10"/>
      <c r="Q1509" s="10"/>
      <c r="R1509" s="10"/>
      <c r="S1509" s="10"/>
      <c r="T1509" s="10"/>
      <c r="U1509" s="10"/>
      <c r="V1509" s="10"/>
      <c r="W1509" s="10"/>
      <c r="X1509" s="10"/>
      <c r="Y1509" s="10"/>
      <c r="Z1509" s="10"/>
      <c r="AA1509" s="10"/>
      <c r="AB1509" s="15"/>
      <c r="AC1509" s="9"/>
      <c r="AD1509" s="9"/>
      <c r="AE1509" s="9"/>
      <c r="AF1509" s="9"/>
      <c r="AG1509" s="9"/>
      <c r="AH1509" s="9"/>
      <c r="AI1509" s="9"/>
      <c r="AJ1509" s="9"/>
      <c r="AK1509" s="9"/>
      <c r="AL1509" s="9"/>
      <c r="AM1509" s="27"/>
      <c r="AN1509" s="27"/>
      <c r="AO1509" s="27"/>
      <c r="AP1509" s="27"/>
      <c r="AQ1509" s="27"/>
      <c r="AR1509" s="9"/>
      <c r="AS1509" s="9"/>
      <c r="AT1509" s="9"/>
      <c r="AU1509" s="9"/>
      <c r="AV1509" s="9"/>
      <c r="AW1509" s="9"/>
      <c r="AX1509" s="9"/>
      <c r="AY1509" s="15"/>
      <c r="AZ1509" s="15"/>
      <c r="BA1509" s="9"/>
      <c r="BB1509" s="9"/>
      <c r="BC1509" s="9"/>
      <c r="BD1509" s="9"/>
      <c r="BE1509" s="9"/>
      <c r="BF1509" s="9"/>
      <c r="BG1509" s="9"/>
      <c r="BH1509" s="9"/>
      <c r="BI1509" s="9"/>
      <c r="BJ1509" s="9"/>
      <c r="BK1509" s="9"/>
      <c r="BL1509" s="9"/>
      <c r="BM1509" s="9"/>
      <c r="BN1509" s="9"/>
      <c r="BO1509" s="9"/>
      <c r="BP1509" s="9"/>
      <c r="BQ1509" s="9"/>
      <c r="BR1509" s="9"/>
      <c r="BS1509" s="9"/>
      <c r="BT1509" s="9"/>
      <c r="BU1509" s="9"/>
      <c r="BV1509" s="9"/>
      <c r="BW1509" s="9"/>
      <c r="BX1509" s="9"/>
      <c r="BY1509" s="9"/>
      <c r="BZ1509" s="9"/>
      <c r="CA1509" s="9"/>
      <c r="CB1509" s="9"/>
      <c r="CC1509" s="9"/>
      <c r="CD1509" s="9"/>
      <c r="CE1509" s="9"/>
      <c r="CF1509" s="9"/>
      <c r="CG1509" s="9"/>
      <c r="CH1509" s="9"/>
      <c r="CI1509" s="9"/>
      <c r="CJ1509" s="9"/>
      <c r="CK1509" s="9"/>
      <c r="CL1509" s="9"/>
      <c r="CM1509" s="9"/>
      <c r="CN1509" s="9"/>
      <c r="CO1509" s="9"/>
      <c r="CP1509" s="9"/>
      <c r="CQ1509" s="9"/>
      <c r="CR1509" s="9"/>
      <c r="CS1509" s="9"/>
      <c r="CT1509" s="9"/>
      <c r="CU1509" s="9"/>
      <c r="CV1509" s="9"/>
      <c r="CW1509" s="9"/>
      <c r="CX1509" s="9"/>
      <c r="CY1509" s="9"/>
      <c r="CZ1509" s="9"/>
      <c r="DA1509" s="9"/>
      <c r="DB1509" s="9"/>
      <c r="DC1509" s="9"/>
      <c r="DD1509" s="9"/>
      <c r="DE1509" s="9"/>
      <c r="DF1509" s="9"/>
      <c r="DG1509" s="9"/>
      <c r="DH1509" s="9"/>
      <c r="DI1509" s="9"/>
      <c r="DJ1509" s="9"/>
      <c r="DK1509" s="9"/>
      <c r="DL1509" s="9"/>
      <c r="DM1509" s="9"/>
      <c r="DN1509" s="9"/>
      <c r="DO1509" s="9"/>
      <c r="DP1509" s="9"/>
      <c r="DQ1509" s="9"/>
      <c r="DR1509" s="9"/>
      <c r="DS1509" s="9"/>
      <c r="DT1509" s="9"/>
      <c r="DU1509" s="9"/>
      <c r="DV1509" s="9"/>
      <c r="DW1509" s="9"/>
      <c r="DX1509" s="9"/>
      <c r="DY1509" s="9"/>
      <c r="DZ1509" s="9"/>
      <c r="EA1509" s="9"/>
    </row>
    <row r="1510" spans="2:131" ht="15">
      <c r="B1510" s="4"/>
      <c r="C1510" s="4"/>
      <c r="D1510" s="4"/>
      <c r="E1510" s="4"/>
      <c r="F1510" s="4"/>
      <c r="G1510" s="4"/>
      <c r="H1510" s="4"/>
      <c r="I1510" s="4"/>
      <c r="J1510" s="4"/>
      <c r="K1510" s="10"/>
      <c r="L1510" s="10"/>
      <c r="M1510" s="10"/>
      <c r="N1510" s="10"/>
      <c r="O1510" s="10"/>
      <c r="P1510" s="10"/>
      <c r="Q1510" s="10"/>
      <c r="R1510" s="10"/>
      <c r="S1510" s="10"/>
      <c r="T1510" s="10"/>
      <c r="U1510" s="10"/>
      <c r="V1510" s="10"/>
      <c r="W1510" s="10"/>
      <c r="X1510" s="10"/>
      <c r="Y1510" s="10"/>
      <c r="Z1510" s="10"/>
      <c r="AA1510" s="10"/>
      <c r="AB1510" s="15"/>
      <c r="AC1510" s="9"/>
      <c r="AD1510" s="9"/>
      <c r="AE1510" s="9"/>
      <c r="AF1510" s="9"/>
      <c r="AG1510" s="9"/>
      <c r="AH1510" s="9"/>
      <c r="AI1510" s="9"/>
      <c r="AJ1510" s="9"/>
      <c r="AK1510" s="9"/>
      <c r="AL1510" s="9"/>
      <c r="AM1510" s="27"/>
      <c r="AN1510" s="27"/>
      <c r="AO1510" s="27"/>
      <c r="AP1510" s="27"/>
      <c r="AQ1510" s="27"/>
      <c r="AR1510" s="9"/>
      <c r="AS1510" s="9"/>
      <c r="AT1510" s="9"/>
      <c r="AU1510" s="9"/>
      <c r="AV1510" s="9"/>
      <c r="AW1510" s="9"/>
      <c r="AX1510" s="9"/>
      <c r="AY1510" s="15"/>
      <c r="AZ1510" s="15"/>
      <c r="BA1510" s="9"/>
      <c r="BB1510" s="9"/>
      <c r="BC1510" s="9"/>
      <c r="BD1510" s="9"/>
      <c r="BE1510" s="9"/>
      <c r="BF1510" s="9"/>
      <c r="BG1510" s="9"/>
      <c r="BH1510" s="9"/>
      <c r="BI1510" s="9"/>
      <c r="BJ1510" s="9"/>
      <c r="BK1510" s="9"/>
      <c r="BL1510" s="9"/>
      <c r="BM1510" s="9"/>
      <c r="BN1510" s="9"/>
      <c r="BO1510" s="9"/>
      <c r="BP1510" s="9"/>
      <c r="BQ1510" s="9"/>
      <c r="BR1510" s="9"/>
      <c r="BS1510" s="9"/>
      <c r="BT1510" s="9"/>
      <c r="BU1510" s="9"/>
      <c r="BV1510" s="9"/>
      <c r="BW1510" s="9"/>
      <c r="BX1510" s="9"/>
      <c r="BY1510" s="9"/>
      <c r="BZ1510" s="9"/>
      <c r="CA1510" s="9"/>
      <c r="CB1510" s="9"/>
      <c r="CC1510" s="9"/>
      <c r="CD1510" s="9"/>
      <c r="CE1510" s="9"/>
      <c r="CF1510" s="9"/>
      <c r="CG1510" s="9"/>
      <c r="CH1510" s="9"/>
      <c r="CI1510" s="9"/>
      <c r="CJ1510" s="9"/>
      <c r="CK1510" s="9"/>
      <c r="CL1510" s="9"/>
      <c r="CM1510" s="9"/>
      <c r="CN1510" s="9"/>
      <c r="CO1510" s="9"/>
      <c r="CP1510" s="9"/>
      <c r="CQ1510" s="9"/>
      <c r="CR1510" s="9"/>
      <c r="CS1510" s="9"/>
      <c r="CT1510" s="9"/>
      <c r="CU1510" s="9"/>
      <c r="CV1510" s="9"/>
      <c r="CW1510" s="9"/>
      <c r="CX1510" s="9"/>
      <c r="CY1510" s="9"/>
      <c r="CZ1510" s="9"/>
      <c r="DA1510" s="9"/>
      <c r="DB1510" s="9"/>
      <c r="DC1510" s="9"/>
      <c r="DD1510" s="9"/>
      <c r="DE1510" s="9"/>
      <c r="DF1510" s="9"/>
      <c r="DG1510" s="9"/>
      <c r="DH1510" s="9"/>
      <c r="DI1510" s="9"/>
      <c r="DJ1510" s="9"/>
      <c r="DK1510" s="9"/>
      <c r="DL1510" s="9"/>
      <c r="DM1510" s="9"/>
      <c r="DN1510" s="9"/>
      <c r="DO1510" s="9"/>
      <c r="DP1510" s="9"/>
      <c r="DQ1510" s="9"/>
      <c r="DR1510" s="9"/>
      <c r="DS1510" s="9"/>
      <c r="DT1510" s="9"/>
      <c r="DU1510" s="9"/>
      <c r="DV1510" s="9"/>
      <c r="DW1510" s="9"/>
      <c r="DX1510" s="9"/>
      <c r="DY1510" s="9"/>
      <c r="DZ1510" s="9"/>
      <c r="EA1510" s="9"/>
    </row>
    <row r="1511" spans="2:131" ht="15">
      <c r="B1511" s="4"/>
      <c r="C1511" s="4"/>
      <c r="D1511" s="4"/>
      <c r="E1511" s="4"/>
      <c r="F1511" s="4"/>
      <c r="G1511" s="4"/>
      <c r="H1511" s="4"/>
      <c r="I1511" s="4"/>
      <c r="J1511" s="4"/>
      <c r="K1511" s="10"/>
      <c r="L1511" s="10"/>
      <c r="M1511" s="10"/>
      <c r="N1511" s="10"/>
      <c r="O1511" s="10"/>
      <c r="P1511" s="10"/>
      <c r="Q1511" s="10"/>
      <c r="R1511" s="10"/>
      <c r="S1511" s="10"/>
      <c r="T1511" s="10"/>
      <c r="U1511" s="10"/>
      <c r="V1511" s="10"/>
      <c r="W1511" s="10"/>
      <c r="X1511" s="10"/>
      <c r="Y1511" s="10"/>
      <c r="Z1511" s="10"/>
      <c r="AA1511" s="10"/>
      <c r="AB1511" s="15"/>
      <c r="AC1511" s="9"/>
      <c r="AD1511" s="9"/>
      <c r="AE1511" s="9"/>
      <c r="AF1511" s="9"/>
      <c r="AG1511" s="9"/>
      <c r="AH1511" s="9"/>
      <c r="AI1511" s="9"/>
      <c r="AJ1511" s="9"/>
      <c r="AK1511" s="9"/>
      <c r="AL1511" s="9"/>
      <c r="AM1511" s="27"/>
      <c r="AN1511" s="27"/>
      <c r="AO1511" s="27"/>
      <c r="AP1511" s="27"/>
      <c r="AQ1511" s="27"/>
      <c r="AR1511" s="9"/>
      <c r="AS1511" s="9"/>
      <c r="AT1511" s="9"/>
      <c r="AU1511" s="9"/>
      <c r="AV1511" s="9"/>
      <c r="AW1511" s="9"/>
      <c r="AX1511" s="9"/>
      <c r="AY1511" s="15"/>
      <c r="AZ1511" s="15"/>
      <c r="BA1511" s="9"/>
      <c r="BB1511" s="9"/>
      <c r="BC1511" s="9"/>
      <c r="BD1511" s="9"/>
      <c r="BE1511" s="9"/>
      <c r="BF1511" s="9"/>
      <c r="BG1511" s="9"/>
      <c r="BH1511" s="9"/>
      <c r="BI1511" s="9"/>
      <c r="BJ1511" s="9"/>
      <c r="BK1511" s="9"/>
      <c r="BL1511" s="9"/>
      <c r="BM1511" s="9"/>
      <c r="BN1511" s="9"/>
      <c r="BO1511" s="9"/>
      <c r="BP1511" s="9"/>
      <c r="BQ1511" s="9"/>
      <c r="BR1511" s="9"/>
      <c r="BS1511" s="9"/>
      <c r="BT1511" s="9"/>
      <c r="BU1511" s="9"/>
      <c r="BV1511" s="9"/>
      <c r="BW1511" s="9"/>
      <c r="BX1511" s="9"/>
      <c r="BY1511" s="9"/>
      <c r="BZ1511" s="9"/>
      <c r="CA1511" s="9"/>
      <c r="CB1511" s="9"/>
      <c r="CC1511" s="9"/>
      <c r="CD1511" s="9"/>
      <c r="CE1511" s="9"/>
      <c r="CF1511" s="9"/>
      <c r="CG1511" s="9"/>
      <c r="CH1511" s="9"/>
      <c r="CI1511" s="9"/>
      <c r="CJ1511" s="9"/>
      <c r="CK1511" s="9"/>
      <c r="CL1511" s="9"/>
      <c r="CM1511" s="9"/>
      <c r="CN1511" s="9"/>
      <c r="CO1511" s="9"/>
      <c r="CP1511" s="9"/>
      <c r="CQ1511" s="9"/>
      <c r="CR1511" s="9"/>
      <c r="CS1511" s="9"/>
      <c r="CT1511" s="9"/>
      <c r="CU1511" s="9"/>
      <c r="CV1511" s="9"/>
      <c r="CW1511" s="9"/>
      <c r="CX1511" s="9"/>
      <c r="CY1511" s="9"/>
      <c r="CZ1511" s="9"/>
      <c r="DA1511" s="9"/>
      <c r="DB1511" s="9"/>
      <c r="DC1511" s="9"/>
      <c r="DD1511" s="9"/>
      <c r="DE1511" s="9"/>
      <c r="DF1511" s="9"/>
      <c r="DG1511" s="9"/>
      <c r="DH1511" s="9"/>
      <c r="DI1511" s="9"/>
      <c r="DJ1511" s="9"/>
      <c r="DK1511" s="9"/>
      <c r="DL1511" s="9"/>
      <c r="DM1511" s="9"/>
      <c r="DN1511" s="9"/>
      <c r="DO1511" s="9"/>
      <c r="DP1511" s="9"/>
      <c r="DQ1511" s="9"/>
      <c r="DR1511" s="9"/>
      <c r="DS1511" s="9"/>
      <c r="DT1511" s="9"/>
      <c r="DU1511" s="9"/>
      <c r="DV1511" s="9"/>
      <c r="DW1511" s="9"/>
      <c r="DX1511" s="9"/>
      <c r="DY1511" s="9"/>
      <c r="DZ1511" s="9"/>
      <c r="EA1511" s="9"/>
    </row>
    <row r="1512" spans="2:131" ht="15">
      <c r="B1512" s="4"/>
      <c r="C1512" s="4"/>
      <c r="D1512" s="4"/>
      <c r="E1512" s="4"/>
      <c r="F1512" s="4"/>
      <c r="G1512" s="4"/>
      <c r="H1512" s="4"/>
      <c r="I1512" s="4"/>
      <c r="J1512" s="4"/>
      <c r="K1512" s="10"/>
      <c r="L1512" s="10"/>
      <c r="M1512" s="10"/>
      <c r="N1512" s="10"/>
      <c r="O1512" s="10"/>
      <c r="P1512" s="10"/>
      <c r="Q1512" s="10"/>
      <c r="R1512" s="10"/>
      <c r="S1512" s="10"/>
      <c r="T1512" s="10"/>
      <c r="U1512" s="10"/>
      <c r="V1512" s="10"/>
      <c r="W1512" s="10"/>
      <c r="X1512" s="10"/>
      <c r="Y1512" s="10"/>
      <c r="Z1512" s="10"/>
      <c r="AA1512" s="10"/>
      <c r="AB1512" s="15"/>
      <c r="AC1512" s="9"/>
      <c r="AD1512" s="9"/>
      <c r="AE1512" s="9"/>
      <c r="AF1512" s="9"/>
      <c r="AG1512" s="9"/>
      <c r="AH1512" s="9"/>
      <c r="AI1512" s="9"/>
      <c r="AJ1512" s="9"/>
      <c r="AK1512" s="9"/>
      <c r="AL1512" s="9"/>
      <c r="AM1512" s="27"/>
      <c r="AN1512" s="27"/>
      <c r="AO1512" s="27"/>
      <c r="AP1512" s="27"/>
      <c r="AQ1512" s="27"/>
      <c r="AR1512" s="9"/>
      <c r="AS1512" s="9"/>
      <c r="AT1512" s="9"/>
      <c r="AU1512" s="9"/>
      <c r="AV1512" s="9"/>
      <c r="AW1512" s="9"/>
      <c r="AX1512" s="9"/>
      <c r="AY1512" s="15"/>
      <c r="AZ1512" s="15"/>
      <c r="BA1512" s="9"/>
      <c r="BB1512" s="9"/>
      <c r="BC1512" s="9"/>
      <c r="BD1512" s="9"/>
      <c r="BE1512" s="9"/>
      <c r="BF1512" s="9"/>
      <c r="BG1512" s="9"/>
      <c r="BH1512" s="9"/>
      <c r="BI1512" s="9"/>
      <c r="BJ1512" s="9"/>
      <c r="BK1512" s="9"/>
      <c r="BL1512" s="9"/>
      <c r="BM1512" s="9"/>
      <c r="BN1512" s="9"/>
      <c r="BO1512" s="9"/>
      <c r="BP1512" s="9"/>
      <c r="BQ1512" s="9"/>
      <c r="BR1512" s="9"/>
      <c r="BS1512" s="9"/>
      <c r="BT1512" s="9"/>
      <c r="BU1512" s="9"/>
      <c r="BV1512" s="9"/>
      <c r="BW1512" s="9"/>
      <c r="BX1512" s="9"/>
      <c r="BY1512" s="9"/>
      <c r="BZ1512" s="9"/>
      <c r="CA1512" s="9"/>
      <c r="CB1512" s="9"/>
      <c r="CC1512" s="9"/>
      <c r="CD1512" s="9"/>
      <c r="CE1512" s="9"/>
      <c r="CF1512" s="9"/>
      <c r="CG1512" s="9"/>
      <c r="CH1512" s="9"/>
      <c r="CI1512" s="9"/>
      <c r="CJ1512" s="9"/>
      <c r="CK1512" s="9"/>
      <c r="CL1512" s="9"/>
      <c r="CM1512" s="9"/>
      <c r="CN1512" s="9"/>
      <c r="CO1512" s="9"/>
      <c r="CP1512" s="9"/>
      <c r="CQ1512" s="9"/>
      <c r="CR1512" s="9"/>
      <c r="CS1512" s="9"/>
      <c r="CT1512" s="9"/>
      <c r="CU1512" s="9"/>
      <c r="CV1512" s="9"/>
      <c r="CW1512" s="9"/>
      <c r="CX1512" s="9"/>
      <c r="CY1512" s="9"/>
      <c r="CZ1512" s="9"/>
      <c r="DA1512" s="9"/>
      <c r="DB1512" s="9"/>
      <c r="DC1512" s="9"/>
      <c r="DD1512" s="9"/>
      <c r="DE1512" s="9"/>
      <c r="DF1512" s="9"/>
      <c r="DG1512" s="9"/>
      <c r="DH1512" s="9"/>
      <c r="DI1512" s="9"/>
      <c r="DJ1512" s="9"/>
      <c r="DK1512" s="9"/>
      <c r="DL1512" s="9"/>
      <c r="DM1512" s="9"/>
      <c r="DN1512" s="9"/>
      <c r="DO1512" s="9"/>
      <c r="DP1512" s="9"/>
      <c r="DQ1512" s="9"/>
      <c r="DR1512" s="9"/>
      <c r="DS1512" s="9"/>
      <c r="DT1512" s="9"/>
      <c r="DU1512" s="9"/>
      <c r="DV1512" s="9"/>
      <c r="DW1512" s="9"/>
      <c r="DX1512" s="9"/>
      <c r="DY1512" s="9"/>
      <c r="DZ1512" s="9"/>
      <c r="EA1512" s="9"/>
    </row>
    <row r="1513" spans="2:131" ht="15">
      <c r="B1513" s="4"/>
      <c r="C1513" s="4"/>
      <c r="D1513" s="4"/>
      <c r="E1513" s="4"/>
      <c r="F1513" s="4"/>
      <c r="G1513" s="4"/>
      <c r="H1513" s="4"/>
      <c r="I1513" s="4"/>
      <c r="J1513" s="4"/>
      <c r="K1513" s="10"/>
      <c r="L1513" s="10"/>
      <c r="M1513" s="10"/>
      <c r="N1513" s="10"/>
      <c r="O1513" s="10"/>
      <c r="P1513" s="10"/>
      <c r="Q1513" s="10"/>
      <c r="R1513" s="10"/>
      <c r="S1513" s="10"/>
      <c r="T1513" s="10"/>
      <c r="U1513" s="10"/>
      <c r="V1513" s="10"/>
      <c r="W1513" s="10"/>
      <c r="X1513" s="10"/>
      <c r="Y1513" s="10"/>
      <c r="Z1513" s="10"/>
      <c r="AA1513" s="10"/>
      <c r="AB1513" s="15"/>
      <c r="AC1513" s="9"/>
      <c r="AD1513" s="9"/>
      <c r="AE1513" s="9"/>
      <c r="AF1513" s="9"/>
      <c r="AG1513" s="9"/>
      <c r="AH1513" s="9"/>
      <c r="AI1513" s="9"/>
      <c r="AJ1513" s="9"/>
      <c r="AK1513" s="9"/>
      <c r="AL1513" s="9"/>
      <c r="AM1513" s="27"/>
      <c r="AN1513" s="27"/>
      <c r="AO1513" s="27"/>
      <c r="AP1513" s="27"/>
      <c r="AQ1513" s="27"/>
      <c r="AR1513" s="9"/>
      <c r="AS1513" s="9"/>
      <c r="AT1513" s="9"/>
      <c r="AU1513" s="9"/>
      <c r="AV1513" s="9"/>
      <c r="AW1513" s="9"/>
      <c r="AX1513" s="9"/>
      <c r="AY1513" s="15"/>
      <c r="AZ1513" s="15"/>
      <c r="BA1513" s="9"/>
      <c r="BB1513" s="9"/>
      <c r="BC1513" s="9"/>
      <c r="BD1513" s="9"/>
      <c r="BE1513" s="9"/>
      <c r="BF1513" s="9"/>
      <c r="BG1513" s="9"/>
      <c r="BH1513" s="9"/>
      <c r="BI1513" s="9"/>
      <c r="BJ1513" s="9"/>
      <c r="BK1513" s="9"/>
      <c r="BL1513" s="9"/>
      <c r="BM1513" s="9"/>
      <c r="BN1513" s="9"/>
      <c r="BO1513" s="9"/>
      <c r="BP1513" s="9"/>
      <c r="BQ1513" s="9"/>
      <c r="BR1513" s="9"/>
      <c r="BS1513" s="9"/>
      <c r="BT1513" s="9"/>
      <c r="BU1513" s="9"/>
      <c r="BV1513" s="9"/>
      <c r="BW1513" s="9"/>
      <c r="BX1513" s="9"/>
      <c r="BY1513" s="9"/>
      <c r="BZ1513" s="9"/>
      <c r="CA1513" s="9"/>
      <c r="CB1513" s="9"/>
      <c r="CC1513" s="9"/>
      <c r="CD1513" s="9"/>
      <c r="CE1513" s="9"/>
      <c r="CF1513" s="9"/>
      <c r="CG1513" s="9"/>
      <c r="CH1513" s="9"/>
      <c r="CI1513" s="9"/>
      <c r="CJ1513" s="9"/>
      <c r="CK1513" s="9"/>
      <c r="CL1513" s="9"/>
      <c r="CM1513" s="9"/>
      <c r="CN1513" s="9"/>
      <c r="CO1513" s="9"/>
      <c r="CP1513" s="9"/>
      <c r="CQ1513" s="9"/>
      <c r="CR1513" s="9"/>
      <c r="CS1513" s="9"/>
      <c r="CT1513" s="9"/>
      <c r="CU1513" s="9"/>
      <c r="CV1513" s="9"/>
      <c r="CW1513" s="9"/>
      <c r="CX1513" s="9"/>
      <c r="CY1513" s="9"/>
      <c r="CZ1513" s="9"/>
      <c r="DA1513" s="9"/>
      <c r="DB1513" s="9"/>
      <c r="DC1513" s="9"/>
      <c r="DD1513" s="9"/>
      <c r="DE1513" s="9"/>
      <c r="DF1513" s="9"/>
      <c r="DG1513" s="9"/>
      <c r="DH1513" s="9"/>
      <c r="DI1513" s="9"/>
      <c r="DJ1513" s="9"/>
      <c r="DK1513" s="9"/>
      <c r="DL1513" s="9"/>
      <c r="DM1513" s="9"/>
      <c r="DN1513" s="9"/>
      <c r="DO1513" s="9"/>
      <c r="DP1513" s="9"/>
      <c r="DQ1513" s="9"/>
      <c r="DR1513" s="9"/>
      <c r="DS1513" s="9"/>
      <c r="DT1513" s="9"/>
      <c r="DU1513" s="9"/>
      <c r="DV1513" s="9"/>
      <c r="DW1513" s="9"/>
      <c r="DX1513" s="9"/>
      <c r="DY1513" s="9"/>
      <c r="DZ1513" s="9"/>
      <c r="EA1513" s="9"/>
    </row>
    <row r="1514" spans="2:131" ht="15">
      <c r="B1514" s="4"/>
      <c r="C1514" s="4"/>
      <c r="D1514" s="4"/>
      <c r="E1514" s="4"/>
      <c r="F1514" s="4"/>
      <c r="G1514" s="4"/>
      <c r="H1514" s="4"/>
      <c r="I1514" s="4"/>
      <c r="J1514" s="4"/>
      <c r="K1514" s="10"/>
      <c r="L1514" s="10"/>
      <c r="M1514" s="10"/>
      <c r="N1514" s="10"/>
      <c r="O1514" s="10"/>
      <c r="P1514" s="10"/>
      <c r="Q1514" s="10"/>
      <c r="R1514" s="10"/>
      <c r="S1514" s="10"/>
      <c r="T1514" s="10"/>
      <c r="U1514" s="10"/>
      <c r="V1514" s="10"/>
      <c r="W1514" s="10"/>
      <c r="X1514" s="10"/>
      <c r="Y1514" s="10"/>
      <c r="Z1514" s="10"/>
      <c r="AA1514" s="10"/>
      <c r="AB1514" s="15"/>
      <c r="AC1514" s="9"/>
      <c r="AD1514" s="9"/>
      <c r="AE1514" s="9"/>
      <c r="AF1514" s="9"/>
      <c r="AG1514" s="9"/>
      <c r="AH1514" s="9"/>
      <c r="AI1514" s="9"/>
      <c r="AJ1514" s="9"/>
      <c r="AK1514" s="9"/>
      <c r="AL1514" s="9"/>
      <c r="AM1514" s="27"/>
      <c r="AN1514" s="27"/>
      <c r="AO1514" s="27"/>
      <c r="AP1514" s="27"/>
      <c r="AQ1514" s="27"/>
      <c r="AR1514" s="9"/>
      <c r="AS1514" s="9"/>
      <c r="AT1514" s="9"/>
      <c r="AU1514" s="9"/>
      <c r="AV1514" s="9"/>
      <c r="AW1514" s="9"/>
      <c r="AX1514" s="9"/>
      <c r="AY1514" s="15"/>
      <c r="AZ1514" s="15"/>
      <c r="BA1514" s="9"/>
      <c r="BB1514" s="9"/>
      <c r="BC1514" s="9"/>
      <c r="BD1514" s="9"/>
      <c r="BE1514" s="9"/>
      <c r="BF1514" s="9"/>
      <c r="BG1514" s="9"/>
      <c r="BH1514" s="9"/>
      <c r="BI1514" s="9"/>
      <c r="BJ1514" s="9"/>
      <c r="BK1514" s="9"/>
      <c r="BL1514" s="9"/>
      <c r="BM1514" s="9"/>
      <c r="BN1514" s="9"/>
      <c r="BO1514" s="9"/>
      <c r="BP1514" s="9"/>
      <c r="BQ1514" s="9"/>
      <c r="BR1514" s="9"/>
      <c r="BS1514" s="9"/>
      <c r="BT1514" s="9"/>
      <c r="BU1514" s="9"/>
      <c r="BV1514" s="9"/>
      <c r="BW1514" s="9"/>
      <c r="BX1514" s="9"/>
      <c r="BY1514" s="9"/>
      <c r="BZ1514" s="9"/>
      <c r="CA1514" s="9"/>
      <c r="CB1514" s="9"/>
      <c r="CC1514" s="9"/>
      <c r="CD1514" s="9"/>
      <c r="CE1514" s="9"/>
      <c r="CF1514" s="9"/>
      <c r="CG1514" s="9"/>
      <c r="CH1514" s="9"/>
      <c r="CI1514" s="9"/>
      <c r="CJ1514" s="9"/>
      <c r="CK1514" s="9"/>
      <c r="CL1514" s="9"/>
      <c r="CM1514" s="9"/>
      <c r="CN1514" s="9"/>
      <c r="CO1514" s="9"/>
      <c r="CP1514" s="9"/>
      <c r="CQ1514" s="9"/>
      <c r="CR1514" s="9"/>
      <c r="CS1514" s="9"/>
      <c r="CT1514" s="9"/>
      <c r="CU1514" s="9"/>
      <c r="CV1514" s="9"/>
      <c r="CW1514" s="9"/>
      <c r="CX1514" s="9"/>
      <c r="CY1514" s="9"/>
      <c r="CZ1514" s="9"/>
      <c r="DA1514" s="9"/>
      <c r="DB1514" s="9"/>
      <c r="DC1514" s="9"/>
      <c r="DD1514" s="9"/>
      <c r="DE1514" s="9"/>
      <c r="DF1514" s="9"/>
      <c r="DG1514" s="9"/>
      <c r="DH1514" s="9"/>
      <c r="DI1514" s="9"/>
      <c r="DJ1514" s="9"/>
      <c r="DK1514" s="9"/>
      <c r="DL1514" s="9"/>
      <c r="DM1514" s="9"/>
      <c r="DN1514" s="9"/>
      <c r="DO1514" s="9"/>
      <c r="DP1514" s="9"/>
      <c r="DQ1514" s="9"/>
      <c r="DR1514" s="9"/>
      <c r="DS1514" s="9"/>
      <c r="DT1514" s="9"/>
      <c r="DU1514" s="9"/>
      <c r="DV1514" s="9"/>
      <c r="DW1514" s="9"/>
      <c r="DX1514" s="9"/>
      <c r="DY1514" s="9"/>
      <c r="DZ1514" s="9"/>
      <c r="EA1514" s="9"/>
    </row>
    <row r="1515" spans="2:131" ht="15">
      <c r="B1515" s="4"/>
      <c r="C1515" s="4"/>
      <c r="D1515" s="4"/>
      <c r="E1515" s="4"/>
      <c r="F1515" s="4"/>
      <c r="G1515" s="4"/>
      <c r="H1515" s="4"/>
      <c r="I1515" s="4"/>
      <c r="J1515" s="4"/>
      <c r="K1515" s="10"/>
      <c r="L1515" s="10"/>
      <c r="M1515" s="10"/>
      <c r="N1515" s="10"/>
      <c r="O1515" s="10"/>
      <c r="P1515" s="10"/>
      <c r="Q1515" s="10"/>
      <c r="R1515" s="10"/>
      <c r="S1515" s="10"/>
      <c r="T1515" s="10"/>
      <c r="U1515" s="10"/>
      <c r="V1515" s="10"/>
      <c r="W1515" s="10"/>
      <c r="X1515" s="10"/>
      <c r="Y1515" s="10"/>
      <c r="Z1515" s="10"/>
      <c r="AA1515" s="10"/>
      <c r="AB1515" s="15"/>
      <c r="AC1515" s="9"/>
      <c r="AD1515" s="9"/>
      <c r="AE1515" s="9"/>
      <c r="AF1515" s="9"/>
      <c r="AG1515" s="9"/>
      <c r="AH1515" s="9"/>
      <c r="AI1515" s="9"/>
      <c r="AJ1515" s="9"/>
      <c r="AK1515" s="9"/>
      <c r="AL1515" s="9"/>
      <c r="AM1515" s="27"/>
      <c r="AN1515" s="27"/>
      <c r="AO1515" s="27"/>
      <c r="AP1515" s="27"/>
      <c r="AQ1515" s="27"/>
      <c r="AR1515" s="9"/>
      <c r="AS1515" s="9"/>
      <c r="AT1515" s="9"/>
      <c r="AU1515" s="9"/>
      <c r="AV1515" s="9"/>
      <c r="AW1515" s="9"/>
      <c r="AX1515" s="9"/>
      <c r="AY1515" s="15"/>
      <c r="AZ1515" s="15"/>
      <c r="BA1515" s="9"/>
      <c r="BB1515" s="9"/>
      <c r="BC1515" s="9"/>
      <c r="BD1515" s="9"/>
      <c r="BE1515" s="9"/>
      <c r="BF1515" s="9"/>
      <c r="BG1515" s="9"/>
      <c r="BH1515" s="9"/>
      <c r="BI1515" s="9"/>
      <c r="BJ1515" s="9"/>
      <c r="BK1515" s="9"/>
      <c r="BL1515" s="9"/>
      <c r="BM1515" s="9"/>
      <c r="BN1515" s="9"/>
      <c r="BO1515" s="9"/>
      <c r="BP1515" s="9"/>
      <c r="BQ1515" s="9"/>
      <c r="BR1515" s="9"/>
      <c r="BS1515" s="9"/>
      <c r="BT1515" s="9"/>
      <c r="BU1515" s="9"/>
      <c r="BV1515" s="9"/>
      <c r="BW1515" s="9"/>
      <c r="BX1515" s="9"/>
      <c r="BY1515" s="9"/>
      <c r="BZ1515" s="9"/>
      <c r="CA1515" s="9"/>
      <c r="CB1515" s="9"/>
      <c r="CC1515" s="9"/>
      <c r="CD1515" s="9"/>
      <c r="CE1515" s="9"/>
      <c r="CF1515" s="9"/>
      <c r="CG1515" s="9"/>
      <c r="CH1515" s="9"/>
      <c r="CI1515" s="9"/>
      <c r="CJ1515" s="9"/>
      <c r="CK1515" s="9"/>
      <c r="CL1515" s="9"/>
      <c r="CM1515" s="9"/>
      <c r="CN1515" s="9"/>
      <c r="CO1515" s="9"/>
      <c r="CP1515" s="9"/>
      <c r="CQ1515" s="9"/>
      <c r="CR1515" s="9"/>
      <c r="CS1515" s="9"/>
      <c r="CT1515" s="9"/>
      <c r="CU1515" s="9"/>
      <c r="CV1515" s="9"/>
      <c r="CW1515" s="9"/>
      <c r="CX1515" s="9"/>
      <c r="CY1515" s="9"/>
      <c r="CZ1515" s="9"/>
      <c r="DA1515" s="9"/>
      <c r="DB1515" s="9"/>
      <c r="DC1515" s="9"/>
      <c r="DD1515" s="9"/>
      <c r="DE1515" s="9"/>
      <c r="DF1515" s="9"/>
      <c r="DG1515" s="9"/>
      <c r="DH1515" s="9"/>
      <c r="DI1515" s="9"/>
      <c r="DJ1515" s="9"/>
      <c r="DK1515" s="9"/>
      <c r="DL1515" s="9"/>
      <c r="DM1515" s="9"/>
      <c r="DN1515" s="9"/>
      <c r="DO1515" s="9"/>
      <c r="DP1515" s="9"/>
      <c r="DQ1515" s="9"/>
      <c r="DR1515" s="9"/>
      <c r="DS1515" s="9"/>
      <c r="DT1515" s="9"/>
      <c r="DU1515" s="9"/>
      <c r="DV1515" s="9"/>
      <c r="DW1515" s="9"/>
      <c r="DX1515" s="9"/>
      <c r="DY1515" s="9"/>
      <c r="DZ1515" s="9"/>
      <c r="EA1515" s="9"/>
    </row>
    <row r="1516" spans="2:131" ht="15">
      <c r="B1516" s="4"/>
      <c r="C1516" s="4"/>
      <c r="D1516" s="4"/>
      <c r="E1516" s="4"/>
      <c r="F1516" s="4"/>
      <c r="G1516" s="4"/>
      <c r="H1516" s="4"/>
      <c r="I1516" s="4"/>
      <c r="J1516" s="4"/>
      <c r="K1516" s="10"/>
      <c r="L1516" s="10"/>
      <c r="M1516" s="10"/>
      <c r="N1516" s="10"/>
      <c r="O1516" s="10"/>
      <c r="P1516" s="10"/>
      <c r="Q1516" s="10"/>
      <c r="R1516" s="10"/>
      <c r="S1516" s="10"/>
      <c r="T1516" s="10"/>
      <c r="U1516" s="10"/>
      <c r="V1516" s="10"/>
      <c r="W1516" s="10"/>
      <c r="X1516" s="10"/>
      <c r="Y1516" s="10"/>
      <c r="Z1516" s="10"/>
      <c r="AA1516" s="10"/>
      <c r="AB1516" s="15"/>
      <c r="AC1516" s="9"/>
      <c r="AD1516" s="9"/>
      <c r="AE1516" s="9"/>
      <c r="AF1516" s="9"/>
      <c r="AG1516" s="9"/>
      <c r="AH1516" s="9"/>
      <c r="AI1516" s="9"/>
      <c r="AJ1516" s="9"/>
      <c r="AK1516" s="9"/>
      <c r="AL1516" s="9"/>
      <c r="AM1516" s="27"/>
      <c r="AN1516" s="27"/>
      <c r="AO1516" s="27"/>
      <c r="AP1516" s="27"/>
      <c r="AQ1516" s="27"/>
      <c r="AR1516" s="9"/>
      <c r="AS1516" s="9"/>
      <c r="AT1516" s="9"/>
      <c r="AU1516" s="9"/>
      <c r="AV1516" s="9"/>
      <c r="AW1516" s="9"/>
      <c r="AX1516" s="9"/>
      <c r="AY1516" s="15"/>
      <c r="AZ1516" s="15"/>
      <c r="BA1516" s="9"/>
      <c r="BB1516" s="9"/>
      <c r="BC1516" s="9"/>
      <c r="BD1516" s="9"/>
      <c r="BE1516" s="9"/>
      <c r="BF1516" s="9"/>
      <c r="BG1516" s="9"/>
      <c r="BH1516" s="9"/>
      <c r="BI1516" s="9"/>
      <c r="BJ1516" s="9"/>
      <c r="BK1516" s="9"/>
      <c r="BL1516" s="9"/>
      <c r="BM1516" s="9"/>
      <c r="BN1516" s="9"/>
      <c r="BO1516" s="9"/>
      <c r="BP1516" s="9"/>
      <c r="BQ1516" s="9"/>
      <c r="BR1516" s="9"/>
      <c r="BS1516" s="9"/>
      <c r="BT1516" s="9"/>
      <c r="BU1516" s="9"/>
      <c r="BV1516" s="9"/>
      <c r="BW1516" s="9"/>
      <c r="BX1516" s="9"/>
      <c r="BY1516" s="9"/>
      <c r="BZ1516" s="9"/>
      <c r="CA1516" s="9"/>
      <c r="CB1516" s="9"/>
      <c r="CC1516" s="9"/>
      <c r="CD1516" s="9"/>
      <c r="CE1516" s="9"/>
      <c r="CF1516" s="9"/>
      <c r="CG1516" s="9"/>
      <c r="CH1516" s="9"/>
      <c r="CI1516" s="9"/>
      <c r="CJ1516" s="9"/>
      <c r="CK1516" s="9"/>
      <c r="CL1516" s="9"/>
      <c r="CM1516" s="9"/>
      <c r="CN1516" s="9"/>
      <c r="CO1516" s="9"/>
      <c r="CP1516" s="9"/>
      <c r="CQ1516" s="9"/>
      <c r="CR1516" s="9"/>
      <c r="CS1516" s="9"/>
      <c r="CT1516" s="9"/>
      <c r="CU1516" s="9"/>
      <c r="CV1516" s="9"/>
      <c r="CW1516" s="9"/>
      <c r="CX1516" s="9"/>
      <c r="CY1516" s="9"/>
      <c r="CZ1516" s="9"/>
      <c r="DA1516" s="9"/>
      <c r="DB1516" s="9"/>
      <c r="DC1516" s="9"/>
      <c r="DD1516" s="9"/>
      <c r="DE1516" s="9"/>
      <c r="DF1516" s="9"/>
      <c r="DG1516" s="9"/>
      <c r="DH1516" s="9"/>
      <c r="DI1516" s="9"/>
      <c r="DJ1516" s="9"/>
      <c r="DK1516" s="9"/>
      <c r="DL1516" s="9"/>
      <c r="DM1516" s="9"/>
      <c r="DN1516" s="9"/>
      <c r="DO1516" s="9"/>
      <c r="DP1516" s="9"/>
      <c r="DQ1516" s="9"/>
      <c r="DR1516" s="9"/>
      <c r="DS1516" s="9"/>
      <c r="DT1516" s="9"/>
      <c r="DU1516" s="9"/>
      <c r="DV1516" s="9"/>
      <c r="DW1516" s="9"/>
      <c r="DX1516" s="9"/>
      <c r="DY1516" s="9"/>
      <c r="DZ1516" s="9"/>
      <c r="EA1516" s="9"/>
    </row>
    <row r="1517" spans="2:131" ht="15">
      <c r="B1517" s="4"/>
      <c r="C1517" s="4"/>
      <c r="D1517" s="4"/>
      <c r="E1517" s="4"/>
      <c r="F1517" s="4"/>
      <c r="G1517" s="4"/>
      <c r="H1517" s="4"/>
      <c r="I1517" s="4"/>
      <c r="J1517" s="4"/>
      <c r="K1517" s="10"/>
      <c r="L1517" s="10"/>
      <c r="M1517" s="10"/>
      <c r="N1517" s="10"/>
      <c r="O1517" s="10"/>
      <c r="P1517" s="10"/>
      <c r="Q1517" s="10"/>
      <c r="R1517" s="10"/>
      <c r="S1517" s="10"/>
      <c r="T1517" s="10"/>
      <c r="U1517" s="10"/>
      <c r="V1517" s="10"/>
      <c r="W1517" s="10"/>
      <c r="X1517" s="10"/>
      <c r="Y1517" s="10"/>
      <c r="Z1517" s="10"/>
      <c r="AA1517" s="10"/>
      <c r="AB1517" s="15"/>
      <c r="AC1517" s="9"/>
      <c r="AD1517" s="9"/>
      <c r="AE1517" s="9"/>
      <c r="AF1517" s="9"/>
      <c r="AG1517" s="9"/>
      <c r="AH1517" s="9"/>
      <c r="AI1517" s="9"/>
      <c r="AJ1517" s="9"/>
      <c r="AK1517" s="9"/>
      <c r="AL1517" s="9"/>
      <c r="AM1517" s="27"/>
      <c r="AN1517" s="27"/>
      <c r="AO1517" s="27"/>
      <c r="AP1517" s="27"/>
      <c r="AQ1517" s="27"/>
      <c r="AR1517" s="9"/>
      <c r="AS1517" s="9"/>
      <c r="AT1517" s="9"/>
      <c r="AU1517" s="9"/>
      <c r="AV1517" s="9"/>
      <c r="AW1517" s="9"/>
      <c r="AX1517" s="9"/>
      <c r="AY1517" s="15"/>
      <c r="AZ1517" s="15"/>
      <c r="BA1517" s="9"/>
      <c r="BB1517" s="9"/>
      <c r="BC1517" s="9"/>
      <c r="BD1517" s="9"/>
      <c r="BE1517" s="9"/>
      <c r="BF1517" s="9"/>
      <c r="BG1517" s="9"/>
      <c r="BH1517" s="9"/>
      <c r="BI1517" s="9"/>
      <c r="BJ1517" s="9"/>
      <c r="BK1517" s="9"/>
      <c r="BL1517" s="9"/>
      <c r="BM1517" s="9"/>
      <c r="BN1517" s="9"/>
      <c r="BO1517" s="9"/>
      <c r="BP1517" s="9"/>
      <c r="BQ1517" s="9"/>
      <c r="BR1517" s="9"/>
      <c r="BS1517" s="9"/>
      <c r="BT1517" s="9"/>
      <c r="BU1517" s="9"/>
      <c r="BV1517" s="9"/>
      <c r="BW1517" s="9"/>
      <c r="BX1517" s="9"/>
      <c r="BY1517" s="9"/>
      <c r="BZ1517" s="9"/>
      <c r="CA1517" s="9"/>
      <c r="CB1517" s="9"/>
      <c r="CC1517" s="9"/>
      <c r="CD1517" s="9"/>
      <c r="CE1517" s="9"/>
      <c r="CF1517" s="9"/>
      <c r="CG1517" s="9"/>
      <c r="CH1517" s="9"/>
      <c r="CI1517" s="9"/>
      <c r="CJ1517" s="9"/>
      <c r="CK1517" s="9"/>
      <c r="CL1517" s="9"/>
      <c r="CM1517" s="9"/>
      <c r="CN1517" s="9"/>
      <c r="CO1517" s="9"/>
      <c r="CP1517" s="9"/>
      <c r="CQ1517" s="9"/>
      <c r="CR1517" s="9"/>
      <c r="CS1517" s="9"/>
      <c r="CT1517" s="9"/>
      <c r="CU1517" s="9"/>
      <c r="CV1517" s="9"/>
      <c r="CW1517" s="9"/>
      <c r="CX1517" s="9"/>
      <c r="CY1517" s="9"/>
      <c r="CZ1517" s="9"/>
      <c r="DA1517" s="9"/>
      <c r="DB1517" s="9"/>
      <c r="DC1517" s="9"/>
      <c r="DD1517" s="9"/>
      <c r="DE1517" s="9"/>
      <c r="DF1517" s="9"/>
      <c r="DG1517" s="9"/>
      <c r="DH1517" s="9"/>
      <c r="DI1517" s="9"/>
      <c r="DJ1517" s="9"/>
      <c r="DK1517" s="9"/>
      <c r="DL1517" s="9"/>
      <c r="DM1517" s="9"/>
      <c r="DN1517" s="9"/>
      <c r="DO1517" s="9"/>
      <c r="DP1517" s="9"/>
      <c r="DQ1517" s="9"/>
      <c r="DR1517" s="9"/>
      <c r="DS1517" s="9"/>
      <c r="DT1517" s="9"/>
      <c r="DU1517" s="9"/>
      <c r="DV1517" s="9"/>
      <c r="DW1517" s="9"/>
      <c r="DX1517" s="9"/>
      <c r="DY1517" s="9"/>
      <c r="DZ1517" s="9"/>
      <c r="EA1517" s="9"/>
    </row>
    <row r="1518" spans="2:131" ht="15">
      <c r="B1518" s="4"/>
      <c r="C1518" s="4"/>
      <c r="D1518" s="4"/>
      <c r="E1518" s="4"/>
      <c r="F1518" s="4"/>
      <c r="G1518" s="4"/>
      <c r="H1518" s="4"/>
      <c r="I1518" s="4"/>
      <c r="J1518" s="4"/>
      <c r="K1518" s="10"/>
      <c r="L1518" s="10"/>
      <c r="M1518" s="10"/>
      <c r="N1518" s="10"/>
      <c r="O1518" s="10"/>
      <c r="P1518" s="10"/>
      <c r="Q1518" s="10"/>
      <c r="R1518" s="10"/>
      <c r="S1518" s="10"/>
      <c r="T1518" s="10"/>
      <c r="U1518" s="10"/>
      <c r="V1518" s="10"/>
      <c r="W1518" s="10"/>
      <c r="X1518" s="10"/>
      <c r="Y1518" s="10"/>
      <c r="Z1518" s="10"/>
      <c r="AA1518" s="10"/>
      <c r="AB1518" s="15"/>
      <c r="AC1518" s="9"/>
      <c r="AD1518" s="9"/>
      <c r="AE1518" s="9"/>
      <c r="AF1518" s="9"/>
      <c r="AG1518" s="9"/>
      <c r="AH1518" s="9"/>
      <c r="AI1518" s="9"/>
      <c r="AJ1518" s="9"/>
      <c r="AK1518" s="9"/>
      <c r="AL1518" s="9"/>
      <c r="AM1518" s="27"/>
      <c r="AN1518" s="27"/>
      <c r="AO1518" s="27"/>
      <c r="AP1518" s="27"/>
      <c r="AQ1518" s="27"/>
      <c r="AR1518" s="9"/>
      <c r="AS1518" s="9"/>
      <c r="AT1518" s="9"/>
      <c r="AU1518" s="9"/>
      <c r="AV1518" s="9"/>
      <c r="AW1518" s="9"/>
      <c r="AX1518" s="9"/>
      <c r="AY1518" s="15"/>
      <c r="AZ1518" s="15"/>
      <c r="BA1518" s="9"/>
      <c r="BB1518" s="9"/>
      <c r="BC1518" s="9"/>
      <c r="BD1518" s="9"/>
      <c r="BE1518" s="9"/>
      <c r="BF1518" s="9"/>
      <c r="BG1518" s="9"/>
      <c r="BH1518" s="9"/>
      <c r="BI1518" s="9"/>
      <c r="BJ1518" s="9"/>
      <c r="BK1518" s="9"/>
      <c r="BL1518" s="9"/>
      <c r="BM1518" s="9"/>
      <c r="BN1518" s="9"/>
      <c r="BO1518" s="9"/>
      <c r="BP1518" s="9"/>
      <c r="BQ1518" s="9"/>
      <c r="BR1518" s="9"/>
      <c r="BS1518" s="9"/>
      <c r="BT1518" s="9"/>
      <c r="BU1518" s="9"/>
      <c r="BV1518" s="9"/>
      <c r="BW1518" s="9"/>
      <c r="BX1518" s="9"/>
      <c r="BY1518" s="9"/>
      <c r="BZ1518" s="9"/>
      <c r="CA1518" s="9"/>
      <c r="CB1518" s="9"/>
      <c r="CC1518" s="9"/>
      <c r="CD1518" s="9"/>
      <c r="CE1518" s="9"/>
      <c r="CF1518" s="9"/>
      <c r="CG1518" s="9"/>
      <c r="CH1518" s="9"/>
      <c r="CI1518" s="9"/>
      <c r="CJ1518" s="9"/>
      <c r="CK1518" s="9"/>
      <c r="CL1518" s="9"/>
      <c r="CM1518" s="9"/>
      <c r="CN1518" s="9"/>
      <c r="CO1518" s="9"/>
      <c r="CP1518" s="9"/>
      <c r="CQ1518" s="9"/>
      <c r="CR1518" s="9"/>
      <c r="CS1518" s="9"/>
      <c r="CT1518" s="9"/>
      <c r="CU1518" s="9"/>
      <c r="CV1518" s="9"/>
      <c r="CW1518" s="9"/>
      <c r="CX1518" s="9"/>
      <c r="CY1518" s="9"/>
      <c r="CZ1518" s="9"/>
      <c r="DA1518" s="9"/>
      <c r="DB1518" s="9"/>
      <c r="DC1518" s="9"/>
      <c r="DD1518" s="9"/>
      <c r="DE1518" s="9"/>
      <c r="DF1518" s="9"/>
      <c r="DG1518" s="9"/>
      <c r="DH1518" s="9"/>
      <c r="DI1518" s="9"/>
      <c r="DJ1518" s="9"/>
      <c r="DK1518" s="9"/>
      <c r="DL1518" s="9"/>
      <c r="DM1518" s="9"/>
      <c r="DN1518" s="9"/>
      <c r="DO1518" s="9"/>
      <c r="DP1518" s="9"/>
      <c r="DQ1518" s="9"/>
      <c r="DR1518" s="9"/>
      <c r="DS1518" s="9"/>
      <c r="DT1518" s="9"/>
      <c r="DU1518" s="9"/>
      <c r="DV1518" s="9"/>
      <c r="DW1518" s="9"/>
      <c r="DX1518" s="9"/>
      <c r="DY1518" s="9"/>
      <c r="DZ1518" s="9"/>
      <c r="EA1518" s="9"/>
    </row>
    <row r="1519" spans="2:131" ht="15">
      <c r="B1519" s="4"/>
      <c r="C1519" s="4"/>
      <c r="D1519" s="4"/>
      <c r="E1519" s="4"/>
      <c r="F1519" s="4"/>
      <c r="G1519" s="4"/>
      <c r="H1519" s="4"/>
      <c r="I1519" s="4"/>
      <c r="J1519" s="4"/>
      <c r="K1519" s="10"/>
      <c r="L1519" s="10"/>
      <c r="M1519" s="10"/>
      <c r="N1519" s="10"/>
      <c r="O1519" s="10"/>
      <c r="P1519" s="10"/>
      <c r="Q1519" s="10"/>
      <c r="R1519" s="10"/>
      <c r="S1519" s="10"/>
      <c r="T1519" s="10"/>
      <c r="U1519" s="10"/>
      <c r="V1519" s="10"/>
      <c r="W1519" s="10"/>
      <c r="X1519" s="10"/>
      <c r="Y1519" s="10"/>
      <c r="Z1519" s="10"/>
      <c r="AA1519" s="10"/>
      <c r="AB1519" s="15"/>
      <c r="AC1519" s="9"/>
      <c r="AD1519" s="9"/>
      <c r="AE1519" s="9"/>
      <c r="AF1519" s="9"/>
      <c r="AG1519" s="9"/>
      <c r="AH1519" s="9"/>
      <c r="AI1519" s="9"/>
      <c r="AJ1519" s="9"/>
      <c r="AK1519" s="9"/>
      <c r="AL1519" s="9"/>
      <c r="AM1519" s="27"/>
      <c r="AN1519" s="27"/>
      <c r="AO1519" s="27"/>
      <c r="AP1519" s="27"/>
      <c r="AQ1519" s="27"/>
      <c r="AR1519" s="9"/>
      <c r="AS1519" s="9"/>
      <c r="AT1519" s="9"/>
      <c r="AU1519" s="9"/>
      <c r="AV1519" s="9"/>
      <c r="AW1519" s="9"/>
      <c r="AX1519" s="9"/>
      <c r="AY1519" s="15"/>
      <c r="AZ1519" s="15"/>
      <c r="BA1519" s="9"/>
      <c r="BB1519" s="9"/>
      <c r="BC1519" s="9"/>
      <c r="BD1519" s="9"/>
      <c r="BE1519" s="9"/>
      <c r="BF1519" s="9"/>
      <c r="BG1519" s="9"/>
      <c r="BH1519" s="9"/>
      <c r="BI1519" s="9"/>
      <c r="BJ1519" s="9"/>
      <c r="BK1519" s="9"/>
      <c r="BL1519" s="9"/>
      <c r="BM1519" s="9"/>
      <c r="BN1519" s="9"/>
      <c r="BO1519" s="9"/>
      <c r="BP1519" s="9"/>
      <c r="BQ1519" s="9"/>
      <c r="BR1519" s="9"/>
      <c r="BS1519" s="9"/>
      <c r="BT1519" s="9"/>
      <c r="BU1519" s="9"/>
      <c r="BV1519" s="9"/>
      <c r="BW1519" s="9"/>
      <c r="BX1519" s="9"/>
      <c r="BY1519" s="9"/>
      <c r="BZ1519" s="9"/>
      <c r="CA1519" s="9"/>
      <c r="CB1519" s="9"/>
      <c r="CC1519" s="9"/>
      <c r="CD1519" s="9"/>
      <c r="CE1519" s="9"/>
      <c r="CF1519" s="9"/>
      <c r="CG1519" s="9"/>
      <c r="CH1519" s="9"/>
      <c r="CI1519" s="9"/>
      <c r="CJ1519" s="9"/>
      <c r="CK1519" s="9"/>
      <c r="CL1519" s="9"/>
      <c r="CM1519" s="9"/>
      <c r="CN1519" s="9"/>
      <c r="CO1519" s="9"/>
      <c r="CP1519" s="9"/>
      <c r="CQ1519" s="9"/>
      <c r="CR1519" s="9"/>
      <c r="CS1519" s="9"/>
      <c r="CT1519" s="9"/>
      <c r="CU1519" s="9"/>
      <c r="CV1519" s="9"/>
      <c r="CW1519" s="9"/>
      <c r="CX1519" s="9"/>
      <c r="CY1519" s="9"/>
      <c r="CZ1519" s="9"/>
      <c r="DA1519" s="9"/>
      <c r="DB1519" s="9"/>
      <c r="DC1519" s="9"/>
      <c r="DD1519" s="9"/>
      <c r="DE1519" s="9"/>
      <c r="DF1519" s="9"/>
      <c r="DG1519" s="9"/>
      <c r="DH1519" s="9"/>
      <c r="DI1519" s="9"/>
      <c r="DJ1519" s="9"/>
      <c r="DK1519" s="9"/>
      <c r="DL1519" s="9"/>
      <c r="DM1519" s="9"/>
      <c r="DN1519" s="9"/>
      <c r="DO1519" s="9"/>
      <c r="DP1519" s="9"/>
      <c r="DQ1519" s="9"/>
      <c r="DR1519" s="9"/>
      <c r="DS1519" s="9"/>
      <c r="DT1519" s="9"/>
      <c r="DU1519" s="9"/>
      <c r="DV1519" s="9"/>
      <c r="DW1519" s="9"/>
      <c r="DX1519" s="9"/>
      <c r="DY1519" s="9"/>
      <c r="DZ1519" s="9"/>
      <c r="EA1519" s="9"/>
    </row>
    <row r="1520" spans="2:131" ht="15">
      <c r="B1520" s="4"/>
      <c r="C1520" s="4"/>
      <c r="D1520" s="4"/>
      <c r="E1520" s="4"/>
      <c r="F1520" s="4"/>
      <c r="G1520" s="4"/>
      <c r="H1520" s="4"/>
      <c r="I1520" s="4"/>
      <c r="J1520" s="4"/>
      <c r="K1520" s="10"/>
      <c r="L1520" s="10"/>
      <c r="M1520" s="10"/>
      <c r="N1520" s="10"/>
      <c r="O1520" s="10"/>
      <c r="P1520" s="10"/>
      <c r="Q1520" s="10"/>
      <c r="R1520" s="10"/>
      <c r="S1520" s="10"/>
      <c r="T1520" s="10"/>
      <c r="U1520" s="10"/>
      <c r="V1520" s="10"/>
      <c r="W1520" s="10"/>
      <c r="X1520" s="10"/>
      <c r="Y1520" s="10"/>
      <c r="Z1520" s="10"/>
      <c r="AA1520" s="10"/>
      <c r="AB1520" s="15"/>
      <c r="AC1520" s="9"/>
      <c r="AD1520" s="9"/>
      <c r="AE1520" s="9"/>
      <c r="AF1520" s="9"/>
      <c r="AG1520" s="9"/>
      <c r="AH1520" s="9"/>
      <c r="AI1520" s="9"/>
      <c r="AJ1520" s="9"/>
      <c r="AK1520" s="9"/>
      <c r="AL1520" s="9"/>
      <c r="AM1520" s="27"/>
      <c r="AN1520" s="27"/>
      <c r="AO1520" s="27"/>
      <c r="AP1520" s="27"/>
      <c r="AQ1520" s="27"/>
      <c r="AR1520" s="9"/>
      <c r="AS1520" s="9"/>
      <c r="AT1520" s="9"/>
      <c r="AU1520" s="9"/>
      <c r="AV1520" s="9"/>
      <c r="AW1520" s="9"/>
      <c r="AX1520" s="9"/>
      <c r="AY1520" s="15"/>
      <c r="AZ1520" s="15"/>
      <c r="BA1520" s="9"/>
      <c r="BB1520" s="9"/>
      <c r="BC1520" s="9"/>
      <c r="BD1520" s="9"/>
      <c r="BE1520" s="9"/>
      <c r="BF1520" s="9"/>
      <c r="BG1520" s="9"/>
      <c r="BH1520" s="9"/>
      <c r="BI1520" s="9"/>
      <c r="BJ1520" s="9"/>
      <c r="BK1520" s="9"/>
      <c r="BL1520" s="9"/>
      <c r="BM1520" s="9"/>
      <c r="BN1520" s="9"/>
      <c r="BO1520" s="9"/>
      <c r="BP1520" s="9"/>
      <c r="BQ1520" s="9"/>
      <c r="BR1520" s="9"/>
      <c r="BS1520" s="9"/>
      <c r="BT1520" s="9"/>
      <c r="BU1520" s="9"/>
      <c r="BV1520" s="9"/>
      <c r="BW1520" s="9"/>
      <c r="BX1520" s="9"/>
      <c r="BY1520" s="9"/>
      <c r="BZ1520" s="9"/>
      <c r="CA1520" s="9"/>
      <c r="CB1520" s="9"/>
      <c r="CC1520" s="9"/>
      <c r="CD1520" s="9"/>
      <c r="CE1520" s="9"/>
      <c r="CF1520" s="9"/>
      <c r="CG1520" s="9"/>
      <c r="CH1520" s="9"/>
      <c r="CI1520" s="9"/>
      <c r="CJ1520" s="9"/>
      <c r="CK1520" s="9"/>
      <c r="CL1520" s="9"/>
      <c r="CM1520" s="9"/>
      <c r="CN1520" s="9"/>
      <c r="CO1520" s="9"/>
      <c r="CP1520" s="9"/>
      <c r="CQ1520" s="9"/>
      <c r="CR1520" s="9"/>
      <c r="CS1520" s="9"/>
      <c r="CT1520" s="9"/>
      <c r="CU1520" s="9"/>
      <c r="CV1520" s="9"/>
      <c r="CW1520" s="9"/>
      <c r="CX1520" s="9"/>
      <c r="CY1520" s="9"/>
      <c r="CZ1520" s="9"/>
      <c r="DA1520" s="9"/>
      <c r="DB1520" s="9"/>
      <c r="DC1520" s="9"/>
      <c r="DD1520" s="9"/>
      <c r="DE1520" s="9"/>
      <c r="DF1520" s="9"/>
      <c r="DG1520" s="9"/>
      <c r="DH1520" s="9"/>
      <c r="DI1520" s="9"/>
      <c r="DJ1520" s="9"/>
      <c r="DK1520" s="9"/>
      <c r="DL1520" s="9"/>
      <c r="DM1520" s="9"/>
      <c r="DN1520" s="9"/>
      <c r="DO1520" s="9"/>
      <c r="DP1520" s="9"/>
      <c r="DQ1520" s="9"/>
      <c r="DR1520" s="9"/>
      <c r="DS1520" s="9"/>
      <c r="DT1520" s="9"/>
      <c r="DU1520" s="9"/>
      <c r="DV1520" s="9"/>
      <c r="DW1520" s="9"/>
      <c r="DX1520" s="9"/>
      <c r="DY1520" s="9"/>
      <c r="DZ1520" s="9"/>
      <c r="EA1520" s="9"/>
    </row>
    <row r="1521" spans="2:131" ht="15">
      <c r="B1521" s="4"/>
      <c r="C1521" s="4"/>
      <c r="D1521" s="4"/>
      <c r="E1521" s="4"/>
      <c r="F1521" s="4"/>
      <c r="G1521" s="4"/>
      <c r="H1521" s="4"/>
      <c r="I1521" s="4"/>
      <c r="J1521" s="4"/>
      <c r="K1521" s="10"/>
      <c r="L1521" s="10"/>
      <c r="M1521" s="10"/>
      <c r="N1521" s="10"/>
      <c r="O1521" s="10"/>
      <c r="P1521" s="10"/>
      <c r="Q1521" s="10"/>
      <c r="R1521" s="10"/>
      <c r="S1521" s="10"/>
      <c r="T1521" s="10"/>
      <c r="U1521" s="10"/>
      <c r="V1521" s="10"/>
      <c r="W1521" s="10"/>
      <c r="X1521" s="10"/>
      <c r="Y1521" s="10"/>
      <c r="Z1521" s="10"/>
      <c r="AA1521" s="10"/>
      <c r="AB1521" s="15"/>
      <c r="AC1521" s="9"/>
      <c r="AD1521" s="9"/>
      <c r="AE1521" s="9"/>
      <c r="AF1521" s="9"/>
      <c r="AG1521" s="9"/>
      <c r="AH1521" s="9"/>
      <c r="AI1521" s="9"/>
      <c r="AJ1521" s="9"/>
      <c r="AK1521" s="9"/>
      <c r="AL1521" s="9"/>
      <c r="AM1521" s="27"/>
      <c r="AN1521" s="27"/>
      <c r="AO1521" s="27"/>
      <c r="AP1521" s="27"/>
      <c r="AQ1521" s="27"/>
      <c r="AR1521" s="9"/>
      <c r="AS1521" s="9"/>
      <c r="AT1521" s="9"/>
      <c r="AU1521" s="9"/>
      <c r="AV1521" s="9"/>
      <c r="AW1521" s="9"/>
      <c r="AX1521" s="9"/>
      <c r="AY1521" s="15"/>
      <c r="AZ1521" s="15"/>
      <c r="BA1521" s="9"/>
      <c r="BB1521" s="9"/>
      <c r="BC1521" s="9"/>
      <c r="BD1521" s="9"/>
      <c r="BE1521" s="9"/>
      <c r="BF1521" s="9"/>
      <c r="BG1521" s="9"/>
      <c r="BH1521" s="9"/>
      <c r="BI1521" s="9"/>
      <c r="BJ1521" s="9"/>
      <c r="BK1521" s="9"/>
      <c r="BL1521" s="9"/>
      <c r="BM1521" s="9"/>
      <c r="BN1521" s="9"/>
      <c r="BO1521" s="9"/>
      <c r="BP1521" s="9"/>
      <c r="BQ1521" s="9"/>
      <c r="BR1521" s="9"/>
      <c r="BS1521" s="9"/>
      <c r="BT1521" s="9"/>
      <c r="BU1521" s="9"/>
      <c r="BV1521" s="9"/>
      <c r="BW1521" s="9"/>
      <c r="BX1521" s="9"/>
      <c r="BY1521" s="9"/>
      <c r="BZ1521" s="9"/>
      <c r="CA1521" s="9"/>
      <c r="CB1521" s="9"/>
      <c r="CC1521" s="9"/>
      <c r="CD1521" s="9"/>
      <c r="CE1521" s="9"/>
      <c r="CF1521" s="9"/>
      <c r="CG1521" s="9"/>
      <c r="CH1521" s="9"/>
      <c r="CI1521" s="9"/>
      <c r="CJ1521" s="9"/>
      <c r="CK1521" s="9"/>
      <c r="CL1521" s="9"/>
      <c r="CM1521" s="9"/>
      <c r="CN1521" s="9"/>
      <c r="CO1521" s="9"/>
      <c r="CP1521" s="9"/>
      <c r="CQ1521" s="9"/>
      <c r="CR1521" s="9"/>
      <c r="CS1521" s="9"/>
      <c r="CT1521" s="9"/>
      <c r="CU1521" s="9"/>
      <c r="CV1521" s="9"/>
      <c r="CW1521" s="9"/>
      <c r="CX1521" s="9"/>
      <c r="CY1521" s="9"/>
      <c r="CZ1521" s="9"/>
      <c r="DA1521" s="9"/>
      <c r="DB1521" s="9"/>
      <c r="DC1521" s="9"/>
      <c r="DD1521" s="9"/>
      <c r="DE1521" s="9"/>
      <c r="DF1521" s="9"/>
      <c r="DG1521" s="9"/>
      <c r="DH1521" s="9"/>
      <c r="DI1521" s="9"/>
      <c r="DJ1521" s="9"/>
      <c r="DK1521" s="9"/>
      <c r="DL1521" s="9"/>
      <c r="DM1521" s="9"/>
      <c r="DN1521" s="9"/>
      <c r="DO1521" s="9"/>
      <c r="DP1521" s="9"/>
      <c r="DQ1521" s="9"/>
      <c r="DR1521" s="9"/>
      <c r="DS1521" s="9"/>
      <c r="DT1521" s="9"/>
      <c r="DU1521" s="9"/>
      <c r="DV1521" s="9"/>
      <c r="DW1521" s="9"/>
      <c r="DX1521" s="9"/>
      <c r="DY1521" s="9"/>
      <c r="DZ1521" s="9"/>
      <c r="EA1521" s="9"/>
    </row>
    <row r="1522" spans="2:131" ht="15">
      <c r="B1522" s="4"/>
      <c r="C1522" s="4"/>
      <c r="D1522" s="4"/>
      <c r="E1522" s="4"/>
      <c r="F1522" s="4"/>
      <c r="G1522" s="4"/>
      <c r="H1522" s="4"/>
      <c r="I1522" s="4"/>
      <c r="J1522" s="4"/>
      <c r="K1522" s="10"/>
      <c r="L1522" s="10"/>
      <c r="M1522" s="10"/>
      <c r="N1522" s="10"/>
      <c r="O1522" s="10"/>
      <c r="P1522" s="10"/>
      <c r="Q1522" s="10"/>
      <c r="R1522" s="10"/>
      <c r="S1522" s="10"/>
      <c r="T1522" s="10"/>
      <c r="U1522" s="10"/>
      <c r="V1522" s="10"/>
      <c r="W1522" s="10"/>
      <c r="X1522" s="10"/>
      <c r="Y1522" s="10"/>
      <c r="Z1522" s="10"/>
      <c r="AA1522" s="10"/>
      <c r="AB1522" s="15"/>
      <c r="AC1522" s="9"/>
      <c r="AD1522" s="9"/>
      <c r="AE1522" s="9"/>
      <c r="AF1522" s="9"/>
      <c r="AG1522" s="9"/>
      <c r="AH1522" s="9"/>
      <c r="AI1522" s="9"/>
      <c r="AJ1522" s="9"/>
      <c r="AK1522" s="9"/>
      <c r="AL1522" s="9"/>
      <c r="AM1522" s="27"/>
      <c r="AN1522" s="27"/>
      <c r="AO1522" s="27"/>
      <c r="AP1522" s="27"/>
      <c r="AQ1522" s="27"/>
      <c r="AR1522" s="9"/>
      <c r="AS1522" s="9"/>
      <c r="AT1522" s="9"/>
      <c r="AU1522" s="9"/>
      <c r="AV1522" s="9"/>
      <c r="AW1522" s="9"/>
      <c r="AX1522" s="9"/>
      <c r="AY1522" s="15"/>
      <c r="AZ1522" s="15"/>
      <c r="BA1522" s="9"/>
      <c r="BB1522" s="9"/>
      <c r="BC1522" s="9"/>
      <c r="BD1522" s="9"/>
      <c r="BE1522" s="9"/>
      <c r="BF1522" s="9"/>
      <c r="BG1522" s="9"/>
      <c r="BH1522" s="9"/>
      <c r="BI1522" s="9"/>
      <c r="BJ1522" s="9"/>
      <c r="BK1522" s="9"/>
      <c r="BL1522" s="9"/>
      <c r="BM1522" s="9"/>
      <c r="BN1522" s="9"/>
      <c r="BO1522" s="9"/>
      <c r="BP1522" s="9"/>
      <c r="BQ1522" s="9"/>
      <c r="BR1522" s="9"/>
      <c r="BS1522" s="9"/>
      <c r="BT1522" s="9"/>
      <c r="BU1522" s="9"/>
      <c r="BV1522" s="9"/>
      <c r="BW1522" s="9"/>
      <c r="BX1522" s="9"/>
      <c r="BY1522" s="9"/>
      <c r="BZ1522" s="9"/>
      <c r="CA1522" s="9"/>
      <c r="CB1522" s="9"/>
      <c r="CC1522" s="9"/>
      <c r="CD1522" s="9"/>
      <c r="CE1522" s="9"/>
      <c r="CF1522" s="9"/>
      <c r="CG1522" s="9"/>
      <c r="CH1522" s="9"/>
      <c r="CI1522" s="9"/>
      <c r="CJ1522" s="9"/>
      <c r="CK1522" s="9"/>
      <c r="CL1522" s="9"/>
      <c r="CM1522" s="9"/>
      <c r="CN1522" s="9"/>
      <c r="CO1522" s="9"/>
      <c r="CP1522" s="9"/>
      <c r="CQ1522" s="9"/>
      <c r="CR1522" s="9"/>
      <c r="CS1522" s="9"/>
      <c r="CT1522" s="9"/>
      <c r="CU1522" s="9"/>
      <c r="CV1522" s="9"/>
      <c r="CW1522" s="9"/>
      <c r="CX1522" s="9"/>
      <c r="CY1522" s="9"/>
      <c r="CZ1522" s="9"/>
      <c r="DA1522" s="9"/>
      <c r="DB1522" s="9"/>
      <c r="DC1522" s="9"/>
      <c r="DD1522" s="9"/>
      <c r="DE1522" s="9"/>
      <c r="DF1522" s="9"/>
      <c r="DG1522" s="9"/>
      <c r="DH1522" s="9"/>
      <c r="DI1522" s="9"/>
      <c r="DJ1522" s="9"/>
      <c r="DK1522" s="9"/>
      <c r="DL1522" s="9"/>
      <c r="DM1522" s="9"/>
      <c r="DN1522" s="9"/>
      <c r="DO1522" s="9"/>
      <c r="DP1522" s="9"/>
      <c r="DQ1522" s="9"/>
      <c r="DR1522" s="9"/>
      <c r="DS1522" s="9"/>
      <c r="DT1522" s="9"/>
      <c r="DU1522" s="9"/>
      <c r="DV1522" s="9"/>
      <c r="DW1522" s="9"/>
      <c r="DX1522" s="9"/>
      <c r="DY1522" s="9"/>
      <c r="DZ1522" s="9"/>
      <c r="EA1522" s="9"/>
    </row>
    <row r="1523" spans="2:131" ht="15">
      <c r="B1523" s="4"/>
      <c r="C1523" s="4"/>
      <c r="D1523" s="4"/>
      <c r="E1523" s="4"/>
      <c r="F1523" s="4"/>
      <c r="G1523" s="4"/>
      <c r="H1523" s="4"/>
      <c r="I1523" s="4"/>
      <c r="J1523" s="4"/>
      <c r="K1523" s="10"/>
      <c r="L1523" s="10"/>
      <c r="M1523" s="10"/>
      <c r="N1523" s="10"/>
      <c r="O1523" s="10"/>
      <c r="P1523" s="10"/>
      <c r="Q1523" s="10"/>
      <c r="R1523" s="10"/>
      <c r="S1523" s="10"/>
      <c r="T1523" s="10"/>
      <c r="U1523" s="10"/>
      <c r="V1523" s="10"/>
      <c r="W1523" s="10"/>
      <c r="X1523" s="10"/>
      <c r="Y1523" s="10"/>
      <c r="Z1523" s="10"/>
      <c r="AA1523" s="10"/>
      <c r="AB1523" s="15"/>
      <c r="AC1523" s="9"/>
      <c r="AD1523" s="9"/>
      <c r="AE1523" s="9"/>
      <c r="AF1523" s="9"/>
      <c r="AG1523" s="9"/>
      <c r="AH1523" s="9"/>
      <c r="AI1523" s="9"/>
      <c r="AJ1523" s="9"/>
      <c r="AK1523" s="9"/>
      <c r="AL1523" s="9"/>
      <c r="AM1523" s="27"/>
      <c r="AN1523" s="27"/>
      <c r="AO1523" s="27"/>
      <c r="AP1523" s="27"/>
      <c r="AQ1523" s="27"/>
      <c r="AR1523" s="9"/>
      <c r="AS1523" s="9"/>
      <c r="AT1523" s="9"/>
      <c r="AU1523" s="9"/>
      <c r="AV1523" s="9"/>
      <c r="AW1523" s="9"/>
      <c r="AX1523" s="9"/>
      <c r="AY1523" s="15"/>
      <c r="AZ1523" s="15"/>
      <c r="BA1523" s="9"/>
      <c r="BB1523" s="9"/>
      <c r="BC1523" s="9"/>
      <c r="BD1523" s="9"/>
      <c r="BE1523" s="9"/>
      <c r="BF1523" s="9"/>
      <c r="BG1523" s="9"/>
      <c r="BH1523" s="9"/>
      <c r="BI1523" s="9"/>
      <c r="BJ1523" s="9"/>
      <c r="BK1523" s="9"/>
      <c r="BL1523" s="9"/>
      <c r="BM1523" s="9"/>
      <c r="BN1523" s="9"/>
      <c r="BO1523" s="9"/>
      <c r="BP1523" s="9"/>
      <c r="BQ1523" s="9"/>
      <c r="BR1523" s="9"/>
      <c r="BS1523" s="9"/>
      <c r="BT1523" s="9"/>
      <c r="BU1523" s="9"/>
      <c r="BV1523" s="9"/>
      <c r="BW1523" s="9"/>
      <c r="BX1523" s="9"/>
      <c r="BY1523" s="9"/>
      <c r="BZ1523" s="9"/>
      <c r="CA1523" s="9"/>
      <c r="CB1523" s="9"/>
      <c r="CC1523" s="9"/>
      <c r="CD1523" s="9"/>
      <c r="CE1523" s="9"/>
      <c r="CF1523" s="9"/>
      <c r="CG1523" s="9"/>
      <c r="CH1523" s="9"/>
      <c r="CI1523" s="9"/>
      <c r="CJ1523" s="9"/>
      <c r="CK1523" s="9"/>
      <c r="CL1523" s="9"/>
      <c r="CM1523" s="9"/>
      <c r="CN1523" s="9"/>
      <c r="CO1523" s="9"/>
      <c r="CP1523" s="9"/>
      <c r="CQ1523" s="9"/>
      <c r="CR1523" s="9"/>
      <c r="CS1523" s="9"/>
      <c r="CT1523" s="9"/>
      <c r="CU1523" s="9"/>
      <c r="CV1523" s="9"/>
      <c r="CW1523" s="9"/>
      <c r="CX1523" s="9"/>
      <c r="CY1523" s="9"/>
      <c r="CZ1523" s="9"/>
      <c r="DA1523" s="9"/>
      <c r="DB1523" s="9"/>
      <c r="DC1523" s="9"/>
      <c r="DD1523" s="9"/>
      <c r="DE1523" s="9"/>
      <c r="DF1523" s="9"/>
      <c r="DG1523" s="9"/>
      <c r="DH1523" s="9"/>
      <c r="DI1523" s="9"/>
      <c r="DJ1523" s="9"/>
      <c r="DK1523" s="9"/>
      <c r="DL1523" s="9"/>
      <c r="DM1523" s="9"/>
      <c r="DN1523" s="9"/>
      <c r="DO1523" s="9"/>
      <c r="DP1523" s="9"/>
      <c r="DQ1523" s="9"/>
      <c r="DR1523" s="9"/>
      <c r="DS1523" s="9"/>
      <c r="DT1523" s="9"/>
      <c r="DU1523" s="9"/>
      <c r="DV1523" s="9"/>
      <c r="DW1523" s="9"/>
      <c r="DX1523" s="9"/>
      <c r="DY1523" s="9"/>
      <c r="DZ1523" s="9"/>
      <c r="EA1523" s="9"/>
    </row>
    <row r="1524" spans="2:131" ht="15">
      <c r="B1524" s="4"/>
      <c r="C1524" s="4"/>
      <c r="D1524" s="4"/>
      <c r="E1524" s="4"/>
      <c r="F1524" s="4"/>
      <c r="G1524" s="4"/>
      <c r="H1524" s="4"/>
      <c r="I1524" s="4"/>
      <c r="J1524" s="4"/>
      <c r="K1524" s="10"/>
      <c r="L1524" s="10"/>
      <c r="M1524" s="10"/>
      <c r="N1524" s="10"/>
      <c r="O1524" s="10"/>
      <c r="P1524" s="10"/>
      <c r="Q1524" s="10"/>
      <c r="R1524" s="10"/>
      <c r="S1524" s="10"/>
      <c r="T1524" s="10"/>
      <c r="U1524" s="10"/>
      <c r="V1524" s="10"/>
      <c r="W1524" s="10"/>
      <c r="X1524" s="10"/>
      <c r="Y1524" s="10"/>
      <c r="Z1524" s="10"/>
      <c r="AA1524" s="10"/>
      <c r="AB1524" s="15"/>
      <c r="AC1524" s="9"/>
      <c r="AD1524" s="9"/>
      <c r="AE1524" s="9"/>
      <c r="AF1524" s="9"/>
      <c r="AG1524" s="9"/>
      <c r="AH1524" s="9"/>
      <c r="AI1524" s="9"/>
      <c r="AJ1524" s="9"/>
      <c r="AK1524" s="9"/>
      <c r="AL1524" s="9"/>
      <c r="AM1524" s="27"/>
      <c r="AN1524" s="27"/>
      <c r="AO1524" s="27"/>
      <c r="AP1524" s="27"/>
      <c r="AQ1524" s="27"/>
      <c r="AR1524" s="9"/>
      <c r="AS1524" s="9"/>
      <c r="AT1524" s="9"/>
      <c r="AU1524" s="9"/>
      <c r="AV1524" s="9"/>
      <c r="AW1524" s="9"/>
      <c r="AX1524" s="9"/>
      <c r="AY1524" s="15"/>
      <c r="AZ1524" s="15"/>
      <c r="BA1524" s="9"/>
      <c r="BB1524" s="9"/>
      <c r="BC1524" s="9"/>
      <c r="BD1524" s="9"/>
      <c r="BE1524" s="9"/>
      <c r="BF1524" s="9"/>
      <c r="BG1524" s="9"/>
      <c r="BH1524" s="9"/>
      <c r="BI1524" s="9"/>
      <c r="BJ1524" s="9"/>
      <c r="BK1524" s="9"/>
      <c r="BL1524" s="9"/>
      <c r="BM1524" s="9"/>
      <c r="BN1524" s="9"/>
      <c r="BO1524" s="9"/>
      <c r="BP1524" s="9"/>
      <c r="BQ1524" s="9"/>
      <c r="BR1524" s="9"/>
      <c r="BS1524" s="9"/>
      <c r="BT1524" s="9"/>
      <c r="BU1524" s="9"/>
      <c r="BV1524" s="9"/>
      <c r="BW1524" s="9"/>
      <c r="BX1524" s="9"/>
      <c r="BY1524" s="9"/>
      <c r="BZ1524" s="9"/>
      <c r="CA1524" s="9"/>
      <c r="CB1524" s="9"/>
      <c r="CC1524" s="9"/>
      <c r="CD1524" s="9"/>
      <c r="CE1524" s="9"/>
      <c r="CF1524" s="9"/>
      <c r="CG1524" s="9"/>
      <c r="CH1524" s="9"/>
      <c r="CI1524" s="9"/>
      <c r="CJ1524" s="9"/>
      <c r="CK1524" s="9"/>
      <c r="CL1524" s="9"/>
      <c r="CM1524" s="9"/>
      <c r="CN1524" s="9"/>
      <c r="CO1524" s="9"/>
      <c r="CP1524" s="9"/>
      <c r="CQ1524" s="9"/>
      <c r="CR1524" s="9"/>
      <c r="CS1524" s="9"/>
      <c r="CT1524" s="9"/>
      <c r="CU1524" s="9"/>
      <c r="CV1524" s="9"/>
      <c r="CW1524" s="9"/>
      <c r="CX1524" s="9"/>
      <c r="CY1524" s="9"/>
      <c r="CZ1524" s="9"/>
      <c r="DA1524" s="9"/>
      <c r="DB1524" s="9"/>
      <c r="DC1524" s="9"/>
      <c r="DD1524" s="9"/>
      <c r="DE1524" s="9"/>
      <c r="DF1524" s="9"/>
      <c r="DG1524" s="9"/>
      <c r="DH1524" s="9"/>
      <c r="DI1524" s="9"/>
      <c r="DJ1524" s="9"/>
      <c r="DK1524" s="9"/>
      <c r="DL1524" s="9"/>
      <c r="DM1524" s="9"/>
      <c r="DN1524" s="9"/>
      <c r="DO1524" s="9"/>
      <c r="DP1524" s="9"/>
      <c r="DQ1524" s="9"/>
      <c r="DR1524" s="9"/>
      <c r="DS1524" s="9"/>
      <c r="DT1524" s="9"/>
      <c r="DU1524" s="9"/>
      <c r="DV1524" s="9"/>
      <c r="DW1524" s="9"/>
      <c r="DX1524" s="9"/>
      <c r="DY1524" s="9"/>
      <c r="DZ1524" s="9"/>
      <c r="EA1524" s="9"/>
    </row>
    <row r="1525" spans="2:131" ht="15">
      <c r="B1525" s="4"/>
      <c r="C1525" s="4"/>
      <c r="D1525" s="4"/>
      <c r="E1525" s="4"/>
      <c r="F1525" s="4"/>
      <c r="G1525" s="4"/>
      <c r="H1525" s="4"/>
      <c r="I1525" s="4"/>
      <c r="J1525" s="4"/>
      <c r="K1525" s="10"/>
      <c r="L1525" s="10"/>
      <c r="M1525" s="10"/>
      <c r="N1525" s="10"/>
      <c r="O1525" s="10"/>
      <c r="P1525" s="10"/>
      <c r="Q1525" s="10"/>
      <c r="R1525" s="10"/>
      <c r="S1525" s="10"/>
      <c r="T1525" s="10"/>
      <c r="U1525" s="10"/>
      <c r="V1525" s="10"/>
      <c r="W1525" s="10"/>
      <c r="X1525" s="10"/>
      <c r="Y1525" s="10"/>
      <c r="Z1525" s="10"/>
      <c r="AA1525" s="10"/>
      <c r="AB1525" s="15"/>
      <c r="AC1525" s="9"/>
      <c r="AD1525" s="9"/>
      <c r="AE1525" s="9"/>
      <c r="AF1525" s="9"/>
      <c r="AG1525" s="9"/>
      <c r="AH1525" s="9"/>
      <c r="AI1525" s="9"/>
      <c r="AJ1525" s="9"/>
      <c r="AK1525" s="9"/>
      <c r="AL1525" s="9"/>
      <c r="AM1525" s="27"/>
      <c r="AN1525" s="27"/>
      <c r="AO1525" s="27"/>
      <c r="AP1525" s="27"/>
      <c r="AQ1525" s="27"/>
      <c r="AR1525" s="9"/>
      <c r="AS1525" s="9"/>
      <c r="AT1525" s="9"/>
      <c r="AU1525" s="9"/>
      <c r="AV1525" s="9"/>
      <c r="AW1525" s="9"/>
      <c r="AX1525" s="9"/>
      <c r="AY1525" s="15"/>
      <c r="AZ1525" s="15"/>
      <c r="BA1525" s="9"/>
      <c r="BB1525" s="9"/>
      <c r="BC1525" s="9"/>
      <c r="BD1525" s="9"/>
      <c r="BE1525" s="9"/>
      <c r="BF1525" s="9"/>
      <c r="BG1525" s="9"/>
      <c r="BH1525" s="9"/>
      <c r="BI1525" s="9"/>
      <c r="BJ1525" s="9"/>
      <c r="BK1525" s="9"/>
      <c r="BL1525" s="9"/>
      <c r="BM1525" s="9"/>
      <c r="BN1525" s="9"/>
      <c r="BO1525" s="9"/>
      <c r="BP1525" s="9"/>
      <c r="BQ1525" s="9"/>
      <c r="BR1525" s="9"/>
      <c r="BS1525" s="9"/>
      <c r="BT1525" s="9"/>
      <c r="BU1525" s="9"/>
      <c r="BV1525" s="9"/>
      <c r="BW1525" s="9"/>
      <c r="BX1525" s="9"/>
      <c r="BY1525" s="9"/>
      <c r="BZ1525" s="9"/>
      <c r="CA1525" s="9"/>
      <c r="CB1525" s="9"/>
      <c r="CC1525" s="9"/>
      <c r="CD1525" s="9"/>
      <c r="CE1525" s="9"/>
      <c r="CF1525" s="9"/>
      <c r="CG1525" s="9"/>
      <c r="CH1525" s="9"/>
      <c r="CI1525" s="9"/>
      <c r="CJ1525" s="9"/>
      <c r="CK1525" s="9"/>
      <c r="CL1525" s="9"/>
      <c r="CM1525" s="9"/>
      <c r="CN1525" s="9"/>
      <c r="CO1525" s="9"/>
      <c r="CP1525" s="9"/>
      <c r="CQ1525" s="9"/>
      <c r="CR1525" s="9"/>
      <c r="CS1525" s="9"/>
      <c r="CT1525" s="9"/>
      <c r="CU1525" s="9"/>
      <c r="CV1525" s="9"/>
      <c r="CW1525" s="9"/>
      <c r="CX1525" s="9"/>
      <c r="CY1525" s="9"/>
      <c r="CZ1525" s="9"/>
      <c r="DA1525" s="9"/>
      <c r="DB1525" s="9"/>
      <c r="DC1525" s="9"/>
      <c r="DD1525" s="9"/>
      <c r="DE1525" s="9"/>
      <c r="DF1525" s="9"/>
      <c r="DG1525" s="9"/>
      <c r="DH1525" s="9"/>
      <c r="DI1525" s="9"/>
      <c r="DJ1525" s="9"/>
      <c r="DK1525" s="9"/>
      <c r="DL1525" s="9"/>
      <c r="DM1525" s="9"/>
      <c r="DN1525" s="9"/>
      <c r="DO1525" s="9"/>
      <c r="DP1525" s="9"/>
      <c r="DQ1525" s="9"/>
      <c r="DR1525" s="9"/>
      <c r="DS1525" s="9"/>
      <c r="DT1525" s="9"/>
      <c r="DU1525" s="9"/>
      <c r="DV1525" s="9"/>
      <c r="DW1525" s="9"/>
      <c r="DX1525" s="9"/>
      <c r="DY1525" s="9"/>
      <c r="DZ1525" s="9"/>
      <c r="EA1525" s="9"/>
    </row>
    <row r="1526" spans="2:131" ht="15">
      <c r="B1526" s="4"/>
      <c r="C1526" s="4"/>
      <c r="D1526" s="4"/>
      <c r="E1526" s="4"/>
      <c r="F1526" s="4"/>
      <c r="G1526" s="4"/>
      <c r="H1526" s="4"/>
      <c r="I1526" s="4"/>
      <c r="J1526" s="4"/>
      <c r="K1526" s="10"/>
      <c r="L1526" s="10"/>
      <c r="M1526" s="10"/>
      <c r="N1526" s="10"/>
      <c r="O1526" s="10"/>
      <c r="P1526" s="10"/>
      <c r="Q1526" s="10"/>
      <c r="R1526" s="10"/>
      <c r="S1526" s="10"/>
      <c r="T1526" s="10"/>
      <c r="U1526" s="10"/>
      <c r="V1526" s="10"/>
      <c r="W1526" s="10"/>
      <c r="X1526" s="10"/>
      <c r="Y1526" s="10"/>
      <c r="Z1526" s="10"/>
      <c r="AA1526" s="10"/>
      <c r="AB1526" s="15"/>
      <c r="AC1526" s="9"/>
      <c r="AD1526" s="9"/>
      <c r="AE1526" s="9"/>
      <c r="AF1526" s="9"/>
      <c r="AG1526" s="9"/>
      <c r="AH1526" s="9"/>
      <c r="AI1526" s="9"/>
      <c r="AJ1526" s="9"/>
      <c r="AK1526" s="9"/>
      <c r="AL1526" s="9"/>
      <c r="AM1526" s="27"/>
      <c r="AN1526" s="27"/>
      <c r="AO1526" s="27"/>
      <c r="AP1526" s="27"/>
      <c r="AQ1526" s="27"/>
      <c r="AR1526" s="9"/>
      <c r="AS1526" s="9"/>
      <c r="AT1526" s="9"/>
      <c r="AU1526" s="9"/>
      <c r="AV1526" s="9"/>
      <c r="AW1526" s="9"/>
      <c r="AX1526" s="9"/>
      <c r="AY1526" s="15"/>
      <c r="AZ1526" s="15"/>
      <c r="BA1526" s="9"/>
      <c r="BB1526" s="9"/>
      <c r="BC1526" s="9"/>
      <c r="BD1526" s="9"/>
      <c r="BE1526" s="9"/>
      <c r="BF1526" s="9"/>
      <c r="BG1526" s="9"/>
      <c r="BH1526" s="9"/>
      <c r="BI1526" s="9"/>
      <c r="BJ1526" s="9"/>
      <c r="BK1526" s="9"/>
      <c r="BL1526" s="9"/>
      <c r="BM1526" s="9"/>
      <c r="BN1526" s="9"/>
      <c r="BO1526" s="9"/>
      <c r="BP1526" s="9"/>
      <c r="BQ1526" s="9"/>
      <c r="BR1526" s="9"/>
      <c r="BS1526" s="9"/>
      <c r="BT1526" s="9"/>
      <c r="BU1526" s="9"/>
      <c r="BV1526" s="9"/>
      <c r="BW1526" s="9"/>
      <c r="BX1526" s="9"/>
      <c r="BY1526" s="9"/>
      <c r="BZ1526" s="9"/>
      <c r="CA1526" s="9"/>
      <c r="CB1526" s="9"/>
      <c r="CC1526" s="9"/>
      <c r="CD1526" s="9"/>
      <c r="CE1526" s="9"/>
      <c r="CF1526" s="9"/>
      <c r="CG1526" s="9"/>
      <c r="CH1526" s="9"/>
      <c r="CI1526" s="9"/>
      <c r="CJ1526" s="9"/>
      <c r="CK1526" s="9"/>
      <c r="CL1526" s="9"/>
      <c r="CM1526" s="9"/>
      <c r="CN1526" s="9"/>
      <c r="CO1526" s="9"/>
      <c r="CP1526" s="9"/>
      <c r="CQ1526" s="9"/>
      <c r="CR1526" s="9"/>
      <c r="CS1526" s="9"/>
      <c r="CT1526" s="9"/>
      <c r="CU1526" s="9"/>
      <c r="CV1526" s="9"/>
      <c r="CW1526" s="9"/>
      <c r="CX1526" s="9"/>
      <c r="CY1526" s="9"/>
      <c r="CZ1526" s="9"/>
      <c r="DA1526" s="9"/>
      <c r="DB1526" s="9"/>
      <c r="DC1526" s="9"/>
      <c r="DD1526" s="9"/>
      <c r="DE1526" s="9"/>
      <c r="DF1526" s="9"/>
      <c r="DG1526" s="9"/>
      <c r="DH1526" s="9"/>
      <c r="DI1526" s="9"/>
      <c r="DJ1526" s="9"/>
      <c r="DK1526" s="9"/>
      <c r="DL1526" s="9"/>
      <c r="DM1526" s="9"/>
      <c r="DN1526" s="9"/>
      <c r="DO1526" s="9"/>
      <c r="DP1526" s="9"/>
      <c r="DQ1526" s="9"/>
      <c r="DR1526" s="9"/>
      <c r="DS1526" s="9"/>
      <c r="DT1526" s="9"/>
      <c r="DU1526" s="9"/>
      <c r="DV1526" s="9"/>
      <c r="DW1526" s="9"/>
      <c r="DX1526" s="9"/>
      <c r="DY1526" s="9"/>
      <c r="DZ1526" s="9"/>
      <c r="EA1526" s="9"/>
    </row>
    <row r="1527" spans="2:131" ht="15">
      <c r="B1527" s="4"/>
      <c r="C1527" s="4"/>
      <c r="D1527" s="4"/>
      <c r="E1527" s="4"/>
      <c r="F1527" s="4"/>
      <c r="G1527" s="4"/>
      <c r="H1527" s="4"/>
      <c r="I1527" s="4"/>
      <c r="J1527" s="4"/>
      <c r="K1527" s="10"/>
      <c r="L1527" s="10"/>
      <c r="M1527" s="10"/>
      <c r="N1527" s="10"/>
      <c r="O1527" s="10"/>
      <c r="P1527" s="10"/>
      <c r="Q1527" s="10"/>
      <c r="R1527" s="10"/>
      <c r="S1527" s="10"/>
      <c r="T1527" s="10"/>
      <c r="U1527" s="10"/>
      <c r="V1527" s="10"/>
      <c r="W1527" s="10"/>
      <c r="X1527" s="10"/>
      <c r="Y1527" s="10"/>
      <c r="Z1527" s="10"/>
      <c r="AA1527" s="10"/>
      <c r="AB1527" s="15"/>
      <c r="AC1527" s="9"/>
      <c r="AD1527" s="9"/>
      <c r="AE1527" s="9"/>
      <c r="AF1527" s="9"/>
      <c r="AG1527" s="9"/>
      <c r="AH1527" s="9"/>
      <c r="AI1527" s="9"/>
      <c r="AJ1527" s="9"/>
      <c r="AK1527" s="9"/>
      <c r="AL1527" s="9"/>
      <c r="AM1527" s="27"/>
      <c r="AN1527" s="27"/>
      <c r="AO1527" s="27"/>
      <c r="AP1527" s="27"/>
      <c r="AQ1527" s="27"/>
      <c r="AR1527" s="9"/>
      <c r="AS1527" s="9"/>
      <c r="AT1527" s="9"/>
      <c r="AU1527" s="9"/>
      <c r="AV1527" s="9"/>
      <c r="AW1527" s="9"/>
      <c r="AX1527" s="9"/>
      <c r="AY1527" s="15"/>
      <c r="AZ1527" s="15"/>
      <c r="BA1527" s="9"/>
      <c r="BB1527" s="9"/>
      <c r="BC1527" s="9"/>
      <c r="BD1527" s="9"/>
      <c r="BE1527" s="9"/>
      <c r="BF1527" s="9"/>
      <c r="BG1527" s="9"/>
      <c r="BH1527" s="9"/>
      <c r="BI1527" s="9"/>
      <c r="BJ1527" s="9"/>
      <c r="BK1527" s="9"/>
      <c r="BL1527" s="9"/>
      <c r="BM1527" s="9"/>
      <c r="BN1527" s="9"/>
      <c r="BO1527" s="9"/>
      <c r="BP1527" s="9"/>
      <c r="BQ1527" s="9"/>
      <c r="BR1527" s="9"/>
      <c r="BS1527" s="9"/>
      <c r="BT1527" s="9"/>
      <c r="BU1527" s="9"/>
      <c r="BV1527" s="9"/>
      <c r="BW1527" s="9"/>
      <c r="BX1527" s="9"/>
      <c r="BY1527" s="9"/>
      <c r="BZ1527" s="9"/>
      <c r="CA1527" s="9"/>
      <c r="CB1527" s="9"/>
      <c r="CC1527" s="9"/>
      <c r="CD1527" s="9"/>
      <c r="CE1527" s="9"/>
      <c r="CF1527" s="9"/>
      <c r="CG1527" s="9"/>
      <c r="CH1527" s="9"/>
      <c r="CI1527" s="9"/>
      <c r="CJ1527" s="9"/>
      <c r="CK1527" s="9"/>
      <c r="CL1527" s="9"/>
      <c r="CM1527" s="9"/>
      <c r="CN1527" s="9"/>
      <c r="CO1527" s="9"/>
      <c r="CP1527" s="9"/>
      <c r="CQ1527" s="9"/>
      <c r="CR1527" s="9"/>
      <c r="CS1527" s="9"/>
      <c r="CT1527" s="9"/>
      <c r="CU1527" s="9"/>
      <c r="CV1527" s="9"/>
      <c r="CW1527" s="9"/>
      <c r="CX1527" s="9"/>
      <c r="CY1527" s="9"/>
      <c r="CZ1527" s="9"/>
      <c r="DA1527" s="9"/>
      <c r="DB1527" s="9"/>
      <c r="DC1527" s="9"/>
      <c r="DD1527" s="9"/>
      <c r="DE1527" s="9"/>
      <c r="DF1527" s="9"/>
      <c r="DG1527" s="9"/>
      <c r="DH1527" s="9"/>
      <c r="DI1527" s="9"/>
      <c r="DJ1527" s="9"/>
      <c r="DK1527" s="9"/>
      <c r="DL1527" s="9"/>
      <c r="DM1527" s="9"/>
      <c r="DN1527" s="9"/>
      <c r="DO1527" s="9"/>
      <c r="DP1527" s="9"/>
      <c r="DQ1527" s="9"/>
      <c r="DR1527" s="9"/>
      <c r="DS1527" s="9"/>
      <c r="DT1527" s="9"/>
      <c r="DU1527" s="9"/>
      <c r="DV1527" s="9"/>
      <c r="DW1527" s="9"/>
      <c r="DX1527" s="9"/>
      <c r="DY1527" s="9"/>
      <c r="DZ1527" s="9"/>
      <c r="EA1527" s="9"/>
    </row>
    <row r="1528" spans="2:131" ht="15">
      <c r="B1528" s="4"/>
      <c r="C1528" s="4"/>
      <c r="D1528" s="4"/>
      <c r="E1528" s="4"/>
      <c r="F1528" s="4"/>
      <c r="G1528" s="4"/>
      <c r="H1528" s="4"/>
      <c r="I1528" s="4"/>
      <c r="J1528" s="4"/>
      <c r="K1528" s="10"/>
      <c r="L1528" s="10"/>
      <c r="M1528" s="10"/>
      <c r="N1528" s="10"/>
      <c r="O1528" s="10"/>
      <c r="P1528" s="10"/>
      <c r="Q1528" s="10"/>
      <c r="R1528" s="10"/>
      <c r="S1528" s="10"/>
      <c r="T1528" s="10"/>
      <c r="U1528" s="10"/>
      <c r="V1528" s="10"/>
      <c r="W1528" s="10"/>
      <c r="X1528" s="10"/>
      <c r="Y1528" s="10"/>
      <c r="Z1528" s="10"/>
      <c r="AA1528" s="10"/>
      <c r="AB1528" s="15"/>
      <c r="AC1528" s="9"/>
      <c r="AD1528" s="9"/>
      <c r="AE1528" s="9"/>
      <c r="AF1528" s="9"/>
      <c r="AG1528" s="9"/>
      <c r="AH1528" s="9"/>
      <c r="AI1528" s="9"/>
      <c r="AJ1528" s="9"/>
      <c r="AK1528" s="9"/>
      <c r="AL1528" s="9"/>
      <c r="AM1528" s="27"/>
      <c r="AN1528" s="27"/>
      <c r="AO1528" s="27"/>
      <c r="AP1528" s="27"/>
      <c r="AQ1528" s="27"/>
      <c r="AR1528" s="9"/>
      <c r="AS1528" s="9"/>
      <c r="AT1528" s="9"/>
      <c r="AU1528" s="9"/>
      <c r="AV1528" s="9"/>
      <c r="AW1528" s="9"/>
      <c r="AX1528" s="9"/>
      <c r="AY1528" s="15"/>
      <c r="AZ1528" s="15"/>
      <c r="BA1528" s="9"/>
      <c r="BB1528" s="9"/>
      <c r="BC1528" s="9"/>
      <c r="BD1528" s="9"/>
      <c r="BE1528" s="9"/>
      <c r="BF1528" s="9"/>
      <c r="BG1528" s="9"/>
      <c r="BH1528" s="9"/>
      <c r="BI1528" s="9"/>
      <c r="BJ1528" s="9"/>
      <c r="BK1528" s="9"/>
      <c r="BL1528" s="9"/>
      <c r="BM1528" s="9"/>
      <c r="BN1528" s="9"/>
      <c r="BO1528" s="9"/>
      <c r="BP1528" s="9"/>
      <c r="BQ1528" s="9"/>
      <c r="BR1528" s="9"/>
      <c r="BS1528" s="9"/>
      <c r="BT1528" s="9"/>
      <c r="BU1528" s="9"/>
      <c r="BV1528" s="9"/>
      <c r="BW1528" s="9"/>
      <c r="BX1528" s="9"/>
      <c r="BY1528" s="9"/>
      <c r="BZ1528" s="9"/>
      <c r="CA1528" s="9"/>
      <c r="CB1528" s="9"/>
      <c r="CC1528" s="9"/>
      <c r="CD1528" s="9"/>
      <c r="CE1528" s="9"/>
      <c r="CF1528" s="9"/>
      <c r="CG1528" s="9"/>
      <c r="CH1528" s="9"/>
      <c r="CI1528" s="9"/>
      <c r="CJ1528" s="9"/>
      <c r="CK1528" s="9"/>
      <c r="CL1528" s="9"/>
      <c r="CM1528" s="9"/>
      <c r="CN1528" s="9"/>
      <c r="CO1528" s="9"/>
      <c r="CP1528" s="9"/>
      <c r="CQ1528" s="9"/>
      <c r="CR1528" s="9"/>
      <c r="CS1528" s="9"/>
      <c r="CT1528" s="9"/>
      <c r="CU1528" s="9"/>
      <c r="CV1528" s="9"/>
      <c r="CW1528" s="9"/>
      <c r="CX1528" s="9"/>
      <c r="CY1528" s="9"/>
      <c r="CZ1528" s="9"/>
      <c r="DA1528" s="9"/>
      <c r="DB1528" s="9"/>
      <c r="DC1528" s="9"/>
      <c r="DD1528" s="9"/>
      <c r="DE1528" s="9"/>
      <c r="DF1528" s="9"/>
      <c r="DG1528" s="9"/>
      <c r="DH1528" s="9"/>
      <c r="DI1528" s="9"/>
      <c r="DJ1528" s="9"/>
      <c r="DK1528" s="9"/>
      <c r="DL1528" s="9"/>
      <c r="DM1528" s="9"/>
      <c r="DN1528" s="9"/>
      <c r="DO1528" s="9"/>
      <c r="DP1528" s="9"/>
      <c r="DQ1528" s="9"/>
      <c r="DR1528" s="9"/>
      <c r="DS1528" s="9"/>
      <c r="DT1528" s="9"/>
      <c r="DU1528" s="9"/>
      <c r="DV1528" s="9"/>
      <c r="DW1528" s="9"/>
      <c r="DX1528" s="9"/>
      <c r="DY1528" s="9"/>
      <c r="DZ1528" s="9"/>
      <c r="EA1528" s="9"/>
    </row>
    <row r="1529" spans="2:131" ht="15">
      <c r="B1529" s="4"/>
      <c r="C1529" s="4"/>
      <c r="D1529" s="4"/>
      <c r="E1529" s="4"/>
      <c r="F1529" s="4"/>
      <c r="G1529" s="4"/>
      <c r="H1529" s="4"/>
      <c r="I1529" s="4"/>
      <c r="J1529" s="4"/>
      <c r="K1529" s="10"/>
      <c r="L1529" s="10"/>
      <c r="M1529" s="10"/>
      <c r="N1529" s="10"/>
      <c r="O1529" s="10"/>
      <c r="P1529" s="10"/>
      <c r="Q1529" s="10"/>
      <c r="R1529" s="10"/>
      <c r="S1529" s="10"/>
      <c r="T1529" s="10"/>
      <c r="U1529" s="10"/>
      <c r="V1529" s="10"/>
      <c r="W1529" s="10"/>
      <c r="X1529" s="10"/>
      <c r="Y1529" s="10"/>
      <c r="Z1529" s="10"/>
      <c r="AA1529" s="10"/>
      <c r="AB1529" s="15"/>
      <c r="AC1529" s="9"/>
      <c r="AD1529" s="9"/>
      <c r="AE1529" s="9"/>
      <c r="AF1529" s="9"/>
      <c r="AG1529" s="9"/>
      <c r="AH1529" s="9"/>
      <c r="AI1529" s="9"/>
      <c r="AJ1529" s="9"/>
      <c r="AK1529" s="9"/>
      <c r="AL1529" s="9"/>
      <c r="AM1529" s="27"/>
      <c r="AN1529" s="27"/>
      <c r="AO1529" s="27"/>
      <c r="AP1529" s="27"/>
      <c r="AQ1529" s="27"/>
      <c r="AR1529" s="9"/>
      <c r="AS1529" s="9"/>
      <c r="AT1529" s="9"/>
      <c r="AU1529" s="9"/>
      <c r="AV1529" s="9"/>
      <c r="AW1529" s="9"/>
      <c r="AX1529" s="9"/>
      <c r="AY1529" s="15"/>
      <c r="AZ1529" s="15"/>
      <c r="BA1529" s="9"/>
      <c r="BB1529" s="9"/>
      <c r="BC1529" s="9"/>
      <c r="BD1529" s="9"/>
      <c r="BE1529" s="9"/>
      <c r="BF1529" s="9"/>
      <c r="BG1529" s="9"/>
      <c r="BH1529" s="9"/>
      <c r="BI1529" s="9"/>
      <c r="BJ1529" s="9"/>
      <c r="BK1529" s="9"/>
      <c r="BL1529" s="9"/>
      <c r="BM1529" s="9"/>
      <c r="BN1529" s="9"/>
      <c r="BO1529" s="9"/>
      <c r="BP1529" s="9"/>
      <c r="BQ1529" s="9"/>
      <c r="BR1529" s="9"/>
      <c r="BS1529" s="9"/>
      <c r="BT1529" s="9"/>
      <c r="BU1529" s="9"/>
      <c r="BV1529" s="9"/>
      <c r="BW1529" s="9"/>
      <c r="BX1529" s="9"/>
      <c r="BY1529" s="9"/>
      <c r="BZ1529" s="9"/>
      <c r="CA1529" s="9"/>
      <c r="CB1529" s="9"/>
      <c r="CC1529" s="9"/>
      <c r="CD1529" s="9"/>
      <c r="CE1529" s="9"/>
      <c r="CF1529" s="9"/>
      <c r="CG1529" s="9"/>
      <c r="CH1529" s="9"/>
      <c r="CI1529" s="9"/>
      <c r="CJ1529" s="9"/>
      <c r="CK1529" s="9"/>
      <c r="CL1529" s="9"/>
      <c r="CM1529" s="9"/>
      <c r="CN1529" s="9"/>
      <c r="CO1529" s="9"/>
      <c r="CP1529" s="9"/>
      <c r="CQ1529" s="9"/>
      <c r="CR1529" s="9"/>
      <c r="CS1529" s="9"/>
      <c r="CT1529" s="9"/>
      <c r="CU1529" s="9"/>
      <c r="CV1529" s="9"/>
      <c r="CW1529" s="9"/>
      <c r="CX1529" s="9"/>
      <c r="CY1529" s="9"/>
      <c r="CZ1529" s="9"/>
      <c r="DA1529" s="9"/>
      <c r="DB1529" s="9"/>
      <c r="DC1529" s="9"/>
      <c r="DD1529" s="9"/>
      <c r="DE1529" s="9"/>
      <c r="DF1529" s="9"/>
      <c r="DG1529" s="9"/>
      <c r="DH1529" s="9"/>
      <c r="DI1529" s="9"/>
      <c r="DJ1529" s="9"/>
      <c r="DK1529" s="9"/>
      <c r="DL1529" s="9"/>
      <c r="DM1529" s="9"/>
      <c r="DN1529" s="9"/>
      <c r="DO1529" s="9"/>
      <c r="DP1529" s="9"/>
      <c r="DQ1529" s="9"/>
      <c r="DR1529" s="9"/>
      <c r="DS1529" s="9"/>
      <c r="DT1529" s="9"/>
      <c r="DU1529" s="9"/>
      <c r="DV1529" s="9"/>
      <c r="DW1529" s="9"/>
      <c r="DX1529" s="9"/>
      <c r="DY1529" s="9"/>
      <c r="DZ1529" s="9"/>
      <c r="EA1529" s="9"/>
    </row>
    <row r="1530" spans="2:131" ht="15">
      <c r="B1530" s="4"/>
      <c r="C1530" s="4"/>
      <c r="D1530" s="4"/>
      <c r="E1530" s="4"/>
      <c r="F1530" s="4"/>
      <c r="G1530" s="4"/>
      <c r="H1530" s="4"/>
      <c r="I1530" s="4"/>
      <c r="J1530" s="4"/>
      <c r="K1530" s="10"/>
      <c r="L1530" s="10"/>
      <c r="M1530" s="10"/>
      <c r="N1530" s="10"/>
      <c r="O1530" s="10"/>
      <c r="P1530" s="10"/>
      <c r="Q1530" s="10"/>
      <c r="R1530" s="10"/>
      <c r="S1530" s="10"/>
      <c r="T1530" s="10"/>
      <c r="U1530" s="10"/>
      <c r="V1530" s="10"/>
      <c r="W1530" s="10"/>
      <c r="X1530" s="10"/>
      <c r="Y1530" s="10"/>
      <c r="Z1530" s="10"/>
      <c r="AA1530" s="10"/>
      <c r="AB1530" s="15"/>
      <c r="AC1530" s="9"/>
      <c r="AD1530" s="9"/>
      <c r="AE1530" s="9"/>
      <c r="AF1530" s="9"/>
      <c r="AG1530" s="9"/>
      <c r="AH1530" s="9"/>
      <c r="AI1530" s="9"/>
      <c r="AJ1530" s="9"/>
      <c r="AK1530" s="9"/>
      <c r="AL1530" s="9"/>
      <c r="AM1530" s="27"/>
      <c r="AN1530" s="27"/>
      <c r="AO1530" s="27"/>
      <c r="AP1530" s="27"/>
      <c r="AQ1530" s="27"/>
      <c r="AR1530" s="9"/>
      <c r="AS1530" s="9"/>
      <c r="AT1530" s="9"/>
      <c r="AU1530" s="9"/>
      <c r="AV1530" s="9"/>
      <c r="AW1530" s="9"/>
      <c r="AX1530" s="9"/>
      <c r="AY1530" s="15"/>
      <c r="AZ1530" s="15"/>
      <c r="BA1530" s="9"/>
      <c r="BB1530" s="9"/>
      <c r="BC1530" s="9"/>
      <c r="BD1530" s="9"/>
      <c r="BE1530" s="9"/>
      <c r="BF1530" s="9"/>
      <c r="BG1530" s="9"/>
      <c r="BH1530" s="9"/>
      <c r="BI1530" s="9"/>
      <c r="BJ1530" s="9"/>
      <c r="BK1530" s="9"/>
      <c r="BL1530" s="9"/>
      <c r="BM1530" s="9"/>
      <c r="BN1530" s="9"/>
      <c r="BO1530" s="9"/>
      <c r="BP1530" s="9"/>
      <c r="BQ1530" s="9"/>
      <c r="BR1530" s="9"/>
      <c r="BS1530" s="9"/>
      <c r="BT1530" s="9"/>
      <c r="BU1530" s="9"/>
      <c r="BV1530" s="9"/>
      <c r="BW1530" s="9"/>
      <c r="BX1530" s="9"/>
      <c r="BY1530" s="9"/>
      <c r="BZ1530" s="9"/>
      <c r="CA1530" s="9"/>
      <c r="CB1530" s="9"/>
      <c r="CC1530" s="9"/>
      <c r="CD1530" s="9"/>
      <c r="CE1530" s="9"/>
      <c r="CF1530" s="9"/>
      <c r="CG1530" s="9"/>
      <c r="CH1530" s="9"/>
      <c r="CI1530" s="9"/>
      <c r="CJ1530" s="9"/>
      <c r="CK1530" s="9"/>
      <c r="CL1530" s="9"/>
      <c r="CM1530" s="9"/>
      <c r="CN1530" s="9"/>
      <c r="CO1530" s="9"/>
      <c r="CP1530" s="9"/>
      <c r="CQ1530" s="9"/>
      <c r="CR1530" s="9"/>
      <c r="CS1530" s="9"/>
      <c r="CT1530" s="9"/>
      <c r="CU1530" s="9"/>
      <c r="CV1530" s="9"/>
      <c r="CW1530" s="9"/>
      <c r="CX1530" s="9"/>
      <c r="CY1530" s="9"/>
      <c r="CZ1530" s="9"/>
      <c r="DA1530" s="9"/>
      <c r="DB1530" s="9"/>
      <c r="DC1530" s="9"/>
      <c r="DD1530" s="9"/>
      <c r="DE1530" s="9"/>
      <c r="DF1530" s="9"/>
      <c r="DG1530" s="9"/>
      <c r="DH1530" s="9"/>
      <c r="DI1530" s="9"/>
      <c r="DJ1530" s="9"/>
      <c r="DK1530" s="9"/>
      <c r="DL1530" s="9"/>
      <c r="DM1530" s="9"/>
      <c r="DN1530" s="9"/>
      <c r="DO1530" s="9"/>
      <c r="DP1530" s="9"/>
      <c r="DQ1530" s="9"/>
      <c r="DR1530" s="9"/>
      <c r="DS1530" s="9"/>
      <c r="DT1530" s="9"/>
      <c r="DU1530" s="9"/>
      <c r="DV1530" s="9"/>
      <c r="DW1530" s="9"/>
      <c r="DX1530" s="9"/>
      <c r="DY1530" s="9"/>
      <c r="DZ1530" s="9"/>
      <c r="EA1530" s="9"/>
    </row>
    <row r="1531" spans="2:131" ht="15">
      <c r="B1531" s="4"/>
      <c r="C1531" s="4"/>
      <c r="D1531" s="4"/>
      <c r="E1531" s="4"/>
      <c r="F1531" s="4"/>
      <c r="G1531" s="4"/>
      <c r="H1531" s="4"/>
      <c r="I1531" s="4"/>
      <c r="J1531" s="4"/>
      <c r="K1531" s="10"/>
      <c r="L1531" s="10"/>
      <c r="M1531" s="10"/>
      <c r="N1531" s="10"/>
      <c r="O1531" s="10"/>
      <c r="P1531" s="10"/>
      <c r="Q1531" s="10"/>
      <c r="R1531" s="10"/>
      <c r="S1531" s="10"/>
      <c r="T1531" s="10"/>
      <c r="U1531" s="10"/>
      <c r="V1531" s="10"/>
      <c r="W1531" s="10"/>
      <c r="X1531" s="10"/>
      <c r="Y1531" s="10"/>
      <c r="Z1531" s="10"/>
      <c r="AA1531" s="10"/>
      <c r="AB1531" s="15"/>
      <c r="AC1531" s="9"/>
      <c r="AD1531" s="9"/>
      <c r="AE1531" s="9"/>
      <c r="AF1531" s="9"/>
      <c r="AG1531" s="9"/>
      <c r="AH1531" s="9"/>
      <c r="AI1531" s="9"/>
      <c r="AJ1531" s="9"/>
      <c r="AK1531" s="9"/>
      <c r="AL1531" s="9"/>
      <c r="AM1531" s="27"/>
      <c r="AN1531" s="27"/>
      <c r="AO1531" s="27"/>
      <c r="AP1531" s="27"/>
      <c r="AQ1531" s="27"/>
      <c r="AR1531" s="9"/>
      <c r="AS1531" s="9"/>
      <c r="AT1531" s="9"/>
      <c r="AU1531" s="9"/>
      <c r="AV1531" s="9"/>
      <c r="AW1531" s="9"/>
      <c r="AX1531" s="9"/>
      <c r="AY1531" s="15"/>
      <c r="AZ1531" s="15"/>
      <c r="BA1531" s="9"/>
      <c r="BB1531" s="9"/>
      <c r="BC1531" s="9"/>
      <c r="BD1531" s="9"/>
      <c r="BE1531" s="9"/>
      <c r="BF1531" s="9"/>
      <c r="BG1531" s="9"/>
      <c r="BH1531" s="9"/>
      <c r="BI1531" s="9"/>
      <c r="BJ1531" s="9"/>
      <c r="BK1531" s="9"/>
      <c r="BL1531" s="9"/>
      <c r="BM1531" s="9"/>
      <c r="BN1531" s="9"/>
      <c r="BO1531" s="9"/>
      <c r="BP1531" s="9"/>
      <c r="BQ1531" s="9"/>
      <c r="BR1531" s="9"/>
      <c r="BS1531" s="9"/>
      <c r="BT1531" s="9"/>
      <c r="BU1531" s="9"/>
      <c r="BV1531" s="9"/>
      <c r="BW1531" s="9"/>
      <c r="BX1531" s="9"/>
      <c r="BY1531" s="9"/>
      <c r="BZ1531" s="9"/>
      <c r="CA1531" s="9"/>
      <c r="CB1531" s="9"/>
      <c r="CC1531" s="9"/>
      <c r="CD1531" s="9"/>
      <c r="CE1531" s="9"/>
      <c r="CF1531" s="9"/>
      <c r="CG1531" s="9"/>
      <c r="CH1531" s="9"/>
      <c r="CI1531" s="9"/>
      <c r="CJ1531" s="9"/>
      <c r="CK1531" s="9"/>
      <c r="CL1531" s="9"/>
      <c r="CM1531" s="9"/>
      <c r="CN1531" s="9"/>
      <c r="CO1531" s="9"/>
      <c r="CP1531" s="9"/>
      <c r="CQ1531" s="9"/>
      <c r="CR1531" s="9"/>
      <c r="CS1531" s="9"/>
      <c r="CT1531" s="9"/>
      <c r="CU1531" s="9"/>
      <c r="CV1531" s="9"/>
      <c r="CW1531" s="9"/>
      <c r="CX1531" s="9"/>
      <c r="CY1531" s="9"/>
      <c r="CZ1531" s="9"/>
      <c r="DA1531" s="9"/>
      <c r="DB1531" s="9"/>
      <c r="DC1531" s="9"/>
      <c r="DD1531" s="9"/>
      <c r="DE1531" s="9"/>
      <c r="DF1531" s="9"/>
      <c r="DG1531" s="9"/>
      <c r="DH1531" s="9"/>
      <c r="DI1531" s="9"/>
      <c r="DJ1531" s="9"/>
      <c r="DK1531" s="9"/>
      <c r="DL1531" s="9"/>
      <c r="DM1531" s="9"/>
      <c r="DN1531" s="9"/>
      <c r="DO1531" s="9"/>
      <c r="DP1531" s="9"/>
      <c r="DQ1531" s="9"/>
      <c r="DR1531" s="9"/>
      <c r="DS1531" s="9"/>
      <c r="DT1531" s="9"/>
      <c r="DU1531" s="9"/>
      <c r="DV1531" s="9"/>
      <c r="DW1531" s="9"/>
      <c r="DX1531" s="9"/>
      <c r="DY1531" s="9"/>
      <c r="DZ1531" s="9"/>
      <c r="EA1531" s="9"/>
    </row>
    <row r="1532" spans="2:131" ht="15">
      <c r="B1532" s="4"/>
      <c r="C1532" s="4"/>
      <c r="D1532" s="4"/>
      <c r="E1532" s="4"/>
      <c r="F1532" s="4"/>
      <c r="G1532" s="4"/>
      <c r="H1532" s="4"/>
      <c r="I1532" s="4"/>
      <c r="J1532" s="4"/>
      <c r="K1532" s="10"/>
      <c r="L1532" s="10"/>
      <c r="M1532" s="10"/>
      <c r="N1532" s="10"/>
      <c r="O1532" s="10"/>
      <c r="P1532" s="10"/>
      <c r="Q1532" s="10"/>
      <c r="R1532" s="10"/>
      <c r="S1532" s="10"/>
      <c r="T1532" s="10"/>
      <c r="U1532" s="10"/>
      <c r="V1532" s="10"/>
      <c r="W1532" s="10"/>
      <c r="X1532" s="10"/>
      <c r="Y1532" s="10"/>
      <c r="Z1532" s="10"/>
      <c r="AA1532" s="10"/>
      <c r="AB1532" s="15"/>
      <c r="AC1532" s="9"/>
      <c r="AD1532" s="9"/>
      <c r="AE1532" s="9"/>
      <c r="AF1532" s="9"/>
      <c r="AG1532" s="9"/>
      <c r="AH1532" s="9"/>
      <c r="AI1532" s="9"/>
      <c r="AJ1532" s="9"/>
      <c r="AK1532" s="9"/>
      <c r="AL1532" s="9"/>
      <c r="AM1532" s="27"/>
      <c r="AN1532" s="27"/>
      <c r="AO1532" s="27"/>
      <c r="AP1532" s="27"/>
      <c r="AQ1532" s="27"/>
      <c r="AR1532" s="9"/>
      <c r="AS1532" s="9"/>
      <c r="AT1532" s="9"/>
      <c r="AU1532" s="9"/>
      <c r="AV1532" s="9"/>
      <c r="AW1532" s="9"/>
      <c r="AX1532" s="9"/>
      <c r="AY1532" s="15"/>
      <c r="AZ1532" s="15"/>
      <c r="BA1532" s="9"/>
      <c r="BB1532" s="9"/>
      <c r="BC1532" s="9"/>
      <c r="BD1532" s="9"/>
      <c r="BE1532" s="9"/>
      <c r="BF1532" s="9"/>
      <c r="BG1532" s="9"/>
      <c r="BH1532" s="9"/>
      <c r="BI1532" s="9"/>
      <c r="BJ1532" s="9"/>
      <c r="BK1532" s="9"/>
      <c r="BL1532" s="9"/>
      <c r="BM1532" s="9"/>
      <c r="BN1532" s="9"/>
      <c r="BO1532" s="9"/>
      <c r="BP1532" s="9"/>
      <c r="BQ1532" s="9"/>
      <c r="BR1532" s="9"/>
      <c r="BS1532" s="9"/>
      <c r="BT1532" s="9"/>
      <c r="BU1532" s="9"/>
      <c r="BV1532" s="9"/>
      <c r="BW1532" s="9"/>
      <c r="BX1532" s="9"/>
      <c r="BY1532" s="9"/>
      <c r="BZ1532" s="9"/>
      <c r="CA1532" s="9"/>
      <c r="CB1532" s="9"/>
      <c r="CC1532" s="9"/>
      <c r="CD1532" s="9"/>
      <c r="CE1532" s="9"/>
      <c r="CF1532" s="9"/>
      <c r="CG1532" s="9"/>
      <c r="CH1532" s="9"/>
      <c r="CI1532" s="9"/>
      <c r="CJ1532" s="9"/>
      <c r="CK1532" s="9"/>
      <c r="CL1532" s="9"/>
      <c r="CM1532" s="9"/>
      <c r="CN1532" s="9"/>
      <c r="CO1532" s="9"/>
      <c r="CP1532" s="9"/>
      <c r="CQ1532" s="9"/>
      <c r="CR1532" s="9"/>
      <c r="CS1532" s="9"/>
      <c r="CT1532" s="9"/>
      <c r="CU1532" s="9"/>
      <c r="CV1532" s="9"/>
      <c r="CW1532" s="9"/>
      <c r="CX1532" s="9"/>
      <c r="CY1532" s="9"/>
      <c r="CZ1532" s="9"/>
      <c r="DA1532" s="9"/>
      <c r="DB1532" s="9"/>
      <c r="DC1532" s="9"/>
      <c r="DD1532" s="9"/>
      <c r="DE1532" s="9"/>
      <c r="DF1532" s="9"/>
      <c r="DG1532" s="9"/>
      <c r="DH1532" s="9"/>
      <c r="DI1532" s="9"/>
      <c r="DJ1532" s="9"/>
      <c r="DK1532" s="9"/>
      <c r="DL1532" s="9"/>
      <c r="DM1532" s="9"/>
      <c r="DN1532" s="9"/>
      <c r="DO1532" s="9"/>
      <c r="DP1532" s="9"/>
      <c r="DQ1532" s="9"/>
      <c r="DR1532" s="9"/>
      <c r="DS1532" s="9"/>
      <c r="DT1532" s="9"/>
      <c r="DU1532" s="9"/>
      <c r="DV1532" s="9"/>
      <c r="DW1532" s="9"/>
      <c r="DX1532" s="9"/>
      <c r="DY1532" s="9"/>
      <c r="DZ1532" s="9"/>
      <c r="EA1532" s="9"/>
    </row>
    <row r="1533" spans="2:131" ht="15">
      <c r="B1533" s="4"/>
      <c r="C1533" s="4"/>
      <c r="D1533" s="4"/>
      <c r="E1533" s="4"/>
      <c r="F1533" s="4"/>
      <c r="G1533" s="4"/>
      <c r="H1533" s="4"/>
      <c r="I1533" s="4"/>
      <c r="J1533" s="4"/>
      <c r="K1533" s="10"/>
      <c r="L1533" s="10"/>
      <c r="M1533" s="10"/>
      <c r="N1533" s="10"/>
      <c r="O1533" s="10"/>
      <c r="P1533" s="10"/>
      <c r="Q1533" s="10"/>
      <c r="R1533" s="10"/>
      <c r="S1533" s="10"/>
      <c r="T1533" s="10"/>
      <c r="U1533" s="10"/>
      <c r="V1533" s="10"/>
      <c r="W1533" s="10"/>
      <c r="X1533" s="10"/>
      <c r="Y1533" s="10"/>
      <c r="Z1533" s="10"/>
      <c r="AA1533" s="10"/>
      <c r="AB1533" s="15"/>
      <c r="AC1533" s="9"/>
      <c r="AD1533" s="9"/>
      <c r="AE1533" s="9"/>
      <c r="AF1533" s="9"/>
      <c r="AG1533" s="9"/>
      <c r="AH1533" s="9"/>
      <c r="AI1533" s="9"/>
      <c r="AJ1533" s="9"/>
      <c r="AK1533" s="9"/>
      <c r="AL1533" s="9"/>
      <c r="AM1533" s="27"/>
      <c r="AN1533" s="27"/>
      <c r="AO1533" s="27"/>
      <c r="AP1533" s="27"/>
      <c r="AQ1533" s="27"/>
      <c r="AR1533" s="9"/>
      <c r="AS1533" s="9"/>
      <c r="AT1533" s="9"/>
      <c r="AU1533" s="9"/>
      <c r="AV1533" s="9"/>
      <c r="AW1533" s="9"/>
      <c r="AX1533" s="9"/>
      <c r="AY1533" s="15"/>
      <c r="AZ1533" s="15"/>
      <c r="BA1533" s="9"/>
      <c r="BB1533" s="9"/>
      <c r="BC1533" s="9"/>
      <c r="BD1533" s="9"/>
      <c r="BE1533" s="9"/>
      <c r="BF1533" s="9"/>
      <c r="BG1533" s="9"/>
      <c r="BH1533" s="9"/>
      <c r="BI1533" s="9"/>
      <c r="BJ1533" s="9"/>
      <c r="BK1533" s="9"/>
      <c r="BL1533" s="9"/>
      <c r="BM1533" s="9"/>
      <c r="BN1533" s="9"/>
      <c r="BO1533" s="9"/>
      <c r="BP1533" s="9"/>
      <c r="BQ1533" s="9"/>
      <c r="BR1533" s="9"/>
      <c r="BS1533" s="9"/>
      <c r="BT1533" s="9"/>
      <c r="BU1533" s="9"/>
      <c r="BV1533" s="9"/>
      <c r="BW1533" s="9"/>
      <c r="BX1533" s="9"/>
      <c r="BY1533" s="9"/>
      <c r="BZ1533" s="9"/>
      <c r="CA1533" s="9"/>
      <c r="CB1533" s="9"/>
      <c r="CC1533" s="9"/>
      <c r="CD1533" s="9"/>
      <c r="CE1533" s="9"/>
      <c r="CF1533" s="9"/>
      <c r="CG1533" s="9"/>
      <c r="CH1533" s="9"/>
      <c r="CI1533" s="9"/>
      <c r="CJ1533" s="9"/>
      <c r="CK1533" s="9"/>
      <c r="CL1533" s="9"/>
      <c r="CM1533" s="9"/>
      <c r="CN1533" s="9"/>
      <c r="CO1533" s="9"/>
      <c r="CP1533" s="9"/>
      <c r="CQ1533" s="9"/>
      <c r="CR1533" s="9"/>
      <c r="CS1533" s="9"/>
      <c r="CT1533" s="9"/>
      <c r="CU1533" s="9"/>
      <c r="CV1533" s="9"/>
      <c r="CW1533" s="9"/>
      <c r="CX1533" s="9"/>
      <c r="CY1533" s="9"/>
      <c r="CZ1533" s="9"/>
      <c r="DA1533" s="9"/>
      <c r="DB1533" s="9"/>
      <c r="DC1533" s="9"/>
      <c r="DD1533" s="9"/>
      <c r="DE1533" s="9"/>
      <c r="DF1533" s="9"/>
      <c r="DG1533" s="9"/>
      <c r="DH1533" s="9"/>
      <c r="DI1533" s="9"/>
      <c r="DJ1533" s="9"/>
      <c r="DK1533" s="9"/>
      <c r="DL1533" s="9"/>
      <c r="DM1533" s="9"/>
      <c r="DN1533" s="9"/>
      <c r="DO1533" s="9"/>
      <c r="DP1533" s="9"/>
      <c r="DQ1533" s="9"/>
      <c r="DR1533" s="9"/>
      <c r="DS1533" s="9"/>
      <c r="DT1533" s="9"/>
      <c r="DU1533" s="9"/>
      <c r="DV1533" s="9"/>
      <c r="DW1533" s="9"/>
      <c r="DX1533" s="9"/>
      <c r="DY1533" s="9"/>
      <c r="DZ1533" s="9"/>
      <c r="EA1533" s="9"/>
    </row>
    <row r="1534" spans="2:131" ht="15">
      <c r="B1534" s="4"/>
      <c r="C1534" s="4"/>
      <c r="D1534" s="4"/>
      <c r="E1534" s="4"/>
      <c r="F1534" s="4"/>
      <c r="G1534" s="4"/>
      <c r="H1534" s="4"/>
      <c r="I1534" s="4"/>
      <c r="J1534" s="4"/>
      <c r="K1534" s="10"/>
      <c r="L1534" s="10"/>
      <c r="M1534" s="10"/>
      <c r="N1534" s="10"/>
      <c r="O1534" s="10"/>
      <c r="P1534" s="10"/>
      <c r="Q1534" s="10"/>
      <c r="R1534" s="10"/>
      <c r="S1534" s="10"/>
      <c r="T1534" s="10"/>
      <c r="U1534" s="10"/>
      <c r="V1534" s="10"/>
      <c r="W1534" s="10"/>
      <c r="X1534" s="10"/>
      <c r="Y1534" s="10"/>
      <c r="Z1534" s="10"/>
      <c r="AA1534" s="10"/>
      <c r="AB1534" s="15"/>
      <c r="AC1534" s="9"/>
      <c r="AD1534" s="9"/>
      <c r="AE1534" s="9"/>
      <c r="AF1534" s="9"/>
      <c r="AG1534" s="9"/>
      <c r="AH1534" s="9"/>
      <c r="AI1534" s="9"/>
      <c r="AJ1534" s="9"/>
      <c r="AK1534" s="9"/>
      <c r="AL1534" s="9"/>
      <c r="AM1534" s="27"/>
      <c r="AN1534" s="27"/>
      <c r="AO1534" s="27"/>
      <c r="AP1534" s="27"/>
      <c r="AQ1534" s="27"/>
      <c r="AR1534" s="9"/>
      <c r="AS1534" s="9"/>
      <c r="AT1534" s="9"/>
      <c r="AU1534" s="9"/>
      <c r="AV1534" s="9"/>
      <c r="AW1534" s="9"/>
      <c r="AX1534" s="9"/>
      <c r="AY1534" s="15"/>
      <c r="AZ1534" s="15"/>
      <c r="BA1534" s="9"/>
      <c r="BB1534" s="9"/>
      <c r="BC1534" s="9"/>
      <c r="BD1534" s="9"/>
      <c r="BE1534" s="9"/>
      <c r="BF1534" s="9"/>
      <c r="BG1534" s="9"/>
      <c r="BH1534" s="9"/>
      <c r="BI1534" s="9"/>
      <c r="BJ1534" s="9"/>
      <c r="BK1534" s="9"/>
      <c r="BL1534" s="9"/>
      <c r="BM1534" s="9"/>
      <c r="BN1534" s="9"/>
      <c r="BO1534" s="9"/>
      <c r="BP1534" s="9"/>
      <c r="BQ1534" s="9"/>
      <c r="BR1534" s="9"/>
      <c r="BS1534" s="9"/>
      <c r="BT1534" s="9"/>
      <c r="BU1534" s="9"/>
      <c r="BV1534" s="9"/>
      <c r="BW1534" s="9"/>
      <c r="BX1534" s="9"/>
      <c r="BY1534" s="9"/>
      <c r="BZ1534" s="9"/>
      <c r="CA1534" s="9"/>
      <c r="CB1534" s="9"/>
      <c r="CC1534" s="9"/>
      <c r="CD1534" s="9"/>
      <c r="CE1534" s="9"/>
      <c r="CF1534" s="9"/>
      <c r="CG1534" s="9"/>
      <c r="CH1534" s="9"/>
      <c r="CI1534" s="9"/>
      <c r="CJ1534" s="9"/>
      <c r="CK1534" s="9"/>
      <c r="CL1534" s="9"/>
      <c r="CM1534" s="9"/>
      <c r="CN1534" s="9"/>
      <c r="CO1534" s="9"/>
      <c r="CP1534" s="9"/>
      <c r="CQ1534" s="9"/>
      <c r="CR1534" s="9"/>
      <c r="CS1534" s="9"/>
      <c r="CT1534" s="9"/>
      <c r="CU1534" s="9"/>
      <c r="CV1534" s="9"/>
      <c r="CW1534" s="9"/>
      <c r="CX1534" s="9"/>
      <c r="CY1534" s="9"/>
      <c r="CZ1534" s="9"/>
      <c r="DA1534" s="9"/>
      <c r="DB1534" s="9"/>
      <c r="DC1534" s="9"/>
      <c r="DD1534" s="9"/>
      <c r="DE1534" s="9"/>
      <c r="DF1534" s="9"/>
      <c r="DG1534" s="9"/>
      <c r="DH1534" s="9"/>
      <c r="DI1534" s="9"/>
      <c r="DJ1534" s="9"/>
      <c r="DK1534" s="9"/>
      <c r="DL1534" s="9"/>
      <c r="DM1534" s="9"/>
      <c r="DN1534" s="9"/>
      <c r="DO1534" s="9"/>
      <c r="DP1534" s="9"/>
      <c r="DQ1534" s="9"/>
      <c r="DR1534" s="9"/>
      <c r="DS1534" s="9"/>
      <c r="DT1534" s="9"/>
      <c r="DU1534" s="9"/>
      <c r="DV1534" s="9"/>
      <c r="DW1534" s="9"/>
      <c r="DX1534" s="9"/>
      <c r="DY1534" s="9"/>
      <c r="DZ1534" s="9"/>
      <c r="EA1534" s="9"/>
    </row>
    <row r="1535" spans="2:131" ht="15">
      <c r="B1535" s="4"/>
      <c r="C1535" s="4"/>
      <c r="D1535" s="4"/>
      <c r="E1535" s="4"/>
      <c r="F1535" s="4"/>
      <c r="G1535" s="4"/>
      <c r="H1535" s="4"/>
      <c r="I1535" s="4"/>
      <c r="J1535" s="4"/>
      <c r="K1535" s="10"/>
      <c r="L1535" s="10"/>
      <c r="M1535" s="10"/>
      <c r="N1535" s="10"/>
      <c r="O1535" s="10"/>
      <c r="P1535" s="10"/>
      <c r="Q1535" s="10"/>
      <c r="R1535" s="10"/>
      <c r="S1535" s="10"/>
      <c r="T1535" s="10"/>
      <c r="U1535" s="10"/>
      <c r="V1535" s="10"/>
      <c r="W1535" s="10"/>
      <c r="X1535" s="10"/>
      <c r="Y1535" s="10"/>
      <c r="Z1535" s="10"/>
      <c r="AA1535" s="10"/>
      <c r="AB1535" s="15"/>
      <c r="AC1535" s="9"/>
      <c r="AD1535" s="9"/>
      <c r="AE1535" s="9"/>
      <c r="AF1535" s="9"/>
      <c r="AG1535" s="9"/>
      <c r="AH1535" s="9"/>
      <c r="AI1535" s="9"/>
      <c r="AJ1535" s="9"/>
      <c r="AK1535" s="9"/>
      <c r="AL1535" s="9"/>
      <c r="AM1535" s="27"/>
      <c r="AN1535" s="27"/>
      <c r="AO1535" s="27"/>
      <c r="AP1535" s="27"/>
      <c r="AQ1535" s="27"/>
      <c r="AR1535" s="9"/>
      <c r="AS1535" s="9"/>
      <c r="AT1535" s="9"/>
      <c r="AU1535" s="9"/>
      <c r="AV1535" s="9"/>
      <c r="AW1535" s="9"/>
      <c r="AX1535" s="9"/>
      <c r="AY1535" s="15"/>
      <c r="AZ1535" s="15"/>
      <c r="BA1535" s="9"/>
      <c r="BB1535" s="9"/>
      <c r="BC1535" s="9"/>
      <c r="BD1535" s="9"/>
      <c r="BE1535" s="9"/>
      <c r="BF1535" s="9"/>
      <c r="BG1535" s="9"/>
      <c r="BH1535" s="9"/>
      <c r="BI1535" s="9"/>
      <c r="BJ1535" s="9"/>
      <c r="BK1535" s="9"/>
      <c r="BL1535" s="9"/>
      <c r="BM1535" s="9"/>
      <c r="BN1535" s="9"/>
      <c r="BO1535" s="9"/>
      <c r="BP1535" s="9"/>
      <c r="BQ1535" s="9"/>
      <c r="BR1535" s="9"/>
      <c r="BS1535" s="9"/>
      <c r="BT1535" s="9"/>
      <c r="BU1535" s="9"/>
      <c r="BV1535" s="9"/>
      <c r="BW1535" s="9"/>
      <c r="BX1535" s="9"/>
      <c r="BY1535" s="9"/>
      <c r="BZ1535" s="9"/>
      <c r="CA1535" s="9"/>
      <c r="CB1535" s="9"/>
      <c r="CC1535" s="9"/>
      <c r="CD1535" s="9"/>
      <c r="CE1535" s="9"/>
      <c r="CF1535" s="9"/>
      <c r="CG1535" s="9"/>
      <c r="CH1535" s="9"/>
      <c r="CI1535" s="9"/>
      <c r="CJ1535" s="9"/>
      <c r="CK1535" s="9"/>
      <c r="CL1535" s="9"/>
      <c r="CM1535" s="9"/>
      <c r="CN1535" s="9"/>
      <c r="CO1535" s="9"/>
      <c r="CP1535" s="9"/>
      <c r="CQ1535" s="9"/>
      <c r="CR1535" s="9"/>
      <c r="CS1535" s="9"/>
      <c r="CT1535" s="9"/>
      <c r="CU1535" s="9"/>
      <c r="CV1535" s="9"/>
      <c r="CW1535" s="9"/>
      <c r="CX1535" s="9"/>
      <c r="CY1535" s="9"/>
      <c r="CZ1535" s="9"/>
      <c r="DA1535" s="9"/>
      <c r="DB1535" s="9"/>
      <c r="DC1535" s="9"/>
      <c r="DD1535" s="9"/>
      <c r="DE1535" s="9"/>
      <c r="DF1535" s="9"/>
      <c r="DG1535" s="9"/>
      <c r="DH1535" s="9"/>
      <c r="DI1535" s="9"/>
      <c r="DJ1535" s="9"/>
      <c r="DK1535" s="9"/>
      <c r="DL1535" s="9"/>
      <c r="DM1535" s="9"/>
      <c r="DN1535" s="9"/>
      <c r="DO1535" s="9"/>
      <c r="DP1535" s="9"/>
      <c r="DQ1535" s="9"/>
      <c r="DR1535" s="9"/>
      <c r="DS1535" s="9"/>
      <c r="DT1535" s="9"/>
      <c r="DU1535" s="9"/>
      <c r="DV1535" s="9"/>
      <c r="DW1535" s="9"/>
      <c r="DX1535" s="9"/>
      <c r="DY1535" s="9"/>
      <c r="DZ1535" s="9"/>
      <c r="EA1535" s="9"/>
    </row>
    <row r="1536" spans="2:131" ht="15">
      <c r="B1536" s="4"/>
      <c r="C1536" s="4"/>
      <c r="D1536" s="4"/>
      <c r="E1536" s="4" t="s">
        <v>75</v>
      </c>
      <c r="F1536" s="4"/>
      <c r="G1536" s="4"/>
      <c r="H1536" s="4"/>
      <c r="I1536" s="4"/>
      <c r="J1536" s="4"/>
      <c r="K1536" s="10"/>
      <c r="L1536" s="10"/>
      <c r="M1536" s="10"/>
      <c r="N1536" s="10"/>
      <c r="O1536" s="10"/>
      <c r="P1536" s="10"/>
      <c r="Q1536" s="10"/>
      <c r="R1536" s="10"/>
      <c r="S1536" s="10"/>
      <c r="T1536" s="10"/>
      <c r="U1536" s="10"/>
      <c r="V1536" s="10"/>
      <c r="W1536" s="10"/>
      <c r="X1536" s="10"/>
      <c r="Y1536" s="10"/>
      <c r="Z1536" s="10"/>
      <c r="AA1536" s="10"/>
      <c r="AB1536" s="15"/>
      <c r="AC1536" s="9"/>
      <c r="AD1536" s="9"/>
      <c r="AE1536" s="9"/>
      <c r="AF1536" s="9"/>
      <c r="AG1536" s="9"/>
      <c r="AH1536" s="9"/>
      <c r="AI1536" s="9"/>
      <c r="AJ1536" s="9"/>
      <c r="AK1536" s="9"/>
      <c r="AL1536" s="9"/>
      <c r="AM1536" s="27"/>
      <c r="AN1536" s="27"/>
      <c r="AO1536" s="27"/>
      <c r="AP1536" s="27"/>
      <c r="AQ1536" s="27"/>
      <c r="AR1536" s="9"/>
      <c r="AS1536" s="9"/>
      <c r="AT1536" s="9"/>
      <c r="AU1536" s="9"/>
      <c r="AV1536" s="9"/>
      <c r="AW1536" s="9"/>
      <c r="AX1536" s="9"/>
      <c r="AY1536" s="15"/>
      <c r="AZ1536" s="15"/>
      <c r="BA1536" s="9"/>
      <c r="BB1536" s="9"/>
      <c r="BC1536" s="9"/>
      <c r="BD1536" s="9"/>
      <c r="BE1536" s="9"/>
      <c r="BF1536" s="9"/>
      <c r="BG1536" s="9"/>
      <c r="BH1536" s="9"/>
      <c r="BI1536" s="9"/>
      <c r="BJ1536" s="9"/>
      <c r="BK1536" s="9"/>
      <c r="BL1536" s="9"/>
      <c r="BM1536" s="9"/>
      <c r="BN1536" s="9"/>
      <c r="BO1536" s="9"/>
      <c r="BP1536" s="9"/>
      <c r="BQ1536" s="9"/>
      <c r="BR1536" s="9"/>
      <c r="BS1536" s="9"/>
      <c r="BT1536" s="9"/>
      <c r="BU1536" s="9"/>
      <c r="BV1536" s="9"/>
      <c r="BW1536" s="9"/>
      <c r="BX1536" s="9"/>
      <c r="BY1536" s="9"/>
      <c r="BZ1536" s="9"/>
      <c r="CA1536" s="9"/>
      <c r="CB1536" s="9"/>
      <c r="CC1536" s="9"/>
      <c r="CD1536" s="9"/>
      <c r="CE1536" s="9"/>
      <c r="CF1536" s="9"/>
      <c r="CG1536" s="9"/>
      <c r="CH1536" s="9"/>
      <c r="CI1536" s="9"/>
      <c r="CJ1536" s="9"/>
      <c r="CK1536" s="9"/>
      <c r="CL1536" s="9"/>
      <c r="CM1536" s="9"/>
      <c r="CN1536" s="9"/>
      <c r="CO1536" s="9"/>
      <c r="CP1536" s="9"/>
      <c r="CQ1536" s="9"/>
      <c r="CR1536" s="9"/>
      <c r="CS1536" s="9"/>
      <c r="CT1536" s="9"/>
      <c r="CU1536" s="9"/>
      <c r="CV1536" s="9"/>
      <c r="CW1536" s="9"/>
      <c r="CX1536" s="9"/>
      <c r="CY1536" s="9"/>
      <c r="CZ1536" s="9"/>
      <c r="DA1536" s="9"/>
      <c r="DB1536" s="9"/>
      <c r="DC1536" s="9"/>
      <c r="DD1536" s="9"/>
      <c r="DE1536" s="9"/>
      <c r="DF1536" s="9"/>
      <c r="DG1536" s="9"/>
      <c r="DH1536" s="9"/>
      <c r="DI1536" s="9"/>
      <c r="DJ1536" s="9"/>
      <c r="DK1536" s="9"/>
      <c r="DL1536" s="9"/>
      <c r="DM1536" s="9"/>
      <c r="DN1536" s="9"/>
      <c r="DO1536" s="9"/>
      <c r="DP1536" s="9"/>
      <c r="DQ1536" s="9"/>
      <c r="DR1536" s="9"/>
      <c r="DS1536" s="9"/>
      <c r="DT1536" s="9"/>
      <c r="DU1536" s="9"/>
      <c r="DV1536" s="9"/>
      <c r="DW1536" s="9"/>
      <c r="DX1536" s="9"/>
      <c r="DY1536" s="9"/>
      <c r="DZ1536" s="9"/>
      <c r="EA1536" s="9"/>
    </row>
    <row r="1537" spans="2:131" ht="15">
      <c r="B1537" s="4"/>
      <c r="C1537" s="4"/>
      <c r="D1537" s="4"/>
      <c r="E1537" s="4"/>
      <c r="F1537" s="4"/>
      <c r="G1537" s="4"/>
      <c r="H1537" s="4"/>
      <c r="I1537" s="4"/>
      <c r="J1537" s="4"/>
      <c r="K1537" s="10"/>
      <c r="L1537" s="10"/>
      <c r="M1537" s="10"/>
      <c r="N1537" s="10"/>
      <c r="O1537" s="10"/>
      <c r="P1537" s="10"/>
      <c r="Q1537" s="10"/>
      <c r="R1537" s="10"/>
      <c r="S1537" s="10"/>
      <c r="T1537" s="10"/>
      <c r="U1537" s="10"/>
      <c r="V1537" s="10"/>
      <c r="W1537" s="10"/>
      <c r="X1537" s="10"/>
      <c r="Y1537" s="10"/>
      <c r="Z1537" s="10"/>
      <c r="AA1537" s="10"/>
      <c r="AB1537" s="15"/>
      <c r="AC1537" s="9"/>
      <c r="AD1537" s="9"/>
      <c r="AE1537" s="9"/>
      <c r="AF1537" s="9"/>
      <c r="AG1537" s="9"/>
      <c r="AH1537" s="9"/>
      <c r="AI1537" s="9"/>
      <c r="AJ1537" s="9"/>
      <c r="AK1537" s="9"/>
      <c r="AL1537" s="9"/>
      <c r="AM1537" s="27"/>
      <c r="AN1537" s="27"/>
      <c r="AO1537" s="27"/>
      <c r="AP1537" s="27"/>
      <c r="AQ1537" s="27"/>
      <c r="AR1537" s="9"/>
      <c r="AS1537" s="9"/>
      <c r="AT1537" s="9"/>
      <c r="AU1537" s="9"/>
      <c r="AV1537" s="9"/>
      <c r="AW1537" s="9"/>
      <c r="AX1537" s="9"/>
      <c r="AY1537" s="15"/>
      <c r="AZ1537" s="15"/>
      <c r="BA1537" s="9"/>
      <c r="BB1537" s="9"/>
      <c r="BC1537" s="9"/>
      <c r="BD1537" s="9"/>
      <c r="BE1537" s="9"/>
      <c r="BF1537" s="9"/>
      <c r="BG1537" s="9"/>
      <c r="BH1537" s="9"/>
      <c r="BI1537" s="9"/>
      <c r="BJ1537" s="9"/>
      <c r="BK1537" s="9"/>
      <c r="BL1537" s="9"/>
      <c r="BM1537" s="9"/>
      <c r="BN1537" s="9"/>
      <c r="BO1537" s="9"/>
      <c r="BP1537" s="9"/>
      <c r="BQ1537" s="9"/>
      <c r="BR1537" s="9"/>
      <c r="BS1537" s="9"/>
      <c r="BT1537" s="9"/>
      <c r="BU1537" s="9"/>
      <c r="BV1537" s="9"/>
      <c r="BW1537" s="9"/>
      <c r="BX1537" s="9"/>
      <c r="BY1537" s="9"/>
      <c r="BZ1537" s="9"/>
      <c r="CA1537" s="9"/>
      <c r="CB1537" s="9"/>
      <c r="CC1537" s="9"/>
      <c r="CD1537" s="9"/>
      <c r="CE1537" s="9"/>
      <c r="CF1537" s="9"/>
      <c r="CG1537" s="9"/>
      <c r="CH1537" s="9"/>
      <c r="CI1537" s="9"/>
      <c r="CJ1537" s="9"/>
      <c r="CK1537" s="9"/>
      <c r="CL1537" s="9"/>
      <c r="CM1537" s="9"/>
      <c r="CN1537" s="9"/>
      <c r="CO1537" s="9"/>
      <c r="CP1537" s="9"/>
      <c r="CQ1537" s="9"/>
      <c r="CR1537" s="9"/>
      <c r="CS1537" s="9"/>
      <c r="CT1537" s="9"/>
      <c r="CU1537" s="9"/>
      <c r="CV1537" s="9"/>
      <c r="CW1537" s="9"/>
      <c r="CX1537" s="9"/>
      <c r="CY1537" s="9"/>
      <c r="CZ1537" s="9"/>
      <c r="DA1537" s="9"/>
      <c r="DB1537" s="9"/>
      <c r="DC1537" s="9"/>
      <c r="DD1537" s="9"/>
      <c r="DE1537" s="9"/>
      <c r="DF1537" s="9"/>
      <c r="DG1537" s="9"/>
      <c r="DH1537" s="9"/>
      <c r="DI1537" s="9"/>
      <c r="DJ1537" s="9"/>
      <c r="DK1537" s="9"/>
      <c r="DL1537" s="9"/>
      <c r="DM1537" s="9"/>
      <c r="DN1537" s="9"/>
      <c r="DO1537" s="9"/>
      <c r="DP1537" s="9"/>
      <c r="DQ1537" s="9"/>
      <c r="DR1537" s="9"/>
      <c r="DS1537" s="9"/>
      <c r="DT1537" s="9"/>
      <c r="DU1537" s="9"/>
      <c r="DV1537" s="9"/>
      <c r="DW1537" s="9"/>
      <c r="DX1537" s="9"/>
      <c r="DY1537" s="9"/>
      <c r="DZ1537" s="9"/>
      <c r="EA1537" s="9"/>
    </row>
    <row r="1538" spans="2:131" ht="15">
      <c r="B1538" s="4"/>
      <c r="C1538" s="4"/>
      <c r="D1538" s="4"/>
      <c r="E1538" s="4" t="s">
        <v>76</v>
      </c>
      <c r="F1538" s="4"/>
      <c r="G1538" s="4"/>
      <c r="H1538" s="4"/>
      <c r="I1538" s="4"/>
      <c r="J1538" s="4"/>
      <c r="K1538" s="10"/>
      <c r="L1538" s="10"/>
      <c r="M1538" s="10"/>
      <c r="N1538" s="10"/>
      <c r="O1538" s="10"/>
      <c r="P1538" s="10"/>
      <c r="Q1538" s="10"/>
      <c r="R1538" s="10"/>
      <c r="S1538" s="10"/>
      <c r="T1538" s="10"/>
      <c r="U1538" s="10"/>
      <c r="V1538" s="10"/>
      <c r="W1538" s="10"/>
      <c r="X1538" s="10"/>
      <c r="Y1538" s="10"/>
      <c r="Z1538" s="10"/>
      <c r="AA1538" s="10"/>
      <c r="AB1538" s="15"/>
      <c r="AC1538" s="9"/>
      <c r="AD1538" s="9"/>
      <c r="AE1538" s="9"/>
      <c r="AF1538" s="9"/>
      <c r="AG1538" s="9"/>
      <c r="AH1538" s="9"/>
      <c r="AI1538" s="9"/>
      <c r="AJ1538" s="9"/>
      <c r="AK1538" s="9"/>
      <c r="AL1538" s="9"/>
      <c r="AM1538" s="27"/>
      <c r="AN1538" s="27"/>
      <c r="AO1538" s="27"/>
      <c r="AP1538" s="27"/>
      <c r="AQ1538" s="27"/>
      <c r="AR1538" s="9"/>
      <c r="AS1538" s="9"/>
      <c r="AT1538" s="9"/>
      <c r="AU1538" s="9"/>
      <c r="AV1538" s="9"/>
      <c r="AW1538" s="9"/>
      <c r="AX1538" s="9"/>
      <c r="AY1538" s="15"/>
      <c r="AZ1538" s="15"/>
      <c r="BA1538" s="9"/>
      <c r="BB1538" s="9"/>
      <c r="BC1538" s="9"/>
      <c r="BD1538" s="9"/>
      <c r="BE1538" s="9"/>
      <c r="BF1538" s="9"/>
      <c r="BG1538" s="9"/>
      <c r="BH1538" s="9"/>
      <c r="BI1538" s="9"/>
      <c r="BJ1538" s="9"/>
      <c r="BK1538" s="9"/>
      <c r="BL1538" s="9"/>
      <c r="BM1538" s="9"/>
      <c r="BN1538" s="9"/>
      <c r="BO1538" s="9"/>
      <c r="BP1538" s="9"/>
      <c r="BQ1538" s="9"/>
      <c r="BR1538" s="9"/>
      <c r="BS1538" s="9"/>
      <c r="BT1538" s="9"/>
      <c r="BU1538" s="9"/>
      <c r="BV1538" s="9"/>
      <c r="BW1538" s="9"/>
      <c r="BX1538" s="9"/>
      <c r="BY1538" s="9"/>
      <c r="BZ1538" s="9"/>
      <c r="CA1538" s="9"/>
      <c r="CB1538" s="9"/>
      <c r="CC1538" s="9"/>
      <c r="CD1538" s="9"/>
      <c r="CE1538" s="9"/>
      <c r="CF1538" s="9"/>
      <c r="CG1538" s="9"/>
      <c r="CH1538" s="9"/>
      <c r="CI1538" s="9"/>
      <c r="CJ1538" s="9"/>
      <c r="CK1538" s="9"/>
      <c r="CL1538" s="9"/>
      <c r="CM1538" s="9"/>
      <c r="CN1538" s="9"/>
      <c r="CO1538" s="9"/>
      <c r="CP1538" s="9"/>
      <c r="CQ1538" s="9"/>
      <c r="CR1538" s="9"/>
      <c r="CS1538" s="9"/>
      <c r="CT1538" s="9"/>
      <c r="CU1538" s="9"/>
      <c r="CV1538" s="9"/>
      <c r="CW1538" s="9"/>
      <c r="CX1538" s="9"/>
      <c r="CY1538" s="9"/>
      <c r="CZ1538" s="9"/>
      <c r="DA1538" s="9"/>
      <c r="DB1538" s="9"/>
      <c r="DC1538" s="9"/>
      <c r="DD1538" s="9"/>
      <c r="DE1538" s="9"/>
      <c r="DF1538" s="9"/>
      <c r="DG1538" s="9"/>
      <c r="DH1538" s="9"/>
      <c r="DI1538" s="9"/>
      <c r="DJ1538" s="9"/>
      <c r="DK1538" s="9"/>
      <c r="DL1538" s="9"/>
      <c r="DM1538" s="9"/>
      <c r="DN1538" s="9"/>
      <c r="DO1538" s="9"/>
      <c r="DP1538" s="9"/>
      <c r="DQ1538" s="9"/>
      <c r="DR1538" s="9"/>
      <c r="DS1538" s="9"/>
      <c r="DT1538" s="9"/>
      <c r="DU1538" s="9"/>
      <c r="DV1538" s="9"/>
      <c r="DW1538" s="9"/>
      <c r="DX1538" s="9"/>
      <c r="DY1538" s="9"/>
      <c r="DZ1538" s="9"/>
      <c r="EA1538" s="9"/>
    </row>
    <row r="1539" spans="2:131" ht="15">
      <c r="B1539" s="4"/>
      <c r="C1539" s="4"/>
      <c r="D1539" s="4"/>
      <c r="E1539" s="4"/>
      <c r="F1539" s="4"/>
      <c r="G1539" s="4"/>
      <c r="H1539" s="4"/>
      <c r="I1539" s="4"/>
      <c r="J1539" s="4"/>
      <c r="K1539" s="10"/>
      <c r="L1539" s="10"/>
      <c r="M1539" s="10"/>
      <c r="N1539" s="10"/>
      <c r="O1539" s="10"/>
      <c r="P1539" s="10"/>
      <c r="Q1539" s="10"/>
      <c r="R1539" s="10"/>
      <c r="S1539" s="10"/>
      <c r="T1539" s="10"/>
      <c r="U1539" s="10"/>
      <c r="V1539" s="10"/>
      <c r="W1539" s="10"/>
      <c r="X1539" s="10"/>
      <c r="Y1539" s="10"/>
      <c r="Z1539" s="10"/>
      <c r="AA1539" s="10"/>
      <c r="AB1539" s="15"/>
      <c r="AC1539" s="9"/>
      <c r="AD1539" s="9"/>
      <c r="AE1539" s="9"/>
      <c r="AF1539" s="9"/>
      <c r="AG1539" s="9"/>
      <c r="AH1539" s="9"/>
      <c r="AI1539" s="9"/>
      <c r="AJ1539" s="9"/>
      <c r="AK1539" s="9"/>
      <c r="AL1539" s="9"/>
      <c r="AM1539" s="27"/>
      <c r="AN1539" s="27"/>
      <c r="AO1539" s="27"/>
      <c r="AP1539" s="27"/>
      <c r="AQ1539" s="27"/>
      <c r="AR1539" s="9"/>
      <c r="AS1539" s="9"/>
      <c r="AT1539" s="9"/>
      <c r="AU1539" s="9"/>
      <c r="AV1539" s="9"/>
      <c r="AW1539" s="9"/>
      <c r="AX1539" s="9"/>
      <c r="AY1539" s="15"/>
      <c r="AZ1539" s="15"/>
      <c r="BA1539" s="9"/>
      <c r="BB1539" s="9"/>
      <c r="BC1539" s="9"/>
      <c r="BD1539" s="9"/>
      <c r="BE1539" s="9"/>
      <c r="BF1539" s="9"/>
      <c r="BG1539" s="9"/>
      <c r="BH1539" s="9"/>
      <c r="BI1539" s="9"/>
      <c r="BJ1539" s="9"/>
      <c r="BK1539" s="9"/>
      <c r="BL1539" s="9"/>
      <c r="BM1539" s="9"/>
      <c r="BN1539" s="9"/>
      <c r="BO1539" s="9"/>
      <c r="BP1539" s="9"/>
      <c r="BQ1539" s="9"/>
      <c r="BR1539" s="9"/>
      <c r="BS1539" s="9"/>
      <c r="BT1539" s="9"/>
      <c r="BU1539" s="9"/>
      <c r="BV1539" s="9"/>
      <c r="BW1539" s="9"/>
      <c r="BX1539" s="9"/>
      <c r="BY1539" s="9"/>
      <c r="BZ1539" s="9"/>
      <c r="CA1539" s="9"/>
      <c r="CB1539" s="9"/>
      <c r="CC1539" s="9"/>
      <c r="CD1539" s="9"/>
      <c r="CE1539" s="9"/>
      <c r="CF1539" s="9"/>
      <c r="CG1539" s="9"/>
      <c r="CH1539" s="9"/>
      <c r="CI1539" s="9"/>
      <c r="CJ1539" s="9"/>
      <c r="CK1539" s="9"/>
      <c r="CL1539" s="9"/>
      <c r="CM1539" s="9"/>
      <c r="CN1539" s="9"/>
      <c r="CO1539" s="9"/>
      <c r="CP1539" s="9"/>
      <c r="CQ1539" s="9"/>
      <c r="CR1539" s="9"/>
      <c r="CS1539" s="9"/>
      <c r="CT1539" s="9"/>
      <c r="CU1539" s="9"/>
      <c r="CV1539" s="9"/>
      <c r="CW1539" s="9"/>
      <c r="CX1539" s="9"/>
      <c r="CY1539" s="9"/>
      <c r="CZ1539" s="9"/>
      <c r="DA1539" s="9"/>
      <c r="DB1539" s="9"/>
      <c r="DC1539" s="9"/>
      <c r="DD1539" s="9"/>
      <c r="DE1539" s="9"/>
      <c r="DF1539" s="9"/>
      <c r="DG1539" s="9"/>
      <c r="DH1539" s="9"/>
      <c r="DI1539" s="9"/>
      <c r="DJ1539" s="9"/>
      <c r="DK1539" s="9"/>
      <c r="DL1539" s="9"/>
      <c r="DM1539" s="9"/>
      <c r="DN1539" s="9"/>
      <c r="DO1539" s="9"/>
      <c r="DP1539" s="9"/>
      <c r="DQ1539" s="9"/>
      <c r="DR1539" s="9"/>
      <c r="DS1539" s="9"/>
      <c r="DT1539" s="9"/>
      <c r="DU1539" s="9"/>
      <c r="DV1539" s="9"/>
      <c r="DW1539" s="9"/>
      <c r="DX1539" s="9"/>
      <c r="DY1539" s="9"/>
      <c r="DZ1539" s="9"/>
      <c r="EA1539" s="9"/>
    </row>
    <row r="1540" spans="2:131" ht="15">
      <c r="B1540" s="4"/>
      <c r="C1540" s="4"/>
      <c r="D1540" s="4"/>
      <c r="E1540" s="4"/>
      <c r="F1540" s="4"/>
      <c r="G1540" s="4"/>
      <c r="H1540" s="4"/>
      <c r="I1540" s="4"/>
      <c r="J1540" s="4"/>
      <c r="K1540" s="10"/>
      <c r="L1540" s="10"/>
      <c r="M1540" s="10"/>
      <c r="N1540" s="10"/>
      <c r="O1540" s="10"/>
      <c r="P1540" s="10"/>
      <c r="Q1540" s="10"/>
      <c r="R1540" s="10"/>
      <c r="S1540" s="10"/>
      <c r="T1540" s="10"/>
      <c r="U1540" s="10"/>
      <c r="V1540" s="10"/>
      <c r="W1540" s="10"/>
      <c r="X1540" s="10"/>
      <c r="Y1540" s="10"/>
      <c r="Z1540" s="10"/>
      <c r="AA1540" s="10"/>
      <c r="AB1540" s="15"/>
      <c r="AC1540" s="3"/>
      <c r="AD1540" s="3"/>
      <c r="AE1540" s="9"/>
      <c r="AF1540" s="9"/>
      <c r="AG1540" s="9"/>
      <c r="AH1540" s="9"/>
      <c r="AI1540" s="9"/>
      <c r="AJ1540" s="9"/>
      <c r="AK1540" s="9"/>
      <c r="AL1540" s="9"/>
      <c r="AM1540" s="27"/>
      <c r="AN1540" s="27"/>
      <c r="AO1540" s="27"/>
      <c r="AP1540" s="27"/>
      <c r="AQ1540" s="27"/>
      <c r="AR1540" s="9"/>
      <c r="AS1540" s="9"/>
      <c r="AT1540" s="9"/>
      <c r="AU1540" s="9"/>
      <c r="AV1540" s="9"/>
      <c r="AW1540" s="9"/>
      <c r="AX1540" s="9"/>
      <c r="AY1540" s="15"/>
      <c r="AZ1540" s="15"/>
      <c r="BA1540" s="9"/>
      <c r="BB1540" s="9"/>
      <c r="BC1540" s="9"/>
      <c r="BD1540" s="9"/>
      <c r="BE1540" s="9"/>
      <c r="BF1540" s="9"/>
      <c r="BG1540" s="9"/>
      <c r="BH1540" s="9"/>
      <c r="BI1540" s="9"/>
      <c r="BJ1540" s="9"/>
      <c r="BK1540" s="9"/>
      <c r="BL1540" s="9"/>
      <c r="BM1540" s="9"/>
      <c r="BN1540" s="9"/>
      <c r="BO1540" s="9"/>
      <c r="BP1540" s="9"/>
      <c r="BQ1540" s="9"/>
      <c r="BR1540" s="9"/>
      <c r="BS1540" s="9"/>
      <c r="BT1540" s="9"/>
      <c r="BU1540" s="9"/>
      <c r="BV1540" s="9"/>
      <c r="BW1540" s="9"/>
      <c r="BX1540" s="9"/>
      <c r="BY1540" s="9"/>
      <c r="BZ1540" s="9"/>
      <c r="CA1540" s="9"/>
      <c r="CB1540" s="9"/>
      <c r="CC1540" s="9"/>
      <c r="CD1540" s="9"/>
      <c r="CE1540" s="9"/>
      <c r="CF1540" s="9"/>
      <c r="CG1540" s="9"/>
      <c r="CH1540" s="9"/>
      <c r="CI1540" s="9"/>
      <c r="CJ1540" s="9"/>
      <c r="CK1540" s="9"/>
      <c r="CL1540" s="9"/>
      <c r="CM1540" s="9"/>
      <c r="CN1540" s="9"/>
      <c r="CO1540" s="9"/>
      <c r="CP1540" s="9"/>
      <c r="CQ1540" s="9"/>
      <c r="CR1540" s="9"/>
      <c r="CS1540" s="9"/>
      <c r="CT1540" s="9"/>
      <c r="CU1540" s="9"/>
      <c r="CV1540" s="9"/>
      <c r="CW1540" s="9"/>
      <c r="CX1540" s="9"/>
      <c r="CY1540" s="9"/>
      <c r="CZ1540" s="9"/>
      <c r="DA1540" s="9"/>
      <c r="DB1540" s="9"/>
      <c r="DC1540" s="9"/>
      <c r="DD1540" s="9"/>
      <c r="DE1540" s="9"/>
      <c r="DF1540" s="9"/>
      <c r="DG1540" s="9"/>
      <c r="DH1540" s="9"/>
      <c r="DI1540" s="9"/>
      <c r="DJ1540" s="9"/>
      <c r="DK1540" s="9"/>
      <c r="DL1540" s="9"/>
      <c r="DM1540" s="9"/>
      <c r="DN1540" s="9"/>
      <c r="DO1540" s="9"/>
      <c r="DP1540" s="9"/>
      <c r="DQ1540" s="9"/>
      <c r="DR1540" s="9"/>
      <c r="DS1540" s="9"/>
      <c r="DT1540" s="9"/>
      <c r="DU1540" s="9"/>
      <c r="DV1540" s="9"/>
      <c r="DW1540" s="9"/>
      <c r="DX1540" s="9"/>
      <c r="DY1540" s="9"/>
      <c r="DZ1540" s="9"/>
      <c r="EA1540" s="9"/>
    </row>
    <row r="1541" spans="2:131" ht="15">
      <c r="B1541" s="4"/>
      <c r="C1541" s="4"/>
      <c r="D1541" s="4"/>
      <c r="E1541" s="4"/>
      <c r="F1541" s="4"/>
      <c r="G1541" s="4"/>
      <c r="H1541" s="4"/>
      <c r="I1541" s="4"/>
      <c r="J1541" s="4"/>
      <c r="K1541" s="10"/>
      <c r="L1541" s="10"/>
      <c r="M1541" s="10"/>
      <c r="N1541" s="10"/>
      <c r="O1541" s="10"/>
      <c r="P1541" s="10"/>
      <c r="Q1541" s="10"/>
      <c r="R1541" s="10"/>
      <c r="S1541" s="10"/>
      <c r="T1541" s="10"/>
      <c r="U1541" s="10"/>
      <c r="V1541" s="10"/>
      <c r="W1541" s="10"/>
      <c r="X1541" s="10"/>
      <c r="Y1541" s="10"/>
      <c r="Z1541" s="10"/>
      <c r="AA1541" s="10"/>
      <c r="AB1541" s="15"/>
      <c r="AC1541" s="3"/>
      <c r="AD1541" s="3"/>
      <c r="AE1541" s="9"/>
      <c r="AF1541" s="9"/>
      <c r="AG1541" s="9"/>
      <c r="AH1541" s="9"/>
      <c r="AI1541" s="9"/>
      <c r="AJ1541" s="9"/>
      <c r="AK1541" s="9"/>
      <c r="AL1541" s="9"/>
      <c r="AM1541" s="27"/>
      <c r="AN1541" s="27"/>
      <c r="AO1541" s="27"/>
      <c r="AP1541" s="27"/>
      <c r="AQ1541" s="27"/>
      <c r="AR1541" s="9"/>
      <c r="AS1541" s="9"/>
      <c r="AT1541" s="9"/>
      <c r="AU1541" s="9"/>
      <c r="AV1541" s="9"/>
      <c r="AW1541" s="9"/>
      <c r="AX1541" s="9"/>
      <c r="AY1541" s="15"/>
      <c r="AZ1541" s="15"/>
      <c r="BA1541" s="9"/>
      <c r="BB1541" s="9"/>
      <c r="BC1541" s="9"/>
      <c r="BD1541" s="9"/>
      <c r="BE1541" s="9"/>
      <c r="BF1541" s="9"/>
      <c r="BG1541" s="9"/>
      <c r="BH1541" s="9"/>
      <c r="BI1541" s="9"/>
      <c r="BJ1541" s="9"/>
      <c r="BK1541" s="9"/>
      <c r="BL1541" s="9"/>
      <c r="BM1541" s="9"/>
      <c r="BN1541" s="9"/>
      <c r="BO1541" s="9"/>
      <c r="BP1541" s="9"/>
      <c r="BQ1541" s="9"/>
      <c r="BR1541" s="9"/>
      <c r="BS1541" s="9"/>
      <c r="BT1541" s="9"/>
      <c r="BU1541" s="9"/>
      <c r="BV1541" s="9"/>
      <c r="BW1541" s="9"/>
      <c r="BX1541" s="9"/>
      <c r="BY1541" s="9"/>
      <c r="BZ1541" s="9"/>
      <c r="CA1541" s="9"/>
      <c r="CB1541" s="9"/>
      <c r="CC1541" s="9"/>
      <c r="CD1541" s="9"/>
      <c r="CE1541" s="9"/>
      <c r="CF1541" s="9"/>
      <c r="CG1541" s="9"/>
      <c r="CH1541" s="9"/>
      <c r="CI1541" s="9"/>
      <c r="CJ1541" s="9"/>
      <c r="CK1541" s="9"/>
      <c r="CL1541" s="9"/>
      <c r="CM1541" s="9"/>
      <c r="CN1541" s="9"/>
      <c r="CO1541" s="9"/>
      <c r="CP1541" s="9"/>
      <c r="CQ1541" s="9"/>
      <c r="CR1541" s="9"/>
      <c r="CS1541" s="9"/>
      <c r="CT1541" s="9"/>
      <c r="CU1541" s="9"/>
      <c r="CV1541" s="9"/>
      <c r="CW1541" s="9"/>
      <c r="CX1541" s="9"/>
      <c r="CY1541" s="9"/>
      <c r="CZ1541" s="9"/>
      <c r="DA1541" s="9"/>
      <c r="DB1541" s="9"/>
      <c r="DC1541" s="9"/>
      <c r="DD1541" s="9"/>
      <c r="DE1541" s="9"/>
      <c r="DF1541" s="9"/>
      <c r="DG1541" s="9"/>
      <c r="DH1541" s="9"/>
      <c r="DI1541" s="9"/>
      <c r="DJ1541" s="9"/>
      <c r="DK1541" s="9"/>
      <c r="DL1541" s="9"/>
      <c r="DM1541" s="9"/>
      <c r="DN1541" s="9"/>
      <c r="DO1541" s="9"/>
      <c r="DP1541" s="9"/>
      <c r="DQ1541" s="9"/>
      <c r="DR1541" s="9"/>
      <c r="DS1541" s="9"/>
      <c r="DT1541" s="9"/>
      <c r="DU1541" s="9"/>
      <c r="DV1541" s="9"/>
      <c r="DW1541" s="9"/>
      <c r="DX1541" s="9"/>
      <c r="DY1541" s="9"/>
      <c r="DZ1541" s="9"/>
      <c r="EA1541" s="9"/>
    </row>
    <row r="1542" spans="2:131" ht="15">
      <c r="B1542" s="4"/>
      <c r="C1542" s="4"/>
      <c r="D1542" s="4"/>
      <c r="E1542" s="4"/>
      <c r="F1542" s="4"/>
      <c r="G1542" s="4"/>
      <c r="H1542" s="4"/>
      <c r="I1542" s="4"/>
      <c r="J1542" s="4"/>
      <c r="K1542" s="10"/>
      <c r="L1542" s="10"/>
      <c r="M1542" s="10"/>
      <c r="N1542" s="10"/>
      <c r="O1542" s="10"/>
      <c r="P1542" s="10"/>
      <c r="Q1542" s="10"/>
      <c r="R1542" s="10"/>
      <c r="S1542" s="10"/>
      <c r="T1542" s="10"/>
      <c r="U1542" s="10"/>
      <c r="V1542" s="10"/>
      <c r="W1542" s="10"/>
      <c r="X1542" s="10"/>
      <c r="Y1542" s="10"/>
      <c r="Z1542" s="10"/>
      <c r="AA1542" s="10"/>
      <c r="AB1542" s="15"/>
      <c r="AC1542" s="3"/>
      <c r="AD1542" s="3"/>
      <c r="AE1542" s="9"/>
      <c r="AF1542" s="9"/>
      <c r="AG1542" s="9"/>
      <c r="AH1542" s="9"/>
      <c r="AI1542" s="9"/>
      <c r="AJ1542" s="9"/>
      <c r="AK1542" s="9"/>
      <c r="AL1542" s="9"/>
      <c r="AM1542" s="27"/>
      <c r="AN1542" s="27"/>
      <c r="AO1542" s="27"/>
      <c r="AP1542" s="27"/>
      <c r="AQ1542" s="27"/>
      <c r="AR1542" s="9"/>
      <c r="AS1542" s="9"/>
      <c r="AT1542" s="9"/>
      <c r="AU1542" s="9"/>
      <c r="AV1542" s="9"/>
      <c r="AW1542" s="9"/>
      <c r="AX1542" s="9"/>
      <c r="AY1542" s="15"/>
      <c r="AZ1542" s="15"/>
      <c r="BA1542" s="9"/>
      <c r="BB1542" s="9"/>
      <c r="BC1542" s="9"/>
      <c r="BD1542" s="9"/>
      <c r="BE1542" s="9"/>
      <c r="BF1542" s="9"/>
      <c r="BG1542" s="9"/>
      <c r="BH1542" s="9"/>
      <c r="BI1542" s="9"/>
      <c r="BJ1542" s="9"/>
      <c r="BK1542" s="9"/>
      <c r="BL1542" s="9"/>
      <c r="BM1542" s="9"/>
      <c r="BN1542" s="9"/>
      <c r="BO1542" s="9"/>
      <c r="BP1542" s="9"/>
      <c r="BQ1542" s="9"/>
      <c r="BR1542" s="9"/>
      <c r="BS1542" s="9"/>
      <c r="BT1542" s="9"/>
      <c r="BU1542" s="9"/>
      <c r="BV1542" s="9"/>
      <c r="BW1542" s="9"/>
      <c r="BX1542" s="9"/>
      <c r="BY1542" s="9"/>
      <c r="BZ1542" s="9"/>
      <c r="CA1542" s="9"/>
      <c r="CB1542" s="9"/>
      <c r="CC1542" s="9"/>
      <c r="CD1542" s="9"/>
      <c r="CE1542" s="9"/>
      <c r="CF1542" s="9"/>
      <c r="CG1542" s="9"/>
      <c r="CH1542" s="9"/>
      <c r="CI1542" s="9"/>
      <c r="CJ1542" s="9"/>
      <c r="CK1542" s="9"/>
      <c r="CL1542" s="9"/>
      <c r="CM1542" s="9"/>
      <c r="CN1542" s="9"/>
      <c r="CO1542" s="9"/>
      <c r="CP1542" s="9"/>
      <c r="CQ1542" s="9"/>
      <c r="CR1542" s="9"/>
      <c r="CS1542" s="9"/>
      <c r="CT1542" s="9"/>
      <c r="CU1542" s="9"/>
      <c r="CV1542" s="9"/>
      <c r="CW1542" s="9"/>
      <c r="CX1542" s="9"/>
      <c r="CY1542" s="9"/>
      <c r="CZ1542" s="9"/>
      <c r="DA1542" s="9"/>
      <c r="DB1542" s="9"/>
      <c r="DC1542" s="9"/>
      <c r="DD1542" s="9"/>
      <c r="DE1542" s="9"/>
      <c r="DF1542" s="9"/>
      <c r="DG1542" s="9"/>
      <c r="DH1542" s="9"/>
      <c r="DI1542" s="9"/>
      <c r="DJ1542" s="9"/>
      <c r="DK1542" s="9"/>
      <c r="DL1542" s="9"/>
      <c r="DM1542" s="9"/>
      <c r="DN1542" s="9"/>
      <c r="DO1542" s="9"/>
      <c r="DP1542" s="9"/>
      <c r="DQ1542" s="9"/>
      <c r="DR1542" s="9"/>
      <c r="DS1542" s="9"/>
      <c r="DT1542" s="9"/>
      <c r="DU1542" s="9"/>
      <c r="DV1542" s="9"/>
      <c r="DW1542" s="9"/>
      <c r="DX1542" s="9"/>
      <c r="DY1542" s="9"/>
      <c r="DZ1542" s="9"/>
      <c r="EA1542" s="9"/>
    </row>
    <row r="1543" spans="2:131" ht="15">
      <c r="B1543" s="4"/>
      <c r="C1543" s="4"/>
      <c r="D1543" s="4"/>
      <c r="E1543" s="4"/>
      <c r="F1543" s="4"/>
      <c r="G1543" s="4"/>
      <c r="H1543" s="4"/>
      <c r="I1543" s="4"/>
      <c r="J1543" s="4"/>
      <c r="K1543" s="10"/>
      <c r="L1543" s="10"/>
      <c r="M1543" s="10"/>
      <c r="N1543" s="10"/>
      <c r="O1543" s="10"/>
      <c r="P1543" s="10"/>
      <c r="Q1543" s="10"/>
      <c r="R1543" s="10"/>
      <c r="S1543" s="10"/>
      <c r="T1543" s="10"/>
      <c r="U1543" s="10"/>
      <c r="V1543" s="10"/>
      <c r="W1543" s="10"/>
      <c r="X1543" s="10"/>
      <c r="Y1543" s="10"/>
      <c r="Z1543" s="10"/>
      <c r="AA1543" s="10"/>
      <c r="AB1543" s="15"/>
      <c r="AC1543" s="3"/>
      <c r="AD1543" s="3"/>
      <c r="AE1543" s="9"/>
      <c r="AF1543" s="9"/>
      <c r="AG1543" s="9"/>
      <c r="AH1543" s="9"/>
      <c r="AI1543" s="9"/>
      <c r="AJ1543" s="9"/>
      <c r="AK1543" s="9"/>
      <c r="AL1543" s="9"/>
      <c r="AM1543" s="27"/>
      <c r="AN1543" s="27"/>
      <c r="AO1543" s="27"/>
      <c r="AP1543" s="27"/>
      <c r="AQ1543" s="27"/>
      <c r="AR1543" s="9"/>
      <c r="AS1543" s="9"/>
      <c r="AT1543" s="9"/>
      <c r="AU1543" s="9"/>
      <c r="AV1543" s="9"/>
      <c r="AW1543" s="9"/>
      <c r="AX1543" s="9"/>
      <c r="AY1543" s="15"/>
      <c r="AZ1543" s="15"/>
      <c r="BA1543" s="9"/>
      <c r="BB1543" s="9"/>
      <c r="BC1543" s="9"/>
      <c r="BD1543" s="9"/>
      <c r="BE1543" s="9"/>
      <c r="BF1543" s="9"/>
      <c r="BG1543" s="9"/>
      <c r="BH1543" s="9"/>
      <c r="BI1543" s="9"/>
      <c r="BJ1543" s="9"/>
      <c r="BK1543" s="9"/>
      <c r="BL1543" s="9"/>
      <c r="BM1543" s="9"/>
      <c r="BN1543" s="9"/>
      <c r="BO1543" s="9"/>
      <c r="BP1543" s="9"/>
      <c r="BQ1543" s="9"/>
      <c r="BR1543" s="9"/>
      <c r="BS1543" s="9"/>
      <c r="BT1543" s="9"/>
      <c r="BU1543" s="9"/>
      <c r="BV1543" s="9"/>
      <c r="BW1543" s="9"/>
      <c r="BX1543" s="9"/>
      <c r="BY1543" s="9"/>
      <c r="BZ1543" s="9"/>
      <c r="CA1543" s="9"/>
      <c r="CB1543" s="9"/>
      <c r="CC1543" s="9"/>
      <c r="CD1543" s="9"/>
      <c r="CE1543" s="9"/>
      <c r="CF1543" s="9"/>
      <c r="CG1543" s="9"/>
      <c r="CH1543" s="9"/>
      <c r="CI1543" s="9"/>
      <c r="CJ1543" s="9"/>
      <c r="CK1543" s="9"/>
      <c r="CL1543" s="9"/>
      <c r="CM1543" s="9"/>
      <c r="CN1543" s="9"/>
      <c r="CO1543" s="9"/>
      <c r="CP1543" s="9"/>
      <c r="CQ1543" s="9"/>
      <c r="CR1543" s="9"/>
      <c r="CS1543" s="9"/>
      <c r="CT1543" s="9"/>
      <c r="CU1543" s="9"/>
      <c r="CV1543" s="9"/>
      <c r="CW1543" s="9"/>
      <c r="CX1543" s="9"/>
      <c r="CY1543" s="9"/>
      <c r="CZ1543" s="9"/>
      <c r="DA1543" s="9"/>
      <c r="DB1543" s="9"/>
      <c r="DC1543" s="9"/>
      <c r="DD1543" s="9"/>
      <c r="DE1543" s="9"/>
      <c r="DF1543" s="9"/>
      <c r="DG1543" s="9"/>
      <c r="DH1543" s="9"/>
      <c r="DI1543" s="9"/>
      <c r="DJ1543" s="9"/>
      <c r="DK1543" s="9"/>
      <c r="DL1543" s="9"/>
      <c r="DM1543" s="9"/>
      <c r="DN1543" s="9"/>
      <c r="DO1543" s="9"/>
      <c r="DP1543" s="9"/>
      <c r="DQ1543" s="9"/>
      <c r="DR1543" s="9"/>
      <c r="DS1543" s="9"/>
      <c r="DT1543" s="9"/>
      <c r="DU1543" s="9"/>
      <c r="DV1543" s="9"/>
      <c r="DW1543" s="9"/>
      <c r="DX1543" s="9"/>
      <c r="DY1543" s="9"/>
      <c r="DZ1543" s="9"/>
      <c r="EA1543" s="9"/>
    </row>
    <row r="1544" spans="2:131" ht="15">
      <c r="B1544" s="4"/>
      <c r="C1544" s="4"/>
      <c r="D1544" s="4"/>
      <c r="E1544" s="4"/>
      <c r="F1544" s="4"/>
      <c r="G1544" s="4"/>
      <c r="H1544" s="4"/>
      <c r="I1544" s="4"/>
      <c r="J1544" s="4"/>
      <c r="K1544" s="10"/>
      <c r="L1544" s="10"/>
      <c r="M1544" s="10"/>
      <c r="N1544" s="10"/>
      <c r="O1544" s="10"/>
      <c r="P1544" s="10"/>
      <c r="Q1544" s="10"/>
      <c r="R1544" s="10"/>
      <c r="S1544" s="10"/>
      <c r="T1544" s="10"/>
      <c r="U1544" s="10"/>
      <c r="V1544" s="10"/>
      <c r="W1544" s="10"/>
      <c r="X1544" s="10"/>
      <c r="Y1544" s="10"/>
      <c r="Z1544" s="10"/>
      <c r="AA1544" s="10"/>
      <c r="AB1544" s="15"/>
      <c r="AC1544" s="3"/>
      <c r="AD1544" s="3"/>
      <c r="AE1544" s="9"/>
      <c r="AF1544" s="9"/>
      <c r="AG1544" s="9"/>
      <c r="AH1544" s="9"/>
      <c r="AI1544" s="9"/>
      <c r="AJ1544" s="9"/>
      <c r="AK1544" s="9"/>
      <c r="AL1544" s="9"/>
      <c r="AM1544" s="27"/>
      <c r="AN1544" s="27"/>
      <c r="AO1544" s="27"/>
      <c r="AP1544" s="27"/>
      <c r="AQ1544" s="27"/>
      <c r="AR1544" s="9"/>
      <c r="AS1544" s="9"/>
      <c r="AT1544" s="9"/>
      <c r="AU1544" s="9"/>
      <c r="AV1544" s="9"/>
      <c r="AW1544" s="9"/>
      <c r="AX1544" s="9"/>
      <c r="AY1544" s="15"/>
      <c r="AZ1544" s="15"/>
      <c r="BA1544" s="9"/>
      <c r="BB1544" s="9"/>
      <c r="BC1544" s="9"/>
      <c r="BD1544" s="9"/>
      <c r="BE1544" s="9"/>
      <c r="BF1544" s="9"/>
      <c r="BG1544" s="9"/>
      <c r="BH1544" s="9"/>
      <c r="BI1544" s="9"/>
      <c r="BJ1544" s="9"/>
      <c r="BK1544" s="9"/>
      <c r="BL1544" s="9"/>
      <c r="BM1544" s="9"/>
      <c r="BN1544" s="9"/>
      <c r="BO1544" s="9"/>
      <c r="BP1544" s="9"/>
      <c r="BQ1544" s="9"/>
      <c r="BR1544" s="9"/>
      <c r="BS1544" s="9"/>
      <c r="BT1544" s="9"/>
      <c r="BU1544" s="9"/>
      <c r="BV1544" s="9"/>
      <c r="BW1544" s="9"/>
      <c r="BX1544" s="9"/>
      <c r="BY1544" s="9"/>
      <c r="BZ1544" s="9"/>
      <c r="CA1544" s="9"/>
      <c r="CB1544" s="9"/>
      <c r="CC1544" s="9"/>
      <c r="CD1544" s="9"/>
      <c r="CE1544" s="9"/>
      <c r="CF1544" s="9"/>
      <c r="CG1544" s="9"/>
      <c r="CH1544" s="9"/>
      <c r="CI1544" s="9"/>
      <c r="CJ1544" s="9"/>
      <c r="CK1544" s="9"/>
      <c r="CL1544" s="9"/>
      <c r="CM1544" s="9"/>
      <c r="CN1544" s="9"/>
      <c r="CO1544" s="9"/>
      <c r="CP1544" s="9"/>
      <c r="CQ1544" s="9"/>
      <c r="CR1544" s="9"/>
      <c r="CS1544" s="9"/>
      <c r="CT1544" s="9"/>
      <c r="CU1544" s="9"/>
      <c r="CV1544" s="9"/>
      <c r="CW1544" s="9"/>
      <c r="CX1544" s="9"/>
      <c r="CY1544" s="9"/>
      <c r="CZ1544" s="9"/>
      <c r="DA1544" s="9"/>
      <c r="DB1544" s="9"/>
      <c r="DC1544" s="9"/>
      <c r="DD1544" s="9"/>
      <c r="DE1544" s="9"/>
      <c r="DF1544" s="9"/>
      <c r="DG1544" s="9"/>
      <c r="DH1544" s="9"/>
      <c r="DI1544" s="9"/>
      <c r="DJ1544" s="9"/>
      <c r="DK1544" s="9"/>
      <c r="DL1544" s="9"/>
      <c r="DM1544" s="9"/>
      <c r="DN1544" s="9"/>
      <c r="DO1544" s="9"/>
      <c r="DP1544" s="9"/>
      <c r="DQ1544" s="9"/>
      <c r="DR1544" s="9"/>
      <c r="DS1544" s="9"/>
      <c r="DT1544" s="9"/>
      <c r="DU1544" s="9"/>
      <c r="DV1544" s="9"/>
      <c r="DW1544" s="9"/>
      <c r="DX1544" s="9"/>
      <c r="DY1544" s="9"/>
      <c r="DZ1544" s="9"/>
      <c r="EA1544" s="9"/>
    </row>
    <row r="1545" spans="2:131" ht="15">
      <c r="B1545" s="4"/>
      <c r="C1545" s="4"/>
      <c r="D1545" s="4"/>
      <c r="E1545" s="4"/>
      <c r="F1545" s="4"/>
      <c r="G1545" s="4"/>
      <c r="H1545" s="4"/>
      <c r="I1545" s="4"/>
      <c r="J1545" s="4"/>
      <c r="K1545" s="10"/>
      <c r="L1545" s="10"/>
      <c r="M1545" s="10"/>
      <c r="N1545" s="10"/>
      <c r="O1545" s="10"/>
      <c r="P1545" s="10"/>
      <c r="Q1545" s="10"/>
      <c r="R1545" s="10"/>
      <c r="S1545" s="10"/>
      <c r="T1545" s="10"/>
      <c r="U1545" s="10"/>
      <c r="V1545" s="10"/>
      <c r="W1545" s="10"/>
      <c r="X1545" s="10"/>
      <c r="Y1545" s="10"/>
      <c r="Z1545" s="10"/>
      <c r="AA1545" s="10"/>
      <c r="AB1545" s="15"/>
      <c r="AC1545" s="3"/>
      <c r="AD1545" s="3"/>
      <c r="AE1545" s="9"/>
      <c r="AF1545" s="9"/>
      <c r="AG1545" s="9"/>
      <c r="AH1545" s="9"/>
      <c r="AI1545" s="9"/>
      <c r="AJ1545" s="9"/>
      <c r="AK1545" s="9"/>
      <c r="AL1545" s="9"/>
      <c r="AM1545" s="27"/>
      <c r="AN1545" s="27"/>
      <c r="AO1545" s="27"/>
      <c r="AP1545" s="27"/>
      <c r="AQ1545" s="27"/>
      <c r="AR1545" s="9"/>
      <c r="AS1545" s="9"/>
      <c r="AT1545" s="9"/>
      <c r="AU1545" s="9"/>
      <c r="AV1545" s="9"/>
      <c r="AW1545" s="9"/>
      <c r="AX1545" s="9"/>
      <c r="AY1545" s="15"/>
      <c r="AZ1545" s="15"/>
      <c r="BA1545" s="9"/>
      <c r="BB1545" s="9"/>
      <c r="BC1545" s="9"/>
      <c r="BD1545" s="9"/>
      <c r="BE1545" s="9"/>
      <c r="BF1545" s="9"/>
      <c r="BG1545" s="9"/>
      <c r="BH1545" s="9"/>
      <c r="BI1545" s="9"/>
      <c r="BJ1545" s="9"/>
      <c r="BK1545" s="9"/>
      <c r="BL1545" s="9"/>
      <c r="BM1545" s="9"/>
      <c r="BN1545" s="9"/>
      <c r="BO1545" s="9"/>
      <c r="BP1545" s="9"/>
      <c r="BQ1545" s="9"/>
      <c r="BR1545" s="9"/>
      <c r="BS1545" s="9"/>
      <c r="BT1545" s="9"/>
      <c r="BU1545" s="9"/>
      <c r="BV1545" s="9"/>
      <c r="BW1545" s="9"/>
      <c r="BX1545" s="9"/>
      <c r="BY1545" s="9"/>
      <c r="BZ1545" s="9"/>
      <c r="CA1545" s="9"/>
      <c r="CB1545" s="9"/>
      <c r="CC1545" s="9"/>
      <c r="CD1545" s="9"/>
      <c r="CE1545" s="9"/>
      <c r="CF1545" s="9"/>
      <c r="CG1545" s="9"/>
      <c r="CH1545" s="9"/>
      <c r="CI1545" s="9"/>
      <c r="CJ1545" s="9"/>
      <c r="CK1545" s="9"/>
      <c r="CL1545" s="9"/>
      <c r="CM1545" s="9"/>
      <c r="CN1545" s="9"/>
      <c r="CO1545" s="9"/>
      <c r="CP1545" s="9"/>
      <c r="CQ1545" s="9"/>
      <c r="CR1545" s="9"/>
      <c r="CS1545" s="9"/>
      <c r="CT1545" s="9"/>
      <c r="CU1545" s="9"/>
      <c r="CV1545" s="9"/>
      <c r="CW1545" s="9"/>
      <c r="CX1545" s="9"/>
      <c r="CY1545" s="9"/>
      <c r="CZ1545" s="9"/>
      <c r="DA1545" s="9"/>
      <c r="DB1545" s="9"/>
      <c r="DC1545" s="9"/>
      <c r="DD1545" s="9"/>
      <c r="DE1545" s="9"/>
      <c r="DF1545" s="9"/>
      <c r="DG1545" s="9"/>
      <c r="DH1545" s="9"/>
      <c r="DI1545" s="9"/>
      <c r="DJ1545" s="9"/>
      <c r="DK1545" s="9"/>
      <c r="DL1545" s="9"/>
      <c r="DM1545" s="9"/>
      <c r="DN1545" s="9"/>
      <c r="DO1545" s="9"/>
      <c r="DP1545" s="9"/>
      <c r="DQ1545" s="9"/>
      <c r="DR1545" s="9"/>
      <c r="DS1545" s="9"/>
      <c r="DT1545" s="9"/>
      <c r="DU1545" s="9"/>
      <c r="DV1545" s="9"/>
      <c r="DW1545" s="9"/>
      <c r="DX1545" s="9"/>
      <c r="DY1545" s="9"/>
      <c r="DZ1545" s="9"/>
      <c r="EA1545" s="9"/>
    </row>
    <row r="1546" spans="2:131" ht="15">
      <c r="B1546" s="4"/>
      <c r="C1546" s="4"/>
      <c r="D1546" s="4"/>
      <c r="E1546" s="4"/>
      <c r="F1546" s="4"/>
      <c r="G1546" s="4"/>
      <c r="H1546" s="4"/>
      <c r="I1546" s="4"/>
      <c r="J1546" s="4"/>
      <c r="K1546" s="10"/>
      <c r="L1546" s="10"/>
      <c r="M1546" s="10"/>
      <c r="N1546" s="10"/>
      <c r="O1546" s="10"/>
      <c r="P1546" s="10"/>
      <c r="Q1546" s="10"/>
      <c r="R1546" s="10"/>
      <c r="S1546" s="10"/>
      <c r="T1546" s="10"/>
      <c r="U1546" s="10"/>
      <c r="V1546" s="10"/>
      <c r="W1546" s="10"/>
      <c r="X1546" s="10"/>
      <c r="Y1546" s="10"/>
      <c r="Z1546" s="10"/>
      <c r="AA1546" s="10"/>
      <c r="AB1546" s="15"/>
      <c r="AC1546" s="3"/>
      <c r="AD1546" s="3"/>
      <c r="AE1546" s="9"/>
      <c r="AF1546" s="9"/>
      <c r="AG1546" s="9"/>
      <c r="AH1546" s="9"/>
      <c r="AI1546" s="9"/>
      <c r="AJ1546" s="9"/>
      <c r="AK1546" s="9"/>
      <c r="AL1546" s="9"/>
      <c r="AM1546" s="27"/>
      <c r="AN1546" s="27"/>
      <c r="AO1546" s="27"/>
      <c r="AP1546" s="27"/>
      <c r="AQ1546" s="27"/>
      <c r="AR1546" s="9"/>
      <c r="AS1546" s="9"/>
      <c r="AT1546" s="9"/>
      <c r="AU1546" s="9"/>
      <c r="AV1546" s="9"/>
      <c r="AW1546" s="9"/>
      <c r="AX1546" s="9"/>
      <c r="AY1546" s="15"/>
      <c r="AZ1546" s="15"/>
      <c r="BA1546" s="9"/>
      <c r="BB1546" s="9"/>
      <c r="BC1546" s="9"/>
      <c r="BD1546" s="9"/>
      <c r="BE1546" s="9"/>
      <c r="BF1546" s="9"/>
      <c r="BG1546" s="9"/>
      <c r="BH1546" s="9"/>
      <c r="BI1546" s="9"/>
      <c r="BJ1546" s="9"/>
      <c r="BK1546" s="9"/>
      <c r="BL1546" s="9"/>
      <c r="BM1546" s="9"/>
      <c r="BN1546" s="9"/>
      <c r="BO1546" s="9"/>
      <c r="BP1546" s="9"/>
      <c r="BQ1546" s="9"/>
      <c r="BR1546" s="9"/>
      <c r="BS1546" s="9"/>
      <c r="BT1546" s="9"/>
      <c r="BU1546" s="9"/>
      <c r="BV1546" s="9"/>
      <c r="BW1546" s="9"/>
      <c r="BX1546" s="9"/>
      <c r="BY1546" s="9"/>
      <c r="BZ1546" s="9"/>
      <c r="CA1546" s="9"/>
      <c r="CB1546" s="9"/>
      <c r="CC1546" s="9"/>
      <c r="CD1546" s="9"/>
      <c r="CE1546" s="9"/>
      <c r="CF1546" s="9"/>
      <c r="CG1546" s="9"/>
      <c r="CH1546" s="9"/>
      <c r="CI1546" s="9"/>
      <c r="CJ1546" s="9"/>
      <c r="CK1546" s="9"/>
      <c r="CL1546" s="9"/>
      <c r="CM1546" s="9"/>
      <c r="CN1546" s="9"/>
      <c r="CO1546" s="9"/>
      <c r="CP1546" s="9"/>
      <c r="CQ1546" s="9"/>
      <c r="CR1546" s="9"/>
      <c r="CS1546" s="9"/>
      <c r="CT1546" s="9"/>
      <c r="CU1546" s="9"/>
      <c r="CV1546" s="9"/>
      <c r="CW1546" s="9"/>
      <c r="CX1546" s="9"/>
      <c r="CY1546" s="9"/>
      <c r="CZ1546" s="9"/>
      <c r="DA1546" s="9"/>
      <c r="DB1546" s="9"/>
      <c r="DC1546" s="9"/>
      <c r="DD1546" s="9"/>
      <c r="DE1546" s="9"/>
      <c r="DF1546" s="9"/>
      <c r="DG1546" s="9"/>
      <c r="DH1546" s="9"/>
      <c r="DI1546" s="9"/>
      <c r="DJ1546" s="9"/>
      <c r="DK1546" s="9"/>
      <c r="DL1546" s="9"/>
      <c r="DM1546" s="9"/>
      <c r="DN1546" s="9"/>
      <c r="DO1546" s="9"/>
      <c r="DP1546" s="9"/>
      <c r="DQ1546" s="9"/>
      <c r="DR1546" s="9"/>
      <c r="DS1546" s="9"/>
      <c r="DT1546" s="9"/>
      <c r="DU1546" s="9"/>
      <c r="DV1546" s="9"/>
      <c r="DW1546" s="9"/>
      <c r="DX1546" s="9"/>
      <c r="DY1546" s="9"/>
      <c r="DZ1546" s="9"/>
      <c r="EA1546" s="9"/>
    </row>
    <row r="1547" spans="2:131" ht="15">
      <c r="B1547" s="4"/>
      <c r="C1547" s="4"/>
      <c r="D1547" s="4"/>
      <c r="E1547" s="4"/>
      <c r="F1547" s="4"/>
      <c r="G1547" s="4"/>
      <c r="H1547" s="4"/>
      <c r="I1547" s="4"/>
      <c r="J1547" s="4"/>
      <c r="K1547" s="10"/>
      <c r="L1547" s="10"/>
      <c r="M1547" s="10"/>
      <c r="N1547" s="10"/>
      <c r="O1547" s="10"/>
      <c r="P1547" s="10"/>
      <c r="Q1547" s="10"/>
      <c r="R1547" s="10"/>
      <c r="S1547" s="10"/>
      <c r="T1547" s="10"/>
      <c r="U1547" s="10"/>
      <c r="V1547" s="10"/>
      <c r="W1547" s="10"/>
      <c r="X1547" s="10"/>
      <c r="Y1547" s="10"/>
      <c r="Z1547" s="10"/>
      <c r="AA1547" s="10"/>
      <c r="AB1547" s="15"/>
      <c r="AC1547" s="3"/>
      <c r="AD1547" s="3"/>
      <c r="AE1547" s="9"/>
      <c r="AF1547" s="9"/>
      <c r="AG1547" s="9"/>
      <c r="AH1547" s="9"/>
      <c r="AI1547" s="9"/>
      <c r="AJ1547" s="9"/>
      <c r="AK1547" s="9"/>
      <c r="AL1547" s="9"/>
      <c r="AM1547" s="27"/>
      <c r="AN1547" s="27"/>
      <c r="AO1547" s="27"/>
      <c r="AP1547" s="27"/>
      <c r="AQ1547" s="27"/>
      <c r="AR1547" s="9"/>
      <c r="AS1547" s="9"/>
      <c r="AT1547" s="9"/>
      <c r="AU1547" s="9"/>
      <c r="AV1547" s="9"/>
      <c r="AW1547" s="9"/>
      <c r="AX1547" s="9"/>
      <c r="AY1547" s="15"/>
      <c r="AZ1547" s="15"/>
      <c r="BA1547" s="9"/>
      <c r="BB1547" s="9"/>
      <c r="BC1547" s="9"/>
      <c r="BD1547" s="9"/>
      <c r="BE1547" s="9"/>
      <c r="BF1547" s="9"/>
      <c r="BG1547" s="9"/>
      <c r="BH1547" s="9"/>
      <c r="BI1547" s="9"/>
      <c r="BJ1547" s="9"/>
      <c r="BK1547" s="9"/>
      <c r="BL1547" s="9"/>
      <c r="BM1547" s="9"/>
      <c r="BN1547" s="9"/>
      <c r="BO1547" s="9"/>
      <c r="BP1547" s="9"/>
      <c r="BQ1547" s="9"/>
      <c r="BR1547" s="9"/>
      <c r="BS1547" s="9"/>
      <c r="BT1547" s="9"/>
      <c r="BU1547" s="9"/>
      <c r="BV1547" s="9"/>
      <c r="BW1547" s="9"/>
      <c r="BX1547" s="9"/>
      <c r="BY1547" s="9"/>
      <c r="BZ1547" s="9"/>
      <c r="CA1547" s="9"/>
      <c r="CB1547" s="9"/>
      <c r="CC1547" s="9"/>
      <c r="CD1547" s="9"/>
      <c r="CE1547" s="9"/>
      <c r="CF1547" s="9"/>
      <c r="CG1547" s="9"/>
      <c r="CH1547" s="9"/>
      <c r="CI1547" s="9"/>
      <c r="CJ1547" s="9"/>
      <c r="CK1547" s="9"/>
      <c r="CL1547" s="9"/>
      <c r="CM1547" s="9"/>
      <c r="CN1547" s="9"/>
      <c r="CO1547" s="9"/>
      <c r="CP1547" s="9"/>
      <c r="CQ1547" s="9"/>
      <c r="CR1547" s="9"/>
      <c r="CS1547" s="9"/>
      <c r="CT1547" s="9"/>
      <c r="CU1547" s="9"/>
      <c r="CV1547" s="9"/>
      <c r="CW1547" s="9"/>
      <c r="CX1547" s="9"/>
      <c r="CY1547" s="9"/>
      <c r="CZ1547" s="9"/>
      <c r="DA1547" s="9"/>
      <c r="DB1547" s="9"/>
      <c r="DC1547" s="9"/>
      <c r="DD1547" s="9"/>
      <c r="DE1547" s="9"/>
      <c r="DF1547" s="9"/>
      <c r="DG1547" s="9"/>
      <c r="DH1547" s="9"/>
      <c r="DI1547" s="9"/>
      <c r="DJ1547" s="9"/>
      <c r="DK1547" s="9"/>
      <c r="DL1547" s="9"/>
      <c r="DM1547" s="9"/>
      <c r="DN1547" s="9"/>
      <c r="DO1547" s="9"/>
      <c r="DP1547" s="9"/>
      <c r="DQ1547" s="9"/>
      <c r="DR1547" s="9"/>
      <c r="DS1547" s="9"/>
      <c r="DT1547" s="9"/>
      <c r="DU1547" s="9"/>
      <c r="DV1547" s="9"/>
      <c r="DW1547" s="9"/>
      <c r="DX1547" s="9"/>
      <c r="DY1547" s="9"/>
      <c r="DZ1547" s="9"/>
      <c r="EA1547" s="9"/>
    </row>
    <row r="1548" spans="2:131" ht="15">
      <c r="B1548" s="4"/>
      <c r="C1548" s="4"/>
      <c r="D1548" s="4"/>
      <c r="E1548" s="4"/>
      <c r="F1548" s="4"/>
      <c r="G1548" s="4"/>
      <c r="H1548" s="4"/>
      <c r="I1548" s="4"/>
      <c r="J1548" s="4"/>
      <c r="K1548" s="10"/>
      <c r="L1548" s="10"/>
      <c r="M1548" s="10"/>
      <c r="N1548" s="10"/>
      <c r="O1548" s="10"/>
      <c r="P1548" s="10"/>
      <c r="Q1548" s="10"/>
      <c r="R1548" s="10"/>
      <c r="S1548" s="10"/>
      <c r="T1548" s="10"/>
      <c r="U1548" s="10"/>
      <c r="V1548" s="10"/>
      <c r="W1548" s="10"/>
      <c r="X1548" s="10"/>
      <c r="Y1548" s="10"/>
      <c r="Z1548" s="10"/>
      <c r="AA1548" s="10"/>
      <c r="AB1548" s="15"/>
      <c r="AC1548" s="3"/>
      <c r="AD1548" s="3"/>
      <c r="AE1548" s="9"/>
      <c r="AF1548" s="9"/>
      <c r="AG1548" s="9"/>
      <c r="AH1548" s="9"/>
      <c r="AI1548" s="9"/>
      <c r="AJ1548" s="9"/>
      <c r="AK1548" s="9"/>
      <c r="AL1548" s="9"/>
      <c r="AM1548" s="27"/>
      <c r="AN1548" s="27"/>
      <c r="AO1548" s="27"/>
      <c r="AP1548" s="27"/>
      <c r="AQ1548" s="27"/>
      <c r="AR1548" s="9"/>
      <c r="AS1548" s="9"/>
      <c r="AT1548" s="9"/>
      <c r="AU1548" s="9"/>
      <c r="AV1548" s="9"/>
      <c r="AW1548" s="9"/>
      <c r="AX1548" s="9"/>
      <c r="AY1548" s="15"/>
      <c r="AZ1548" s="15"/>
      <c r="BA1548" s="9"/>
      <c r="BB1548" s="9"/>
      <c r="BC1548" s="9"/>
      <c r="BD1548" s="9"/>
      <c r="BE1548" s="9"/>
      <c r="BF1548" s="9"/>
      <c r="BG1548" s="9"/>
      <c r="BH1548" s="9"/>
      <c r="BI1548" s="9"/>
      <c r="BJ1548" s="9"/>
      <c r="BK1548" s="9"/>
      <c r="BL1548" s="9"/>
      <c r="BM1548" s="9"/>
      <c r="BN1548" s="9"/>
      <c r="BO1548" s="9"/>
      <c r="BP1548" s="9"/>
      <c r="BQ1548" s="9"/>
      <c r="BR1548" s="9"/>
      <c r="BS1548" s="9"/>
      <c r="BT1548" s="9"/>
      <c r="BU1548" s="9"/>
      <c r="BV1548" s="9"/>
      <c r="BW1548" s="9"/>
      <c r="BX1548" s="9"/>
      <c r="BY1548" s="9"/>
      <c r="BZ1548" s="9"/>
      <c r="CA1548" s="9"/>
      <c r="CB1548" s="9"/>
      <c r="CC1548" s="9"/>
      <c r="CD1548" s="9"/>
      <c r="CE1548" s="9"/>
      <c r="CF1548" s="9"/>
      <c r="CG1548" s="9"/>
      <c r="CH1548" s="9"/>
      <c r="CI1548" s="9"/>
      <c r="CJ1548" s="9"/>
      <c r="CK1548" s="9"/>
      <c r="CL1548" s="9"/>
      <c r="CM1548" s="9"/>
      <c r="CN1548" s="9"/>
      <c r="CO1548" s="9"/>
      <c r="CP1548" s="9"/>
      <c r="CQ1548" s="9"/>
      <c r="CR1548" s="9"/>
      <c r="CS1548" s="9"/>
      <c r="CT1548" s="9"/>
      <c r="CU1548" s="9"/>
      <c r="CV1548" s="9"/>
      <c r="CW1548" s="9"/>
      <c r="CX1548" s="9"/>
      <c r="CY1548" s="9"/>
      <c r="CZ1548" s="9"/>
      <c r="DA1548" s="9"/>
      <c r="DB1548" s="9"/>
      <c r="DC1548" s="9"/>
      <c r="DD1548" s="9"/>
      <c r="DE1548" s="9"/>
      <c r="DF1548" s="9"/>
      <c r="DG1548" s="9"/>
      <c r="DH1548" s="9"/>
      <c r="DI1548" s="9"/>
      <c r="DJ1548" s="9"/>
      <c r="DK1548" s="9"/>
      <c r="DL1548" s="9"/>
      <c r="DM1548" s="9"/>
      <c r="DN1548" s="9"/>
      <c r="DO1548" s="9"/>
      <c r="DP1548" s="9"/>
      <c r="DQ1548" s="9"/>
      <c r="DR1548" s="9"/>
      <c r="DS1548" s="9"/>
      <c r="DT1548" s="9"/>
      <c r="DU1548" s="9"/>
      <c r="DV1548" s="9"/>
      <c r="DW1548" s="9"/>
      <c r="DX1548" s="9"/>
      <c r="DY1548" s="9"/>
      <c r="DZ1548" s="9"/>
      <c r="EA1548" s="9"/>
    </row>
    <row r="1549" spans="2:131" ht="15">
      <c r="B1549" s="4"/>
      <c r="C1549" s="4"/>
      <c r="D1549" s="4"/>
      <c r="E1549" s="4"/>
      <c r="F1549" s="4"/>
      <c r="G1549" s="4"/>
      <c r="H1549" s="4"/>
      <c r="I1549" s="4"/>
      <c r="J1549" s="4"/>
      <c r="K1549" s="10"/>
      <c r="L1549" s="10"/>
      <c r="M1549" s="10"/>
      <c r="N1549" s="10"/>
      <c r="O1549" s="10"/>
      <c r="P1549" s="10"/>
      <c r="Q1549" s="10"/>
      <c r="R1549" s="10"/>
      <c r="S1549" s="10"/>
      <c r="T1549" s="10"/>
      <c r="U1549" s="10"/>
      <c r="V1549" s="10"/>
      <c r="W1549" s="10"/>
      <c r="X1549" s="10"/>
      <c r="Y1549" s="10"/>
      <c r="Z1549" s="10"/>
      <c r="AA1549" s="10"/>
      <c r="AB1549" s="15"/>
      <c r="AC1549" s="3"/>
      <c r="AD1549" s="3"/>
      <c r="AE1549" s="9"/>
      <c r="AF1549" s="9"/>
      <c r="AG1549" s="9"/>
      <c r="AH1549" s="9"/>
      <c r="AI1549" s="9"/>
      <c r="AJ1549" s="9"/>
      <c r="AK1549" s="9"/>
      <c r="AL1549" s="9"/>
      <c r="AM1549" s="27"/>
      <c r="AN1549" s="27"/>
      <c r="AO1549" s="27"/>
      <c r="AP1549" s="27"/>
      <c r="AQ1549" s="27"/>
      <c r="AR1549" s="9"/>
      <c r="AS1549" s="9"/>
      <c r="AT1549" s="9"/>
      <c r="AU1549" s="9"/>
      <c r="AV1549" s="9"/>
      <c r="AW1549" s="9"/>
      <c r="AX1549" s="9"/>
      <c r="AY1549" s="15"/>
      <c r="AZ1549" s="15"/>
      <c r="BA1549" s="9"/>
      <c r="BB1549" s="9"/>
      <c r="BC1549" s="9"/>
      <c r="BD1549" s="9"/>
      <c r="BE1549" s="9"/>
      <c r="BF1549" s="9"/>
      <c r="BG1549" s="9"/>
      <c r="BH1549" s="9"/>
      <c r="BI1549" s="9"/>
      <c r="BJ1549" s="9"/>
      <c r="BK1549" s="9"/>
      <c r="BL1549" s="9"/>
      <c r="BM1549" s="9"/>
      <c r="BN1549" s="9"/>
      <c r="BO1549" s="9"/>
      <c r="BP1549" s="9"/>
      <c r="BQ1549" s="9"/>
      <c r="BR1549" s="9"/>
      <c r="BS1549" s="9"/>
      <c r="BT1549" s="9"/>
      <c r="BU1549" s="9"/>
      <c r="BV1549" s="9"/>
      <c r="BW1549" s="9"/>
      <c r="BX1549" s="9"/>
      <c r="BY1549" s="9"/>
      <c r="BZ1549" s="9"/>
      <c r="CA1549" s="9"/>
      <c r="CB1549" s="9"/>
      <c r="CC1549" s="9"/>
      <c r="CD1549" s="9"/>
      <c r="CE1549" s="9"/>
      <c r="CF1549" s="9"/>
      <c r="CG1549" s="9"/>
      <c r="CH1549" s="9"/>
      <c r="CI1549" s="9"/>
      <c r="CJ1549" s="9"/>
      <c r="CK1549" s="9"/>
      <c r="CL1549" s="9"/>
      <c r="CM1549" s="9"/>
      <c r="CN1549" s="9"/>
      <c r="CO1549" s="9"/>
      <c r="CP1549" s="9"/>
      <c r="CQ1549" s="9"/>
      <c r="CR1549" s="9"/>
      <c r="CS1549" s="9"/>
      <c r="CT1549" s="9"/>
      <c r="CU1549" s="9"/>
      <c r="CV1549" s="9"/>
      <c r="CW1549" s="9"/>
      <c r="CX1549" s="9"/>
      <c r="CY1549" s="9"/>
      <c r="CZ1549" s="9"/>
      <c r="DA1549" s="9"/>
      <c r="DB1549" s="9"/>
      <c r="DC1549" s="9"/>
      <c r="DD1549" s="9"/>
      <c r="DE1549" s="9"/>
      <c r="DF1549" s="9"/>
      <c r="DG1549" s="9"/>
      <c r="DH1549" s="9"/>
      <c r="DI1549" s="9"/>
      <c r="DJ1549" s="9"/>
      <c r="DK1549" s="9"/>
      <c r="DL1549" s="9"/>
      <c r="DM1549" s="9"/>
      <c r="DN1549" s="9"/>
      <c r="DO1549" s="9"/>
      <c r="DP1549" s="9"/>
      <c r="DQ1549" s="9"/>
      <c r="DR1549" s="9"/>
      <c r="DS1549" s="9"/>
      <c r="DT1549" s="9"/>
      <c r="DU1549" s="9"/>
      <c r="DV1549" s="9"/>
      <c r="DW1549" s="9"/>
      <c r="DX1549" s="9"/>
      <c r="DY1549" s="9"/>
      <c r="DZ1549" s="9"/>
      <c r="EA1549" s="9"/>
    </row>
    <row r="1550" spans="2:131" ht="15">
      <c r="B1550" s="4"/>
      <c r="C1550" s="4"/>
      <c r="D1550" s="4"/>
      <c r="E1550" s="4"/>
      <c r="F1550" s="4"/>
      <c r="G1550" s="4"/>
      <c r="H1550" s="4"/>
      <c r="I1550" s="4"/>
      <c r="J1550" s="4"/>
      <c r="K1550" s="10"/>
      <c r="L1550" s="10"/>
      <c r="M1550" s="10"/>
      <c r="N1550" s="10"/>
      <c r="O1550" s="10"/>
      <c r="P1550" s="10"/>
      <c r="Q1550" s="10"/>
      <c r="R1550" s="10"/>
      <c r="S1550" s="10"/>
      <c r="T1550" s="10"/>
      <c r="U1550" s="10"/>
      <c r="V1550" s="10"/>
      <c r="W1550" s="10"/>
      <c r="X1550" s="10"/>
      <c r="Y1550" s="10"/>
      <c r="Z1550" s="10"/>
      <c r="AA1550" s="10"/>
      <c r="AB1550" s="15"/>
      <c r="AC1550" s="3"/>
      <c r="AD1550" s="3"/>
      <c r="AE1550" s="9"/>
      <c r="AF1550" s="9"/>
      <c r="AG1550" s="9"/>
      <c r="AH1550" s="9"/>
      <c r="AI1550" s="9"/>
      <c r="AJ1550" s="9"/>
      <c r="AK1550" s="9"/>
      <c r="AL1550" s="9"/>
      <c r="AM1550" s="27"/>
      <c r="AN1550" s="27"/>
      <c r="AO1550" s="27"/>
      <c r="AP1550" s="27"/>
      <c r="AQ1550" s="27"/>
      <c r="AR1550" s="9"/>
      <c r="AS1550" s="9"/>
      <c r="AT1550" s="9"/>
      <c r="AU1550" s="9"/>
      <c r="AV1550" s="9"/>
      <c r="AW1550" s="9"/>
      <c r="AX1550" s="9"/>
      <c r="AY1550" s="15"/>
      <c r="AZ1550" s="15"/>
      <c r="BA1550" s="9"/>
      <c r="BB1550" s="9"/>
      <c r="BC1550" s="9"/>
      <c r="BD1550" s="9"/>
      <c r="BE1550" s="9"/>
      <c r="BF1550" s="9"/>
      <c r="BG1550" s="9"/>
      <c r="BH1550" s="9"/>
      <c r="BI1550" s="9"/>
      <c r="BJ1550" s="9"/>
      <c r="BK1550" s="9"/>
      <c r="BL1550" s="9"/>
      <c r="BM1550" s="9"/>
      <c r="BN1550" s="9"/>
      <c r="BO1550" s="9"/>
      <c r="BP1550" s="9"/>
      <c r="BQ1550" s="9"/>
      <c r="BR1550" s="9"/>
      <c r="BS1550" s="9"/>
      <c r="BT1550" s="9"/>
      <c r="BU1550" s="9"/>
      <c r="BV1550" s="9"/>
      <c r="BW1550" s="9"/>
      <c r="BX1550" s="9"/>
      <c r="BY1550" s="9"/>
      <c r="BZ1550" s="9"/>
      <c r="CA1550" s="9"/>
      <c r="CB1550" s="9"/>
      <c r="CC1550" s="9"/>
      <c r="CD1550" s="9"/>
      <c r="CE1550" s="9"/>
      <c r="CF1550" s="9"/>
      <c r="CG1550" s="9"/>
      <c r="CH1550" s="9"/>
      <c r="CI1550" s="9"/>
      <c r="CJ1550" s="9"/>
      <c r="CK1550" s="9"/>
      <c r="CL1550" s="9"/>
      <c r="CM1550" s="9"/>
      <c r="CN1550" s="9"/>
      <c r="CO1550" s="9"/>
      <c r="CP1550" s="9"/>
      <c r="CQ1550" s="9"/>
      <c r="CR1550" s="9"/>
      <c r="CS1550" s="9"/>
      <c r="CT1550" s="9"/>
      <c r="CU1550" s="9"/>
      <c r="CV1550" s="9"/>
      <c r="CW1550" s="9"/>
      <c r="CX1550" s="9"/>
      <c r="CY1550" s="9"/>
      <c r="CZ1550" s="9"/>
      <c r="DA1550" s="9"/>
      <c r="DB1550" s="9"/>
      <c r="DC1550" s="9"/>
      <c r="DD1550" s="9"/>
      <c r="DE1550" s="9"/>
      <c r="DF1550" s="9"/>
      <c r="DG1550" s="9"/>
      <c r="DH1550" s="9"/>
      <c r="DI1550" s="9"/>
      <c r="DJ1550" s="9"/>
      <c r="DK1550" s="9"/>
      <c r="DL1550" s="9"/>
      <c r="DM1550" s="9"/>
      <c r="DN1550" s="9"/>
      <c r="DO1550" s="9"/>
      <c r="DP1550" s="9"/>
      <c r="DQ1550" s="9"/>
      <c r="DR1550" s="9"/>
      <c r="DS1550" s="9"/>
      <c r="DT1550" s="9"/>
      <c r="DU1550" s="9"/>
      <c r="DV1550" s="9"/>
      <c r="DW1550" s="9"/>
      <c r="DX1550" s="9"/>
      <c r="DY1550" s="9"/>
      <c r="DZ1550" s="9"/>
      <c r="EA1550" s="9"/>
    </row>
    <row r="1551" spans="2:131" ht="15">
      <c r="B1551" s="4"/>
      <c r="C1551" s="4"/>
      <c r="D1551" s="4"/>
      <c r="E1551" s="4"/>
      <c r="F1551" s="4"/>
      <c r="G1551" s="4"/>
      <c r="H1551" s="4"/>
      <c r="I1551" s="4"/>
      <c r="J1551" s="4"/>
      <c r="K1551" s="10"/>
      <c r="L1551" s="10"/>
      <c r="M1551" s="10"/>
      <c r="N1551" s="10"/>
      <c r="O1551" s="10"/>
      <c r="P1551" s="10"/>
      <c r="Q1551" s="10"/>
      <c r="R1551" s="10"/>
      <c r="S1551" s="10"/>
      <c r="T1551" s="10"/>
      <c r="U1551" s="10"/>
      <c r="V1551" s="10"/>
      <c r="W1551" s="10"/>
      <c r="X1551" s="10"/>
      <c r="Y1551" s="10"/>
      <c r="Z1551" s="10"/>
      <c r="AA1551" s="10"/>
      <c r="AB1551" s="15"/>
      <c r="AC1551" s="3"/>
      <c r="AD1551" s="3"/>
      <c r="AE1551" s="9"/>
      <c r="AF1551" s="9"/>
      <c r="AG1551" s="9"/>
      <c r="AH1551" s="9"/>
      <c r="AI1551" s="9"/>
      <c r="AJ1551" s="9"/>
      <c r="AK1551" s="9"/>
      <c r="AL1551" s="9"/>
      <c r="AM1551" s="27"/>
      <c r="AN1551" s="27"/>
      <c r="AO1551" s="27"/>
      <c r="AP1551" s="27"/>
      <c r="AQ1551" s="27"/>
      <c r="AR1551" s="9"/>
      <c r="AS1551" s="9"/>
      <c r="AT1551" s="9"/>
      <c r="AU1551" s="9"/>
      <c r="AV1551" s="9"/>
      <c r="AW1551" s="9"/>
      <c r="AX1551" s="9"/>
      <c r="AY1551" s="15"/>
      <c r="AZ1551" s="15"/>
      <c r="BA1551" s="9"/>
      <c r="BB1551" s="9"/>
      <c r="BC1551" s="9"/>
      <c r="BD1551" s="9"/>
      <c r="BE1551" s="9"/>
      <c r="BF1551" s="9"/>
      <c r="BG1551" s="9"/>
      <c r="BH1551" s="9"/>
      <c r="BI1551" s="9"/>
      <c r="BJ1551" s="9"/>
      <c r="BK1551" s="9"/>
      <c r="BL1551" s="9"/>
      <c r="BM1551" s="9"/>
      <c r="BN1551" s="9"/>
      <c r="BO1551" s="9"/>
      <c r="BP1551" s="9"/>
      <c r="BQ1551" s="9"/>
      <c r="BR1551" s="9"/>
      <c r="BS1551" s="9"/>
      <c r="BT1551" s="9"/>
      <c r="BU1551" s="9"/>
      <c r="BV1551" s="9"/>
      <c r="BW1551" s="9"/>
      <c r="BX1551" s="9"/>
      <c r="BY1551" s="9"/>
      <c r="BZ1551" s="9"/>
      <c r="CA1551" s="9"/>
      <c r="CB1551" s="9"/>
      <c r="CC1551" s="9"/>
      <c r="CD1551" s="9"/>
      <c r="CE1551" s="9"/>
      <c r="CF1551" s="9"/>
      <c r="CG1551" s="9"/>
      <c r="CH1551" s="9"/>
      <c r="CI1551" s="9"/>
      <c r="CJ1551" s="9"/>
      <c r="CK1551" s="9"/>
      <c r="CL1551" s="9"/>
      <c r="CM1551" s="9"/>
      <c r="CN1551" s="9"/>
      <c r="CO1551" s="9"/>
      <c r="CP1551" s="9"/>
      <c r="CQ1551" s="9"/>
      <c r="CR1551" s="9"/>
      <c r="CS1551" s="9"/>
      <c r="CT1551" s="9"/>
      <c r="CU1551" s="9"/>
      <c r="CV1551" s="9"/>
      <c r="CW1551" s="9"/>
      <c r="CX1551" s="9"/>
      <c r="CY1551" s="9"/>
      <c r="CZ1551" s="9"/>
      <c r="DA1551" s="9"/>
      <c r="DB1551" s="9"/>
      <c r="DC1551" s="9"/>
      <c r="DD1551" s="9"/>
      <c r="DE1551" s="9"/>
      <c r="DF1551" s="9"/>
      <c r="DG1551" s="9"/>
      <c r="DH1551" s="9"/>
      <c r="DI1551" s="9"/>
      <c r="DJ1551" s="9"/>
      <c r="DK1551" s="9"/>
      <c r="DL1551" s="9"/>
      <c r="DM1551" s="9"/>
      <c r="DN1551" s="9"/>
      <c r="DO1551" s="9"/>
      <c r="DP1551" s="9"/>
      <c r="DQ1551" s="9"/>
      <c r="DR1551" s="9"/>
      <c r="DS1551" s="9"/>
      <c r="DT1551" s="9"/>
      <c r="DU1551" s="9"/>
      <c r="DV1551" s="9"/>
      <c r="DW1551" s="9"/>
      <c r="DX1551" s="9"/>
      <c r="DY1551" s="9"/>
      <c r="DZ1551" s="9"/>
      <c r="EA1551" s="9"/>
    </row>
    <row r="1552" spans="2:131" ht="15">
      <c r="B1552" s="4"/>
      <c r="C1552" s="4"/>
      <c r="D1552" s="4"/>
      <c r="E1552" s="4"/>
      <c r="F1552" s="4"/>
      <c r="G1552" s="4"/>
      <c r="H1552" s="4"/>
      <c r="I1552" s="4"/>
      <c r="J1552" s="4"/>
      <c r="K1552" s="10"/>
      <c r="L1552" s="10"/>
      <c r="M1552" s="10"/>
      <c r="N1552" s="10"/>
      <c r="O1552" s="10"/>
      <c r="P1552" s="10"/>
      <c r="Q1552" s="10"/>
      <c r="R1552" s="10"/>
      <c r="S1552" s="10"/>
      <c r="T1552" s="10"/>
      <c r="U1552" s="10"/>
      <c r="V1552" s="10"/>
      <c r="W1552" s="10"/>
      <c r="X1552" s="10"/>
      <c r="Y1552" s="10"/>
      <c r="Z1552" s="10"/>
      <c r="AA1552" s="10"/>
      <c r="AB1552" s="15"/>
      <c r="AC1552" s="3"/>
      <c r="AD1552" s="3"/>
      <c r="AE1552" s="9"/>
      <c r="AF1552" s="9"/>
      <c r="AG1552" s="9"/>
      <c r="AH1552" s="9"/>
      <c r="AI1552" s="9"/>
      <c r="AJ1552" s="9"/>
      <c r="AK1552" s="9"/>
      <c r="AL1552" s="9"/>
      <c r="AM1552" s="27"/>
      <c r="AN1552" s="27"/>
      <c r="AO1552" s="27"/>
      <c r="AP1552" s="27"/>
      <c r="AQ1552" s="27"/>
      <c r="AR1552" s="9"/>
      <c r="AS1552" s="9"/>
      <c r="AT1552" s="9"/>
      <c r="AU1552" s="9"/>
      <c r="AV1552" s="9"/>
      <c r="AW1552" s="9"/>
      <c r="AX1552" s="9"/>
      <c r="AY1552" s="15"/>
      <c r="AZ1552" s="15"/>
      <c r="BA1552" s="9"/>
      <c r="BB1552" s="9"/>
      <c r="BC1552" s="9"/>
      <c r="BD1552" s="9"/>
      <c r="BE1552" s="9"/>
      <c r="BF1552" s="9"/>
      <c r="BG1552" s="9"/>
      <c r="BH1552" s="9"/>
      <c r="BI1552" s="9"/>
      <c r="BJ1552" s="9"/>
      <c r="BK1552" s="9"/>
      <c r="BL1552" s="9"/>
      <c r="BM1552" s="9"/>
      <c r="BN1552" s="9"/>
      <c r="BO1552" s="9"/>
      <c r="BP1552" s="9"/>
      <c r="BQ1552" s="9"/>
      <c r="BR1552" s="9"/>
      <c r="BS1552" s="9"/>
      <c r="BT1552" s="9"/>
      <c r="BU1552" s="9"/>
      <c r="BV1552" s="9"/>
      <c r="BW1552" s="9"/>
      <c r="BX1552" s="9"/>
      <c r="BY1552" s="9"/>
      <c r="BZ1552" s="9"/>
      <c r="CA1552" s="9"/>
      <c r="CB1552" s="9"/>
      <c r="CC1552" s="9"/>
      <c r="CD1552" s="9"/>
      <c r="CE1552" s="9"/>
      <c r="CF1552" s="9"/>
      <c r="CG1552" s="9"/>
      <c r="CH1552" s="9"/>
      <c r="CI1552" s="9"/>
      <c r="CJ1552" s="9"/>
      <c r="CK1552" s="9"/>
      <c r="CL1552" s="9"/>
      <c r="CM1552" s="9"/>
      <c r="CN1552" s="9"/>
      <c r="CO1552" s="9"/>
      <c r="CP1552" s="9"/>
      <c r="CQ1552" s="9"/>
      <c r="CR1552" s="9"/>
      <c r="CS1552" s="9"/>
      <c r="CT1552" s="9"/>
      <c r="CU1552" s="9"/>
      <c r="CV1552" s="9"/>
      <c r="CW1552" s="9"/>
      <c r="CX1552" s="9"/>
      <c r="CY1552" s="9"/>
      <c r="CZ1552" s="9"/>
      <c r="DA1552" s="9"/>
      <c r="DB1552" s="9"/>
      <c r="DC1552" s="9"/>
      <c r="DD1552" s="9"/>
      <c r="DE1552" s="9"/>
      <c r="DF1552" s="9"/>
      <c r="DG1552" s="9"/>
      <c r="DH1552" s="9"/>
      <c r="DI1552" s="9"/>
      <c r="DJ1552" s="9"/>
      <c r="DK1552" s="9"/>
      <c r="DL1552" s="9"/>
      <c r="DM1552" s="9"/>
      <c r="DN1552" s="9"/>
      <c r="DO1552" s="9"/>
      <c r="DP1552" s="9"/>
      <c r="DQ1552" s="9"/>
      <c r="DR1552" s="9"/>
      <c r="DS1552" s="9"/>
      <c r="DT1552" s="9"/>
      <c r="DU1552" s="9"/>
      <c r="DV1552" s="9"/>
      <c r="DW1552" s="9"/>
      <c r="DX1552" s="9"/>
      <c r="DY1552" s="9"/>
      <c r="DZ1552" s="9"/>
      <c r="EA1552" s="9"/>
    </row>
    <row r="1553" spans="2:131" ht="15">
      <c r="B1553" s="4"/>
      <c r="C1553" s="4"/>
      <c r="D1553" s="4"/>
      <c r="E1553" s="4"/>
      <c r="F1553" s="4"/>
      <c r="G1553" s="4"/>
      <c r="H1553" s="4"/>
      <c r="I1553" s="4"/>
      <c r="J1553" s="4"/>
      <c r="K1553" s="10"/>
      <c r="L1553" s="10"/>
      <c r="M1553" s="10"/>
      <c r="N1553" s="10"/>
      <c r="O1553" s="10"/>
      <c r="P1553" s="10"/>
      <c r="Q1553" s="10"/>
      <c r="R1553" s="10"/>
      <c r="S1553" s="10"/>
      <c r="T1553" s="10"/>
      <c r="U1553" s="10"/>
      <c r="V1553" s="10"/>
      <c r="W1553" s="10"/>
      <c r="X1553" s="10"/>
      <c r="Y1553" s="10"/>
      <c r="Z1553" s="10"/>
      <c r="AA1553" s="10"/>
      <c r="AB1553" s="15"/>
      <c r="AC1553" s="3"/>
      <c r="AD1553" s="3"/>
      <c r="AE1553" s="9"/>
      <c r="AF1553" s="9"/>
      <c r="AG1553" s="9"/>
      <c r="AH1553" s="9"/>
      <c r="AI1553" s="9"/>
      <c r="AJ1553" s="9"/>
      <c r="AK1553" s="9"/>
      <c r="AL1553" s="9"/>
      <c r="AM1553" s="27"/>
      <c r="AN1553" s="27"/>
      <c r="AO1553" s="27"/>
      <c r="AP1553" s="27"/>
      <c r="AQ1553" s="27"/>
      <c r="AR1553" s="9"/>
      <c r="AS1553" s="9"/>
      <c r="AT1553" s="9"/>
      <c r="AU1553" s="9"/>
      <c r="AV1553" s="9"/>
      <c r="AW1553" s="9"/>
      <c r="AX1553" s="9"/>
      <c r="AY1553" s="15"/>
      <c r="AZ1553" s="15"/>
      <c r="BA1553" s="9"/>
      <c r="BB1553" s="9"/>
      <c r="BC1553" s="9"/>
      <c r="BD1553" s="9"/>
      <c r="BE1553" s="9"/>
      <c r="BF1553" s="9"/>
      <c r="BG1553" s="9"/>
      <c r="BH1553" s="9"/>
      <c r="BI1553" s="9"/>
      <c r="BJ1553" s="9"/>
      <c r="BK1553" s="9"/>
      <c r="BL1553" s="9"/>
      <c r="BM1553" s="9"/>
      <c r="BN1553" s="9"/>
      <c r="BO1553" s="9"/>
      <c r="BP1553" s="9"/>
      <c r="BQ1553" s="9"/>
      <c r="BR1553" s="9"/>
      <c r="BS1553" s="9"/>
      <c r="BT1553" s="9"/>
      <c r="BU1553" s="9"/>
      <c r="BV1553" s="9"/>
      <c r="BW1553" s="9"/>
      <c r="BX1553" s="9"/>
      <c r="BY1553" s="9"/>
      <c r="BZ1553" s="9"/>
      <c r="CA1553" s="9"/>
      <c r="CB1553" s="9"/>
      <c r="CC1553" s="9"/>
      <c r="CD1553" s="9"/>
      <c r="CE1553" s="9"/>
      <c r="CF1553" s="9"/>
      <c r="CG1553" s="9"/>
      <c r="CH1553" s="9"/>
      <c r="CI1553" s="9"/>
      <c r="CJ1553" s="9"/>
      <c r="CK1553" s="9"/>
      <c r="CL1553" s="9"/>
      <c r="CM1553" s="9"/>
      <c r="CN1553" s="9"/>
      <c r="CO1553" s="9"/>
      <c r="CP1553" s="9"/>
      <c r="CQ1553" s="9"/>
      <c r="CR1553" s="9"/>
      <c r="CS1553" s="9"/>
      <c r="CT1553" s="9"/>
      <c r="CU1553" s="9"/>
      <c r="CV1553" s="9"/>
      <c r="CW1553" s="9"/>
      <c r="CX1553" s="9"/>
      <c r="CY1553" s="9"/>
      <c r="CZ1553" s="9"/>
      <c r="DA1553" s="9"/>
      <c r="DB1553" s="9"/>
      <c r="DC1553" s="9"/>
      <c r="DD1553" s="9"/>
      <c r="DE1553" s="9"/>
      <c r="DF1553" s="9"/>
      <c r="DG1553" s="9"/>
      <c r="DH1553" s="9"/>
      <c r="DI1553" s="9"/>
      <c r="DJ1553" s="9"/>
      <c r="DK1553" s="9"/>
      <c r="DL1553" s="9"/>
      <c r="DM1553" s="9"/>
      <c r="DN1553" s="9"/>
      <c r="DO1553" s="9"/>
      <c r="DP1553" s="9"/>
      <c r="DQ1553" s="9"/>
      <c r="DR1553" s="9"/>
      <c r="DS1553" s="9"/>
      <c r="DT1553" s="9"/>
      <c r="DU1553" s="9"/>
      <c r="DV1553" s="9"/>
      <c r="DW1553" s="9"/>
      <c r="DX1553" s="9"/>
      <c r="DY1553" s="9"/>
      <c r="DZ1553" s="9"/>
      <c r="EA1553" s="9"/>
    </row>
    <row r="1554" spans="2:131" ht="15">
      <c r="B1554" s="4"/>
      <c r="C1554" s="4"/>
      <c r="D1554" s="4"/>
      <c r="E1554" s="4"/>
      <c r="F1554" s="4"/>
      <c r="G1554" s="4"/>
      <c r="H1554" s="4"/>
      <c r="I1554" s="4"/>
      <c r="J1554" s="4"/>
      <c r="K1554" s="10"/>
      <c r="L1554" s="10"/>
      <c r="M1554" s="10"/>
      <c r="N1554" s="10"/>
      <c r="O1554" s="10"/>
      <c r="P1554" s="10"/>
      <c r="Q1554" s="10"/>
      <c r="R1554" s="10"/>
      <c r="S1554" s="10"/>
      <c r="T1554" s="10"/>
      <c r="U1554" s="10"/>
      <c r="V1554" s="10"/>
      <c r="W1554" s="10"/>
      <c r="X1554" s="10"/>
      <c r="Y1554" s="10"/>
      <c r="Z1554" s="10"/>
      <c r="AA1554" s="10"/>
      <c r="AB1554" s="15"/>
      <c r="AC1554" s="3"/>
      <c r="AD1554" s="3"/>
      <c r="AE1554" s="9"/>
      <c r="AF1554" s="9"/>
      <c r="AG1554" s="9"/>
      <c r="AH1554" s="9"/>
      <c r="AI1554" s="9"/>
      <c r="AJ1554" s="9"/>
      <c r="AK1554" s="9"/>
      <c r="AL1554" s="9"/>
      <c r="AM1554" s="27"/>
      <c r="AN1554" s="27"/>
      <c r="AO1554" s="27"/>
      <c r="AP1554" s="27"/>
      <c r="AQ1554" s="27"/>
      <c r="AR1554" s="9"/>
      <c r="AS1554" s="9"/>
      <c r="AT1554" s="9"/>
      <c r="AU1554" s="9"/>
      <c r="AV1554" s="9"/>
      <c r="AW1554" s="9"/>
      <c r="AX1554" s="9"/>
      <c r="AY1554" s="15"/>
      <c r="AZ1554" s="15"/>
      <c r="BA1554" s="9"/>
      <c r="BB1554" s="9"/>
      <c r="BC1554" s="9"/>
      <c r="BD1554" s="9"/>
      <c r="BE1554" s="9"/>
      <c r="BF1554" s="9"/>
      <c r="BG1554" s="9"/>
      <c r="BH1554" s="9"/>
      <c r="BI1554" s="9"/>
      <c r="BJ1554" s="9"/>
      <c r="BK1554" s="9"/>
      <c r="BL1554" s="9"/>
      <c r="BM1554" s="9"/>
      <c r="BN1554" s="9"/>
      <c r="BO1554" s="9"/>
      <c r="BP1554" s="9"/>
      <c r="BQ1554" s="9"/>
      <c r="BR1554" s="9"/>
      <c r="BS1554" s="9"/>
      <c r="BT1554" s="9"/>
      <c r="BU1554" s="9"/>
      <c r="BV1554" s="9"/>
      <c r="BW1554" s="9"/>
      <c r="BX1554" s="9"/>
      <c r="BY1554" s="9"/>
      <c r="BZ1554" s="9"/>
      <c r="CA1554" s="9"/>
      <c r="CB1554" s="9"/>
      <c r="CC1554" s="9"/>
      <c r="CD1554" s="9"/>
      <c r="CE1554" s="9"/>
      <c r="CF1554" s="9"/>
      <c r="CG1554" s="9"/>
      <c r="CH1554" s="9"/>
      <c r="CI1554" s="9"/>
      <c r="CJ1554" s="9"/>
      <c r="CK1554" s="9"/>
      <c r="CL1554" s="9"/>
      <c r="CM1554" s="9"/>
      <c r="CN1554" s="9"/>
      <c r="CO1554" s="9"/>
      <c r="CP1554" s="9"/>
      <c r="CQ1554" s="9"/>
      <c r="CR1554" s="9"/>
      <c r="CS1554" s="9"/>
      <c r="CT1554" s="9"/>
      <c r="CU1554" s="9"/>
      <c r="CV1554" s="9"/>
      <c r="CW1554" s="9"/>
      <c r="CX1554" s="9"/>
      <c r="CY1554" s="9"/>
      <c r="CZ1554" s="9"/>
      <c r="DA1554" s="9"/>
      <c r="DB1554" s="9"/>
      <c r="DC1554" s="9"/>
      <c r="DD1554" s="9"/>
      <c r="DE1554" s="9"/>
      <c r="DF1554" s="9"/>
      <c r="DG1554" s="9"/>
      <c r="DH1554" s="9"/>
      <c r="DI1554" s="9"/>
      <c r="DJ1554" s="9"/>
      <c r="DK1554" s="9"/>
      <c r="DL1554" s="9"/>
      <c r="DM1554" s="9"/>
      <c r="DN1554" s="9"/>
      <c r="DO1554" s="9"/>
      <c r="DP1554" s="9"/>
      <c r="DQ1554" s="9"/>
      <c r="DR1554" s="9"/>
      <c r="DS1554" s="9"/>
      <c r="DT1554" s="9"/>
      <c r="DU1554" s="9"/>
      <c r="DV1554" s="9"/>
      <c r="DW1554" s="9"/>
      <c r="DX1554" s="9"/>
      <c r="DY1554" s="9"/>
      <c r="DZ1554" s="9"/>
      <c r="EA1554" s="9"/>
    </row>
    <row r="1555" spans="2:131" ht="15">
      <c r="B1555" s="4"/>
      <c r="C1555" s="4"/>
      <c r="D1555" s="4"/>
      <c r="E1555" s="4"/>
      <c r="F1555" s="4"/>
      <c r="G1555" s="4"/>
      <c r="H1555" s="4"/>
      <c r="I1555" s="4"/>
      <c r="J1555" s="4"/>
      <c r="K1555" s="10"/>
      <c r="L1555" s="10"/>
      <c r="M1555" s="10"/>
      <c r="N1555" s="10"/>
      <c r="O1555" s="10"/>
      <c r="P1555" s="10"/>
      <c r="Q1555" s="10"/>
      <c r="R1555" s="10"/>
      <c r="S1555" s="10"/>
      <c r="T1555" s="10"/>
      <c r="U1555" s="10"/>
      <c r="V1555" s="10"/>
      <c r="W1555" s="10"/>
      <c r="X1555" s="10"/>
      <c r="Y1555" s="10"/>
      <c r="Z1555" s="10"/>
      <c r="AA1555" s="10"/>
      <c r="AB1555" s="15"/>
      <c r="AC1555" s="3"/>
      <c r="AD1555" s="3"/>
      <c r="AE1555" s="9"/>
      <c r="AF1555" s="9"/>
      <c r="AG1555" s="9"/>
      <c r="AH1555" s="9"/>
      <c r="AI1555" s="9"/>
      <c r="AJ1555" s="9"/>
      <c r="AK1555" s="9"/>
      <c r="AL1555" s="9"/>
      <c r="AM1555" s="27"/>
      <c r="AN1555" s="27"/>
      <c r="AO1555" s="27"/>
      <c r="AP1555" s="27"/>
      <c r="AQ1555" s="27"/>
      <c r="AR1555" s="9"/>
      <c r="AS1555" s="9"/>
      <c r="AT1555" s="9"/>
      <c r="AU1555" s="9"/>
      <c r="AV1555" s="9"/>
      <c r="AW1555" s="9"/>
      <c r="AX1555" s="9"/>
      <c r="AY1555" s="15"/>
      <c r="AZ1555" s="15"/>
      <c r="BA1555" s="9"/>
      <c r="BB1555" s="9"/>
      <c r="BC1555" s="9"/>
      <c r="BD1555" s="9"/>
      <c r="BE1555" s="9"/>
      <c r="BF1555" s="9"/>
      <c r="BG1555" s="9"/>
      <c r="BH1555" s="9"/>
      <c r="BI1555" s="9"/>
      <c r="BJ1555" s="9"/>
      <c r="BK1555" s="9"/>
      <c r="BL1555" s="9"/>
      <c r="BM1555" s="9"/>
      <c r="BN1555" s="9"/>
      <c r="BO1555" s="9"/>
      <c r="BP1555" s="9"/>
      <c r="BQ1555" s="9"/>
      <c r="BR1555" s="9"/>
      <c r="BS1555" s="9"/>
      <c r="BT1555" s="9"/>
      <c r="BU1555" s="9"/>
      <c r="BV1555" s="9"/>
      <c r="BW1555" s="9"/>
      <c r="BX1555" s="9"/>
      <c r="BY1555" s="9"/>
      <c r="BZ1555" s="9"/>
      <c r="CA1555" s="9"/>
      <c r="CB1555" s="9"/>
      <c r="CC1555" s="9"/>
      <c r="CD1555" s="9"/>
      <c r="CE1555" s="9"/>
      <c r="CF1555" s="9"/>
      <c r="CG1555" s="9"/>
      <c r="CH1555" s="9"/>
      <c r="CI1555" s="9"/>
      <c r="CJ1555" s="9"/>
      <c r="CK1555" s="9"/>
      <c r="CL1555" s="9"/>
      <c r="CM1555" s="9"/>
      <c r="CN1555" s="9"/>
      <c r="CO1555" s="9"/>
      <c r="CP1555" s="9"/>
      <c r="CQ1555" s="9"/>
      <c r="CR1555" s="9"/>
      <c r="CS1555" s="9"/>
      <c r="CT1555" s="9"/>
      <c r="CU1555" s="9"/>
      <c r="CV1555" s="9"/>
      <c r="CW1555" s="9"/>
      <c r="CX1555" s="9"/>
      <c r="CY1555" s="9"/>
      <c r="CZ1555" s="9"/>
      <c r="DA1555" s="9"/>
      <c r="DB1555" s="9"/>
      <c r="DC1555" s="9"/>
      <c r="DD1555" s="9"/>
      <c r="DE1555" s="9"/>
      <c r="DF1555" s="9"/>
      <c r="DG1555" s="9"/>
      <c r="DH1555" s="9"/>
      <c r="DI1555" s="9"/>
      <c r="DJ1555" s="9"/>
      <c r="DK1555" s="9"/>
      <c r="DL1555" s="9"/>
      <c r="DM1555" s="9"/>
      <c r="DN1555" s="9"/>
      <c r="DO1555" s="9"/>
      <c r="DP1555" s="9"/>
      <c r="DQ1555" s="9"/>
      <c r="DR1555" s="9"/>
      <c r="DS1555" s="9"/>
      <c r="DT1555" s="9"/>
      <c r="DU1555" s="9"/>
      <c r="DV1555" s="9"/>
      <c r="DW1555" s="9"/>
      <c r="DX1555" s="9"/>
      <c r="DY1555" s="9"/>
      <c r="DZ1555" s="9"/>
      <c r="EA1555" s="9"/>
    </row>
    <row r="1556" spans="2:131" ht="15">
      <c r="B1556" s="4"/>
      <c r="C1556" s="4"/>
      <c r="D1556" s="4"/>
      <c r="E1556" s="4"/>
      <c r="F1556" s="4"/>
      <c r="G1556" s="4"/>
      <c r="H1556" s="4"/>
      <c r="I1556" s="4"/>
      <c r="J1556" s="4"/>
      <c r="K1556" s="10"/>
      <c r="L1556" s="10"/>
      <c r="M1556" s="10"/>
      <c r="N1556" s="10"/>
      <c r="O1556" s="10"/>
      <c r="P1556" s="10"/>
      <c r="Q1556" s="10"/>
      <c r="R1556" s="10"/>
      <c r="S1556" s="10"/>
      <c r="T1556" s="10"/>
      <c r="U1556" s="10"/>
      <c r="V1556" s="10"/>
      <c r="W1556" s="10"/>
      <c r="X1556" s="10"/>
      <c r="Y1556" s="10"/>
      <c r="Z1556" s="10"/>
      <c r="AA1556" s="10"/>
      <c r="AB1556" s="15"/>
      <c r="AC1556" s="3"/>
      <c r="AD1556" s="3"/>
      <c r="AE1556" s="9"/>
      <c r="AF1556" s="9"/>
      <c r="AG1556" s="9"/>
      <c r="AH1556" s="9"/>
      <c r="AI1556" s="9"/>
      <c r="AJ1556" s="9"/>
      <c r="AK1556" s="9"/>
      <c r="AL1556" s="9"/>
      <c r="AM1556" s="27"/>
      <c r="AN1556" s="27"/>
      <c r="AO1556" s="27"/>
      <c r="AP1556" s="27"/>
      <c r="AQ1556" s="27"/>
      <c r="AR1556" s="9"/>
      <c r="AS1556" s="9"/>
      <c r="AT1556" s="9"/>
      <c r="AU1556" s="9"/>
      <c r="AV1556" s="9"/>
      <c r="AW1556" s="9"/>
      <c r="AX1556" s="9"/>
      <c r="AY1556" s="15"/>
      <c r="AZ1556" s="15"/>
      <c r="BA1556" s="9"/>
      <c r="BB1556" s="9"/>
      <c r="BC1556" s="9"/>
      <c r="BD1556" s="9"/>
      <c r="BE1556" s="9"/>
      <c r="BF1556" s="9"/>
      <c r="BG1556" s="9"/>
      <c r="BH1556" s="9"/>
      <c r="BI1556" s="9"/>
      <c r="BJ1556" s="9"/>
      <c r="BK1556" s="9"/>
      <c r="BL1556" s="9"/>
      <c r="BM1556" s="9"/>
      <c r="BN1556" s="9"/>
      <c r="BO1556" s="9"/>
      <c r="BP1556" s="9"/>
      <c r="BQ1556" s="9"/>
      <c r="BR1556" s="9"/>
      <c r="BS1556" s="9"/>
      <c r="BT1556" s="9"/>
      <c r="BU1556" s="9"/>
      <c r="BV1556" s="9"/>
      <c r="BW1556" s="9"/>
      <c r="BX1556" s="9"/>
      <c r="BY1556" s="9"/>
      <c r="BZ1556" s="9"/>
      <c r="CA1556" s="9"/>
      <c r="CB1556" s="9"/>
      <c r="CC1556" s="9"/>
      <c r="CD1556" s="9"/>
      <c r="CE1556" s="9"/>
      <c r="CF1556" s="9"/>
      <c r="CG1556" s="9"/>
      <c r="CH1556" s="9"/>
      <c r="CI1556" s="9"/>
      <c r="CJ1556" s="9"/>
      <c r="CK1556" s="9"/>
      <c r="CL1556" s="9"/>
      <c r="CM1556" s="9"/>
      <c r="CN1556" s="9"/>
      <c r="CO1556" s="9"/>
      <c r="CP1556" s="9"/>
      <c r="CQ1556" s="9"/>
      <c r="CR1556" s="9"/>
      <c r="CS1556" s="9"/>
      <c r="CT1556" s="9"/>
      <c r="CU1556" s="9"/>
      <c r="CV1556" s="9"/>
      <c r="CW1556" s="9"/>
      <c r="CX1556" s="9"/>
      <c r="CY1556" s="9"/>
      <c r="CZ1556" s="9"/>
      <c r="DA1556" s="9"/>
      <c r="DB1556" s="9"/>
      <c r="DC1556" s="9"/>
      <c r="DD1556" s="9"/>
      <c r="DE1556" s="9"/>
      <c r="DF1556" s="9"/>
      <c r="DG1556" s="9"/>
      <c r="DH1556" s="9"/>
      <c r="DI1556" s="9"/>
      <c r="DJ1556" s="9"/>
      <c r="DK1556" s="9"/>
      <c r="DL1556" s="9"/>
      <c r="DM1556" s="9"/>
      <c r="DN1556" s="9"/>
      <c r="DO1556" s="9"/>
      <c r="DP1556" s="9"/>
      <c r="DQ1556" s="9"/>
      <c r="DR1556" s="9"/>
      <c r="DS1556" s="9"/>
      <c r="DT1556" s="9"/>
      <c r="DU1556" s="9"/>
      <c r="DV1556" s="9"/>
      <c r="DW1556" s="9"/>
      <c r="DX1556" s="9"/>
      <c r="DY1556" s="9"/>
      <c r="DZ1556" s="9"/>
      <c r="EA1556" s="9"/>
    </row>
    <row r="1557" spans="2:131" ht="15">
      <c r="B1557" s="4"/>
      <c r="C1557" s="4"/>
      <c r="D1557" s="4"/>
      <c r="E1557" s="4"/>
      <c r="F1557" s="4"/>
      <c r="G1557" s="4"/>
      <c r="H1557" s="4"/>
      <c r="I1557" s="4"/>
      <c r="J1557" s="4"/>
      <c r="K1557" s="10"/>
      <c r="L1557" s="10"/>
      <c r="M1557" s="10"/>
      <c r="N1557" s="10"/>
      <c r="O1557" s="10"/>
      <c r="P1557" s="10"/>
      <c r="Q1557" s="10"/>
      <c r="R1557" s="10"/>
      <c r="S1557" s="10"/>
      <c r="T1557" s="10"/>
      <c r="U1557" s="10"/>
      <c r="V1557" s="10"/>
      <c r="W1557" s="10"/>
      <c r="X1557" s="10"/>
      <c r="Y1557" s="10"/>
      <c r="Z1557" s="10"/>
      <c r="AA1557" s="10"/>
      <c r="AB1557" s="15"/>
      <c r="AC1557" s="3"/>
      <c r="AD1557" s="3"/>
      <c r="AE1557" s="9"/>
      <c r="AF1557" s="9"/>
      <c r="AG1557" s="9"/>
      <c r="AH1557" s="9"/>
      <c r="AI1557" s="9"/>
      <c r="AJ1557" s="9"/>
      <c r="AK1557" s="9"/>
      <c r="AL1557" s="9"/>
      <c r="AM1557" s="27"/>
      <c r="AN1557" s="27"/>
      <c r="AO1557" s="27"/>
      <c r="AP1557" s="27"/>
      <c r="AQ1557" s="27"/>
      <c r="AR1557" s="9"/>
      <c r="AS1557" s="9"/>
      <c r="AT1557" s="9"/>
      <c r="AU1557" s="9"/>
      <c r="AV1557" s="9"/>
      <c r="AW1557" s="9"/>
      <c r="AX1557" s="9"/>
      <c r="AY1557" s="15"/>
      <c r="AZ1557" s="15"/>
      <c r="BA1557" s="9"/>
      <c r="BB1557" s="9"/>
      <c r="BC1557" s="9"/>
      <c r="BD1557" s="9"/>
      <c r="BE1557" s="9"/>
      <c r="BF1557" s="9"/>
      <c r="BG1557" s="9"/>
      <c r="BH1557" s="9"/>
      <c r="BI1557" s="9"/>
      <c r="BJ1557" s="9"/>
      <c r="BK1557" s="9"/>
      <c r="BL1557" s="9"/>
      <c r="BM1557" s="9"/>
      <c r="BN1557" s="9"/>
      <c r="BO1557" s="9"/>
      <c r="BP1557" s="9"/>
      <c r="BQ1557" s="9"/>
      <c r="BR1557" s="9"/>
      <c r="BS1557" s="9"/>
      <c r="BT1557" s="9"/>
      <c r="BU1557" s="9"/>
      <c r="BV1557" s="9"/>
      <c r="BW1557" s="9"/>
      <c r="BX1557" s="9"/>
      <c r="BY1557" s="9"/>
      <c r="BZ1557" s="9"/>
      <c r="CA1557" s="9"/>
      <c r="CB1557" s="9"/>
      <c r="CC1557" s="9"/>
      <c r="CD1557" s="9"/>
      <c r="CE1557" s="9"/>
      <c r="CF1557" s="9"/>
      <c r="CG1557" s="9"/>
      <c r="CH1557" s="9"/>
      <c r="CI1557" s="9"/>
      <c r="CJ1557" s="9"/>
      <c r="CK1557" s="9"/>
      <c r="CL1557" s="9"/>
      <c r="CM1557" s="9"/>
      <c r="CN1557" s="9"/>
      <c r="CO1557" s="9"/>
      <c r="CP1557" s="9"/>
      <c r="CQ1557" s="9"/>
      <c r="CR1557" s="9"/>
      <c r="CS1557" s="9"/>
      <c r="CT1557" s="9"/>
      <c r="CU1557" s="9"/>
      <c r="CV1557" s="9"/>
      <c r="CW1557" s="9"/>
      <c r="CX1557" s="9"/>
      <c r="CY1557" s="9"/>
      <c r="CZ1557" s="9"/>
      <c r="DA1557" s="9"/>
      <c r="DB1557" s="9"/>
      <c r="DC1557" s="9"/>
      <c r="DD1557" s="9"/>
      <c r="DE1557" s="9"/>
      <c r="DF1557" s="9"/>
      <c r="DG1557" s="9"/>
      <c r="DH1557" s="9"/>
      <c r="DI1557" s="9"/>
      <c r="DJ1557" s="9"/>
      <c r="DK1557" s="9"/>
      <c r="DL1557" s="9"/>
      <c r="DM1557" s="9"/>
      <c r="DN1557" s="9"/>
      <c r="DO1557" s="9"/>
      <c r="DP1557" s="9"/>
      <c r="DQ1557" s="9"/>
      <c r="DR1557" s="9"/>
      <c r="DS1557" s="9"/>
      <c r="DT1557" s="9"/>
      <c r="DU1557" s="9"/>
      <c r="DV1557" s="9"/>
      <c r="DW1557" s="9"/>
      <c r="DX1557" s="9"/>
      <c r="DY1557" s="9"/>
      <c r="DZ1557" s="9"/>
      <c r="EA1557" s="9"/>
    </row>
    <row r="1558" spans="2:131" ht="15">
      <c r="B1558" s="4"/>
      <c r="C1558" s="4"/>
      <c r="D1558" s="4"/>
      <c r="E1558" s="4"/>
      <c r="F1558" s="4"/>
      <c r="G1558" s="4"/>
      <c r="H1558" s="4"/>
      <c r="I1558" s="4"/>
      <c r="J1558" s="4"/>
      <c r="K1558" s="10"/>
      <c r="L1558" s="10"/>
      <c r="M1558" s="10"/>
      <c r="N1558" s="10"/>
      <c r="O1558" s="10"/>
      <c r="P1558" s="10"/>
      <c r="Q1558" s="10"/>
      <c r="R1558" s="10"/>
      <c r="S1558" s="10"/>
      <c r="T1558" s="10"/>
      <c r="U1558" s="10"/>
      <c r="V1558" s="10"/>
      <c r="W1558" s="10"/>
      <c r="X1558" s="10"/>
      <c r="Y1558" s="10"/>
      <c r="Z1558" s="10"/>
      <c r="AA1558" s="10"/>
      <c r="AB1558" s="15"/>
      <c r="AC1558" s="3"/>
      <c r="AD1558" s="3"/>
      <c r="AE1558" s="9"/>
      <c r="AF1558" s="9"/>
      <c r="AG1558" s="9"/>
      <c r="AH1558" s="9"/>
      <c r="AI1558" s="9"/>
      <c r="AJ1558" s="9"/>
      <c r="AK1558" s="9"/>
      <c r="AL1558" s="9"/>
      <c r="AM1558" s="27"/>
      <c r="AN1558" s="27"/>
      <c r="AO1558" s="27"/>
      <c r="AP1558" s="27"/>
      <c r="AQ1558" s="27"/>
      <c r="AR1558" s="9"/>
      <c r="AS1558" s="9"/>
      <c r="AT1558" s="9"/>
      <c r="AU1558" s="9"/>
      <c r="AV1558" s="9"/>
      <c r="AW1558" s="9"/>
      <c r="AX1558" s="9"/>
      <c r="AY1558" s="15"/>
      <c r="AZ1558" s="15"/>
      <c r="BA1558" s="9"/>
      <c r="BB1558" s="9"/>
      <c r="BC1558" s="9"/>
      <c r="BD1558" s="9"/>
      <c r="BE1558" s="9"/>
      <c r="BF1558" s="9"/>
      <c r="BG1558" s="9"/>
      <c r="BH1558" s="9"/>
      <c r="BI1558" s="9"/>
      <c r="BJ1558" s="9"/>
      <c r="BK1558" s="9"/>
      <c r="BL1558" s="9"/>
      <c r="BM1558" s="9"/>
      <c r="BN1558" s="9"/>
      <c r="BO1558" s="9"/>
      <c r="BP1558" s="9"/>
      <c r="BQ1558" s="9"/>
      <c r="BR1558" s="9"/>
      <c r="BS1558" s="9"/>
      <c r="BT1558" s="9"/>
      <c r="BU1558" s="9"/>
      <c r="BV1558" s="9"/>
      <c r="BW1558" s="9"/>
      <c r="BX1558" s="9"/>
      <c r="BY1558" s="9"/>
      <c r="BZ1558" s="9"/>
      <c r="CA1558" s="9"/>
      <c r="CB1558" s="9"/>
      <c r="CC1558" s="9"/>
      <c r="CD1558" s="9"/>
      <c r="CE1558" s="9"/>
      <c r="CF1558" s="9"/>
      <c r="CG1558" s="9"/>
      <c r="CH1558" s="9"/>
      <c r="CI1558" s="9"/>
      <c r="CJ1558" s="9"/>
      <c r="CK1558" s="9"/>
      <c r="CL1558" s="9"/>
      <c r="CM1558" s="9"/>
      <c r="CN1558" s="9"/>
      <c r="CO1558" s="9"/>
      <c r="CP1558" s="9"/>
      <c r="CQ1558" s="9"/>
      <c r="CR1558" s="9"/>
      <c r="CS1558" s="9"/>
      <c r="CT1558" s="9"/>
      <c r="CU1558" s="9"/>
      <c r="CV1558" s="9"/>
      <c r="CW1558" s="9"/>
      <c r="CX1558" s="9"/>
      <c r="CY1558" s="9"/>
      <c r="CZ1558" s="9"/>
      <c r="DA1558" s="9"/>
      <c r="DB1558" s="9"/>
      <c r="DC1558" s="9"/>
      <c r="DD1558" s="9"/>
      <c r="DE1558" s="9"/>
      <c r="DF1558" s="9"/>
      <c r="DG1558" s="9"/>
      <c r="DH1558" s="9"/>
      <c r="DI1558" s="9"/>
      <c r="DJ1558" s="9"/>
      <c r="DK1558" s="9"/>
      <c r="DL1558" s="9"/>
      <c r="DM1558" s="9"/>
      <c r="DN1558" s="9"/>
      <c r="DO1558" s="9"/>
      <c r="DP1558" s="9"/>
      <c r="DQ1558" s="9"/>
      <c r="DR1558" s="9"/>
      <c r="DS1558" s="9"/>
      <c r="DT1558" s="9"/>
      <c r="DU1558" s="9"/>
      <c r="DV1558" s="9"/>
      <c r="DW1558" s="9"/>
      <c r="DX1558" s="9"/>
      <c r="DY1558" s="9"/>
      <c r="DZ1558" s="9"/>
      <c r="EA1558" s="9"/>
    </row>
    <row r="1559" spans="2:131" ht="15">
      <c r="B1559" s="4"/>
      <c r="C1559" s="4"/>
      <c r="D1559" s="4"/>
      <c r="E1559" s="4"/>
      <c r="F1559" s="4"/>
      <c r="G1559" s="4"/>
      <c r="H1559" s="4"/>
      <c r="I1559" s="4"/>
      <c r="J1559" s="4"/>
      <c r="K1559" s="10"/>
      <c r="L1559" s="10"/>
      <c r="M1559" s="10"/>
      <c r="N1559" s="10"/>
      <c r="O1559" s="10"/>
      <c r="P1559" s="10"/>
      <c r="Q1559" s="10"/>
      <c r="R1559" s="10"/>
      <c r="S1559" s="10"/>
      <c r="T1559" s="10"/>
      <c r="U1559" s="10"/>
      <c r="V1559" s="10"/>
      <c r="W1559" s="10"/>
      <c r="X1559" s="10"/>
      <c r="Y1559" s="10"/>
      <c r="Z1559" s="10"/>
      <c r="AA1559" s="10"/>
      <c r="AB1559" s="15"/>
      <c r="AC1559" s="3"/>
      <c r="AD1559" s="3"/>
      <c r="AE1559" s="9"/>
      <c r="AF1559" s="9"/>
      <c r="AG1559" s="9"/>
      <c r="AH1559" s="9"/>
      <c r="AI1559" s="9"/>
      <c r="AJ1559" s="9"/>
      <c r="AK1559" s="9"/>
      <c r="AL1559" s="9"/>
      <c r="AM1559" s="27"/>
      <c r="AN1559" s="27"/>
      <c r="AO1559" s="27"/>
      <c r="AP1559" s="27"/>
      <c r="AQ1559" s="27"/>
      <c r="AR1559" s="9"/>
      <c r="AS1559" s="9"/>
      <c r="AT1559" s="9"/>
      <c r="AU1559" s="9"/>
      <c r="AV1559" s="9"/>
      <c r="AW1559" s="9"/>
      <c r="AX1559" s="9"/>
      <c r="AY1559" s="15"/>
      <c r="AZ1559" s="15"/>
      <c r="BA1559" s="9"/>
      <c r="BB1559" s="9"/>
      <c r="BC1559" s="9"/>
      <c r="BD1559" s="9"/>
      <c r="BE1559" s="9"/>
      <c r="BF1559" s="9"/>
      <c r="BG1559" s="9"/>
      <c r="BH1559" s="9"/>
      <c r="BI1559" s="9"/>
      <c r="BJ1559" s="9"/>
      <c r="BK1559" s="9"/>
      <c r="BL1559" s="9"/>
      <c r="BM1559" s="9"/>
      <c r="BN1559" s="9"/>
      <c r="BO1559" s="9"/>
      <c r="BP1559" s="9"/>
      <c r="BQ1559" s="9"/>
      <c r="BR1559" s="9"/>
      <c r="BS1559" s="9"/>
      <c r="BT1559" s="9"/>
      <c r="BU1559" s="9"/>
      <c r="BV1559" s="9"/>
      <c r="BW1559" s="9"/>
      <c r="BX1559" s="9"/>
      <c r="BY1559" s="9"/>
      <c r="BZ1559" s="9"/>
      <c r="CA1559" s="9"/>
      <c r="CB1559" s="9"/>
      <c r="CC1559" s="9"/>
      <c r="CD1559" s="9"/>
      <c r="CE1559" s="9"/>
      <c r="CF1559" s="9"/>
      <c r="CG1559" s="9"/>
      <c r="CH1559" s="9"/>
      <c r="CI1559" s="9"/>
      <c r="CJ1559" s="9"/>
      <c r="CK1559" s="9"/>
      <c r="CL1559" s="9"/>
      <c r="CM1559" s="9"/>
      <c r="CN1559" s="9"/>
      <c r="CO1559" s="9"/>
      <c r="CP1559" s="9"/>
      <c r="CQ1559" s="9"/>
      <c r="CR1559" s="9"/>
      <c r="CS1559" s="9"/>
      <c r="CT1559" s="9"/>
      <c r="CU1559" s="9"/>
      <c r="CV1559" s="9"/>
      <c r="CW1559" s="9"/>
      <c r="CX1559" s="9"/>
      <c r="CY1559" s="9"/>
      <c r="CZ1559" s="9"/>
      <c r="DA1559" s="9"/>
      <c r="DB1559" s="9"/>
      <c r="DC1559" s="9"/>
      <c r="DD1559" s="9"/>
      <c r="DE1559" s="9"/>
      <c r="DF1559" s="9"/>
      <c r="DG1559" s="9"/>
      <c r="DH1559" s="9"/>
      <c r="DI1559" s="9"/>
      <c r="DJ1559" s="9"/>
      <c r="DK1559" s="9"/>
      <c r="DL1559" s="9"/>
      <c r="DM1559" s="9"/>
      <c r="DN1559" s="9"/>
      <c r="DO1559" s="9"/>
      <c r="DP1559" s="9"/>
      <c r="DQ1559" s="9"/>
      <c r="DR1559" s="9"/>
      <c r="DS1559" s="9"/>
      <c r="DT1559" s="9"/>
      <c r="DU1559" s="9"/>
      <c r="DV1559" s="9"/>
      <c r="DW1559" s="9"/>
      <c r="DX1559" s="9"/>
      <c r="DY1559" s="9"/>
      <c r="DZ1559" s="9"/>
      <c r="EA1559" s="9"/>
    </row>
    <row r="1560" spans="2:131" ht="15">
      <c r="B1560" s="4"/>
      <c r="C1560" s="4"/>
      <c r="D1560" s="4"/>
      <c r="E1560" s="4"/>
      <c r="F1560" s="4"/>
      <c r="G1560" s="4"/>
      <c r="H1560" s="4"/>
      <c r="I1560" s="4"/>
      <c r="J1560" s="4"/>
      <c r="K1560" s="10"/>
      <c r="L1560" s="10"/>
      <c r="M1560" s="10"/>
      <c r="N1560" s="10"/>
      <c r="O1560" s="10"/>
      <c r="P1560" s="10"/>
      <c r="Q1560" s="10"/>
      <c r="R1560" s="10"/>
      <c r="S1560" s="10"/>
      <c r="T1560" s="10"/>
      <c r="U1560" s="10"/>
      <c r="V1560" s="10"/>
      <c r="W1560" s="10"/>
      <c r="X1560" s="10"/>
      <c r="Y1560" s="10"/>
      <c r="Z1560" s="10"/>
      <c r="AA1560" s="10"/>
      <c r="AB1560" s="15"/>
      <c r="AC1560" s="3"/>
      <c r="AD1560" s="3"/>
      <c r="AE1560" s="9"/>
      <c r="AF1560" s="9"/>
      <c r="AG1560" s="9"/>
      <c r="AH1560" s="9"/>
      <c r="AI1560" s="9"/>
      <c r="AJ1560" s="9"/>
      <c r="AK1560" s="9"/>
      <c r="AL1560" s="9"/>
      <c r="AM1560" s="27"/>
      <c r="AN1560" s="27"/>
      <c r="AO1560" s="27"/>
      <c r="AP1560" s="27"/>
      <c r="AQ1560" s="27"/>
      <c r="AR1560" s="9"/>
      <c r="AS1560" s="9"/>
      <c r="AT1560" s="9"/>
      <c r="AU1560" s="9"/>
      <c r="AV1560" s="9"/>
      <c r="AW1560" s="9"/>
      <c r="AX1560" s="9"/>
      <c r="AY1560" s="15"/>
      <c r="AZ1560" s="15"/>
      <c r="BA1560" s="9"/>
      <c r="BB1560" s="9"/>
      <c r="BC1560" s="9"/>
      <c r="BD1560" s="9"/>
      <c r="BE1560" s="9"/>
      <c r="BF1560" s="9"/>
      <c r="BG1560" s="9"/>
      <c r="BH1560" s="9"/>
      <c r="BI1560" s="9"/>
      <c r="BJ1560" s="9"/>
      <c r="BK1560" s="9"/>
      <c r="BL1560" s="9"/>
      <c r="BM1560" s="9"/>
      <c r="BN1560" s="9"/>
      <c r="BO1560" s="9"/>
      <c r="BP1560" s="9"/>
      <c r="BQ1560" s="9"/>
      <c r="BR1560" s="9"/>
      <c r="BS1560" s="9"/>
      <c r="BT1560" s="9"/>
      <c r="BU1560" s="9"/>
      <c r="BV1560" s="9"/>
      <c r="BW1560" s="9"/>
      <c r="BX1560" s="9"/>
      <c r="BY1560" s="9"/>
      <c r="BZ1560" s="9"/>
      <c r="CA1560" s="9"/>
      <c r="CB1560" s="9"/>
      <c r="CC1560" s="9"/>
      <c r="CD1560" s="9"/>
      <c r="CE1560" s="9"/>
      <c r="CF1560" s="9"/>
      <c r="CG1560" s="9"/>
      <c r="CH1560" s="9"/>
      <c r="CI1560" s="9"/>
      <c r="CJ1560" s="9"/>
      <c r="CK1560" s="9"/>
      <c r="CL1560" s="9"/>
      <c r="CM1560" s="9"/>
      <c r="CN1560" s="9"/>
      <c r="CO1560" s="9"/>
      <c r="CP1560" s="9"/>
      <c r="CQ1560" s="9"/>
      <c r="CR1560" s="9"/>
      <c r="CS1560" s="9"/>
      <c r="CT1560" s="9"/>
      <c r="CU1560" s="9"/>
      <c r="CV1560" s="9"/>
      <c r="CW1560" s="9"/>
      <c r="CX1560" s="9"/>
      <c r="CY1560" s="9"/>
      <c r="CZ1560" s="9"/>
      <c r="DA1560" s="9"/>
      <c r="DB1560" s="9"/>
      <c r="DC1560" s="9"/>
      <c r="DD1560" s="9"/>
      <c r="DE1560" s="9"/>
      <c r="DF1560" s="9"/>
      <c r="DG1560" s="9"/>
      <c r="DH1560" s="9"/>
      <c r="DI1560" s="9"/>
      <c r="DJ1560" s="9"/>
      <c r="DK1560" s="9"/>
      <c r="DL1560" s="9"/>
      <c r="DM1560" s="9"/>
      <c r="DN1560" s="9"/>
      <c r="DO1560" s="9"/>
      <c r="DP1560" s="9"/>
      <c r="DQ1560" s="9"/>
      <c r="DR1560" s="9"/>
      <c r="DS1560" s="9"/>
      <c r="DT1560" s="9"/>
      <c r="DU1560" s="9"/>
      <c r="DV1560" s="9"/>
      <c r="DW1560" s="9"/>
      <c r="DX1560" s="9"/>
      <c r="DY1560" s="9"/>
      <c r="DZ1560" s="9"/>
      <c r="EA1560" s="9"/>
    </row>
    <row r="1561" spans="2:131" ht="15">
      <c r="B1561" s="4"/>
      <c r="C1561" s="4"/>
      <c r="D1561" s="4"/>
      <c r="E1561" s="4"/>
      <c r="F1561" s="4"/>
      <c r="G1561" s="4"/>
      <c r="H1561" s="4"/>
      <c r="I1561" s="4"/>
      <c r="J1561" s="4"/>
      <c r="K1561" s="10"/>
      <c r="L1561" s="10"/>
      <c r="M1561" s="10"/>
      <c r="N1561" s="10"/>
      <c r="O1561" s="10"/>
      <c r="P1561" s="10"/>
      <c r="Q1561" s="10"/>
      <c r="R1561" s="10"/>
      <c r="S1561" s="10"/>
      <c r="T1561" s="10"/>
      <c r="U1561" s="10"/>
      <c r="V1561" s="10"/>
      <c r="W1561" s="10"/>
      <c r="X1561" s="10"/>
      <c r="Y1561" s="10"/>
      <c r="Z1561" s="10"/>
      <c r="AA1561" s="10"/>
      <c r="AB1561" s="15"/>
      <c r="AC1561" s="3"/>
      <c r="AD1561" s="3"/>
      <c r="AE1561" s="9"/>
      <c r="AF1561" s="9"/>
      <c r="AG1561" s="9"/>
      <c r="AH1561" s="9"/>
      <c r="AI1561" s="9"/>
      <c r="AJ1561" s="9"/>
      <c r="AK1561" s="9"/>
      <c r="AL1561" s="9"/>
      <c r="AM1561" s="27"/>
      <c r="AN1561" s="27"/>
      <c r="AO1561" s="27"/>
      <c r="AP1561" s="27"/>
      <c r="AQ1561" s="27"/>
      <c r="AR1561" s="9"/>
      <c r="AS1561" s="9"/>
      <c r="AT1561" s="9"/>
      <c r="AU1561" s="9"/>
      <c r="AV1561" s="9"/>
      <c r="AW1561" s="9"/>
      <c r="AX1561" s="9"/>
      <c r="AY1561" s="15"/>
      <c r="AZ1561" s="15"/>
      <c r="BA1561" s="9"/>
      <c r="BB1561" s="9"/>
      <c r="BC1561" s="9"/>
      <c r="BD1561" s="9"/>
      <c r="BE1561" s="9"/>
      <c r="BF1561" s="9"/>
      <c r="BG1561" s="9"/>
      <c r="BH1561" s="9"/>
      <c r="BI1561" s="9"/>
      <c r="BJ1561" s="9"/>
      <c r="BK1561" s="9"/>
      <c r="BL1561" s="9"/>
      <c r="BM1561" s="9"/>
      <c r="BN1561" s="9"/>
      <c r="BO1561" s="9"/>
      <c r="BP1561" s="9"/>
      <c r="BQ1561" s="9"/>
      <c r="BR1561" s="9"/>
      <c r="BS1561" s="9"/>
      <c r="BT1561" s="9"/>
      <c r="BU1561" s="9"/>
      <c r="BV1561" s="9"/>
      <c r="BW1561" s="9"/>
      <c r="BX1561" s="9"/>
      <c r="BY1561" s="9"/>
      <c r="BZ1561" s="9"/>
      <c r="CA1561" s="9"/>
      <c r="CB1561" s="9"/>
      <c r="CC1561" s="9"/>
      <c r="CD1561" s="9"/>
      <c r="CE1561" s="9"/>
      <c r="CF1561" s="9"/>
      <c r="CG1561" s="9"/>
      <c r="CH1561" s="9"/>
      <c r="CI1561" s="9"/>
      <c r="CJ1561" s="9"/>
      <c r="CK1561" s="9"/>
      <c r="CL1561" s="9"/>
      <c r="CM1561" s="9"/>
      <c r="CN1561" s="9"/>
      <c r="CO1561" s="9"/>
      <c r="CP1561" s="9"/>
      <c r="CQ1561" s="9"/>
      <c r="CR1561" s="9"/>
      <c r="CS1561" s="9"/>
      <c r="CT1561" s="9"/>
      <c r="CU1561" s="9"/>
      <c r="CV1561" s="9"/>
      <c r="CW1561" s="9"/>
      <c r="CX1561" s="9"/>
      <c r="CY1561" s="9"/>
      <c r="CZ1561" s="9"/>
      <c r="DA1561" s="9"/>
      <c r="DB1561" s="9"/>
      <c r="DC1561" s="9"/>
      <c r="DD1561" s="9"/>
      <c r="DE1561" s="9"/>
      <c r="DF1561" s="9"/>
      <c r="DG1561" s="9"/>
      <c r="DH1561" s="9"/>
      <c r="DI1561" s="9"/>
      <c r="DJ1561" s="9"/>
      <c r="DK1561" s="9"/>
      <c r="DL1561" s="9"/>
      <c r="DM1561" s="9"/>
      <c r="DN1561" s="9"/>
      <c r="DO1561" s="9"/>
      <c r="DP1561" s="9"/>
      <c r="DQ1561" s="9"/>
      <c r="DR1561" s="9"/>
      <c r="DS1561" s="9"/>
      <c r="DT1561" s="9"/>
      <c r="DU1561" s="9"/>
      <c r="DV1561" s="9"/>
      <c r="DW1561" s="9"/>
      <c r="DX1561" s="9"/>
      <c r="DY1561" s="9"/>
      <c r="DZ1561" s="9"/>
      <c r="EA1561" s="9"/>
    </row>
    <row r="1562" spans="2:131" ht="15">
      <c r="B1562" s="4"/>
      <c r="C1562" s="4"/>
      <c r="D1562" s="4"/>
      <c r="E1562" s="4"/>
      <c r="F1562" s="4"/>
      <c r="G1562" s="4"/>
      <c r="H1562" s="4"/>
      <c r="I1562" s="4"/>
      <c r="J1562" s="4"/>
      <c r="K1562" s="10"/>
      <c r="L1562" s="10"/>
      <c r="M1562" s="10"/>
      <c r="N1562" s="10"/>
      <c r="O1562" s="10"/>
      <c r="P1562" s="10"/>
      <c r="Q1562" s="10"/>
      <c r="R1562" s="10"/>
      <c r="S1562" s="10"/>
      <c r="T1562" s="10"/>
      <c r="U1562" s="10"/>
      <c r="V1562" s="10"/>
      <c r="W1562" s="10"/>
      <c r="X1562" s="10"/>
      <c r="Y1562" s="10"/>
      <c r="Z1562" s="10"/>
      <c r="AA1562" s="10"/>
      <c r="AB1562" s="15"/>
      <c r="AC1562" s="3"/>
      <c r="AD1562" s="3"/>
      <c r="AE1562" s="9"/>
      <c r="AF1562" s="9"/>
      <c r="AG1562" s="9"/>
      <c r="AH1562" s="9"/>
      <c r="AI1562" s="9"/>
      <c r="AJ1562" s="9"/>
      <c r="AK1562" s="9"/>
      <c r="AL1562" s="9"/>
      <c r="AM1562" s="27"/>
      <c r="AN1562" s="27"/>
      <c r="AO1562" s="27"/>
      <c r="AP1562" s="27"/>
      <c r="AQ1562" s="27"/>
      <c r="AR1562" s="9"/>
      <c r="AS1562" s="9"/>
      <c r="AT1562" s="9"/>
      <c r="AU1562" s="9"/>
      <c r="AV1562" s="9"/>
      <c r="AW1562" s="9"/>
      <c r="AX1562" s="9"/>
      <c r="AY1562" s="15"/>
      <c r="AZ1562" s="15"/>
      <c r="BA1562" s="9"/>
      <c r="BB1562" s="9"/>
      <c r="BC1562" s="9"/>
      <c r="BD1562" s="9"/>
      <c r="BE1562" s="9"/>
      <c r="BF1562" s="9"/>
      <c r="BG1562" s="9"/>
      <c r="BH1562" s="9"/>
      <c r="BI1562" s="9"/>
      <c r="BJ1562" s="9"/>
      <c r="BK1562" s="9"/>
      <c r="BL1562" s="9"/>
      <c r="BM1562" s="9"/>
      <c r="BN1562" s="9"/>
      <c r="BO1562" s="9"/>
      <c r="BP1562" s="9"/>
      <c r="BQ1562" s="9"/>
      <c r="BR1562" s="9"/>
      <c r="BS1562" s="9"/>
      <c r="BT1562" s="9"/>
      <c r="BU1562" s="9"/>
      <c r="BV1562" s="9"/>
      <c r="BW1562" s="9"/>
      <c r="BX1562" s="9"/>
      <c r="BY1562" s="9"/>
      <c r="BZ1562" s="9"/>
      <c r="CA1562" s="9"/>
      <c r="CB1562" s="9"/>
      <c r="CC1562" s="9"/>
      <c r="CD1562" s="9"/>
      <c r="CE1562" s="9"/>
      <c r="CF1562" s="9"/>
      <c r="CG1562" s="9"/>
      <c r="CH1562" s="9"/>
      <c r="CI1562" s="9"/>
      <c r="CJ1562" s="9"/>
      <c r="CK1562" s="9"/>
      <c r="CL1562" s="9"/>
      <c r="CM1562" s="9"/>
      <c r="CN1562" s="9"/>
      <c r="CO1562" s="9"/>
      <c r="CP1562" s="9"/>
      <c r="CQ1562" s="9"/>
      <c r="CR1562" s="9"/>
      <c r="CS1562" s="9"/>
      <c r="CT1562" s="9"/>
      <c r="CU1562" s="9"/>
      <c r="CV1562" s="9"/>
      <c r="CW1562" s="9"/>
      <c r="CX1562" s="9"/>
      <c r="CY1562" s="9"/>
      <c r="CZ1562" s="9"/>
      <c r="DA1562" s="9"/>
      <c r="DB1562" s="9"/>
      <c r="DC1562" s="9"/>
      <c r="DD1562" s="9"/>
      <c r="DE1562" s="9"/>
      <c r="DF1562" s="9"/>
      <c r="DG1562" s="9"/>
      <c r="DH1562" s="9"/>
      <c r="DI1562" s="9"/>
      <c r="DJ1562" s="9"/>
      <c r="DK1562" s="9"/>
      <c r="DL1562" s="9"/>
      <c r="DM1562" s="9"/>
      <c r="DN1562" s="9"/>
      <c r="DO1562" s="9"/>
      <c r="DP1562" s="9"/>
      <c r="DQ1562" s="9"/>
      <c r="DR1562" s="9"/>
      <c r="DS1562" s="9"/>
      <c r="DT1562" s="9"/>
      <c r="DU1562" s="9"/>
      <c r="DV1562" s="9"/>
      <c r="DW1562" s="9"/>
      <c r="DX1562" s="9"/>
      <c r="DY1562" s="9"/>
      <c r="DZ1562" s="9"/>
      <c r="EA1562" s="9"/>
    </row>
    <row r="1563" spans="2:131" ht="15">
      <c r="B1563" s="4"/>
      <c r="C1563" s="4"/>
      <c r="D1563" s="4"/>
      <c r="E1563" s="4"/>
      <c r="F1563" s="4"/>
      <c r="G1563" s="4"/>
      <c r="H1563" s="4"/>
      <c r="I1563" s="4"/>
      <c r="J1563" s="4"/>
      <c r="K1563" s="10"/>
      <c r="L1563" s="10"/>
      <c r="M1563" s="10"/>
      <c r="N1563" s="10"/>
      <c r="O1563" s="10"/>
      <c r="P1563" s="10"/>
      <c r="Q1563" s="10"/>
      <c r="R1563" s="10"/>
      <c r="S1563" s="10"/>
      <c r="T1563" s="10"/>
      <c r="U1563" s="10"/>
      <c r="V1563" s="10"/>
      <c r="W1563" s="10"/>
      <c r="X1563" s="10"/>
      <c r="Y1563" s="10"/>
      <c r="Z1563" s="10"/>
      <c r="AA1563" s="10"/>
      <c r="AB1563" s="15"/>
      <c r="AC1563" s="3"/>
      <c r="AD1563" s="3"/>
      <c r="AE1563" s="9"/>
      <c r="AF1563" s="9"/>
      <c r="AG1563" s="9"/>
      <c r="AH1563" s="9"/>
      <c r="AI1563" s="9"/>
      <c r="AJ1563" s="9"/>
      <c r="AK1563" s="9"/>
      <c r="AL1563" s="9"/>
      <c r="AM1563" s="27"/>
      <c r="AN1563" s="27"/>
      <c r="AO1563" s="27"/>
      <c r="AP1563" s="27"/>
      <c r="AQ1563" s="27"/>
      <c r="AR1563" s="9"/>
      <c r="AS1563" s="9"/>
      <c r="AT1563" s="9"/>
      <c r="AU1563" s="9"/>
      <c r="AV1563" s="9"/>
      <c r="AW1563" s="9"/>
      <c r="AX1563" s="9"/>
      <c r="AY1563" s="15"/>
      <c r="AZ1563" s="15"/>
      <c r="BA1563" s="9"/>
      <c r="BB1563" s="9"/>
      <c r="BC1563" s="9"/>
      <c r="BD1563" s="9"/>
      <c r="BE1563" s="9"/>
      <c r="BF1563" s="9"/>
      <c r="BG1563" s="9"/>
      <c r="BH1563" s="9"/>
      <c r="BI1563" s="9"/>
      <c r="BJ1563" s="9"/>
      <c r="BK1563" s="9"/>
      <c r="BL1563" s="9"/>
      <c r="BM1563" s="9"/>
      <c r="BN1563" s="9"/>
      <c r="BO1563" s="9"/>
      <c r="BP1563" s="9"/>
      <c r="BQ1563" s="9"/>
      <c r="BR1563" s="9"/>
      <c r="BS1563" s="9"/>
      <c r="BT1563" s="9"/>
      <c r="BU1563" s="9"/>
      <c r="BV1563" s="9"/>
      <c r="BW1563" s="9"/>
      <c r="BX1563" s="9"/>
      <c r="BY1563" s="9"/>
      <c r="BZ1563" s="9"/>
      <c r="CA1563" s="9"/>
      <c r="CB1563" s="9"/>
      <c r="CC1563" s="9"/>
      <c r="CD1563" s="9"/>
      <c r="CE1563" s="9"/>
      <c r="CF1563" s="9"/>
      <c r="CG1563" s="9"/>
      <c r="CH1563" s="9"/>
      <c r="CI1563" s="9"/>
      <c r="CJ1563" s="9"/>
      <c r="CK1563" s="9"/>
      <c r="CL1563" s="9"/>
      <c r="CM1563" s="9"/>
      <c r="CN1563" s="9"/>
      <c r="CO1563" s="9"/>
      <c r="CP1563" s="9"/>
      <c r="CQ1563" s="9"/>
      <c r="CR1563" s="9"/>
      <c r="CS1563" s="9"/>
      <c r="CT1563" s="9"/>
      <c r="CU1563" s="9"/>
      <c r="CV1563" s="9"/>
      <c r="CW1563" s="9"/>
      <c r="CX1563" s="9"/>
      <c r="CY1563" s="9"/>
      <c r="CZ1563" s="9"/>
      <c r="DA1563" s="9"/>
      <c r="DB1563" s="9"/>
      <c r="DC1563" s="9"/>
      <c r="DD1563" s="9"/>
      <c r="DE1563" s="9"/>
      <c r="DF1563" s="9"/>
      <c r="DG1563" s="9"/>
      <c r="DH1563" s="9"/>
      <c r="DI1563" s="9"/>
      <c r="DJ1563" s="9"/>
      <c r="DK1563" s="9"/>
      <c r="DL1563" s="9"/>
      <c r="DM1563" s="9"/>
      <c r="DN1563" s="9"/>
      <c r="DO1563" s="9"/>
      <c r="DP1563" s="9"/>
      <c r="DQ1563" s="9"/>
      <c r="DR1563" s="9"/>
      <c r="DS1563" s="9"/>
      <c r="DT1563" s="9"/>
      <c r="DU1563" s="9"/>
      <c r="DV1563" s="9"/>
      <c r="DW1563" s="9"/>
      <c r="DX1563" s="9"/>
      <c r="DY1563" s="9"/>
      <c r="DZ1563" s="9"/>
      <c r="EA1563" s="9"/>
    </row>
    <row r="1564" spans="2:131" ht="15">
      <c r="B1564" s="4"/>
      <c r="C1564" s="4"/>
      <c r="D1564" s="4"/>
      <c r="E1564" s="4"/>
      <c r="F1564" s="4"/>
      <c r="G1564" s="4"/>
      <c r="H1564" s="4"/>
      <c r="I1564" s="4"/>
      <c r="J1564" s="4"/>
      <c r="K1564" s="10"/>
      <c r="L1564" s="10"/>
      <c r="M1564" s="10"/>
      <c r="N1564" s="10"/>
      <c r="O1564" s="10"/>
      <c r="P1564" s="10"/>
      <c r="Q1564" s="10"/>
      <c r="R1564" s="10"/>
      <c r="S1564" s="10"/>
      <c r="T1564" s="10"/>
      <c r="U1564" s="10"/>
      <c r="V1564" s="10"/>
      <c r="W1564" s="10"/>
      <c r="X1564" s="10"/>
      <c r="Y1564" s="10"/>
      <c r="Z1564" s="10"/>
      <c r="AA1564" s="10"/>
      <c r="AB1564" s="15"/>
      <c r="AC1564" s="3"/>
      <c r="AD1564" s="3"/>
      <c r="AE1564" s="9"/>
      <c r="AF1564" s="9"/>
      <c r="AG1564" s="9"/>
      <c r="AH1564" s="9"/>
      <c r="AI1564" s="9"/>
      <c r="AJ1564" s="9"/>
      <c r="AK1564" s="9"/>
      <c r="AL1564" s="9"/>
      <c r="AM1564" s="27"/>
      <c r="AN1564" s="27"/>
      <c r="AO1564" s="27"/>
      <c r="AP1564" s="27"/>
      <c r="AQ1564" s="27"/>
      <c r="AR1564" s="9"/>
      <c r="AS1564" s="9"/>
      <c r="AT1564" s="9"/>
      <c r="AU1564" s="9"/>
      <c r="AV1564" s="9"/>
      <c r="AW1564" s="9"/>
      <c r="AX1564" s="9"/>
      <c r="AY1564" s="15"/>
      <c r="AZ1564" s="15"/>
      <c r="BA1564" s="9"/>
      <c r="BB1564" s="9"/>
      <c r="BC1564" s="9"/>
      <c r="BD1564" s="9"/>
      <c r="BE1564" s="9"/>
      <c r="BF1564" s="9"/>
      <c r="BG1564" s="9"/>
      <c r="BH1564" s="9"/>
      <c r="BI1564" s="9"/>
      <c r="BJ1564" s="9"/>
      <c r="BK1564" s="9"/>
      <c r="BL1564" s="9"/>
      <c r="BM1564" s="9"/>
      <c r="BN1564" s="9"/>
      <c r="BO1564" s="9"/>
      <c r="BP1564" s="9"/>
      <c r="BQ1564" s="9"/>
      <c r="BR1564" s="9"/>
      <c r="BS1564" s="9"/>
      <c r="BT1564" s="9"/>
      <c r="BU1564" s="9"/>
      <c r="BV1564" s="9"/>
      <c r="BW1564" s="9"/>
      <c r="BX1564" s="9"/>
      <c r="BY1564" s="9"/>
      <c r="BZ1564" s="9"/>
      <c r="CA1564" s="9"/>
      <c r="CB1564" s="9"/>
      <c r="CC1564" s="9"/>
      <c r="CD1564" s="9"/>
      <c r="CE1564" s="9"/>
      <c r="CF1564" s="9"/>
      <c r="CG1564" s="9"/>
      <c r="CH1564" s="9"/>
      <c r="CI1564" s="9"/>
      <c r="CJ1564" s="9"/>
      <c r="CK1564" s="9"/>
      <c r="CL1564" s="9"/>
      <c r="CM1564" s="9"/>
      <c r="CN1564" s="9"/>
      <c r="CO1564" s="9"/>
      <c r="CP1564" s="9"/>
      <c r="CQ1564" s="9"/>
      <c r="CR1564" s="9"/>
      <c r="CS1564" s="9"/>
      <c r="CT1564" s="9"/>
      <c r="CU1564" s="9"/>
      <c r="CV1564" s="9"/>
      <c r="CW1564" s="9"/>
      <c r="CX1564" s="9"/>
      <c r="CY1564" s="9"/>
      <c r="CZ1564" s="9"/>
      <c r="DA1564" s="9"/>
      <c r="DB1564" s="9"/>
      <c r="DC1564" s="9"/>
      <c r="DD1564" s="9"/>
      <c r="DE1564" s="9"/>
      <c r="DF1564" s="9"/>
      <c r="DG1564" s="9"/>
      <c r="DH1564" s="9"/>
      <c r="DI1564" s="9"/>
      <c r="DJ1564" s="9"/>
      <c r="DK1564" s="9"/>
      <c r="DL1564" s="9"/>
      <c r="DM1564" s="9"/>
      <c r="DN1564" s="9"/>
      <c r="DO1564" s="9"/>
      <c r="DP1564" s="9"/>
      <c r="DQ1564" s="9"/>
      <c r="DR1564" s="9"/>
      <c r="DS1564" s="9"/>
      <c r="DT1564" s="9"/>
      <c r="DU1564" s="9"/>
      <c r="DV1564" s="9"/>
      <c r="DW1564" s="9"/>
      <c r="DX1564" s="9"/>
      <c r="DY1564" s="9"/>
      <c r="DZ1564" s="9"/>
      <c r="EA1564" s="9"/>
    </row>
    <row r="1565" spans="2:131" ht="15">
      <c r="B1565" s="4"/>
      <c r="C1565" s="4"/>
      <c r="D1565" s="4"/>
      <c r="E1565" s="4"/>
      <c r="F1565" s="4"/>
      <c r="G1565" s="4"/>
      <c r="H1565" s="4"/>
      <c r="I1565" s="4"/>
      <c r="J1565" s="4"/>
      <c r="K1565" s="10"/>
      <c r="L1565" s="10"/>
      <c r="M1565" s="10"/>
      <c r="N1565" s="10"/>
      <c r="O1565" s="10"/>
      <c r="P1565" s="10"/>
      <c r="Q1565" s="10"/>
      <c r="R1565" s="10"/>
      <c r="S1565" s="10"/>
      <c r="T1565" s="10"/>
      <c r="U1565" s="10"/>
      <c r="V1565" s="10"/>
      <c r="W1565" s="10"/>
      <c r="X1565" s="10"/>
      <c r="Y1565" s="10"/>
      <c r="Z1565" s="10"/>
      <c r="AA1565" s="10"/>
      <c r="AB1565" s="15"/>
      <c r="AC1565" s="3"/>
      <c r="AD1565" s="3"/>
      <c r="AE1565" s="9"/>
      <c r="AF1565" s="9"/>
      <c r="AG1565" s="9"/>
      <c r="AH1565" s="9"/>
      <c r="AI1565" s="9"/>
      <c r="AJ1565" s="9"/>
      <c r="AK1565" s="9"/>
      <c r="AL1565" s="9"/>
      <c r="AM1565" s="27"/>
      <c r="AN1565" s="27"/>
      <c r="AO1565" s="27"/>
      <c r="AP1565" s="27"/>
      <c r="AQ1565" s="27"/>
      <c r="AR1565" s="9"/>
      <c r="AS1565" s="9"/>
      <c r="AT1565" s="9"/>
      <c r="AU1565" s="9"/>
      <c r="AV1565" s="9"/>
      <c r="AW1565" s="9"/>
      <c r="AX1565" s="9"/>
      <c r="AY1565" s="15"/>
      <c r="AZ1565" s="15"/>
      <c r="BA1565" s="9"/>
      <c r="BB1565" s="9"/>
      <c r="BC1565" s="9"/>
      <c r="BD1565" s="9"/>
      <c r="BE1565" s="9"/>
      <c r="BF1565" s="9"/>
      <c r="BG1565" s="9"/>
      <c r="BH1565" s="9"/>
      <c r="BI1565" s="9"/>
      <c r="BJ1565" s="9"/>
      <c r="BK1565" s="9"/>
      <c r="BL1565" s="9"/>
      <c r="BM1565" s="9"/>
      <c r="BN1565" s="9"/>
      <c r="BO1565" s="9"/>
      <c r="BP1565" s="9"/>
      <c r="BQ1565" s="9"/>
      <c r="BR1565" s="9"/>
      <c r="BS1565" s="9"/>
      <c r="BT1565" s="9"/>
      <c r="BU1565" s="9"/>
      <c r="BV1565" s="9"/>
      <c r="BW1565" s="9"/>
      <c r="BX1565" s="9"/>
      <c r="BY1565" s="9"/>
      <c r="BZ1565" s="9"/>
      <c r="CA1565" s="9"/>
      <c r="CB1565" s="9"/>
      <c r="CC1565" s="9"/>
      <c r="CD1565" s="9"/>
      <c r="CE1565" s="9"/>
      <c r="CF1565" s="9"/>
      <c r="CG1565" s="9"/>
      <c r="CH1565" s="9"/>
      <c r="CI1565" s="9"/>
      <c r="CJ1565" s="9"/>
      <c r="CK1565" s="9"/>
      <c r="CL1565" s="9"/>
      <c r="CM1565" s="9"/>
      <c r="CN1565" s="9"/>
      <c r="CO1565" s="9"/>
      <c r="CP1565" s="9"/>
      <c r="CQ1565" s="9"/>
      <c r="CR1565" s="9"/>
      <c r="CS1565" s="9"/>
      <c r="CT1565" s="9"/>
      <c r="CU1565" s="9"/>
      <c r="CV1565" s="9"/>
      <c r="CW1565" s="9"/>
      <c r="CX1565" s="9"/>
      <c r="CY1565" s="9"/>
      <c r="CZ1565" s="9"/>
      <c r="DA1565" s="9"/>
      <c r="DB1565" s="9"/>
      <c r="DC1565" s="9"/>
      <c r="DD1565" s="9"/>
      <c r="DE1565" s="9"/>
      <c r="DF1565" s="9"/>
      <c r="DG1565" s="9"/>
      <c r="DH1565" s="9"/>
      <c r="DI1565" s="9"/>
      <c r="DJ1565" s="9"/>
      <c r="DK1565" s="9"/>
      <c r="DL1565" s="9"/>
      <c r="DM1565" s="9"/>
      <c r="DN1565" s="9"/>
      <c r="DO1565" s="9"/>
      <c r="DP1565" s="9"/>
      <c r="DQ1565" s="9"/>
      <c r="DR1565" s="9"/>
      <c r="DS1565" s="9"/>
      <c r="DT1565" s="9"/>
      <c r="DU1565" s="9"/>
      <c r="DV1565" s="9"/>
      <c r="DW1565" s="9"/>
      <c r="DX1565" s="9"/>
      <c r="DY1565" s="9"/>
      <c r="DZ1565" s="9"/>
      <c r="EA1565" s="9"/>
    </row>
    <row r="1566" spans="2:131" ht="15">
      <c r="B1566" s="4"/>
      <c r="C1566" s="4"/>
      <c r="D1566" s="4"/>
      <c r="E1566" s="4"/>
      <c r="F1566" s="4"/>
      <c r="G1566" s="4"/>
      <c r="H1566" s="4"/>
      <c r="I1566" s="4"/>
      <c r="J1566" s="4"/>
      <c r="K1566" s="10"/>
      <c r="L1566" s="10"/>
      <c r="M1566" s="10"/>
      <c r="N1566" s="10"/>
      <c r="O1566" s="10"/>
      <c r="P1566" s="10"/>
      <c r="Q1566" s="10"/>
      <c r="R1566" s="10"/>
      <c r="S1566" s="10"/>
      <c r="T1566" s="10"/>
      <c r="U1566" s="10"/>
      <c r="V1566" s="10"/>
      <c r="W1566" s="10"/>
      <c r="X1566" s="10"/>
      <c r="Y1566" s="10"/>
      <c r="Z1566" s="10"/>
      <c r="AA1566" s="10"/>
      <c r="AB1566" s="15"/>
      <c r="AC1566" s="3"/>
      <c r="AD1566" s="3"/>
      <c r="AE1566" s="9"/>
      <c r="AF1566" s="9"/>
      <c r="AG1566" s="9"/>
      <c r="AH1566" s="9"/>
      <c r="AI1566" s="9"/>
      <c r="AJ1566" s="9"/>
      <c r="AK1566" s="9"/>
      <c r="AL1566" s="9"/>
      <c r="AM1566" s="27"/>
      <c r="AN1566" s="27"/>
      <c r="AO1566" s="27"/>
      <c r="AP1566" s="27"/>
      <c r="AQ1566" s="27"/>
      <c r="AR1566" s="9"/>
      <c r="AS1566" s="9"/>
      <c r="AT1566" s="9"/>
      <c r="AU1566" s="9"/>
      <c r="AV1566" s="9"/>
      <c r="AW1566" s="9"/>
      <c r="AX1566" s="9"/>
      <c r="AY1566" s="15"/>
      <c r="AZ1566" s="15"/>
      <c r="BA1566" s="9"/>
      <c r="BB1566" s="9"/>
      <c r="BC1566" s="9"/>
      <c r="BD1566" s="9"/>
      <c r="BE1566" s="9"/>
      <c r="BF1566" s="9"/>
      <c r="BG1566" s="9"/>
      <c r="BH1566" s="9"/>
      <c r="BI1566" s="9"/>
      <c r="BJ1566" s="9"/>
      <c r="BK1566" s="9"/>
      <c r="BL1566" s="9"/>
      <c r="BM1566" s="9"/>
      <c r="BN1566" s="9"/>
      <c r="BO1566" s="9"/>
      <c r="BP1566" s="9"/>
      <c r="BQ1566" s="9"/>
      <c r="BR1566" s="9"/>
      <c r="BS1566" s="9"/>
      <c r="BT1566" s="9"/>
      <c r="BU1566" s="9"/>
      <c r="BV1566" s="9"/>
      <c r="BW1566" s="9"/>
      <c r="BX1566" s="9"/>
      <c r="BY1566" s="9"/>
      <c r="BZ1566" s="9"/>
      <c r="CA1566" s="9"/>
      <c r="CB1566" s="9"/>
      <c r="CC1566" s="9"/>
      <c r="CD1566" s="9"/>
      <c r="CE1566" s="9"/>
      <c r="CF1566" s="9"/>
      <c r="CG1566" s="9"/>
      <c r="CH1566" s="9"/>
      <c r="CI1566" s="9"/>
      <c r="CJ1566" s="9"/>
      <c r="CK1566" s="9"/>
      <c r="CL1566" s="9"/>
      <c r="CM1566" s="9"/>
      <c r="CN1566" s="9"/>
      <c r="CO1566" s="9"/>
      <c r="CP1566" s="9"/>
      <c r="CQ1566" s="9"/>
      <c r="CR1566" s="9"/>
      <c r="CS1566" s="9"/>
      <c r="CT1566" s="9"/>
      <c r="CU1566" s="9"/>
      <c r="CV1566" s="9"/>
      <c r="CW1566" s="9"/>
      <c r="CX1566" s="9"/>
      <c r="CY1566" s="9"/>
      <c r="CZ1566" s="9"/>
      <c r="DA1566" s="9"/>
      <c r="DB1566" s="9"/>
      <c r="DC1566" s="9"/>
      <c r="DD1566" s="9"/>
      <c r="DE1566" s="9"/>
      <c r="DF1566" s="9"/>
      <c r="DG1566" s="9"/>
      <c r="DH1566" s="9"/>
      <c r="DI1566" s="9"/>
      <c r="DJ1566" s="9"/>
      <c r="DK1566" s="9"/>
      <c r="DL1566" s="9"/>
      <c r="DM1566" s="9"/>
      <c r="DN1566" s="9"/>
      <c r="DO1566" s="9"/>
      <c r="DP1566" s="9"/>
      <c r="DQ1566" s="9"/>
      <c r="DR1566" s="9"/>
      <c r="DS1566" s="9"/>
      <c r="DT1566" s="9"/>
      <c r="DU1566" s="9"/>
      <c r="DV1566" s="9"/>
      <c r="DW1566" s="9"/>
      <c r="DX1566" s="9"/>
      <c r="DY1566" s="9"/>
      <c r="DZ1566" s="9"/>
      <c r="EA1566" s="9"/>
    </row>
    <row r="1567" spans="2:131" ht="15">
      <c r="B1567" s="4"/>
      <c r="C1567" s="4"/>
      <c r="D1567" s="4"/>
      <c r="E1567" s="4"/>
      <c r="F1567" s="4"/>
      <c r="G1567" s="4"/>
      <c r="H1567" s="4"/>
      <c r="I1567" s="4"/>
      <c r="J1567" s="4"/>
      <c r="K1567" s="10"/>
      <c r="L1567" s="10"/>
      <c r="M1567" s="10"/>
      <c r="N1567" s="10"/>
      <c r="O1567" s="10"/>
      <c r="P1567" s="10"/>
      <c r="Q1567" s="10"/>
      <c r="R1567" s="10"/>
      <c r="S1567" s="10"/>
      <c r="T1567" s="10"/>
      <c r="U1567" s="10"/>
      <c r="V1567" s="10"/>
      <c r="W1567" s="10"/>
      <c r="X1567" s="10"/>
      <c r="Y1567" s="10"/>
      <c r="Z1567" s="10"/>
      <c r="AA1567" s="10"/>
      <c r="AB1567" s="15"/>
      <c r="AC1567" s="3"/>
      <c r="AD1567" s="3"/>
      <c r="AE1567" s="9"/>
      <c r="AF1567" s="9"/>
      <c r="AG1567" s="9"/>
      <c r="AH1567" s="9"/>
      <c r="AI1567" s="9"/>
      <c r="AJ1567" s="9"/>
      <c r="AK1567" s="9"/>
      <c r="AL1567" s="9"/>
      <c r="AM1567" s="27"/>
      <c r="AN1567" s="27"/>
      <c r="AO1567" s="27"/>
      <c r="AP1567" s="27"/>
      <c r="AQ1567" s="27"/>
      <c r="AR1567" s="9"/>
      <c r="AS1567" s="9"/>
      <c r="AT1567" s="9"/>
      <c r="AU1567" s="9"/>
      <c r="AV1567" s="9"/>
      <c r="AW1567" s="9"/>
      <c r="AX1567" s="9"/>
      <c r="AY1567" s="15"/>
      <c r="AZ1567" s="15"/>
      <c r="BA1567" s="9"/>
      <c r="BB1567" s="9"/>
      <c r="BC1567" s="9"/>
      <c r="BD1567" s="9"/>
      <c r="BE1567" s="9"/>
      <c r="BF1567" s="9"/>
      <c r="BG1567" s="9"/>
      <c r="BH1567" s="9"/>
      <c r="BI1567" s="9"/>
      <c r="BJ1567" s="9"/>
      <c r="BK1567" s="9"/>
      <c r="BL1567" s="9"/>
      <c r="BM1567" s="9"/>
      <c r="BN1567" s="9"/>
      <c r="BO1567" s="9"/>
      <c r="BP1567" s="9"/>
      <c r="BQ1567" s="9"/>
      <c r="BR1567" s="9"/>
      <c r="BS1567" s="9"/>
      <c r="BT1567" s="9"/>
      <c r="BU1567" s="9"/>
      <c r="BV1567" s="9"/>
      <c r="BW1567" s="9"/>
      <c r="BX1567" s="9"/>
      <c r="BY1567" s="9"/>
      <c r="BZ1567" s="9"/>
      <c r="CA1567" s="9"/>
      <c r="CB1567" s="9"/>
      <c r="CC1567" s="9"/>
      <c r="CD1567" s="9"/>
      <c r="CE1567" s="9"/>
      <c r="CF1567" s="9"/>
      <c r="CG1567" s="9"/>
      <c r="CH1567" s="9"/>
      <c r="CI1567" s="9"/>
      <c r="CJ1567" s="9"/>
      <c r="CK1567" s="9"/>
      <c r="CL1567" s="9"/>
      <c r="CM1567" s="9"/>
      <c r="CN1567" s="9"/>
      <c r="CO1567" s="9"/>
      <c r="CP1567" s="9"/>
      <c r="CQ1567" s="9"/>
      <c r="CR1567" s="9"/>
      <c r="CS1567" s="9"/>
      <c r="CT1567" s="9"/>
      <c r="CU1567" s="9"/>
      <c r="CV1567" s="9"/>
      <c r="CW1567" s="9"/>
      <c r="CX1567" s="9"/>
      <c r="CY1567" s="9"/>
      <c r="CZ1567" s="9"/>
      <c r="DA1567" s="9"/>
      <c r="DB1567" s="9"/>
      <c r="DC1567" s="9"/>
      <c r="DD1567" s="9"/>
      <c r="DE1567" s="9"/>
      <c r="DF1567" s="9"/>
      <c r="DG1567" s="9"/>
      <c r="DH1567" s="9"/>
      <c r="DI1567" s="9"/>
      <c r="DJ1567" s="9"/>
      <c r="DK1567" s="9"/>
      <c r="DL1567" s="9"/>
      <c r="DM1567" s="9"/>
      <c r="DN1567" s="9"/>
      <c r="DO1567" s="9"/>
      <c r="DP1567" s="9"/>
      <c r="DQ1567" s="9"/>
      <c r="DR1567" s="9"/>
      <c r="DS1567" s="9"/>
      <c r="DT1567" s="9"/>
      <c r="DU1567" s="9"/>
      <c r="DV1567" s="9"/>
      <c r="DW1567" s="9"/>
      <c r="DX1567" s="9"/>
      <c r="DY1567" s="9"/>
      <c r="DZ1567" s="9"/>
      <c r="EA1567" s="9"/>
    </row>
    <row r="1568" spans="2:131" ht="15">
      <c r="B1568" s="4"/>
      <c r="C1568" s="4"/>
      <c r="D1568" s="4"/>
      <c r="E1568" s="4"/>
      <c r="F1568" s="4"/>
      <c r="G1568" s="4"/>
      <c r="H1568" s="4"/>
      <c r="I1568" s="4"/>
      <c r="J1568" s="4"/>
      <c r="K1568" s="10"/>
      <c r="L1568" s="10"/>
      <c r="M1568" s="10"/>
      <c r="N1568" s="10"/>
      <c r="O1568" s="10"/>
      <c r="P1568" s="10"/>
      <c r="Q1568" s="10"/>
      <c r="R1568" s="10"/>
      <c r="S1568" s="10"/>
      <c r="T1568" s="10"/>
      <c r="U1568" s="10"/>
      <c r="V1568" s="10"/>
      <c r="W1568" s="10"/>
      <c r="X1568" s="10"/>
      <c r="Y1568" s="10"/>
      <c r="Z1568" s="10"/>
      <c r="AA1568" s="10"/>
      <c r="AB1568" s="15"/>
      <c r="AC1568" s="3"/>
      <c r="AD1568" s="3"/>
      <c r="AE1568" s="9"/>
      <c r="AF1568" s="9"/>
      <c r="AG1568" s="9"/>
      <c r="AH1568" s="9"/>
      <c r="AI1568" s="9"/>
      <c r="AJ1568" s="9"/>
      <c r="AK1568" s="9"/>
      <c r="AL1568" s="9"/>
      <c r="AM1568" s="27"/>
      <c r="AN1568" s="27"/>
      <c r="AO1568" s="27"/>
      <c r="AP1568" s="27"/>
      <c r="AQ1568" s="27"/>
      <c r="AR1568" s="9"/>
      <c r="AS1568" s="9"/>
      <c r="AT1568" s="9"/>
      <c r="AU1568" s="9"/>
      <c r="AV1568" s="9"/>
      <c r="AW1568" s="9"/>
      <c r="AX1568" s="9"/>
      <c r="AY1568" s="15"/>
      <c r="AZ1568" s="15"/>
      <c r="BA1568" s="9"/>
      <c r="BB1568" s="9"/>
      <c r="BC1568" s="9"/>
      <c r="BD1568" s="9"/>
      <c r="BE1568" s="9"/>
      <c r="BF1568" s="9"/>
      <c r="BG1568" s="9"/>
      <c r="BH1568" s="9"/>
      <c r="BI1568" s="9"/>
      <c r="BJ1568" s="9"/>
      <c r="BK1568" s="9"/>
      <c r="BL1568" s="9"/>
      <c r="BM1568" s="9"/>
      <c r="BN1568" s="9"/>
      <c r="BO1568" s="9"/>
      <c r="BP1568" s="9"/>
      <c r="BQ1568" s="9"/>
      <c r="BR1568" s="9"/>
      <c r="BS1568" s="9"/>
      <c r="BT1568" s="9"/>
      <c r="BU1568" s="9"/>
      <c r="BV1568" s="9"/>
      <c r="BW1568" s="9"/>
      <c r="BX1568" s="9"/>
      <c r="BY1568" s="9"/>
      <c r="BZ1568" s="9"/>
      <c r="CA1568" s="9"/>
      <c r="CB1568" s="9"/>
      <c r="CC1568" s="9"/>
      <c r="CD1568" s="9"/>
      <c r="CE1568" s="9"/>
      <c r="CF1568" s="9"/>
      <c r="CG1568" s="9"/>
      <c r="CH1568" s="9"/>
      <c r="CI1568" s="9"/>
      <c r="CJ1568" s="9"/>
      <c r="CK1568" s="9"/>
      <c r="CL1568" s="9"/>
      <c r="CM1568" s="9"/>
      <c r="CN1568" s="9"/>
      <c r="CO1568" s="9"/>
      <c r="CP1568" s="9"/>
      <c r="CQ1568" s="9"/>
      <c r="CR1568" s="9"/>
      <c r="CS1568" s="9"/>
      <c r="CT1568" s="9"/>
      <c r="CU1568" s="9"/>
      <c r="CV1568" s="9"/>
      <c r="CW1568" s="9"/>
      <c r="CX1568" s="9"/>
      <c r="CY1568" s="9"/>
      <c r="CZ1568" s="9"/>
      <c r="DA1568" s="9"/>
      <c r="DB1568" s="9"/>
      <c r="DC1568" s="9"/>
      <c r="DD1568" s="9"/>
      <c r="DE1568" s="9"/>
      <c r="DF1568" s="9"/>
      <c r="DG1568" s="9"/>
      <c r="DH1568" s="9"/>
      <c r="DI1568" s="9"/>
      <c r="DJ1568" s="9"/>
      <c r="DK1568" s="9"/>
      <c r="DL1568" s="9"/>
      <c r="DM1568" s="9"/>
      <c r="DN1568" s="9"/>
      <c r="DO1568" s="9"/>
      <c r="DP1568" s="9"/>
      <c r="DQ1568" s="9"/>
      <c r="DR1568" s="9"/>
      <c r="DS1568" s="9"/>
      <c r="DT1568" s="9"/>
      <c r="DU1568" s="9"/>
      <c r="DV1568" s="9"/>
      <c r="DW1568" s="9"/>
      <c r="DX1568" s="9"/>
      <c r="DY1568" s="9"/>
      <c r="DZ1568" s="9"/>
      <c r="EA1568" s="9"/>
    </row>
    <row r="1569" spans="2:131" ht="15">
      <c r="B1569" s="4"/>
      <c r="C1569" s="4"/>
      <c r="D1569" s="4"/>
      <c r="E1569" s="4"/>
      <c r="F1569" s="4"/>
      <c r="G1569" s="4"/>
      <c r="H1569" s="4"/>
      <c r="I1569" s="4"/>
      <c r="J1569" s="4"/>
      <c r="K1569" s="10"/>
      <c r="L1569" s="10"/>
      <c r="M1569" s="10"/>
      <c r="N1569" s="10"/>
      <c r="O1569" s="10"/>
      <c r="P1569" s="10"/>
      <c r="Q1569" s="10"/>
      <c r="R1569" s="10"/>
      <c r="S1569" s="10"/>
      <c r="T1569" s="10"/>
      <c r="U1569" s="10"/>
      <c r="V1569" s="10"/>
      <c r="W1569" s="10"/>
      <c r="X1569" s="10"/>
      <c r="Y1569" s="10"/>
      <c r="Z1569" s="10"/>
      <c r="AA1569" s="10"/>
      <c r="AB1569" s="15"/>
      <c r="AC1569" s="3"/>
      <c r="AD1569" s="3"/>
      <c r="AE1569" s="9"/>
      <c r="AF1569" s="9"/>
      <c r="AG1569" s="9"/>
      <c r="AH1569" s="9"/>
      <c r="AI1569" s="9"/>
      <c r="AJ1569" s="9"/>
      <c r="AK1569" s="9"/>
      <c r="AL1569" s="9"/>
      <c r="AM1569" s="27"/>
      <c r="AN1569" s="27"/>
      <c r="AO1569" s="27"/>
      <c r="AP1569" s="27"/>
      <c r="AQ1569" s="27"/>
      <c r="AR1569" s="9"/>
      <c r="AS1569" s="9"/>
      <c r="AT1569" s="9"/>
      <c r="AU1569" s="9"/>
      <c r="AV1569" s="9"/>
      <c r="AW1569" s="9"/>
      <c r="AX1569" s="9"/>
      <c r="AY1569" s="15"/>
      <c r="AZ1569" s="15"/>
      <c r="BA1569" s="9"/>
      <c r="BB1569" s="9"/>
      <c r="BC1569" s="9"/>
      <c r="BD1569" s="9"/>
      <c r="BE1569" s="9"/>
      <c r="BF1569" s="9"/>
      <c r="BG1569" s="9"/>
      <c r="BH1569" s="9"/>
      <c r="BI1569" s="9"/>
      <c r="BJ1569" s="9"/>
      <c r="BK1569" s="9"/>
      <c r="BL1569" s="9"/>
      <c r="BM1569" s="9"/>
      <c r="BN1569" s="9"/>
      <c r="BO1569" s="9"/>
      <c r="BP1569" s="9"/>
      <c r="BQ1569" s="9"/>
      <c r="BR1569" s="9"/>
      <c r="BS1569" s="9"/>
      <c r="BT1569" s="9"/>
      <c r="BU1569" s="9"/>
      <c r="BV1569" s="9"/>
      <c r="BW1569" s="9"/>
      <c r="BX1569" s="9"/>
      <c r="BY1569" s="9"/>
      <c r="BZ1569" s="9"/>
      <c r="CA1569" s="9"/>
      <c r="CB1569" s="9"/>
      <c r="CC1569" s="9"/>
      <c r="CD1569" s="9"/>
      <c r="CE1569" s="9"/>
      <c r="CF1569" s="9"/>
      <c r="CG1569" s="9"/>
      <c r="CH1569" s="9"/>
      <c r="CI1569" s="9"/>
      <c r="CJ1569" s="9"/>
      <c r="CK1569" s="9"/>
      <c r="CL1569" s="9"/>
      <c r="CM1569" s="9"/>
      <c r="CN1569" s="9"/>
      <c r="CO1569" s="9"/>
      <c r="CP1569" s="9"/>
      <c r="CQ1569" s="9"/>
      <c r="CR1569" s="9"/>
      <c r="CS1569" s="9"/>
      <c r="CT1569" s="9"/>
      <c r="CU1569" s="9"/>
      <c r="CV1569" s="9"/>
      <c r="CW1569" s="9"/>
      <c r="CX1569" s="9"/>
      <c r="CY1569" s="9"/>
      <c r="CZ1569" s="9"/>
      <c r="DA1569" s="9"/>
      <c r="DB1569" s="9"/>
      <c r="DC1569" s="9"/>
      <c r="DD1569" s="9"/>
      <c r="DE1569" s="9"/>
      <c r="DF1569" s="9"/>
      <c r="DG1569" s="9"/>
      <c r="DH1569" s="9"/>
      <c r="DI1569" s="9"/>
      <c r="DJ1569" s="9"/>
      <c r="DK1569" s="9"/>
      <c r="DL1569" s="9"/>
      <c r="DM1569" s="9"/>
      <c r="DN1569" s="9"/>
      <c r="DO1569" s="9"/>
      <c r="DP1569" s="9"/>
      <c r="DQ1569" s="9"/>
      <c r="DR1569" s="9"/>
      <c r="DS1569" s="9"/>
      <c r="DT1569" s="9"/>
      <c r="DU1569" s="9"/>
      <c r="DV1569" s="9"/>
      <c r="DW1569" s="9"/>
      <c r="DX1569" s="9"/>
      <c r="DY1569" s="9"/>
      <c r="DZ1569" s="9"/>
      <c r="EA1569" s="9"/>
    </row>
    <row r="1570" spans="2:131" ht="15">
      <c r="B1570" s="4"/>
      <c r="C1570" s="4"/>
      <c r="D1570" s="4"/>
      <c r="E1570" s="4"/>
      <c r="F1570" s="4"/>
      <c r="G1570" s="4"/>
      <c r="H1570" s="4"/>
      <c r="I1570" s="4"/>
      <c r="J1570" s="4"/>
      <c r="K1570" s="10"/>
      <c r="L1570" s="10"/>
      <c r="M1570" s="10"/>
      <c r="N1570" s="10"/>
      <c r="O1570" s="10"/>
      <c r="P1570" s="10"/>
      <c r="Q1570" s="10"/>
      <c r="R1570" s="10"/>
      <c r="S1570" s="10"/>
      <c r="T1570" s="10"/>
      <c r="U1570" s="10"/>
      <c r="V1570" s="10"/>
      <c r="W1570" s="10"/>
      <c r="X1570" s="10"/>
      <c r="Y1570" s="10"/>
      <c r="Z1570" s="10"/>
      <c r="AA1570" s="10"/>
      <c r="AB1570" s="15"/>
      <c r="AC1570" s="3"/>
      <c r="AD1570" s="3"/>
      <c r="AE1570" s="9"/>
      <c r="AF1570" s="9"/>
      <c r="AG1570" s="9"/>
      <c r="AH1570" s="9"/>
      <c r="AI1570" s="9"/>
      <c r="AJ1570" s="9"/>
      <c r="AK1570" s="9"/>
      <c r="AL1570" s="9"/>
      <c r="AM1570" s="27"/>
      <c r="AN1570" s="27"/>
      <c r="AO1570" s="27"/>
      <c r="AP1570" s="27"/>
      <c r="AQ1570" s="27"/>
      <c r="AR1570" s="9"/>
      <c r="AS1570" s="9"/>
      <c r="AT1570" s="9"/>
      <c r="AU1570" s="9"/>
      <c r="AV1570" s="9"/>
      <c r="AW1570" s="9"/>
      <c r="AX1570" s="9"/>
      <c r="AY1570" s="15"/>
      <c r="AZ1570" s="15"/>
      <c r="BA1570" s="9"/>
      <c r="BB1570" s="9"/>
      <c r="BC1570" s="9"/>
      <c r="BD1570" s="9"/>
      <c r="BE1570" s="9"/>
      <c r="BF1570" s="9"/>
      <c r="BG1570" s="9"/>
      <c r="BH1570" s="9"/>
      <c r="BI1570" s="9"/>
      <c r="BJ1570" s="9"/>
      <c r="BK1570" s="9"/>
      <c r="BL1570" s="9"/>
      <c r="BM1570" s="9"/>
      <c r="BN1570" s="9"/>
      <c r="BO1570" s="9"/>
      <c r="BP1570" s="9"/>
      <c r="BQ1570" s="9"/>
      <c r="BR1570" s="9"/>
      <c r="BS1570" s="9"/>
      <c r="BT1570" s="9"/>
      <c r="BU1570" s="9"/>
      <c r="BV1570" s="9"/>
      <c r="BW1570" s="9"/>
      <c r="BX1570" s="9"/>
      <c r="BY1570" s="9"/>
      <c r="BZ1570" s="9"/>
      <c r="CA1570" s="9"/>
      <c r="CB1570" s="9"/>
      <c r="CC1570" s="9"/>
      <c r="CD1570" s="9"/>
      <c r="CE1570" s="9"/>
      <c r="CF1570" s="9"/>
      <c r="CG1570" s="9"/>
      <c r="CH1570" s="9"/>
      <c r="CI1570" s="9"/>
      <c r="CJ1570" s="9"/>
      <c r="CK1570" s="9"/>
      <c r="CL1570" s="9"/>
      <c r="CM1570" s="9"/>
      <c r="CN1570" s="9"/>
      <c r="CO1570" s="9"/>
      <c r="CP1570" s="9"/>
      <c r="CQ1570" s="9"/>
      <c r="CR1570" s="9"/>
      <c r="CS1570" s="9"/>
      <c r="CT1570" s="9"/>
      <c r="CU1570" s="9"/>
      <c r="CV1570" s="9"/>
      <c r="CW1570" s="9"/>
      <c r="CX1570" s="9"/>
      <c r="CY1570" s="9"/>
      <c r="CZ1570" s="9"/>
      <c r="DA1570" s="9"/>
      <c r="DB1570" s="9"/>
      <c r="DC1570" s="9"/>
      <c r="DD1570" s="9"/>
      <c r="DE1570" s="9"/>
      <c r="DF1570" s="9"/>
      <c r="DG1570" s="9"/>
      <c r="DH1570" s="9"/>
      <c r="DI1570" s="9"/>
      <c r="DJ1570" s="9"/>
      <c r="DK1570" s="9"/>
      <c r="DL1570" s="9"/>
      <c r="DM1570" s="9"/>
      <c r="DN1570" s="9"/>
      <c r="DO1570" s="9"/>
      <c r="DP1570" s="9"/>
      <c r="DQ1570" s="9"/>
      <c r="DR1570" s="9"/>
      <c r="DS1570" s="9"/>
      <c r="DT1570" s="9"/>
      <c r="DU1570" s="9"/>
      <c r="DV1570" s="9"/>
      <c r="DW1570" s="9"/>
      <c r="DX1570" s="9"/>
      <c r="DY1570" s="9"/>
      <c r="DZ1570" s="9"/>
      <c r="EA1570" s="9"/>
    </row>
    <row r="1571" spans="2:131" ht="15">
      <c r="B1571" s="4"/>
      <c r="C1571" s="4"/>
      <c r="D1571" s="4"/>
      <c r="E1571" s="4"/>
      <c r="F1571" s="4"/>
      <c r="G1571" s="4"/>
      <c r="H1571" s="4"/>
      <c r="I1571" s="4"/>
      <c r="J1571" s="4"/>
      <c r="K1571" s="10"/>
      <c r="L1571" s="10"/>
      <c r="M1571" s="10"/>
      <c r="N1571" s="10"/>
      <c r="O1571" s="10"/>
      <c r="P1571" s="10"/>
      <c r="Q1571" s="10"/>
      <c r="R1571" s="10"/>
      <c r="S1571" s="10"/>
      <c r="T1571" s="10"/>
      <c r="U1571" s="10"/>
      <c r="V1571" s="10"/>
      <c r="W1571" s="10"/>
      <c r="X1571" s="10"/>
      <c r="Y1571" s="10"/>
      <c r="Z1571" s="10"/>
      <c r="AA1571" s="10"/>
      <c r="AB1571" s="15"/>
      <c r="AC1571" s="3"/>
      <c r="AD1571" s="3"/>
      <c r="AE1571" s="9"/>
      <c r="AF1571" s="9"/>
      <c r="AG1571" s="9"/>
      <c r="AH1571" s="9"/>
      <c r="AI1571" s="9"/>
      <c r="AJ1571" s="9"/>
      <c r="AK1571" s="9"/>
      <c r="AL1571" s="9"/>
      <c r="AM1571" s="27"/>
      <c r="AN1571" s="27"/>
      <c r="AO1571" s="27"/>
      <c r="AP1571" s="27"/>
      <c r="AQ1571" s="27"/>
      <c r="AR1571" s="9"/>
      <c r="AS1571" s="9"/>
      <c r="AT1571" s="9"/>
      <c r="AU1571" s="9"/>
      <c r="AV1571" s="9"/>
      <c r="AW1571" s="9"/>
      <c r="AX1571" s="9"/>
      <c r="AY1571" s="15"/>
      <c r="AZ1571" s="15"/>
      <c r="BA1571" s="9"/>
      <c r="BB1571" s="9"/>
      <c r="BC1571" s="9"/>
      <c r="BD1571" s="9"/>
      <c r="BE1571" s="9"/>
      <c r="BF1571" s="9"/>
      <c r="BG1571" s="9"/>
      <c r="BH1571" s="9"/>
      <c r="BI1571" s="9"/>
      <c r="BJ1571" s="9"/>
      <c r="BK1571" s="9"/>
      <c r="BL1571" s="9"/>
      <c r="BM1571" s="9"/>
      <c r="BN1571" s="9"/>
      <c r="BO1571" s="9"/>
      <c r="BP1571" s="9"/>
      <c r="BQ1571" s="9"/>
      <c r="BR1571" s="9"/>
      <c r="BS1571" s="9"/>
      <c r="BT1571" s="9"/>
      <c r="BU1571" s="9"/>
      <c r="BV1571" s="9"/>
      <c r="BW1571" s="9"/>
      <c r="BX1571" s="9"/>
      <c r="BY1571" s="9"/>
      <c r="BZ1571" s="9"/>
      <c r="CA1571" s="9"/>
      <c r="CB1571" s="9"/>
      <c r="CC1571" s="9"/>
      <c r="CD1571" s="9"/>
      <c r="CE1571" s="9"/>
      <c r="CF1571" s="9"/>
      <c r="CG1571" s="9"/>
      <c r="CH1571" s="9"/>
      <c r="CI1571" s="9"/>
      <c r="CJ1571" s="9"/>
      <c r="CK1571" s="9"/>
      <c r="CL1571" s="9"/>
      <c r="CM1571" s="9"/>
      <c r="CN1571" s="9"/>
      <c r="CO1571" s="9"/>
      <c r="CP1571" s="9"/>
      <c r="CQ1571" s="9"/>
      <c r="CR1571" s="9"/>
      <c r="CS1571" s="9"/>
      <c r="CT1571" s="9"/>
      <c r="CU1571" s="9"/>
      <c r="CV1571" s="9"/>
      <c r="CW1571" s="9"/>
      <c r="CX1571" s="9"/>
      <c r="CY1571" s="9"/>
      <c r="CZ1571" s="9"/>
      <c r="DA1571" s="9"/>
      <c r="DB1571" s="9"/>
      <c r="DC1571" s="9"/>
      <c r="DD1571" s="9"/>
      <c r="DE1571" s="9"/>
      <c r="DF1571" s="9"/>
      <c r="DG1571" s="9"/>
      <c r="DH1571" s="9"/>
      <c r="DI1571" s="9"/>
      <c r="DJ1571" s="9"/>
      <c r="DK1571" s="9"/>
      <c r="DL1571" s="9"/>
      <c r="DM1571" s="9"/>
      <c r="DN1571" s="9"/>
      <c r="DO1571" s="9"/>
      <c r="DP1571" s="9"/>
      <c r="DQ1571" s="9"/>
      <c r="DR1571" s="9"/>
      <c r="DS1571" s="9"/>
      <c r="DT1571" s="9"/>
      <c r="DU1571" s="9"/>
      <c r="DV1571" s="9"/>
      <c r="DW1571" s="9"/>
      <c r="DX1571" s="9"/>
      <c r="DY1571" s="9"/>
      <c r="DZ1571" s="9"/>
      <c r="EA1571" s="9"/>
    </row>
    <row r="1572" spans="2:131" ht="15">
      <c r="B1572" s="4"/>
      <c r="C1572" s="4"/>
      <c r="D1572" s="4"/>
      <c r="E1572" s="4"/>
      <c r="F1572" s="4"/>
      <c r="G1572" s="4"/>
      <c r="H1572" s="4"/>
      <c r="I1572" s="4"/>
      <c r="J1572" s="4"/>
      <c r="K1572" s="10"/>
      <c r="L1572" s="10"/>
      <c r="M1572" s="10"/>
      <c r="N1572" s="10"/>
      <c r="O1572" s="10"/>
      <c r="P1572" s="10"/>
      <c r="Q1572" s="10"/>
      <c r="R1572" s="10"/>
      <c r="S1572" s="10"/>
      <c r="T1572" s="10"/>
      <c r="U1572" s="10"/>
      <c r="V1572" s="10"/>
      <c r="W1572" s="10"/>
      <c r="X1572" s="10"/>
      <c r="Y1572" s="10"/>
      <c r="Z1572" s="10"/>
      <c r="AA1572" s="10"/>
      <c r="AB1572" s="15"/>
      <c r="AC1572" s="3"/>
      <c r="AD1572" s="3"/>
      <c r="AE1572" s="9"/>
      <c r="AF1572" s="9"/>
      <c r="AG1572" s="9"/>
      <c r="AH1572" s="9"/>
      <c r="AI1572" s="9"/>
      <c r="AJ1572" s="9"/>
      <c r="AK1572" s="9"/>
      <c r="AL1572" s="9"/>
      <c r="AM1572" s="27"/>
      <c r="AN1572" s="27"/>
      <c r="AO1572" s="27"/>
      <c r="AP1572" s="27"/>
      <c r="AQ1572" s="27"/>
      <c r="AR1572" s="9"/>
      <c r="AS1572" s="9"/>
      <c r="AT1572" s="9"/>
      <c r="AU1572" s="9"/>
      <c r="AV1572" s="9"/>
      <c r="AW1572" s="9"/>
      <c r="AX1572" s="9"/>
      <c r="AY1572" s="15"/>
      <c r="AZ1572" s="15"/>
      <c r="BA1572" s="9"/>
      <c r="BB1572" s="9"/>
      <c r="BC1572" s="9"/>
      <c r="BD1572" s="9"/>
      <c r="BE1572" s="9"/>
      <c r="BF1572" s="9"/>
      <c r="BG1572" s="9"/>
      <c r="BH1572" s="9"/>
      <c r="BI1572" s="9"/>
      <c r="BJ1572" s="9"/>
      <c r="BK1572" s="9"/>
      <c r="BL1572" s="9"/>
      <c r="BM1572" s="9"/>
      <c r="BN1572" s="9"/>
      <c r="BO1572" s="9"/>
      <c r="BP1572" s="9"/>
      <c r="BQ1572" s="9"/>
      <c r="BR1572" s="9"/>
      <c r="BS1572" s="9"/>
      <c r="BT1572" s="9"/>
      <c r="BU1572" s="9"/>
      <c r="BV1572" s="9"/>
      <c r="BW1572" s="9"/>
      <c r="BX1572" s="9"/>
      <c r="BY1572" s="9"/>
      <c r="BZ1572" s="9"/>
      <c r="CA1572" s="9"/>
      <c r="CB1572" s="9"/>
      <c r="CC1572" s="9"/>
      <c r="CD1572" s="9"/>
      <c r="CE1572" s="9"/>
      <c r="CF1572" s="9"/>
      <c r="CG1572" s="9"/>
      <c r="CH1572" s="9"/>
      <c r="CI1572" s="9"/>
      <c r="CJ1572" s="9"/>
      <c r="CK1572" s="9"/>
      <c r="CL1572" s="9"/>
      <c r="CM1572" s="9"/>
      <c r="CN1572" s="9"/>
      <c r="CO1572" s="9"/>
      <c r="CP1572" s="9"/>
      <c r="CQ1572" s="9"/>
      <c r="CR1572" s="9"/>
      <c r="CS1572" s="9"/>
      <c r="CT1572" s="9"/>
      <c r="CU1572" s="9"/>
      <c r="CV1572" s="9"/>
      <c r="CW1572" s="9"/>
      <c r="CX1572" s="9"/>
      <c r="CY1572" s="9"/>
      <c r="CZ1572" s="9"/>
      <c r="DA1572" s="9"/>
      <c r="DB1572" s="9"/>
      <c r="DC1572" s="9"/>
      <c r="DD1572" s="9"/>
      <c r="DE1572" s="9"/>
      <c r="DF1572" s="9"/>
      <c r="DG1572" s="9"/>
      <c r="DH1572" s="9"/>
      <c r="DI1572" s="9"/>
      <c r="DJ1572" s="9"/>
      <c r="DK1572" s="9"/>
      <c r="DL1572" s="9"/>
      <c r="DM1572" s="9"/>
      <c r="DN1572" s="9"/>
      <c r="DO1572" s="9"/>
      <c r="DP1572" s="9"/>
      <c r="DQ1572" s="9"/>
      <c r="DR1572" s="9"/>
      <c r="DS1572" s="9"/>
      <c r="DT1572" s="9"/>
      <c r="DU1572" s="9"/>
      <c r="DV1572" s="9"/>
      <c r="DW1572" s="9"/>
      <c r="DX1572" s="9"/>
      <c r="DY1572" s="9"/>
      <c r="DZ1572" s="9"/>
      <c r="EA1572" s="9"/>
    </row>
    <row r="1573" spans="2:131" ht="15">
      <c r="B1573" s="4"/>
      <c r="C1573" s="4"/>
      <c r="D1573" s="4"/>
      <c r="E1573" s="4"/>
      <c r="F1573" s="4"/>
      <c r="G1573" s="4"/>
      <c r="H1573" s="4"/>
      <c r="I1573" s="4"/>
      <c r="J1573" s="4"/>
      <c r="K1573" s="10"/>
      <c r="L1573" s="10"/>
      <c r="M1573" s="10"/>
      <c r="N1573" s="10"/>
      <c r="O1573" s="10"/>
      <c r="P1573" s="10"/>
      <c r="Q1573" s="10"/>
      <c r="R1573" s="10"/>
      <c r="S1573" s="10"/>
      <c r="T1573" s="10"/>
      <c r="U1573" s="10"/>
      <c r="V1573" s="10"/>
      <c r="W1573" s="10"/>
      <c r="X1573" s="10"/>
      <c r="Y1573" s="10"/>
      <c r="Z1573" s="10"/>
      <c r="AA1573" s="10"/>
      <c r="AB1573" s="15"/>
      <c r="AC1573" s="3"/>
      <c r="AD1573" s="3"/>
      <c r="AE1573" s="9"/>
      <c r="AF1573" s="9"/>
      <c r="AG1573" s="9"/>
      <c r="AH1573" s="9"/>
      <c r="AI1573" s="9"/>
      <c r="AJ1573" s="9"/>
      <c r="AK1573" s="9"/>
      <c r="AL1573" s="9"/>
      <c r="AM1573" s="27"/>
      <c r="AN1573" s="27"/>
      <c r="AO1573" s="27"/>
      <c r="AP1573" s="27"/>
      <c r="AQ1573" s="27"/>
      <c r="AR1573" s="9"/>
      <c r="AS1573" s="9"/>
      <c r="AT1573" s="9"/>
      <c r="AU1573" s="9"/>
      <c r="AV1573" s="9"/>
      <c r="AW1573" s="9"/>
      <c r="AX1573" s="9"/>
      <c r="AY1573" s="15"/>
      <c r="AZ1573" s="15"/>
      <c r="BA1573" s="9"/>
      <c r="BB1573" s="9"/>
      <c r="BC1573" s="9"/>
      <c r="BD1573" s="9"/>
      <c r="BE1573" s="9"/>
      <c r="BF1573" s="9"/>
      <c r="BG1573" s="9"/>
      <c r="BH1573" s="9"/>
      <c r="BI1573" s="9"/>
      <c r="BJ1573" s="9"/>
      <c r="BK1573" s="9"/>
      <c r="BL1573" s="9"/>
      <c r="BM1573" s="9"/>
      <c r="BN1573" s="9"/>
      <c r="BO1573" s="9"/>
      <c r="BP1573" s="9"/>
      <c r="BQ1573" s="9"/>
      <c r="BR1573" s="9"/>
      <c r="BS1573" s="9"/>
      <c r="BT1573" s="9"/>
      <c r="BU1573" s="9"/>
      <c r="BV1573" s="9"/>
      <c r="BW1573" s="9"/>
      <c r="BX1573" s="9"/>
      <c r="BY1573" s="9"/>
      <c r="BZ1573" s="9"/>
      <c r="CA1573" s="9"/>
      <c r="CB1573" s="9"/>
      <c r="CC1573" s="9"/>
      <c r="CD1573" s="9"/>
      <c r="CE1573" s="9"/>
      <c r="CF1573" s="9"/>
      <c r="CG1573" s="9"/>
      <c r="CH1573" s="9"/>
      <c r="CI1573" s="9"/>
      <c r="CJ1573" s="9"/>
      <c r="CK1573" s="9"/>
      <c r="CL1573" s="9"/>
      <c r="CM1573" s="9"/>
      <c r="CN1573" s="9"/>
      <c r="CO1573" s="9"/>
      <c r="CP1573" s="9"/>
      <c r="CQ1573" s="9"/>
      <c r="CR1573" s="9"/>
      <c r="CS1573" s="9"/>
      <c r="CT1573" s="9"/>
      <c r="CU1573" s="9"/>
      <c r="CV1573" s="9"/>
      <c r="CW1573" s="9"/>
      <c r="CX1573" s="9"/>
      <c r="CY1573" s="9"/>
      <c r="CZ1573" s="9"/>
      <c r="DA1573" s="9"/>
      <c r="DB1573" s="9"/>
      <c r="DC1573" s="9"/>
      <c r="DD1573" s="9"/>
      <c r="DE1573" s="9"/>
      <c r="DF1573" s="9"/>
      <c r="DG1573" s="9"/>
      <c r="DH1573" s="9"/>
      <c r="DI1573" s="9"/>
      <c r="DJ1573" s="9"/>
      <c r="DK1573" s="9"/>
      <c r="DL1573" s="9"/>
      <c r="DM1573" s="9"/>
      <c r="DN1573" s="9"/>
      <c r="DO1573" s="9"/>
      <c r="DP1573" s="9"/>
      <c r="DQ1573" s="9"/>
      <c r="DR1573" s="9"/>
      <c r="DS1573" s="9"/>
      <c r="DT1573" s="9"/>
      <c r="DU1573" s="9"/>
      <c r="DV1573" s="9"/>
      <c r="DW1573" s="9"/>
      <c r="DX1573" s="9"/>
      <c r="DY1573" s="9"/>
      <c r="DZ1573" s="9"/>
      <c r="EA1573" s="9"/>
    </row>
    <row r="1574" spans="2:131" ht="15">
      <c r="B1574" s="4"/>
      <c r="C1574" s="4"/>
      <c r="D1574" s="4"/>
      <c r="E1574" s="4"/>
      <c r="F1574" s="4"/>
      <c r="G1574" s="4"/>
      <c r="H1574" s="4"/>
      <c r="I1574" s="4"/>
      <c r="J1574" s="4"/>
      <c r="K1574" s="10"/>
      <c r="L1574" s="10"/>
      <c r="M1574" s="10"/>
      <c r="N1574" s="10"/>
      <c r="O1574" s="10"/>
      <c r="P1574" s="10"/>
      <c r="Q1574" s="10"/>
      <c r="R1574" s="10"/>
      <c r="S1574" s="10"/>
      <c r="T1574" s="10"/>
      <c r="U1574" s="10"/>
      <c r="V1574" s="10"/>
      <c r="W1574" s="10"/>
      <c r="X1574" s="10"/>
      <c r="Y1574" s="10"/>
      <c r="Z1574" s="10"/>
      <c r="AA1574" s="10"/>
      <c r="AB1574" s="15"/>
      <c r="AC1574" s="3"/>
      <c r="AD1574" s="3"/>
      <c r="AE1574" s="9"/>
      <c r="AF1574" s="9"/>
      <c r="AG1574" s="9"/>
      <c r="AH1574" s="9"/>
      <c r="AI1574" s="9"/>
      <c r="AJ1574" s="9"/>
      <c r="AK1574" s="9"/>
      <c r="AL1574" s="9"/>
      <c r="AM1574" s="27"/>
      <c r="AN1574" s="27"/>
      <c r="AO1574" s="27"/>
      <c r="AP1574" s="27"/>
      <c r="AQ1574" s="27"/>
      <c r="AR1574" s="9"/>
      <c r="AS1574" s="9"/>
      <c r="AT1574" s="9"/>
      <c r="AU1574" s="9"/>
      <c r="AV1574" s="9"/>
      <c r="AW1574" s="9"/>
      <c r="AX1574" s="9"/>
      <c r="AY1574" s="15"/>
      <c r="AZ1574" s="15"/>
      <c r="BA1574" s="9"/>
      <c r="BB1574" s="9"/>
      <c r="BC1574" s="9"/>
      <c r="BD1574" s="9"/>
      <c r="BE1574" s="9"/>
      <c r="BF1574" s="9"/>
      <c r="BG1574" s="9"/>
      <c r="BH1574" s="9"/>
      <c r="BI1574" s="9"/>
      <c r="BJ1574" s="9"/>
      <c r="BK1574" s="9"/>
      <c r="BL1574" s="9"/>
      <c r="BM1574" s="9"/>
      <c r="BN1574" s="9"/>
      <c r="BO1574" s="9"/>
      <c r="BP1574" s="9"/>
      <c r="BQ1574" s="9"/>
      <c r="BR1574" s="9"/>
      <c r="BS1574" s="9"/>
      <c r="BT1574" s="9"/>
      <c r="BU1574" s="9"/>
      <c r="BV1574" s="9"/>
      <c r="BW1574" s="9"/>
      <c r="BX1574" s="9"/>
      <c r="BY1574" s="9"/>
      <c r="BZ1574" s="9"/>
      <c r="CA1574" s="9"/>
      <c r="CB1574" s="9"/>
      <c r="CC1574" s="9"/>
      <c r="CD1574" s="9"/>
      <c r="CE1574" s="9"/>
      <c r="CF1574" s="9"/>
      <c r="CG1574" s="9"/>
      <c r="CH1574" s="9"/>
      <c r="CI1574" s="9"/>
      <c r="CJ1574" s="9"/>
      <c r="CK1574" s="9"/>
      <c r="CL1574" s="9"/>
      <c r="CM1574" s="9"/>
      <c r="CN1574" s="9"/>
      <c r="CO1574" s="9"/>
      <c r="CP1574" s="9"/>
      <c r="CQ1574" s="9"/>
      <c r="CR1574" s="9"/>
      <c r="CS1574" s="9"/>
      <c r="CT1574" s="9"/>
      <c r="CU1574" s="9"/>
      <c r="CV1574" s="9"/>
      <c r="CW1574" s="9"/>
      <c r="CX1574" s="9"/>
      <c r="CY1574" s="9"/>
      <c r="CZ1574" s="9"/>
      <c r="DA1574" s="9"/>
      <c r="DB1574" s="9"/>
      <c r="DC1574" s="9"/>
      <c r="DD1574" s="9"/>
      <c r="DE1574" s="9"/>
      <c r="DF1574" s="9"/>
      <c r="DG1574" s="9"/>
      <c r="DH1574" s="9"/>
      <c r="DI1574" s="9"/>
      <c r="DJ1574" s="9"/>
      <c r="DK1574" s="9"/>
      <c r="DL1574" s="9"/>
      <c r="DM1574" s="9"/>
      <c r="DN1574" s="9"/>
      <c r="DO1574" s="9"/>
      <c r="DP1574" s="9"/>
      <c r="DQ1574" s="9"/>
      <c r="DR1574" s="9"/>
      <c r="DS1574" s="9"/>
      <c r="DT1574" s="9"/>
      <c r="DU1574" s="9"/>
      <c r="DV1574" s="9"/>
      <c r="DW1574" s="9"/>
      <c r="DX1574" s="9"/>
      <c r="DY1574" s="9"/>
      <c r="DZ1574" s="9"/>
      <c r="EA1574" s="9"/>
    </row>
    <row r="1575" spans="2:131" ht="15">
      <c r="B1575" s="4"/>
      <c r="C1575" s="4"/>
      <c r="D1575" s="4"/>
      <c r="E1575" s="4"/>
      <c r="F1575" s="4"/>
      <c r="G1575" s="4"/>
      <c r="H1575" s="4"/>
      <c r="I1575" s="4"/>
      <c r="J1575" s="4"/>
      <c r="K1575" s="10"/>
      <c r="L1575" s="10"/>
      <c r="M1575" s="10"/>
      <c r="N1575" s="10"/>
      <c r="O1575" s="10"/>
      <c r="P1575" s="10"/>
      <c r="Q1575" s="10"/>
      <c r="R1575" s="10"/>
      <c r="S1575" s="10"/>
      <c r="T1575" s="10"/>
      <c r="U1575" s="10"/>
      <c r="V1575" s="10"/>
      <c r="W1575" s="10"/>
      <c r="X1575" s="10"/>
      <c r="Y1575" s="10"/>
      <c r="Z1575" s="10"/>
      <c r="AA1575" s="10"/>
      <c r="AB1575" s="15"/>
      <c r="AC1575" s="3"/>
      <c r="AD1575" s="3"/>
      <c r="AE1575" s="9"/>
      <c r="AF1575" s="9"/>
      <c r="AG1575" s="9"/>
      <c r="AH1575" s="9"/>
      <c r="AI1575" s="9"/>
      <c r="AJ1575" s="9"/>
      <c r="AK1575" s="9"/>
      <c r="AL1575" s="9"/>
      <c r="AM1575" s="27"/>
      <c r="AN1575" s="27"/>
      <c r="AO1575" s="27"/>
      <c r="AP1575" s="27"/>
      <c r="AQ1575" s="27"/>
      <c r="AR1575" s="9"/>
      <c r="AS1575" s="9"/>
      <c r="AT1575" s="9"/>
      <c r="AU1575" s="9"/>
      <c r="AV1575" s="9"/>
      <c r="AW1575" s="9"/>
      <c r="AX1575" s="9"/>
      <c r="AY1575" s="15"/>
      <c r="AZ1575" s="15"/>
      <c r="BA1575" s="9"/>
      <c r="BB1575" s="9"/>
      <c r="BC1575" s="9"/>
      <c r="BD1575" s="9"/>
      <c r="BE1575" s="9"/>
      <c r="BF1575" s="9"/>
      <c r="BG1575" s="9"/>
      <c r="BH1575" s="9"/>
      <c r="BI1575" s="9"/>
      <c r="BJ1575" s="9"/>
      <c r="BK1575" s="9"/>
      <c r="BL1575" s="9"/>
      <c r="BM1575" s="9"/>
      <c r="BN1575" s="9"/>
      <c r="BO1575" s="9"/>
      <c r="BP1575" s="9"/>
      <c r="BQ1575" s="9"/>
      <c r="BR1575" s="9"/>
      <c r="BS1575" s="9"/>
      <c r="BT1575" s="9"/>
      <c r="BU1575" s="9"/>
      <c r="BV1575" s="9"/>
      <c r="BW1575" s="9"/>
      <c r="BX1575" s="9"/>
      <c r="BY1575" s="9"/>
      <c r="BZ1575" s="9"/>
      <c r="CA1575" s="9"/>
      <c r="CB1575" s="9"/>
      <c r="CC1575" s="9"/>
      <c r="CD1575" s="9"/>
      <c r="CE1575" s="9"/>
      <c r="CF1575" s="9"/>
      <c r="CG1575" s="9"/>
      <c r="CH1575" s="9"/>
      <c r="CI1575" s="9"/>
      <c r="CJ1575" s="9"/>
      <c r="CK1575" s="9"/>
      <c r="CL1575" s="9"/>
      <c r="CM1575" s="9"/>
      <c r="CN1575" s="9"/>
      <c r="CO1575" s="9"/>
      <c r="CP1575" s="9"/>
      <c r="CQ1575" s="9"/>
      <c r="CR1575" s="9"/>
      <c r="CS1575" s="9"/>
      <c r="CT1575" s="9"/>
      <c r="CU1575" s="9"/>
      <c r="CV1575" s="9"/>
      <c r="CW1575" s="9"/>
      <c r="CX1575" s="9"/>
      <c r="CY1575" s="9"/>
      <c r="CZ1575" s="9"/>
      <c r="DA1575" s="9"/>
      <c r="DB1575" s="9"/>
      <c r="DC1575" s="9"/>
      <c r="DD1575" s="9"/>
      <c r="DE1575" s="9"/>
      <c r="DF1575" s="9"/>
      <c r="DG1575" s="9"/>
      <c r="DH1575" s="9"/>
      <c r="DI1575" s="9"/>
      <c r="DJ1575" s="9"/>
      <c r="DK1575" s="9"/>
      <c r="DL1575" s="9"/>
      <c r="DM1575" s="9"/>
      <c r="DN1575" s="9"/>
      <c r="DO1575" s="9"/>
      <c r="DP1575" s="9"/>
      <c r="DQ1575" s="9"/>
      <c r="DR1575" s="9"/>
      <c r="DS1575" s="9"/>
      <c r="DT1575" s="9"/>
      <c r="DU1575" s="9"/>
      <c r="DV1575" s="9"/>
      <c r="DW1575" s="9"/>
      <c r="DX1575" s="9"/>
      <c r="DY1575" s="9"/>
      <c r="DZ1575" s="9"/>
      <c r="EA1575" s="9"/>
    </row>
    <row r="1576" spans="2:131" ht="15">
      <c r="B1576" s="4"/>
      <c r="C1576" s="4"/>
      <c r="D1576" s="4"/>
      <c r="E1576" s="4"/>
      <c r="F1576" s="4"/>
      <c r="G1576" s="4"/>
      <c r="H1576" s="4"/>
      <c r="I1576" s="4"/>
      <c r="J1576" s="4"/>
      <c r="K1576" s="10"/>
      <c r="L1576" s="10"/>
      <c r="M1576" s="10"/>
      <c r="N1576" s="10"/>
      <c r="O1576" s="10"/>
      <c r="P1576" s="10"/>
      <c r="Q1576" s="10"/>
      <c r="R1576" s="10"/>
      <c r="S1576" s="10"/>
      <c r="T1576" s="10"/>
      <c r="U1576" s="10"/>
      <c r="V1576" s="10"/>
      <c r="W1576" s="10"/>
      <c r="X1576" s="10"/>
      <c r="Y1576" s="10"/>
      <c r="Z1576" s="10"/>
      <c r="AA1576" s="10"/>
      <c r="AB1576" s="15"/>
      <c r="AC1576" s="3"/>
      <c r="AD1576" s="3"/>
      <c r="AE1576" s="9"/>
      <c r="AF1576" s="9"/>
      <c r="AG1576" s="9"/>
      <c r="AH1576" s="9"/>
      <c r="AI1576" s="9"/>
      <c r="AJ1576" s="9"/>
      <c r="AK1576" s="9"/>
      <c r="AL1576" s="9"/>
      <c r="AM1576" s="27"/>
      <c r="AN1576" s="27"/>
      <c r="AO1576" s="27"/>
      <c r="AP1576" s="27"/>
      <c r="AQ1576" s="27"/>
      <c r="AR1576" s="9"/>
      <c r="AS1576" s="9"/>
      <c r="AT1576" s="9"/>
      <c r="AU1576" s="9"/>
      <c r="AV1576" s="9"/>
      <c r="AW1576" s="9"/>
      <c r="AX1576" s="9"/>
      <c r="AY1576" s="15"/>
      <c r="AZ1576" s="15"/>
      <c r="BA1576" s="9"/>
      <c r="BB1576" s="9"/>
      <c r="BC1576" s="9"/>
      <c r="BD1576" s="9"/>
      <c r="BE1576" s="9"/>
      <c r="BF1576" s="9"/>
      <c r="BG1576" s="9"/>
      <c r="BH1576" s="9"/>
      <c r="BI1576" s="9"/>
      <c r="BJ1576" s="9"/>
      <c r="BK1576" s="9"/>
      <c r="BL1576" s="9"/>
      <c r="BM1576" s="9"/>
      <c r="BN1576" s="9"/>
      <c r="BO1576" s="9"/>
      <c r="BP1576" s="9"/>
      <c r="BQ1576" s="9"/>
      <c r="BR1576" s="9"/>
      <c r="BS1576" s="9"/>
      <c r="BT1576" s="9"/>
      <c r="BU1576" s="9"/>
      <c r="BV1576" s="9"/>
      <c r="BW1576" s="9"/>
      <c r="BX1576" s="9"/>
      <c r="BY1576" s="9"/>
      <c r="BZ1576" s="9"/>
      <c r="CA1576" s="9"/>
      <c r="CB1576" s="9"/>
      <c r="CC1576" s="9"/>
      <c r="CD1576" s="9"/>
      <c r="CE1576" s="9"/>
      <c r="CF1576" s="9"/>
      <c r="CG1576" s="9"/>
      <c r="CH1576" s="9"/>
      <c r="CI1576" s="9"/>
      <c r="CJ1576" s="9"/>
      <c r="CK1576" s="9"/>
      <c r="CL1576" s="9"/>
      <c r="CM1576" s="9"/>
      <c r="CN1576" s="9"/>
      <c r="CO1576" s="9"/>
      <c r="CP1576" s="9"/>
      <c r="CQ1576" s="9"/>
      <c r="CR1576" s="9"/>
      <c r="CS1576" s="9"/>
      <c r="CT1576" s="9"/>
      <c r="CU1576" s="9"/>
      <c r="CV1576" s="9"/>
      <c r="CW1576" s="9"/>
      <c r="CX1576" s="9"/>
      <c r="CY1576" s="9"/>
      <c r="CZ1576" s="9"/>
      <c r="DA1576" s="9"/>
      <c r="DB1576" s="9"/>
      <c r="DC1576" s="9"/>
      <c r="DD1576" s="9"/>
      <c r="DE1576" s="9"/>
      <c r="DF1576" s="9"/>
      <c r="DG1576" s="9"/>
      <c r="DH1576" s="9"/>
      <c r="DI1576" s="9"/>
      <c r="DJ1576" s="9"/>
      <c r="DK1576" s="9"/>
      <c r="DL1576" s="9"/>
      <c r="DM1576" s="9"/>
      <c r="DN1576" s="9"/>
      <c r="DO1576" s="9"/>
      <c r="DP1576" s="9"/>
      <c r="DQ1576" s="9"/>
      <c r="DR1576" s="9"/>
      <c r="DS1576" s="9"/>
      <c r="DT1576" s="9"/>
      <c r="DU1576" s="9"/>
      <c r="DV1576" s="9"/>
      <c r="DW1576" s="9"/>
      <c r="DX1576" s="9"/>
      <c r="DY1576" s="9"/>
      <c r="DZ1576" s="9"/>
      <c r="EA1576" s="9"/>
    </row>
    <row r="1577" spans="2:131" ht="15">
      <c r="B1577" s="4"/>
      <c r="C1577" s="4"/>
      <c r="D1577" s="4"/>
      <c r="E1577" s="4"/>
      <c r="F1577" s="4"/>
      <c r="G1577" s="4"/>
      <c r="H1577" s="4"/>
      <c r="I1577" s="4"/>
      <c r="J1577" s="4"/>
      <c r="K1577" s="10"/>
      <c r="L1577" s="10"/>
      <c r="M1577" s="10"/>
      <c r="N1577" s="10"/>
      <c r="O1577" s="10"/>
      <c r="P1577" s="10"/>
      <c r="Q1577" s="10"/>
      <c r="R1577" s="10"/>
      <c r="S1577" s="10"/>
      <c r="T1577" s="10"/>
      <c r="U1577" s="10"/>
      <c r="V1577" s="10"/>
      <c r="W1577" s="10"/>
      <c r="X1577" s="10"/>
      <c r="Y1577" s="10"/>
      <c r="Z1577" s="10"/>
      <c r="AA1577" s="10"/>
      <c r="AB1577" s="15"/>
      <c r="AC1577" s="3"/>
      <c r="AD1577" s="3"/>
      <c r="AE1577" s="9"/>
      <c r="AF1577" s="9"/>
      <c r="AG1577" s="9"/>
      <c r="AH1577" s="9"/>
      <c r="AI1577" s="9"/>
      <c r="AJ1577" s="9"/>
      <c r="AK1577" s="9"/>
      <c r="AL1577" s="9"/>
      <c r="AM1577" s="27"/>
      <c r="AN1577" s="27"/>
      <c r="AO1577" s="27"/>
      <c r="AP1577" s="27"/>
      <c r="AQ1577" s="27"/>
      <c r="AR1577" s="9"/>
      <c r="AS1577" s="9"/>
      <c r="AT1577" s="9"/>
      <c r="AU1577" s="9"/>
      <c r="AV1577" s="9"/>
      <c r="AW1577" s="9"/>
      <c r="AX1577" s="9"/>
      <c r="AY1577" s="15"/>
      <c r="AZ1577" s="15"/>
      <c r="BA1577" s="9"/>
      <c r="BB1577" s="9"/>
      <c r="BC1577" s="9"/>
      <c r="BD1577" s="9"/>
      <c r="BE1577" s="9"/>
      <c r="BF1577" s="9"/>
      <c r="BG1577" s="9"/>
      <c r="BH1577" s="9"/>
      <c r="BI1577" s="9"/>
      <c r="BJ1577" s="9"/>
      <c r="BK1577" s="9"/>
      <c r="BL1577" s="9"/>
      <c r="BM1577" s="9"/>
      <c r="BN1577" s="9"/>
      <c r="BO1577" s="9"/>
      <c r="BP1577" s="9"/>
      <c r="BQ1577" s="9"/>
      <c r="BR1577" s="9"/>
      <c r="BS1577" s="9"/>
      <c r="BT1577" s="9"/>
      <c r="BU1577" s="9"/>
      <c r="BV1577" s="9"/>
      <c r="BW1577" s="9"/>
      <c r="BX1577" s="9"/>
      <c r="BY1577" s="9"/>
      <c r="BZ1577" s="9"/>
      <c r="CA1577" s="9"/>
      <c r="CB1577" s="9"/>
      <c r="CC1577" s="9"/>
      <c r="CD1577" s="9"/>
      <c r="CE1577" s="9"/>
      <c r="CF1577" s="9"/>
      <c r="CG1577" s="9"/>
      <c r="CH1577" s="9"/>
      <c r="CI1577" s="9"/>
      <c r="CJ1577" s="9"/>
      <c r="CK1577" s="9"/>
      <c r="CL1577" s="9"/>
      <c r="CM1577" s="9"/>
      <c r="CN1577" s="9"/>
      <c r="CO1577" s="9"/>
      <c r="CP1577" s="9"/>
      <c r="CQ1577" s="9"/>
      <c r="CR1577" s="9"/>
      <c r="CS1577" s="9"/>
      <c r="CT1577" s="9"/>
      <c r="CU1577" s="9"/>
      <c r="CV1577" s="9"/>
      <c r="CW1577" s="9"/>
      <c r="CX1577" s="9"/>
      <c r="CY1577" s="9"/>
      <c r="CZ1577" s="9"/>
      <c r="DA1577" s="9"/>
      <c r="DB1577" s="9"/>
      <c r="DC1577" s="9"/>
      <c r="DD1577" s="9"/>
      <c r="DE1577" s="9"/>
      <c r="DF1577" s="9"/>
      <c r="DG1577" s="9"/>
      <c r="DH1577" s="9"/>
      <c r="DI1577" s="9"/>
      <c r="DJ1577" s="9"/>
      <c r="DK1577" s="9"/>
      <c r="DL1577" s="9"/>
      <c r="DM1577" s="9"/>
      <c r="DN1577" s="9"/>
      <c r="DO1577" s="9"/>
      <c r="DP1577" s="9"/>
      <c r="DQ1577" s="9"/>
      <c r="DR1577" s="9"/>
      <c r="DS1577" s="9"/>
      <c r="DT1577" s="9"/>
      <c r="DU1577" s="9"/>
      <c r="DV1577" s="9"/>
      <c r="DW1577" s="9"/>
      <c r="DX1577" s="9"/>
      <c r="DY1577" s="9"/>
      <c r="DZ1577" s="9"/>
      <c r="EA1577" s="9"/>
    </row>
    <row r="1578" spans="2:131" ht="15">
      <c r="B1578" s="4"/>
      <c r="C1578" s="4"/>
      <c r="D1578" s="4"/>
      <c r="E1578" s="4"/>
      <c r="F1578" s="4"/>
      <c r="G1578" s="4"/>
      <c r="H1578" s="4"/>
      <c r="I1578" s="4"/>
      <c r="J1578" s="4"/>
      <c r="K1578" s="10"/>
      <c r="L1578" s="10"/>
      <c r="M1578" s="10"/>
      <c r="N1578" s="10"/>
      <c r="O1578" s="10"/>
      <c r="P1578" s="10"/>
      <c r="Q1578" s="10"/>
      <c r="R1578" s="10"/>
      <c r="S1578" s="10"/>
      <c r="T1578" s="10"/>
      <c r="U1578" s="10"/>
      <c r="V1578" s="10"/>
      <c r="W1578" s="10"/>
      <c r="X1578" s="10"/>
      <c r="Y1578" s="10"/>
      <c r="Z1578" s="10"/>
      <c r="AA1578" s="10"/>
      <c r="AB1578" s="15"/>
      <c r="AC1578" s="3"/>
      <c r="AD1578" s="3"/>
      <c r="AE1578" s="9"/>
      <c r="AF1578" s="9"/>
      <c r="AG1578" s="9"/>
      <c r="AH1578" s="9"/>
      <c r="AI1578" s="9"/>
      <c r="AJ1578" s="9"/>
      <c r="AK1578" s="9"/>
      <c r="AL1578" s="9"/>
      <c r="AM1578" s="27"/>
      <c r="AN1578" s="27"/>
      <c r="AO1578" s="27"/>
      <c r="AP1578" s="27"/>
      <c r="AQ1578" s="27"/>
      <c r="AR1578" s="9"/>
      <c r="AS1578" s="9"/>
      <c r="AT1578" s="9"/>
      <c r="AU1578" s="9"/>
      <c r="AV1578" s="9"/>
      <c r="AW1578" s="9"/>
      <c r="AX1578" s="9"/>
      <c r="AY1578" s="15"/>
      <c r="AZ1578" s="15"/>
      <c r="BA1578" s="9"/>
      <c r="BB1578" s="9"/>
      <c r="BC1578" s="9"/>
      <c r="BD1578" s="9"/>
      <c r="BE1578" s="9"/>
      <c r="BF1578" s="9"/>
      <c r="BG1578" s="9"/>
      <c r="BH1578" s="9"/>
      <c r="BI1578" s="9"/>
      <c r="BJ1578" s="9"/>
      <c r="BK1578" s="9"/>
      <c r="BL1578" s="9"/>
      <c r="BM1578" s="9"/>
      <c r="BN1578" s="9"/>
      <c r="BO1578" s="9"/>
      <c r="BP1578" s="9"/>
      <c r="BQ1578" s="9"/>
      <c r="BR1578" s="9"/>
      <c r="BS1578" s="9"/>
      <c r="BT1578" s="9"/>
      <c r="BU1578" s="9"/>
      <c r="BV1578" s="9"/>
      <c r="BW1578" s="9"/>
      <c r="BX1578" s="9"/>
      <c r="BY1578" s="9"/>
      <c r="BZ1578" s="9"/>
      <c r="CA1578" s="9"/>
      <c r="CB1578" s="9"/>
      <c r="CC1578" s="9"/>
      <c r="CD1578" s="9"/>
      <c r="CE1578" s="9"/>
      <c r="CF1578" s="9"/>
      <c r="CG1578" s="9"/>
      <c r="CH1578" s="9"/>
      <c r="CI1578" s="9"/>
      <c r="CJ1578" s="9"/>
      <c r="CK1578" s="9"/>
      <c r="CL1578" s="9"/>
      <c r="CM1578" s="9"/>
      <c r="CN1578" s="9"/>
      <c r="CO1578" s="9"/>
      <c r="CP1578" s="9"/>
      <c r="CQ1578" s="9"/>
      <c r="CR1578" s="9"/>
      <c r="CS1578" s="9"/>
      <c r="CT1578" s="9"/>
      <c r="CU1578" s="9"/>
      <c r="CV1578" s="9"/>
      <c r="CW1578" s="9"/>
      <c r="CX1578" s="9"/>
      <c r="CY1578" s="9"/>
      <c r="CZ1578" s="9"/>
      <c r="DA1578" s="9"/>
      <c r="DB1578" s="9"/>
      <c r="DC1578" s="9"/>
      <c r="DD1578" s="9"/>
      <c r="DE1578" s="9"/>
      <c r="DF1578" s="9"/>
      <c r="DG1578" s="9"/>
      <c r="DH1578" s="9"/>
      <c r="DI1578" s="9"/>
      <c r="DJ1578" s="9"/>
      <c r="DK1578" s="9"/>
      <c r="DL1578" s="9"/>
      <c r="DM1578" s="9"/>
      <c r="DN1578" s="9"/>
      <c r="DO1578" s="9"/>
      <c r="DP1578" s="9"/>
      <c r="DQ1578" s="9"/>
      <c r="DR1578" s="9"/>
      <c r="DS1578" s="9"/>
      <c r="DT1578" s="9"/>
      <c r="DU1578" s="9"/>
      <c r="DV1578" s="9"/>
      <c r="DW1578" s="9"/>
      <c r="DX1578" s="9"/>
      <c r="DY1578" s="9"/>
      <c r="DZ1578" s="9"/>
      <c r="EA1578" s="9"/>
    </row>
    <row r="1579" spans="2:131" ht="15">
      <c r="B1579" s="4"/>
      <c r="C1579" s="4"/>
      <c r="D1579" s="4"/>
      <c r="E1579" s="4"/>
      <c r="F1579" s="4"/>
      <c r="G1579" s="4"/>
      <c r="H1579" s="4"/>
      <c r="I1579" s="4"/>
      <c r="J1579" s="4"/>
      <c r="K1579" s="10"/>
      <c r="L1579" s="10"/>
      <c r="M1579" s="10"/>
      <c r="N1579" s="10"/>
      <c r="O1579" s="10"/>
      <c r="P1579" s="10"/>
      <c r="Q1579" s="10"/>
      <c r="R1579" s="10"/>
      <c r="S1579" s="10"/>
      <c r="T1579" s="10"/>
      <c r="U1579" s="10"/>
      <c r="V1579" s="10"/>
      <c r="W1579" s="10"/>
      <c r="X1579" s="10"/>
      <c r="Y1579" s="10"/>
      <c r="Z1579" s="10"/>
      <c r="AA1579" s="10"/>
      <c r="AB1579" s="15"/>
      <c r="AC1579" s="3"/>
      <c r="AD1579" s="3"/>
      <c r="AE1579" s="9"/>
      <c r="AF1579" s="9"/>
      <c r="AG1579" s="9"/>
      <c r="AH1579" s="9"/>
      <c r="AI1579" s="9"/>
      <c r="AJ1579" s="9"/>
      <c r="AK1579" s="9"/>
      <c r="AL1579" s="9"/>
      <c r="AM1579" s="27"/>
      <c r="AN1579" s="27"/>
      <c r="AO1579" s="27"/>
      <c r="AP1579" s="27"/>
      <c r="AQ1579" s="27"/>
      <c r="AR1579" s="9"/>
      <c r="AS1579" s="9"/>
      <c r="AT1579" s="9"/>
      <c r="AU1579" s="9"/>
      <c r="AV1579" s="9"/>
      <c r="AW1579" s="9"/>
      <c r="AX1579" s="9"/>
      <c r="AY1579" s="15"/>
      <c r="AZ1579" s="15"/>
      <c r="BA1579" s="9"/>
      <c r="BB1579" s="9"/>
      <c r="BC1579" s="9"/>
      <c r="BD1579" s="9"/>
      <c r="BE1579" s="9"/>
      <c r="BF1579" s="9"/>
      <c r="BG1579" s="9"/>
      <c r="BH1579" s="9"/>
      <c r="BI1579" s="9"/>
      <c r="BJ1579" s="9"/>
      <c r="BK1579" s="9"/>
      <c r="BL1579" s="9"/>
      <c r="BM1579" s="9"/>
      <c r="BN1579" s="9"/>
      <c r="BO1579" s="9"/>
      <c r="BP1579" s="9"/>
      <c r="BQ1579" s="9"/>
      <c r="BR1579" s="9"/>
      <c r="BS1579" s="9"/>
      <c r="BT1579" s="9"/>
      <c r="BU1579" s="9"/>
      <c r="BV1579" s="9"/>
      <c r="BW1579" s="9"/>
      <c r="BX1579" s="9"/>
      <c r="BY1579" s="9"/>
      <c r="BZ1579" s="9"/>
      <c r="CA1579" s="9"/>
      <c r="CB1579" s="9"/>
      <c r="CC1579" s="9"/>
      <c r="CD1579" s="9"/>
      <c r="CE1579" s="9"/>
      <c r="CF1579" s="9"/>
      <c r="CG1579" s="9"/>
      <c r="CH1579" s="9"/>
      <c r="CI1579" s="9"/>
      <c r="CJ1579" s="9"/>
      <c r="CK1579" s="9"/>
      <c r="CL1579" s="9"/>
      <c r="CM1579" s="9"/>
      <c r="CN1579" s="9"/>
      <c r="CO1579" s="9"/>
      <c r="CP1579" s="9"/>
      <c r="CQ1579" s="9"/>
      <c r="CR1579" s="9"/>
      <c r="CS1579" s="9"/>
      <c r="CT1579" s="9"/>
      <c r="CU1579" s="9"/>
      <c r="CV1579" s="9"/>
      <c r="CW1579" s="9"/>
      <c r="CX1579" s="9"/>
      <c r="CY1579" s="9"/>
      <c r="CZ1579" s="9"/>
      <c r="DA1579" s="9"/>
      <c r="DB1579" s="9"/>
      <c r="DC1579" s="9"/>
      <c r="DD1579" s="9"/>
      <c r="DE1579" s="9"/>
      <c r="DF1579" s="9"/>
      <c r="DG1579" s="9"/>
      <c r="DH1579" s="9"/>
      <c r="DI1579" s="9"/>
      <c r="DJ1579" s="9"/>
      <c r="DK1579" s="9"/>
      <c r="DL1579" s="9"/>
      <c r="DM1579" s="9"/>
      <c r="DN1579" s="9"/>
      <c r="DO1579" s="9"/>
      <c r="DP1579" s="9"/>
      <c r="DQ1579" s="9"/>
      <c r="DR1579" s="9"/>
      <c r="DS1579" s="9"/>
      <c r="DT1579" s="9"/>
      <c r="DU1579" s="9"/>
      <c r="DV1579" s="9"/>
      <c r="DW1579" s="9"/>
      <c r="DX1579" s="9"/>
      <c r="DY1579" s="9"/>
      <c r="DZ1579" s="9"/>
      <c r="EA1579" s="9"/>
    </row>
    <row r="1580" spans="2:131" ht="15">
      <c r="B1580" s="4"/>
      <c r="C1580" s="4"/>
      <c r="D1580" s="4"/>
      <c r="E1580" s="4"/>
      <c r="F1580" s="4"/>
      <c r="G1580" s="4"/>
      <c r="H1580" s="4"/>
      <c r="I1580" s="4"/>
      <c r="J1580" s="4"/>
      <c r="K1580" s="10"/>
      <c r="L1580" s="10"/>
      <c r="M1580" s="10"/>
      <c r="N1580" s="10"/>
      <c r="O1580" s="10"/>
      <c r="P1580" s="10"/>
      <c r="Q1580" s="10"/>
      <c r="R1580" s="10"/>
      <c r="S1580" s="10"/>
      <c r="T1580" s="10"/>
      <c r="U1580" s="10"/>
      <c r="V1580" s="10"/>
      <c r="W1580" s="10"/>
      <c r="X1580" s="10"/>
      <c r="Y1580" s="10"/>
      <c r="Z1580" s="10"/>
      <c r="AA1580" s="10"/>
      <c r="AB1580" s="15"/>
      <c r="AC1580" s="3"/>
      <c r="AD1580" s="3"/>
      <c r="AE1580" s="9"/>
      <c r="AF1580" s="9"/>
      <c r="AG1580" s="9"/>
      <c r="AH1580" s="9"/>
      <c r="AI1580" s="9"/>
      <c r="AJ1580" s="9"/>
      <c r="AK1580" s="9"/>
      <c r="AL1580" s="9"/>
      <c r="AM1580" s="27"/>
      <c r="AN1580" s="27"/>
      <c r="AO1580" s="27"/>
      <c r="AP1580" s="27"/>
      <c r="AQ1580" s="27"/>
      <c r="AR1580" s="9"/>
      <c r="AS1580" s="9"/>
      <c r="AT1580" s="9"/>
      <c r="AU1580" s="9"/>
      <c r="AV1580" s="9"/>
      <c r="AW1580" s="9"/>
      <c r="AX1580" s="9"/>
      <c r="AY1580" s="15"/>
      <c r="AZ1580" s="15"/>
      <c r="BA1580" s="9"/>
      <c r="BB1580" s="9"/>
      <c r="BC1580" s="9"/>
      <c r="BD1580" s="9"/>
      <c r="BE1580" s="9"/>
      <c r="BF1580" s="9"/>
      <c r="BG1580" s="9"/>
      <c r="BH1580" s="9"/>
      <c r="BI1580" s="9"/>
      <c r="BJ1580" s="9"/>
      <c r="BK1580" s="9"/>
      <c r="BL1580" s="9"/>
      <c r="BM1580" s="9"/>
      <c r="BN1580" s="9"/>
      <c r="BO1580" s="9"/>
      <c r="BP1580" s="9"/>
      <c r="BQ1580" s="9"/>
      <c r="BR1580" s="9"/>
      <c r="BS1580" s="9"/>
      <c r="BT1580" s="9"/>
      <c r="BU1580" s="9"/>
      <c r="BV1580" s="9"/>
      <c r="BW1580" s="9"/>
      <c r="BX1580" s="9"/>
      <c r="BY1580" s="9"/>
      <c r="BZ1580" s="9"/>
      <c r="CA1580" s="9"/>
      <c r="CB1580" s="9"/>
      <c r="CC1580" s="9"/>
      <c r="CD1580" s="9"/>
      <c r="CE1580" s="9"/>
      <c r="CF1580" s="9"/>
      <c r="CG1580" s="9"/>
      <c r="CH1580" s="9"/>
      <c r="CI1580" s="9"/>
      <c r="CJ1580" s="9"/>
      <c r="CK1580" s="9"/>
      <c r="CL1580" s="9"/>
      <c r="CM1580" s="9"/>
      <c r="CN1580" s="9"/>
      <c r="CO1580" s="9"/>
      <c r="CP1580" s="9"/>
      <c r="CQ1580" s="9"/>
      <c r="CR1580" s="9"/>
      <c r="CS1580" s="9"/>
      <c r="CT1580" s="9"/>
      <c r="CU1580" s="9"/>
      <c r="CV1580" s="9"/>
      <c r="CW1580" s="9"/>
      <c r="CX1580" s="9"/>
      <c r="CY1580" s="9"/>
      <c r="CZ1580" s="9"/>
      <c r="DA1580" s="9"/>
      <c r="DB1580" s="9"/>
      <c r="DC1580" s="9"/>
      <c r="DD1580" s="9"/>
      <c r="DE1580" s="9"/>
      <c r="DF1580" s="9"/>
      <c r="DG1580" s="9"/>
      <c r="DH1580" s="9"/>
      <c r="DI1580" s="9"/>
      <c r="DJ1580" s="9"/>
      <c r="DK1580" s="9"/>
      <c r="DL1580" s="9"/>
      <c r="DM1580" s="9"/>
      <c r="DN1580" s="9"/>
      <c r="DO1580" s="9"/>
      <c r="DP1580" s="9"/>
      <c r="DQ1580" s="9"/>
      <c r="DR1580" s="9"/>
      <c r="DS1580" s="9"/>
      <c r="DT1580" s="9"/>
      <c r="DU1580" s="9"/>
      <c r="DV1580" s="9"/>
      <c r="DW1580" s="9"/>
      <c r="DX1580" s="9"/>
      <c r="DY1580" s="9"/>
      <c r="DZ1580" s="9"/>
      <c r="EA1580" s="9"/>
    </row>
    <row r="1581" spans="2:131" ht="15">
      <c r="B1581" s="4"/>
      <c r="C1581" s="4"/>
      <c r="D1581" s="4"/>
      <c r="E1581" s="4"/>
      <c r="F1581" s="4"/>
      <c r="G1581" s="4"/>
      <c r="H1581" s="4"/>
      <c r="I1581" s="4"/>
      <c r="J1581" s="4"/>
      <c r="K1581" s="10"/>
      <c r="L1581" s="10"/>
      <c r="M1581" s="10"/>
      <c r="N1581" s="10"/>
      <c r="O1581" s="10"/>
      <c r="P1581" s="10"/>
      <c r="Q1581" s="10"/>
      <c r="R1581" s="10"/>
      <c r="S1581" s="10"/>
      <c r="T1581" s="10"/>
      <c r="U1581" s="10"/>
      <c r="V1581" s="10"/>
      <c r="W1581" s="10"/>
      <c r="X1581" s="10"/>
      <c r="Y1581" s="10"/>
      <c r="Z1581" s="10"/>
      <c r="AA1581" s="10"/>
      <c r="AB1581" s="15"/>
      <c r="AC1581" s="3"/>
      <c r="AD1581" s="3"/>
      <c r="AE1581" s="9"/>
      <c r="AF1581" s="9"/>
      <c r="AG1581" s="9"/>
      <c r="AH1581" s="9"/>
      <c r="AI1581" s="9"/>
      <c r="AJ1581" s="9"/>
      <c r="AK1581" s="9"/>
      <c r="AL1581" s="9"/>
      <c r="AM1581" s="27"/>
      <c r="AN1581" s="27"/>
      <c r="AO1581" s="27"/>
      <c r="AP1581" s="27"/>
      <c r="AQ1581" s="27"/>
      <c r="AR1581" s="9"/>
      <c r="AS1581" s="9"/>
      <c r="AT1581" s="9"/>
      <c r="AU1581" s="9"/>
      <c r="AV1581" s="9"/>
      <c r="AW1581" s="9"/>
      <c r="AX1581" s="9"/>
      <c r="AY1581" s="15"/>
      <c r="AZ1581" s="15"/>
      <c r="BA1581" s="9"/>
      <c r="BB1581" s="9"/>
      <c r="BC1581" s="9"/>
      <c r="BD1581" s="9"/>
      <c r="BE1581" s="9"/>
      <c r="BF1581" s="9"/>
      <c r="BG1581" s="9"/>
      <c r="BH1581" s="9"/>
      <c r="BI1581" s="9"/>
      <c r="BJ1581" s="9"/>
      <c r="BK1581" s="9"/>
      <c r="BL1581" s="9"/>
      <c r="BM1581" s="9"/>
      <c r="BN1581" s="9"/>
      <c r="BO1581" s="9"/>
      <c r="BP1581" s="9"/>
      <c r="BQ1581" s="9"/>
      <c r="BR1581" s="9"/>
      <c r="BS1581" s="9"/>
      <c r="BT1581" s="9"/>
      <c r="BU1581" s="9"/>
      <c r="BV1581" s="9"/>
      <c r="BW1581" s="9"/>
      <c r="BX1581" s="9"/>
      <c r="BY1581" s="9"/>
      <c r="BZ1581" s="9"/>
      <c r="CA1581" s="9"/>
      <c r="CB1581" s="9"/>
      <c r="CC1581" s="9"/>
      <c r="CD1581" s="9"/>
      <c r="CE1581" s="9"/>
      <c r="CF1581" s="9"/>
      <c r="CG1581" s="9"/>
      <c r="CH1581" s="9"/>
      <c r="CI1581" s="9"/>
      <c r="CJ1581" s="9"/>
      <c r="CK1581" s="9"/>
      <c r="CL1581" s="9"/>
      <c r="CM1581" s="9"/>
      <c r="CN1581" s="9"/>
      <c r="CO1581" s="9"/>
      <c r="CP1581" s="9"/>
      <c r="CQ1581" s="9"/>
      <c r="CR1581" s="9"/>
      <c r="CS1581" s="9"/>
      <c r="CT1581" s="9"/>
      <c r="CU1581" s="9"/>
      <c r="CV1581" s="9"/>
      <c r="CW1581" s="9"/>
      <c r="CX1581" s="9"/>
      <c r="CY1581" s="9"/>
      <c r="CZ1581" s="9"/>
      <c r="DA1581" s="9"/>
      <c r="DB1581" s="9"/>
      <c r="DC1581" s="9"/>
      <c r="DD1581" s="9"/>
      <c r="DE1581" s="9"/>
      <c r="DF1581" s="9"/>
      <c r="DG1581" s="9"/>
      <c r="DH1581" s="9"/>
      <c r="DI1581" s="9"/>
      <c r="DJ1581" s="9"/>
      <c r="DK1581" s="9"/>
      <c r="DL1581" s="9"/>
      <c r="DM1581" s="9"/>
      <c r="DN1581" s="9"/>
      <c r="DO1581" s="9"/>
      <c r="DP1581" s="9"/>
      <c r="DQ1581" s="9"/>
      <c r="DR1581" s="9"/>
      <c r="DS1581" s="9"/>
      <c r="DT1581" s="9"/>
      <c r="DU1581" s="9"/>
      <c r="DV1581" s="9"/>
      <c r="DW1581" s="9"/>
      <c r="DX1581" s="9"/>
      <c r="DY1581" s="9"/>
      <c r="DZ1581" s="9"/>
      <c r="EA1581" s="9"/>
    </row>
    <row r="1582" spans="2:131" ht="15">
      <c r="B1582" s="4"/>
      <c r="C1582" s="4"/>
      <c r="D1582" s="4"/>
      <c r="E1582" s="4"/>
      <c r="F1582" s="4"/>
      <c r="G1582" s="4"/>
      <c r="H1582" s="4"/>
      <c r="I1582" s="4"/>
      <c r="J1582" s="4"/>
      <c r="K1582" s="10"/>
      <c r="L1582" s="10"/>
      <c r="M1582" s="10"/>
      <c r="N1582" s="10"/>
      <c r="O1582" s="10"/>
      <c r="P1582" s="10"/>
      <c r="Q1582" s="10"/>
      <c r="R1582" s="10"/>
      <c r="S1582" s="10"/>
      <c r="T1582" s="10"/>
      <c r="U1582" s="10"/>
      <c r="V1582" s="10"/>
      <c r="W1582" s="10"/>
      <c r="X1582" s="10"/>
      <c r="Y1582" s="10"/>
      <c r="Z1582" s="10"/>
      <c r="AA1582" s="10"/>
      <c r="AB1582" s="15"/>
      <c r="AC1582" s="3"/>
      <c r="AD1582" s="3"/>
      <c r="AE1582" s="9"/>
      <c r="AF1582" s="9"/>
      <c r="AG1582" s="9"/>
      <c r="AH1582" s="9"/>
      <c r="AI1582" s="9"/>
      <c r="AJ1582" s="9"/>
      <c r="AK1582" s="9"/>
      <c r="AL1582" s="9"/>
      <c r="AM1582" s="27"/>
      <c r="AN1582" s="27"/>
      <c r="AO1582" s="27"/>
      <c r="AP1582" s="27"/>
      <c r="AQ1582" s="27"/>
      <c r="AR1582" s="9"/>
      <c r="AS1582" s="9"/>
      <c r="AT1582" s="9"/>
      <c r="AU1582" s="9"/>
      <c r="AV1582" s="9"/>
      <c r="AW1582" s="9"/>
      <c r="AX1582" s="9"/>
      <c r="AY1582" s="15"/>
      <c r="AZ1582" s="15"/>
      <c r="BA1582" s="9"/>
      <c r="BB1582" s="9"/>
      <c r="BC1582" s="9"/>
      <c r="BD1582" s="9"/>
      <c r="BE1582" s="9"/>
      <c r="BF1582" s="9"/>
      <c r="BG1582" s="9"/>
      <c r="BH1582" s="9"/>
      <c r="BI1582" s="9"/>
      <c r="BJ1582" s="9"/>
      <c r="BK1582" s="9"/>
      <c r="BL1582" s="9"/>
      <c r="BM1582" s="9"/>
      <c r="BN1582" s="9"/>
      <c r="BO1582" s="9"/>
      <c r="BP1582" s="9"/>
      <c r="BQ1582" s="9"/>
      <c r="BR1582" s="9"/>
      <c r="BS1582" s="9"/>
      <c r="BT1582" s="9"/>
      <c r="BU1582" s="9"/>
      <c r="BV1582" s="9"/>
      <c r="BW1582" s="9"/>
      <c r="BX1582" s="9"/>
      <c r="BY1582" s="9"/>
      <c r="BZ1582" s="9"/>
      <c r="CA1582" s="9"/>
      <c r="CB1582" s="9"/>
      <c r="CC1582" s="9"/>
      <c r="CD1582" s="9"/>
      <c r="CE1582" s="9"/>
      <c r="CF1582" s="9"/>
      <c r="CG1582" s="9"/>
      <c r="CH1582" s="9"/>
      <c r="CI1582" s="9"/>
      <c r="CJ1582" s="9"/>
      <c r="CK1582" s="9"/>
      <c r="CL1582" s="9"/>
      <c r="CM1582" s="9"/>
      <c r="CN1582" s="9"/>
      <c r="CO1582" s="9"/>
      <c r="CP1582" s="9"/>
      <c r="CQ1582" s="9"/>
      <c r="CR1582" s="9"/>
      <c r="CS1582" s="9"/>
      <c r="CT1582" s="9"/>
      <c r="CU1582" s="9"/>
      <c r="CV1582" s="9"/>
      <c r="CW1582" s="9"/>
      <c r="CX1582" s="9"/>
      <c r="CY1582" s="9"/>
      <c r="CZ1582" s="9"/>
      <c r="DA1582" s="9"/>
      <c r="DB1582" s="9"/>
      <c r="DC1582" s="9"/>
      <c r="DD1582" s="9"/>
      <c r="DE1582" s="9"/>
      <c r="DF1582" s="9"/>
      <c r="DG1582" s="9"/>
      <c r="DH1582" s="9"/>
      <c r="DI1582" s="9"/>
      <c r="DJ1582" s="9"/>
      <c r="DK1582" s="9"/>
      <c r="DL1582" s="9"/>
      <c r="DM1582" s="9"/>
      <c r="DN1582" s="9"/>
      <c r="DO1582" s="9"/>
      <c r="DP1582" s="9"/>
      <c r="DQ1582" s="9"/>
      <c r="DR1582" s="9"/>
      <c r="DS1582" s="9"/>
      <c r="DT1582" s="9"/>
      <c r="DU1582" s="9"/>
      <c r="DV1582" s="9"/>
      <c r="DW1582" s="9"/>
      <c r="DX1582" s="9"/>
      <c r="DY1582" s="9"/>
      <c r="DZ1582" s="9"/>
      <c r="EA1582" s="9"/>
    </row>
    <row r="1583" spans="2:131" ht="15">
      <c r="B1583" s="4"/>
      <c r="C1583" s="4"/>
      <c r="D1583" s="4"/>
      <c r="E1583" s="4"/>
      <c r="F1583" s="4"/>
      <c r="G1583" s="4"/>
      <c r="H1583" s="4"/>
      <c r="I1583" s="4"/>
      <c r="J1583" s="4"/>
      <c r="K1583" s="10"/>
      <c r="L1583" s="10"/>
      <c r="M1583" s="10"/>
      <c r="N1583" s="10"/>
      <c r="O1583" s="10"/>
      <c r="P1583" s="10"/>
      <c r="Q1583" s="10"/>
      <c r="R1583" s="10"/>
      <c r="S1583" s="10"/>
      <c r="T1583" s="10"/>
      <c r="U1583" s="10"/>
      <c r="V1583" s="10"/>
      <c r="W1583" s="10"/>
      <c r="X1583" s="10"/>
      <c r="Y1583" s="10"/>
      <c r="Z1583" s="10"/>
      <c r="AA1583" s="10"/>
      <c r="AB1583" s="15"/>
      <c r="AC1583" s="3"/>
      <c r="AD1583" s="3"/>
      <c r="AE1583" s="9"/>
      <c r="AF1583" s="9"/>
      <c r="AG1583" s="9"/>
      <c r="AH1583" s="9"/>
      <c r="AI1583" s="9"/>
      <c r="AJ1583" s="9"/>
      <c r="AK1583" s="9"/>
      <c r="AL1583" s="9"/>
      <c r="AM1583" s="27"/>
      <c r="AN1583" s="27"/>
      <c r="AO1583" s="27"/>
      <c r="AP1583" s="27"/>
      <c r="AQ1583" s="27"/>
      <c r="AR1583" s="9"/>
      <c r="AS1583" s="9"/>
      <c r="AT1583" s="9"/>
      <c r="AU1583" s="9"/>
      <c r="AV1583" s="9"/>
      <c r="AW1583" s="9"/>
      <c r="AX1583" s="9"/>
      <c r="AY1583" s="15"/>
      <c r="AZ1583" s="15"/>
      <c r="BA1583" s="9"/>
      <c r="BB1583" s="9"/>
      <c r="BC1583" s="9"/>
      <c r="BD1583" s="9"/>
      <c r="BE1583" s="9"/>
      <c r="BF1583" s="9"/>
      <c r="BG1583" s="9"/>
      <c r="BH1583" s="9"/>
      <c r="BI1583" s="9"/>
      <c r="BJ1583" s="9"/>
      <c r="BK1583" s="9"/>
      <c r="BL1583" s="9"/>
      <c r="BM1583" s="9"/>
      <c r="BN1583" s="9"/>
      <c r="BO1583" s="9"/>
      <c r="BP1583" s="9"/>
      <c r="BQ1583" s="9"/>
      <c r="BR1583" s="9"/>
      <c r="BS1583" s="9"/>
      <c r="BT1583" s="9"/>
      <c r="BU1583" s="9"/>
      <c r="BV1583" s="9"/>
      <c r="BW1583" s="9"/>
      <c r="BX1583" s="9"/>
      <c r="BY1583" s="9"/>
      <c r="BZ1583" s="9"/>
      <c r="CA1583" s="9"/>
      <c r="CB1583" s="9"/>
      <c r="CC1583" s="9"/>
      <c r="CD1583" s="9"/>
      <c r="CE1583" s="9"/>
      <c r="CF1583" s="9"/>
      <c r="CG1583" s="9"/>
      <c r="CH1583" s="9"/>
      <c r="CI1583" s="9"/>
      <c r="CJ1583" s="9"/>
      <c r="CK1583" s="9"/>
      <c r="CL1583" s="9"/>
      <c r="CM1583" s="9"/>
      <c r="CN1583" s="9"/>
      <c r="CO1583" s="9"/>
      <c r="CP1583" s="9"/>
      <c r="CQ1583" s="9"/>
      <c r="CR1583" s="9"/>
      <c r="CS1583" s="9"/>
      <c r="CT1583" s="9"/>
      <c r="CU1583" s="9"/>
      <c r="CV1583" s="9"/>
      <c r="CW1583" s="9"/>
      <c r="CX1583" s="9"/>
      <c r="CY1583" s="9"/>
      <c r="CZ1583" s="9"/>
      <c r="DA1583" s="9"/>
      <c r="DB1583" s="9"/>
      <c r="DC1583" s="9"/>
      <c r="DD1583" s="9"/>
      <c r="DE1583" s="9"/>
      <c r="DF1583" s="9"/>
      <c r="DG1583" s="9"/>
      <c r="DH1583" s="9"/>
      <c r="DI1583" s="9"/>
      <c r="DJ1583" s="9"/>
      <c r="DK1583" s="9"/>
      <c r="DL1583" s="9"/>
      <c r="DM1583" s="9"/>
      <c r="DN1583" s="9"/>
      <c r="DO1583" s="9"/>
      <c r="DP1583" s="9"/>
      <c r="DQ1583" s="9"/>
      <c r="DR1583" s="9"/>
      <c r="DS1583" s="9"/>
      <c r="DT1583" s="9"/>
      <c r="DU1583" s="9"/>
      <c r="DV1583" s="9"/>
      <c r="DW1583" s="9"/>
      <c r="DX1583" s="9"/>
      <c r="DY1583" s="9"/>
      <c r="DZ1583" s="9"/>
      <c r="EA1583" s="9"/>
    </row>
    <row r="1584" spans="2:131" ht="15">
      <c r="B1584" s="4"/>
      <c r="C1584" s="4"/>
      <c r="D1584" s="4"/>
      <c r="E1584" s="4"/>
      <c r="F1584" s="4"/>
      <c r="G1584" s="4"/>
      <c r="H1584" s="4"/>
      <c r="I1584" s="4"/>
      <c r="J1584" s="4"/>
      <c r="K1584" s="10"/>
      <c r="L1584" s="10"/>
      <c r="M1584" s="10"/>
      <c r="N1584" s="10"/>
      <c r="O1584" s="10"/>
      <c r="P1584" s="10"/>
      <c r="Q1584" s="10"/>
      <c r="R1584" s="10"/>
      <c r="S1584" s="10"/>
      <c r="T1584" s="10"/>
      <c r="U1584" s="10"/>
      <c r="V1584" s="10"/>
      <c r="W1584" s="10"/>
      <c r="X1584" s="10"/>
      <c r="Y1584" s="10"/>
      <c r="Z1584" s="10"/>
      <c r="AA1584" s="10"/>
      <c r="AB1584" s="15"/>
      <c r="AC1584" s="3"/>
      <c r="AD1584" s="3"/>
      <c r="AE1584" s="9"/>
      <c r="AF1584" s="9"/>
      <c r="AG1584" s="9"/>
      <c r="AH1584" s="9"/>
      <c r="AI1584" s="9"/>
      <c r="AJ1584" s="9"/>
      <c r="AK1584" s="9"/>
      <c r="AL1584" s="9"/>
      <c r="AM1584" s="27"/>
      <c r="AN1584" s="27"/>
      <c r="AO1584" s="27"/>
      <c r="AP1584" s="27"/>
      <c r="AQ1584" s="27"/>
      <c r="AR1584" s="9"/>
      <c r="AS1584" s="9"/>
      <c r="AT1584" s="9"/>
      <c r="AU1584" s="9"/>
      <c r="AV1584" s="9"/>
      <c r="AW1584" s="9"/>
      <c r="AX1584" s="9"/>
      <c r="AY1584" s="15"/>
      <c r="AZ1584" s="15"/>
      <c r="BA1584" s="9"/>
      <c r="BB1584" s="9"/>
      <c r="BC1584" s="9"/>
      <c r="BD1584" s="9"/>
      <c r="BE1584" s="9"/>
      <c r="BF1584" s="9"/>
      <c r="BG1584" s="9"/>
      <c r="BH1584" s="9"/>
      <c r="BI1584" s="9"/>
      <c r="BJ1584" s="9"/>
      <c r="BK1584" s="9"/>
      <c r="BL1584" s="9"/>
      <c r="BM1584" s="9"/>
      <c r="BN1584" s="9"/>
      <c r="BO1584" s="9"/>
      <c r="BP1584" s="9"/>
      <c r="BQ1584" s="9"/>
      <c r="BR1584" s="9"/>
      <c r="BS1584" s="9"/>
      <c r="BT1584" s="9"/>
      <c r="BU1584" s="9"/>
      <c r="BV1584" s="9"/>
      <c r="BW1584" s="9"/>
      <c r="BX1584" s="9"/>
      <c r="BY1584" s="9"/>
      <c r="BZ1584" s="9"/>
      <c r="CA1584" s="9"/>
      <c r="CB1584" s="9"/>
      <c r="CC1584" s="9"/>
      <c r="CD1584" s="9"/>
      <c r="CE1584" s="9"/>
      <c r="CF1584" s="9"/>
      <c r="CG1584" s="9"/>
      <c r="CH1584" s="9"/>
      <c r="CI1584" s="9"/>
      <c r="CJ1584" s="9"/>
      <c r="CK1584" s="9"/>
      <c r="CL1584" s="9"/>
      <c r="CM1584" s="9"/>
      <c r="CN1584" s="9"/>
      <c r="CO1584" s="9"/>
      <c r="CP1584" s="9"/>
      <c r="CQ1584" s="9"/>
      <c r="CR1584" s="9"/>
      <c r="CS1584" s="9"/>
      <c r="CT1584" s="9"/>
      <c r="CU1584" s="9"/>
      <c r="CV1584" s="9"/>
      <c r="CW1584" s="9"/>
      <c r="CX1584" s="9"/>
      <c r="CY1584" s="9"/>
      <c r="CZ1584" s="9"/>
      <c r="DA1584" s="9"/>
      <c r="DB1584" s="9"/>
      <c r="DC1584" s="9"/>
      <c r="DD1584" s="9"/>
      <c r="DE1584" s="9"/>
      <c r="DF1584" s="9"/>
      <c r="DG1584" s="9"/>
      <c r="DH1584" s="9"/>
      <c r="DI1584" s="9"/>
      <c r="DJ1584" s="9"/>
      <c r="DK1584" s="9"/>
      <c r="DL1584" s="9"/>
      <c r="DM1584" s="9"/>
      <c r="DN1584" s="9"/>
      <c r="DO1584" s="9"/>
      <c r="DP1584" s="9"/>
      <c r="DQ1584" s="9"/>
      <c r="DR1584" s="9"/>
      <c r="DS1584" s="9"/>
      <c r="DT1584" s="9"/>
      <c r="DU1584" s="9"/>
      <c r="DV1584" s="9"/>
      <c r="DW1584" s="9"/>
      <c r="DX1584" s="9"/>
      <c r="DY1584" s="9"/>
      <c r="DZ1584" s="9"/>
      <c r="EA1584" s="9"/>
    </row>
    <row r="1585" spans="2:131" ht="15">
      <c r="B1585" s="4"/>
      <c r="C1585" s="4"/>
      <c r="D1585" s="4"/>
      <c r="E1585" s="4"/>
      <c r="F1585" s="4"/>
      <c r="G1585" s="4"/>
      <c r="H1585" s="4"/>
      <c r="I1585" s="4"/>
      <c r="J1585" s="4"/>
      <c r="K1585" s="10"/>
      <c r="L1585" s="10"/>
      <c r="M1585" s="10"/>
      <c r="N1585" s="10"/>
      <c r="O1585" s="10"/>
      <c r="P1585" s="10"/>
      <c r="Q1585" s="10"/>
      <c r="R1585" s="10"/>
      <c r="S1585" s="10"/>
      <c r="T1585" s="10"/>
      <c r="U1585" s="10"/>
      <c r="V1585" s="10"/>
      <c r="W1585" s="10"/>
      <c r="X1585" s="10"/>
      <c r="Y1585" s="10"/>
      <c r="Z1585" s="10"/>
      <c r="AA1585" s="10"/>
      <c r="AB1585" s="15"/>
      <c r="AC1585" s="3"/>
      <c r="AD1585" s="3"/>
      <c r="AE1585" s="9"/>
      <c r="AF1585" s="9"/>
      <c r="AG1585" s="9"/>
      <c r="AH1585" s="9"/>
      <c r="AI1585" s="9"/>
      <c r="AJ1585" s="9"/>
      <c r="AK1585" s="9"/>
      <c r="AL1585" s="9"/>
      <c r="AM1585" s="27"/>
      <c r="AN1585" s="27"/>
      <c r="AO1585" s="27"/>
      <c r="AP1585" s="27"/>
      <c r="AQ1585" s="27"/>
      <c r="AR1585" s="9"/>
      <c r="AS1585" s="9"/>
      <c r="AT1585" s="9"/>
      <c r="AU1585" s="9"/>
      <c r="AV1585" s="9"/>
      <c r="AW1585" s="9"/>
      <c r="AX1585" s="9"/>
      <c r="AY1585" s="15"/>
      <c r="AZ1585" s="15"/>
      <c r="BA1585" s="9"/>
      <c r="BB1585" s="9"/>
      <c r="BC1585" s="9"/>
      <c r="BD1585" s="9"/>
      <c r="BE1585" s="9"/>
      <c r="BF1585" s="9"/>
      <c r="BG1585" s="9"/>
      <c r="BH1585" s="9"/>
      <c r="BI1585" s="9"/>
      <c r="BJ1585" s="9"/>
      <c r="BK1585" s="9"/>
      <c r="BL1585" s="9"/>
      <c r="BM1585" s="9"/>
      <c r="BN1585" s="9"/>
      <c r="BO1585" s="9"/>
      <c r="BP1585" s="9"/>
      <c r="BQ1585" s="9"/>
      <c r="BR1585" s="9"/>
      <c r="BS1585" s="9"/>
      <c r="BT1585" s="9"/>
      <c r="BU1585" s="9"/>
      <c r="BV1585" s="9"/>
      <c r="BW1585" s="9"/>
      <c r="BX1585" s="9"/>
      <c r="BY1585" s="9"/>
      <c r="BZ1585" s="9"/>
      <c r="CA1585" s="9"/>
      <c r="CB1585" s="9"/>
      <c r="CC1585" s="9"/>
      <c r="CD1585" s="9"/>
      <c r="CE1585" s="9"/>
      <c r="CF1585" s="9"/>
      <c r="CG1585" s="9"/>
      <c r="CH1585" s="9"/>
      <c r="CI1585" s="9"/>
      <c r="CJ1585" s="9"/>
      <c r="CK1585" s="9"/>
      <c r="CL1585" s="9"/>
      <c r="CM1585" s="9"/>
      <c r="CN1585" s="9"/>
      <c r="CO1585" s="9"/>
      <c r="CP1585" s="9"/>
      <c r="CQ1585" s="9"/>
      <c r="CR1585" s="9"/>
      <c r="CS1585" s="9"/>
      <c r="CT1585" s="9"/>
      <c r="CU1585" s="9"/>
      <c r="CV1585" s="9"/>
      <c r="CW1585" s="9"/>
      <c r="CX1585" s="9"/>
      <c r="CY1585" s="9"/>
      <c r="CZ1585" s="9"/>
      <c r="DA1585" s="9"/>
      <c r="DB1585" s="9"/>
      <c r="DC1585" s="9"/>
      <c r="DD1585" s="9"/>
      <c r="DE1585" s="9"/>
      <c r="DF1585" s="9"/>
      <c r="DG1585" s="9"/>
      <c r="DH1585" s="9"/>
      <c r="DI1585" s="9"/>
      <c r="DJ1585" s="9"/>
      <c r="DK1585" s="9"/>
      <c r="DL1585" s="9"/>
      <c r="DM1585" s="9"/>
      <c r="DN1585" s="9"/>
      <c r="DO1585" s="9"/>
      <c r="DP1585" s="9"/>
      <c r="DQ1585" s="9"/>
      <c r="DR1585" s="9"/>
      <c r="DS1585" s="9"/>
      <c r="DT1585" s="9"/>
      <c r="DU1585" s="9"/>
      <c r="DV1585" s="9"/>
      <c r="DW1585" s="9"/>
      <c r="DX1585" s="9"/>
      <c r="DY1585" s="9"/>
      <c r="DZ1585" s="9"/>
      <c r="EA1585" s="9"/>
    </row>
    <row r="1586" spans="2:131" ht="15">
      <c r="B1586" s="4"/>
      <c r="C1586" s="4"/>
      <c r="D1586" s="4"/>
      <c r="E1586" s="4"/>
      <c r="F1586" s="4"/>
      <c r="G1586" s="4"/>
      <c r="H1586" s="4"/>
      <c r="I1586" s="4"/>
      <c r="J1586" s="4"/>
      <c r="K1586" s="10"/>
      <c r="L1586" s="10"/>
      <c r="M1586" s="10"/>
      <c r="N1586" s="10"/>
      <c r="O1586" s="10"/>
      <c r="P1586" s="10"/>
      <c r="Q1586" s="10"/>
      <c r="R1586" s="10"/>
      <c r="S1586" s="10"/>
      <c r="T1586" s="10"/>
      <c r="U1586" s="10"/>
      <c r="V1586" s="10"/>
      <c r="W1586" s="10"/>
      <c r="X1586" s="10"/>
      <c r="Y1586" s="10"/>
      <c r="Z1586" s="10"/>
      <c r="AA1586" s="10"/>
      <c r="AB1586" s="15"/>
      <c r="AC1586" s="3"/>
      <c r="AD1586" s="3"/>
      <c r="AE1586" s="9"/>
      <c r="AF1586" s="9"/>
      <c r="AG1586" s="9"/>
      <c r="AH1586" s="9"/>
      <c r="AI1586" s="9"/>
      <c r="AJ1586" s="9"/>
      <c r="AK1586" s="9"/>
      <c r="AL1586" s="9"/>
      <c r="AM1586" s="27"/>
      <c r="AN1586" s="27"/>
      <c r="AO1586" s="27"/>
      <c r="AP1586" s="27"/>
      <c r="AQ1586" s="27"/>
      <c r="AR1586" s="9"/>
      <c r="AS1586" s="9"/>
      <c r="AT1586" s="9"/>
      <c r="AU1586" s="9"/>
      <c r="AV1586" s="9"/>
      <c r="AW1586" s="9"/>
      <c r="AX1586" s="9"/>
      <c r="AY1586" s="15"/>
      <c r="AZ1586" s="15"/>
      <c r="BA1586" s="9"/>
      <c r="BB1586" s="9"/>
      <c r="BC1586" s="9"/>
      <c r="BD1586" s="9"/>
      <c r="BE1586" s="9"/>
      <c r="BF1586" s="9"/>
      <c r="BG1586" s="9"/>
      <c r="BH1586" s="9"/>
      <c r="BI1586" s="9"/>
      <c r="BJ1586" s="9"/>
      <c r="BK1586" s="9"/>
      <c r="BL1586" s="9"/>
      <c r="BM1586" s="9"/>
      <c r="BN1586" s="9"/>
      <c r="BO1586" s="9"/>
      <c r="BP1586" s="9"/>
      <c r="BQ1586" s="9"/>
      <c r="BR1586" s="9"/>
      <c r="BS1586" s="9"/>
      <c r="BT1586" s="9"/>
      <c r="BU1586" s="9"/>
      <c r="BV1586" s="9"/>
      <c r="BW1586" s="9"/>
      <c r="BX1586" s="9"/>
      <c r="BY1586" s="9"/>
      <c r="BZ1586" s="9"/>
      <c r="CA1586" s="9"/>
      <c r="CB1586" s="9"/>
      <c r="CC1586" s="9"/>
      <c r="CD1586" s="9"/>
      <c r="CE1586" s="9"/>
      <c r="CF1586" s="9"/>
      <c r="CG1586" s="9"/>
      <c r="CH1586" s="9"/>
      <c r="CI1586" s="9"/>
      <c r="CJ1586" s="9"/>
      <c r="CK1586" s="9"/>
      <c r="CL1586" s="9"/>
      <c r="CM1586" s="9"/>
      <c r="CN1586" s="9"/>
      <c r="CO1586" s="9"/>
      <c r="CP1586" s="9"/>
      <c r="CQ1586" s="9"/>
      <c r="CR1586" s="9"/>
      <c r="CS1586" s="9"/>
      <c r="CT1586" s="9"/>
      <c r="CU1586" s="9"/>
      <c r="CV1586" s="9"/>
      <c r="CW1586" s="9"/>
      <c r="CX1586" s="9"/>
      <c r="CY1586" s="9"/>
      <c r="CZ1586" s="9"/>
      <c r="DA1586" s="9"/>
      <c r="DB1586" s="9"/>
      <c r="DC1586" s="9"/>
      <c r="DD1586" s="9"/>
      <c r="DE1586" s="9"/>
      <c r="DF1586" s="9"/>
      <c r="DG1586" s="9"/>
      <c r="DH1586" s="9"/>
      <c r="DI1586" s="9"/>
      <c r="DJ1586" s="9"/>
      <c r="DK1586" s="9"/>
      <c r="DL1586" s="9"/>
      <c r="DM1586" s="9"/>
      <c r="DN1586" s="9"/>
      <c r="DO1586" s="9"/>
      <c r="DP1586" s="9"/>
      <c r="DQ1586" s="9"/>
      <c r="DR1586" s="9"/>
      <c r="DS1586" s="9"/>
      <c r="DT1586" s="9"/>
      <c r="DU1586" s="9"/>
      <c r="DV1586" s="9"/>
      <c r="DW1586" s="9"/>
      <c r="DX1586" s="9"/>
      <c r="DY1586" s="9"/>
      <c r="DZ1586" s="9"/>
      <c r="EA1586" s="9"/>
    </row>
    <row r="1587" spans="2:131" ht="15">
      <c r="B1587" s="4"/>
      <c r="C1587" s="4"/>
      <c r="D1587" s="4"/>
      <c r="E1587" s="4"/>
      <c r="F1587" s="4"/>
      <c r="G1587" s="4"/>
      <c r="H1587" s="4"/>
      <c r="I1587" s="4"/>
      <c r="J1587" s="4"/>
      <c r="K1587" s="10"/>
      <c r="L1587" s="10"/>
      <c r="M1587" s="10"/>
      <c r="N1587" s="10"/>
      <c r="O1587" s="10"/>
      <c r="P1587" s="10"/>
      <c r="Q1587" s="10"/>
      <c r="R1587" s="10"/>
      <c r="S1587" s="10"/>
      <c r="T1587" s="10"/>
      <c r="U1587" s="10"/>
      <c r="V1587" s="10"/>
      <c r="W1587" s="10"/>
      <c r="X1587" s="10"/>
      <c r="Y1587" s="10"/>
      <c r="Z1587" s="10"/>
      <c r="AA1587" s="10"/>
      <c r="AB1587" s="15"/>
      <c r="AC1587" s="3"/>
      <c r="AD1587" s="3"/>
      <c r="AE1587" s="9"/>
      <c r="AF1587" s="9"/>
      <c r="AG1587" s="9"/>
      <c r="AH1587" s="9"/>
      <c r="AI1587" s="9"/>
      <c r="AJ1587" s="9"/>
      <c r="AK1587" s="9"/>
      <c r="AL1587" s="9"/>
      <c r="AM1587" s="27"/>
      <c r="AN1587" s="27"/>
      <c r="AO1587" s="27"/>
      <c r="AP1587" s="27"/>
      <c r="AQ1587" s="27"/>
      <c r="AR1587" s="9"/>
      <c r="AS1587" s="9"/>
      <c r="AT1587" s="9"/>
      <c r="AU1587" s="9"/>
      <c r="AV1587" s="9"/>
      <c r="AW1587" s="9"/>
      <c r="AX1587" s="9"/>
      <c r="AY1587" s="15"/>
      <c r="AZ1587" s="15"/>
      <c r="BA1587" s="9"/>
      <c r="BB1587" s="9"/>
      <c r="BC1587" s="9"/>
      <c r="BD1587" s="9"/>
      <c r="BE1587" s="9"/>
      <c r="BF1587" s="9"/>
      <c r="BG1587" s="9"/>
      <c r="BH1587" s="9"/>
      <c r="BI1587" s="9"/>
      <c r="BJ1587" s="9"/>
      <c r="BK1587" s="9"/>
      <c r="BL1587" s="9"/>
      <c r="BM1587" s="9"/>
      <c r="BN1587" s="9"/>
      <c r="BO1587" s="9"/>
      <c r="BP1587" s="9"/>
      <c r="BQ1587" s="9"/>
      <c r="BR1587" s="9"/>
      <c r="BS1587" s="9"/>
      <c r="BT1587" s="9"/>
      <c r="BU1587" s="9"/>
      <c r="BV1587" s="9"/>
      <c r="BW1587" s="9"/>
      <c r="BX1587" s="9"/>
      <c r="BY1587" s="9"/>
      <c r="BZ1587" s="9"/>
      <c r="CA1587" s="9"/>
      <c r="CB1587" s="9"/>
      <c r="CC1587" s="9"/>
      <c r="CD1587" s="9"/>
      <c r="CE1587" s="9"/>
      <c r="CF1587" s="9"/>
      <c r="CG1587" s="9"/>
      <c r="CH1587" s="9"/>
      <c r="CI1587" s="9"/>
      <c r="CJ1587" s="9"/>
      <c r="CK1587" s="9"/>
      <c r="CL1587" s="9"/>
      <c r="CM1587" s="9"/>
      <c r="CN1587" s="9"/>
      <c r="CO1587" s="9"/>
      <c r="CP1587" s="9"/>
      <c r="CQ1587" s="9"/>
      <c r="CR1587" s="9"/>
      <c r="CS1587" s="9"/>
      <c r="CT1587" s="9"/>
      <c r="CU1587" s="9"/>
      <c r="CV1587" s="9"/>
      <c r="CW1587" s="9"/>
      <c r="CX1587" s="9"/>
      <c r="CY1587" s="9"/>
      <c r="CZ1587" s="9"/>
      <c r="DA1587" s="9"/>
      <c r="DB1587" s="9"/>
      <c r="DC1587" s="9"/>
      <c r="DD1587" s="9"/>
      <c r="DE1587" s="9"/>
      <c r="DF1587" s="9"/>
      <c r="DG1587" s="9"/>
      <c r="DH1587" s="9"/>
      <c r="DI1587" s="9"/>
      <c r="DJ1587" s="9"/>
      <c r="DK1587" s="9"/>
      <c r="DL1587" s="9"/>
      <c r="DM1587" s="9"/>
      <c r="DN1587" s="9"/>
      <c r="DO1587" s="9"/>
      <c r="DP1587" s="9"/>
      <c r="DQ1587" s="9"/>
      <c r="DR1587" s="9"/>
      <c r="DS1587" s="9"/>
      <c r="DT1587" s="9"/>
      <c r="DU1587" s="9"/>
      <c r="DV1587" s="9"/>
      <c r="DW1587" s="9"/>
      <c r="DX1587" s="9"/>
      <c r="DY1587" s="9"/>
      <c r="DZ1587" s="9"/>
      <c r="EA1587" s="9"/>
    </row>
    <row r="1588" spans="2:131" ht="15">
      <c r="B1588" s="4"/>
      <c r="C1588" s="4"/>
      <c r="D1588" s="4"/>
      <c r="E1588" s="4"/>
      <c r="F1588" s="4"/>
      <c r="G1588" s="4"/>
      <c r="H1588" s="4"/>
      <c r="I1588" s="4"/>
      <c r="J1588" s="4"/>
      <c r="K1588" s="10"/>
      <c r="L1588" s="10"/>
      <c r="M1588" s="10"/>
      <c r="N1588" s="10"/>
      <c r="O1588" s="10"/>
      <c r="P1588" s="10"/>
      <c r="Q1588" s="10"/>
      <c r="R1588" s="10"/>
      <c r="S1588" s="10"/>
      <c r="T1588" s="10"/>
      <c r="U1588" s="10"/>
      <c r="V1588" s="10"/>
      <c r="W1588" s="10"/>
      <c r="X1588" s="10"/>
      <c r="Y1588" s="10"/>
      <c r="Z1588" s="10"/>
      <c r="AA1588" s="10"/>
      <c r="AB1588" s="15"/>
      <c r="AC1588" s="3"/>
      <c r="AD1588" s="3"/>
      <c r="AE1588" s="9"/>
      <c r="AF1588" s="9"/>
      <c r="AG1588" s="9"/>
      <c r="AH1588" s="9"/>
      <c r="AI1588" s="9"/>
      <c r="AJ1588" s="9"/>
      <c r="AK1588" s="9"/>
      <c r="AL1588" s="9"/>
      <c r="AM1588" s="27"/>
      <c r="AN1588" s="27"/>
      <c r="AO1588" s="27"/>
      <c r="AP1588" s="27"/>
      <c r="AQ1588" s="27"/>
      <c r="AR1588" s="9"/>
      <c r="AS1588" s="9"/>
      <c r="AT1588" s="9"/>
      <c r="AU1588" s="9"/>
      <c r="AV1588" s="9"/>
      <c r="AW1588" s="9"/>
      <c r="AX1588" s="9"/>
      <c r="AY1588" s="15"/>
      <c r="AZ1588" s="15"/>
      <c r="BA1588" s="9"/>
      <c r="BB1588" s="9"/>
      <c r="BC1588" s="9"/>
      <c r="BD1588" s="9"/>
      <c r="BE1588" s="9"/>
      <c r="BF1588" s="9"/>
      <c r="BG1588" s="9"/>
      <c r="BH1588" s="9"/>
      <c r="BI1588" s="9"/>
      <c r="BJ1588" s="9"/>
      <c r="BK1588" s="9"/>
      <c r="BL1588" s="9"/>
      <c r="BM1588" s="9"/>
      <c r="BN1588" s="9"/>
      <c r="BO1588" s="9"/>
      <c r="BP1588" s="9"/>
      <c r="BQ1588" s="9"/>
      <c r="BR1588" s="9"/>
      <c r="BS1588" s="9"/>
      <c r="BT1588" s="9"/>
      <c r="BU1588" s="9"/>
      <c r="BV1588" s="9"/>
      <c r="BW1588" s="9"/>
      <c r="BX1588" s="9"/>
      <c r="BY1588" s="9"/>
      <c r="BZ1588" s="9"/>
      <c r="CA1588" s="9"/>
      <c r="CB1588" s="9"/>
      <c r="CC1588" s="9"/>
      <c r="CD1588" s="9"/>
      <c r="CE1588" s="9"/>
      <c r="CF1588" s="9"/>
      <c r="CG1588" s="9"/>
      <c r="CH1588" s="9"/>
      <c r="CI1588" s="9"/>
      <c r="CJ1588" s="9"/>
      <c r="CK1588" s="9"/>
      <c r="CL1588" s="9"/>
      <c r="CM1588" s="9"/>
      <c r="CN1588" s="9"/>
      <c r="CO1588" s="9"/>
      <c r="CP1588" s="9"/>
      <c r="CQ1588" s="9"/>
      <c r="CR1588" s="9"/>
      <c r="CS1588" s="9"/>
      <c r="CT1588" s="9"/>
      <c r="CU1588" s="9"/>
      <c r="CV1588" s="9"/>
      <c r="CW1588" s="9"/>
      <c r="CX1588" s="9"/>
      <c r="CY1588" s="9"/>
      <c r="CZ1588" s="9"/>
      <c r="DA1588" s="9"/>
      <c r="DB1588" s="9"/>
      <c r="DC1588" s="9"/>
      <c r="DD1588" s="9"/>
      <c r="DE1588" s="9"/>
      <c r="DF1588" s="9"/>
      <c r="DG1588" s="9"/>
      <c r="DH1588" s="9"/>
      <c r="DI1588" s="9"/>
      <c r="DJ1588" s="9"/>
      <c r="DK1588" s="9"/>
      <c r="DL1588" s="9"/>
      <c r="DM1588" s="9"/>
      <c r="DN1588" s="9"/>
      <c r="DO1588" s="9"/>
      <c r="DP1588" s="9"/>
      <c r="DQ1588" s="9"/>
      <c r="DR1588" s="9"/>
      <c r="DS1588" s="9"/>
      <c r="DT1588" s="9"/>
      <c r="DU1588" s="9"/>
      <c r="DV1588" s="9"/>
      <c r="DW1588" s="9"/>
      <c r="DX1588" s="9"/>
      <c r="DY1588" s="9"/>
      <c r="DZ1588" s="9"/>
      <c r="EA1588" s="9"/>
    </row>
    <row r="1589" spans="2:131" ht="15">
      <c r="B1589" s="4"/>
      <c r="C1589" s="4"/>
      <c r="D1589" s="4"/>
      <c r="E1589" s="4"/>
      <c r="F1589" s="4"/>
      <c r="G1589" s="4"/>
      <c r="H1589" s="4"/>
      <c r="I1589" s="4"/>
      <c r="J1589" s="4"/>
      <c r="K1589" s="10"/>
      <c r="L1589" s="10"/>
      <c r="M1589" s="10"/>
      <c r="N1589" s="10"/>
      <c r="O1589" s="10"/>
      <c r="P1589" s="10"/>
      <c r="Q1589" s="10"/>
      <c r="R1589" s="10"/>
      <c r="S1589" s="10"/>
      <c r="T1589" s="10"/>
      <c r="U1589" s="10"/>
      <c r="V1589" s="10"/>
      <c r="W1589" s="10"/>
      <c r="X1589" s="10"/>
      <c r="Y1589" s="10"/>
      <c r="Z1589" s="10"/>
      <c r="AA1589" s="10"/>
      <c r="AB1589" s="15"/>
      <c r="AC1589" s="3"/>
      <c r="AD1589" s="3"/>
      <c r="AE1589" s="9"/>
      <c r="AF1589" s="9"/>
      <c r="AG1589" s="9"/>
      <c r="AH1589" s="9"/>
      <c r="AI1589" s="9"/>
      <c r="AJ1589" s="9"/>
      <c r="AK1589" s="9"/>
      <c r="AL1589" s="9"/>
      <c r="AM1589" s="27"/>
      <c r="AN1589" s="27"/>
      <c r="AO1589" s="27"/>
      <c r="AP1589" s="27"/>
      <c r="AQ1589" s="27"/>
      <c r="AR1589" s="9"/>
      <c r="AS1589" s="9"/>
      <c r="AT1589" s="9"/>
      <c r="AU1589" s="9"/>
      <c r="AV1589" s="9"/>
      <c r="AW1589" s="9"/>
      <c r="AX1589" s="9"/>
      <c r="AY1589" s="15"/>
      <c r="AZ1589" s="15"/>
      <c r="BA1589" s="9"/>
      <c r="BB1589" s="9"/>
      <c r="BC1589" s="9"/>
      <c r="BD1589" s="9"/>
      <c r="BE1589" s="9"/>
      <c r="BF1589" s="9"/>
      <c r="BG1589" s="9"/>
      <c r="BH1589" s="9"/>
      <c r="BI1589" s="9"/>
      <c r="BJ1589" s="9"/>
      <c r="BK1589" s="9"/>
      <c r="BL1589" s="9"/>
      <c r="BM1589" s="9"/>
      <c r="BN1589" s="9"/>
      <c r="BO1589" s="9"/>
      <c r="BP1589" s="9"/>
      <c r="BQ1589" s="9"/>
      <c r="BR1589" s="9"/>
      <c r="BS1589" s="9"/>
      <c r="BT1589" s="9"/>
      <c r="BU1589" s="9"/>
      <c r="BV1589" s="9"/>
      <c r="BW1589" s="9"/>
      <c r="BX1589" s="9"/>
      <c r="BY1589" s="9"/>
      <c r="BZ1589" s="9"/>
      <c r="CA1589" s="9"/>
      <c r="CB1589" s="9"/>
      <c r="CC1589" s="9"/>
      <c r="CD1589" s="9"/>
      <c r="CE1589" s="9"/>
      <c r="CF1589" s="9"/>
      <c r="CG1589" s="9"/>
      <c r="CH1589" s="9"/>
      <c r="CI1589" s="9"/>
      <c r="CJ1589" s="9"/>
      <c r="CK1589" s="9"/>
      <c r="CL1589" s="9"/>
      <c r="CM1589" s="9"/>
      <c r="CN1589" s="9"/>
      <c r="CO1589" s="9"/>
      <c r="CP1589" s="9"/>
      <c r="CQ1589" s="9"/>
      <c r="CR1589" s="9"/>
      <c r="CS1589" s="9"/>
      <c r="CT1589" s="9"/>
      <c r="CU1589" s="9"/>
      <c r="CV1589" s="9"/>
      <c r="CW1589" s="9"/>
      <c r="CX1589" s="9"/>
      <c r="CY1589" s="9"/>
      <c r="CZ1589" s="9"/>
      <c r="DA1589" s="9"/>
      <c r="DB1589" s="9"/>
      <c r="DC1589" s="9"/>
      <c r="DD1589" s="9"/>
      <c r="DE1589" s="9"/>
      <c r="DF1589" s="9"/>
      <c r="DG1589" s="9"/>
      <c r="DH1589" s="9"/>
      <c r="DI1589" s="9"/>
      <c r="DJ1589" s="9"/>
      <c r="DK1589" s="9"/>
      <c r="DL1589" s="9"/>
      <c r="DM1589" s="9"/>
      <c r="DN1589" s="9"/>
      <c r="DO1589" s="9"/>
      <c r="DP1589" s="9"/>
      <c r="DQ1589" s="9"/>
      <c r="DR1589" s="9"/>
      <c r="DS1589" s="9"/>
      <c r="DT1589" s="9"/>
      <c r="DU1589" s="9"/>
      <c r="DV1589" s="9"/>
      <c r="DW1589" s="9"/>
      <c r="DX1589" s="9"/>
      <c r="DY1589" s="9"/>
      <c r="DZ1589" s="9"/>
      <c r="EA1589" s="9"/>
    </row>
    <row r="1590" spans="2:131" ht="15">
      <c r="B1590" s="4"/>
      <c r="C1590" s="4"/>
      <c r="D1590" s="4"/>
      <c r="E1590" s="4"/>
      <c r="F1590" s="4"/>
      <c r="G1590" s="4"/>
      <c r="H1590" s="4"/>
      <c r="I1590" s="4"/>
      <c r="J1590" s="4"/>
      <c r="K1590" s="10"/>
      <c r="L1590" s="10"/>
      <c r="M1590" s="10"/>
      <c r="N1590" s="10"/>
      <c r="O1590" s="10"/>
      <c r="P1590" s="10"/>
      <c r="Q1590" s="10"/>
      <c r="R1590" s="10"/>
      <c r="S1590" s="10"/>
      <c r="T1590" s="10"/>
      <c r="U1590" s="10"/>
      <c r="V1590" s="10"/>
      <c r="W1590" s="10"/>
      <c r="X1590" s="10"/>
      <c r="Y1590" s="10"/>
      <c r="Z1590" s="10"/>
      <c r="AA1590" s="10"/>
      <c r="AB1590" s="15"/>
      <c r="AC1590" s="3"/>
      <c r="AD1590" s="3"/>
      <c r="AE1590" s="9"/>
      <c r="AF1590" s="9"/>
      <c r="AG1590" s="9"/>
      <c r="AH1590" s="9"/>
      <c r="AI1590" s="9"/>
      <c r="AJ1590" s="9"/>
      <c r="AK1590" s="9"/>
      <c r="AL1590" s="9"/>
      <c r="AM1590" s="27"/>
      <c r="AN1590" s="27"/>
      <c r="AO1590" s="27"/>
      <c r="AP1590" s="27"/>
      <c r="AQ1590" s="27"/>
      <c r="AR1590" s="9"/>
      <c r="AS1590" s="9"/>
      <c r="AT1590" s="9"/>
      <c r="AU1590" s="9"/>
      <c r="AV1590" s="9"/>
      <c r="AW1590" s="9"/>
      <c r="AX1590" s="9"/>
      <c r="AY1590" s="15"/>
      <c r="AZ1590" s="15"/>
      <c r="BA1590" s="9"/>
      <c r="BB1590" s="9"/>
      <c r="BC1590" s="9"/>
      <c r="BD1590" s="9"/>
      <c r="BE1590" s="9"/>
      <c r="BF1590" s="9"/>
      <c r="BG1590" s="9"/>
      <c r="BH1590" s="9"/>
      <c r="BI1590" s="9"/>
      <c r="BJ1590" s="9"/>
      <c r="BK1590" s="9"/>
      <c r="BL1590" s="9"/>
      <c r="BM1590" s="9"/>
      <c r="BN1590" s="9"/>
      <c r="BO1590" s="9"/>
      <c r="BP1590" s="9"/>
      <c r="BQ1590" s="9"/>
      <c r="BR1590" s="9"/>
      <c r="BS1590" s="9"/>
      <c r="BT1590" s="9"/>
      <c r="BU1590" s="9"/>
      <c r="BV1590" s="9"/>
      <c r="BW1590" s="9"/>
      <c r="BX1590" s="9"/>
      <c r="BY1590" s="9"/>
      <c r="BZ1590" s="9"/>
      <c r="CA1590" s="9"/>
      <c r="CB1590" s="9"/>
      <c r="CC1590" s="9"/>
      <c r="CD1590" s="9"/>
      <c r="CE1590" s="9"/>
      <c r="CF1590" s="9"/>
      <c r="CG1590" s="9"/>
      <c r="CH1590" s="9"/>
      <c r="CI1590" s="9"/>
      <c r="CJ1590" s="9"/>
      <c r="CK1590" s="9"/>
      <c r="CL1590" s="9"/>
      <c r="CM1590" s="9"/>
      <c r="CN1590" s="9"/>
      <c r="CO1590" s="9"/>
      <c r="CP1590" s="9"/>
      <c r="CQ1590" s="9"/>
      <c r="CR1590" s="9"/>
      <c r="CS1590" s="9"/>
      <c r="CT1590" s="9"/>
      <c r="CU1590" s="9"/>
      <c r="CV1590" s="9"/>
      <c r="CW1590" s="9"/>
      <c r="CX1590" s="9"/>
      <c r="CY1590" s="9"/>
      <c r="CZ1590" s="9"/>
      <c r="DA1590" s="9"/>
      <c r="DB1590" s="9"/>
      <c r="DC1590" s="9"/>
      <c r="DD1590" s="9"/>
      <c r="DE1590" s="9"/>
      <c r="DF1590" s="9"/>
      <c r="DG1590" s="9"/>
      <c r="DH1590" s="9"/>
      <c r="DI1590" s="9"/>
      <c r="DJ1590" s="9"/>
      <c r="DK1590" s="9"/>
      <c r="DL1590" s="9"/>
      <c r="DM1590" s="9"/>
      <c r="DN1590" s="9"/>
      <c r="DO1590" s="9"/>
      <c r="DP1590" s="9"/>
      <c r="DQ1590" s="9"/>
      <c r="DR1590" s="9"/>
      <c r="DS1590" s="9"/>
      <c r="DT1590" s="9"/>
      <c r="DU1590" s="9"/>
      <c r="DV1590" s="9"/>
      <c r="DW1590" s="9"/>
      <c r="DX1590" s="9"/>
      <c r="DY1590" s="9"/>
      <c r="DZ1590" s="9"/>
      <c r="EA1590" s="9"/>
    </row>
    <row r="1591" spans="2:131" ht="15">
      <c r="B1591" s="4"/>
      <c r="C1591" s="4"/>
      <c r="D1591" s="4"/>
      <c r="E1591" s="4"/>
      <c r="F1591" s="4"/>
      <c r="G1591" s="4"/>
      <c r="H1591" s="4"/>
      <c r="I1591" s="4"/>
      <c r="J1591" s="4"/>
      <c r="K1591" s="10"/>
      <c r="L1591" s="10"/>
      <c r="M1591" s="10"/>
      <c r="N1591" s="10"/>
      <c r="O1591" s="10"/>
      <c r="P1591" s="10"/>
      <c r="Q1591" s="10"/>
      <c r="R1591" s="10"/>
      <c r="S1591" s="10"/>
      <c r="T1591" s="10"/>
      <c r="U1591" s="10"/>
      <c r="V1591" s="10"/>
      <c r="W1591" s="10"/>
      <c r="X1591" s="10"/>
      <c r="Y1591" s="10"/>
      <c r="Z1591" s="10"/>
      <c r="AA1591" s="10"/>
      <c r="AB1591" s="15"/>
      <c r="AC1591" s="3"/>
      <c r="AD1591" s="3"/>
      <c r="AE1591" s="9"/>
      <c r="AF1591" s="9"/>
      <c r="AG1591" s="9"/>
      <c r="AH1591" s="9"/>
      <c r="AI1591" s="9"/>
      <c r="AJ1591" s="9"/>
      <c r="AK1591" s="9"/>
      <c r="AL1591" s="9"/>
      <c r="AM1591" s="27"/>
      <c r="AN1591" s="27"/>
      <c r="AO1591" s="27"/>
      <c r="AP1591" s="27"/>
      <c r="AQ1591" s="27"/>
      <c r="AR1591" s="9"/>
      <c r="AS1591" s="9"/>
      <c r="AT1591" s="9"/>
      <c r="AU1591" s="9"/>
      <c r="AV1591" s="9"/>
      <c r="AW1591" s="9"/>
      <c r="AX1591" s="9"/>
      <c r="AY1591" s="15"/>
      <c r="AZ1591" s="15"/>
      <c r="BA1591" s="9"/>
      <c r="BB1591" s="9"/>
      <c r="BC1591" s="9"/>
      <c r="BD1591" s="9"/>
      <c r="BE1591" s="9"/>
      <c r="BF1591" s="9"/>
      <c r="BG1591" s="9"/>
      <c r="BH1591" s="9"/>
      <c r="BI1591" s="9"/>
      <c r="BJ1591" s="9"/>
      <c r="BK1591" s="9"/>
      <c r="BL1591" s="9"/>
      <c r="BM1591" s="9"/>
      <c r="BN1591" s="9"/>
      <c r="BO1591" s="9"/>
      <c r="BP1591" s="9"/>
      <c r="BQ1591" s="9"/>
      <c r="BR1591" s="9"/>
      <c r="BS1591" s="9"/>
      <c r="BT1591" s="9"/>
      <c r="BU1591" s="9"/>
      <c r="BV1591" s="9"/>
      <c r="BW1591" s="9"/>
      <c r="BX1591" s="9"/>
      <c r="BY1591" s="9"/>
      <c r="BZ1591" s="9"/>
      <c r="CA1591" s="9"/>
      <c r="CB1591" s="9"/>
      <c r="CC1591" s="9"/>
      <c r="CD1591" s="9"/>
      <c r="CE1591" s="9"/>
      <c r="CF1591" s="9"/>
      <c r="CG1591" s="9"/>
      <c r="CH1591" s="9"/>
      <c r="CI1591" s="9"/>
      <c r="CJ1591" s="9"/>
      <c r="CK1591" s="9"/>
      <c r="CL1591" s="9"/>
      <c r="CM1591" s="9"/>
      <c r="CN1591" s="9"/>
      <c r="CO1591" s="9"/>
      <c r="CP1591" s="9"/>
      <c r="CQ1591" s="9"/>
      <c r="CR1591" s="9"/>
      <c r="CS1591" s="9"/>
      <c r="CT1591" s="9"/>
      <c r="CU1591" s="9"/>
      <c r="CV1591" s="9"/>
      <c r="CW1591" s="9"/>
      <c r="CX1591" s="9"/>
      <c r="CY1591" s="9"/>
      <c r="CZ1591" s="9"/>
      <c r="DA1591" s="9"/>
      <c r="DB1591" s="9"/>
      <c r="DC1591" s="9"/>
      <c r="DD1591" s="9"/>
      <c r="DE1591" s="9"/>
      <c r="DF1591" s="9"/>
      <c r="DG1591" s="9"/>
      <c r="DH1591" s="9"/>
      <c r="DI1591" s="9"/>
      <c r="DJ1591" s="9"/>
      <c r="DK1591" s="9"/>
      <c r="DL1591" s="9"/>
      <c r="DM1591" s="9"/>
      <c r="DN1591" s="9"/>
      <c r="DO1591" s="9"/>
      <c r="DP1591" s="9"/>
      <c r="DQ1591" s="9"/>
      <c r="DR1591" s="9"/>
      <c r="DS1591" s="9"/>
      <c r="DT1591" s="9"/>
      <c r="DU1591" s="9"/>
      <c r="DV1591" s="9"/>
      <c r="DW1591" s="9"/>
      <c r="DX1591" s="9"/>
      <c r="DY1591" s="9"/>
      <c r="DZ1591" s="9"/>
      <c r="EA1591" s="9"/>
    </row>
    <row r="1592" spans="2:131" ht="15">
      <c r="B1592" s="4"/>
      <c r="C1592" s="4"/>
      <c r="D1592" s="4"/>
      <c r="E1592" s="4"/>
      <c r="F1592" s="4"/>
      <c r="G1592" s="4"/>
      <c r="H1592" s="4"/>
      <c r="I1592" s="4"/>
      <c r="J1592" s="4"/>
      <c r="K1592" s="10"/>
      <c r="L1592" s="10"/>
      <c r="M1592" s="10"/>
      <c r="N1592" s="10"/>
      <c r="O1592" s="10"/>
      <c r="P1592" s="10"/>
      <c r="Q1592" s="10"/>
      <c r="R1592" s="10"/>
      <c r="S1592" s="10"/>
      <c r="T1592" s="10"/>
      <c r="U1592" s="10"/>
      <c r="V1592" s="10"/>
      <c r="W1592" s="10"/>
      <c r="X1592" s="10"/>
      <c r="Y1592" s="10"/>
      <c r="Z1592" s="10"/>
      <c r="AA1592" s="10"/>
      <c r="AB1592" s="15"/>
      <c r="AC1592" s="3"/>
      <c r="AD1592" s="3"/>
      <c r="AE1592" s="9"/>
      <c r="AF1592" s="9"/>
      <c r="AG1592" s="9"/>
      <c r="AH1592" s="9"/>
      <c r="AI1592" s="9"/>
      <c r="AJ1592" s="9"/>
      <c r="AK1592" s="9"/>
      <c r="AL1592" s="9"/>
      <c r="AM1592" s="27"/>
      <c r="AN1592" s="27"/>
      <c r="AO1592" s="27"/>
      <c r="AP1592" s="27"/>
      <c r="AQ1592" s="27"/>
      <c r="AR1592" s="9"/>
      <c r="AS1592" s="9"/>
      <c r="AT1592" s="9"/>
      <c r="AU1592" s="9"/>
      <c r="AV1592" s="9"/>
      <c r="AW1592" s="9"/>
      <c r="AX1592" s="9"/>
      <c r="AY1592" s="15"/>
      <c r="AZ1592" s="15"/>
      <c r="BA1592" s="9"/>
      <c r="BB1592" s="9"/>
      <c r="BC1592" s="9"/>
      <c r="BD1592" s="9"/>
      <c r="BE1592" s="9"/>
      <c r="BF1592" s="9"/>
      <c r="BG1592" s="9"/>
      <c r="BH1592" s="9"/>
      <c r="BI1592" s="9"/>
      <c r="BJ1592" s="9"/>
      <c r="BK1592" s="9"/>
      <c r="BL1592" s="9"/>
      <c r="BM1592" s="9"/>
      <c r="BN1592" s="9"/>
      <c r="BO1592" s="9"/>
      <c r="BP1592" s="9"/>
      <c r="BQ1592" s="9"/>
      <c r="BR1592" s="9"/>
      <c r="BS1592" s="9"/>
      <c r="BT1592" s="9"/>
      <c r="BU1592" s="9"/>
      <c r="BV1592" s="9"/>
      <c r="BW1592" s="9"/>
      <c r="BX1592" s="9"/>
      <c r="BY1592" s="9"/>
      <c r="BZ1592" s="9"/>
      <c r="CA1592" s="9"/>
      <c r="CB1592" s="9"/>
      <c r="CC1592" s="9"/>
      <c r="CD1592" s="9"/>
      <c r="CE1592" s="9"/>
      <c r="CF1592" s="9"/>
      <c r="CG1592" s="9"/>
      <c r="CH1592" s="9"/>
      <c r="CI1592" s="9"/>
      <c r="CJ1592" s="9"/>
      <c r="CK1592" s="9"/>
      <c r="CL1592" s="9"/>
      <c r="CM1592" s="9"/>
      <c r="CN1592" s="9"/>
      <c r="CO1592" s="9"/>
      <c r="CP1592" s="9"/>
      <c r="CQ1592" s="9"/>
      <c r="CR1592" s="9"/>
      <c r="CS1592" s="9"/>
      <c r="CT1592" s="9"/>
      <c r="CU1592" s="9"/>
      <c r="CV1592" s="9"/>
      <c r="CW1592" s="9"/>
      <c r="CX1592" s="9"/>
      <c r="CY1592" s="9"/>
      <c r="CZ1592" s="9"/>
      <c r="DA1592" s="9"/>
      <c r="DB1592" s="9"/>
      <c r="DC1592" s="9"/>
      <c r="DD1592" s="9"/>
      <c r="DE1592" s="9"/>
      <c r="DF1592" s="9"/>
      <c r="DG1592" s="9"/>
      <c r="DH1592" s="9"/>
      <c r="DI1592" s="9"/>
      <c r="DJ1592" s="9"/>
      <c r="DK1592" s="9"/>
      <c r="DL1592" s="9"/>
      <c r="DM1592" s="9"/>
      <c r="DN1592" s="9"/>
      <c r="DO1592" s="9"/>
      <c r="DP1592" s="9"/>
      <c r="DQ1592" s="9"/>
      <c r="DR1592" s="9"/>
      <c r="DS1592" s="9"/>
      <c r="DT1592" s="9"/>
      <c r="DU1592" s="9"/>
      <c r="DV1592" s="9"/>
      <c r="DW1592" s="9"/>
      <c r="DX1592" s="9"/>
      <c r="DY1592" s="9"/>
      <c r="DZ1592" s="9"/>
      <c r="EA1592" s="9"/>
    </row>
    <row r="1593" spans="2:131" ht="15">
      <c r="B1593" s="4"/>
      <c r="C1593" s="4"/>
      <c r="D1593" s="4"/>
      <c r="E1593" s="4"/>
      <c r="F1593" s="4"/>
      <c r="G1593" s="4"/>
      <c r="H1593" s="4"/>
      <c r="I1593" s="4"/>
      <c r="J1593" s="4"/>
      <c r="K1593" s="10"/>
      <c r="L1593" s="10"/>
      <c r="M1593" s="10"/>
      <c r="N1593" s="10"/>
      <c r="O1593" s="10"/>
      <c r="P1593" s="10"/>
      <c r="Q1593" s="10"/>
      <c r="R1593" s="10"/>
      <c r="S1593" s="10"/>
      <c r="T1593" s="10"/>
      <c r="U1593" s="10"/>
      <c r="V1593" s="10"/>
      <c r="W1593" s="10"/>
      <c r="X1593" s="10"/>
      <c r="Y1593" s="10"/>
      <c r="Z1593" s="10"/>
      <c r="AA1593" s="10"/>
      <c r="AB1593" s="15"/>
      <c r="AC1593" s="3"/>
      <c r="AD1593" s="3"/>
      <c r="AE1593" s="9"/>
      <c r="AF1593" s="9"/>
      <c r="AG1593" s="9"/>
      <c r="AH1593" s="9"/>
      <c r="AI1593" s="9"/>
      <c r="AJ1593" s="9"/>
      <c r="AK1593" s="9"/>
      <c r="AL1593" s="9"/>
      <c r="AM1593" s="27"/>
      <c r="AN1593" s="27"/>
      <c r="AO1593" s="27"/>
      <c r="AP1593" s="27"/>
      <c r="AQ1593" s="27"/>
      <c r="AR1593" s="9"/>
      <c r="AS1593" s="9"/>
      <c r="AT1593" s="9"/>
      <c r="AU1593" s="9"/>
      <c r="AV1593" s="9"/>
      <c r="AW1593" s="9"/>
      <c r="AX1593" s="9"/>
      <c r="AY1593" s="15"/>
      <c r="AZ1593" s="15"/>
      <c r="BA1593" s="9"/>
      <c r="BB1593" s="9"/>
      <c r="BC1593" s="9"/>
      <c r="BD1593" s="9"/>
      <c r="BE1593" s="9"/>
      <c r="BF1593" s="9"/>
      <c r="BG1593" s="9"/>
      <c r="BH1593" s="9"/>
      <c r="BI1593" s="9"/>
      <c r="BJ1593" s="9"/>
      <c r="BK1593" s="9"/>
      <c r="BL1593" s="9"/>
      <c r="BM1593" s="9"/>
      <c r="BN1593" s="9"/>
      <c r="BO1593" s="9"/>
      <c r="BP1593" s="9"/>
      <c r="BQ1593" s="9"/>
      <c r="BR1593" s="9"/>
      <c r="BS1593" s="9"/>
      <c r="BT1593" s="9"/>
      <c r="BU1593" s="9"/>
      <c r="BV1593" s="9"/>
      <c r="BW1593" s="9"/>
      <c r="BX1593" s="9"/>
      <c r="BY1593" s="9"/>
      <c r="BZ1593" s="9"/>
      <c r="CA1593" s="9"/>
      <c r="CB1593" s="9"/>
      <c r="CC1593" s="9"/>
      <c r="CD1593" s="9"/>
      <c r="CE1593" s="9"/>
      <c r="CF1593" s="9"/>
      <c r="CG1593" s="9"/>
      <c r="CH1593" s="9"/>
      <c r="CI1593" s="9"/>
      <c r="CJ1593" s="9"/>
      <c r="CK1593" s="9"/>
      <c r="CL1593" s="9"/>
      <c r="CM1593" s="9"/>
      <c r="CN1593" s="9"/>
      <c r="CO1593" s="9"/>
      <c r="CP1593" s="9"/>
      <c r="CQ1593" s="9"/>
      <c r="CR1593" s="9"/>
      <c r="CS1593" s="9"/>
      <c r="CT1593" s="9"/>
      <c r="CU1593" s="9"/>
      <c r="CV1593" s="9"/>
      <c r="CW1593" s="9"/>
      <c r="CX1593" s="9"/>
      <c r="CY1593" s="9"/>
      <c r="CZ1593" s="9"/>
      <c r="DA1593" s="9"/>
      <c r="DB1593" s="9"/>
      <c r="DC1593" s="9"/>
      <c r="DD1593" s="9"/>
      <c r="DE1593" s="9"/>
      <c r="DF1593" s="9"/>
      <c r="DG1593" s="9"/>
      <c r="DH1593" s="9"/>
      <c r="DI1593" s="9"/>
      <c r="DJ1593" s="9"/>
      <c r="DK1593" s="9"/>
      <c r="DL1593" s="9"/>
      <c r="DM1593" s="9"/>
      <c r="DN1593" s="9"/>
      <c r="DO1593" s="9"/>
      <c r="DP1593" s="9"/>
      <c r="DQ1593" s="9"/>
      <c r="DR1593" s="9"/>
      <c r="DS1593" s="9"/>
      <c r="DT1593" s="9"/>
      <c r="DU1593" s="9"/>
      <c r="DV1593" s="9"/>
      <c r="DW1593" s="9"/>
      <c r="DX1593" s="9"/>
      <c r="DY1593" s="9"/>
      <c r="DZ1593" s="9"/>
      <c r="EA1593" s="9"/>
    </row>
    <row r="1594" spans="2:131" ht="15">
      <c r="B1594" s="4"/>
      <c r="C1594" s="4"/>
      <c r="D1594" s="4"/>
      <c r="E1594" s="4"/>
      <c r="F1594" s="4"/>
      <c r="G1594" s="4"/>
      <c r="H1594" s="4"/>
      <c r="I1594" s="4"/>
      <c r="J1594" s="4"/>
      <c r="K1594" s="10"/>
      <c r="L1594" s="10"/>
      <c r="M1594" s="10"/>
      <c r="N1594" s="10"/>
      <c r="O1594" s="10"/>
      <c r="P1594" s="10"/>
      <c r="Q1594" s="10"/>
      <c r="R1594" s="10"/>
      <c r="S1594" s="10"/>
      <c r="T1594" s="10"/>
      <c r="U1594" s="10"/>
      <c r="V1594" s="10"/>
      <c r="W1594" s="10"/>
      <c r="X1594" s="10"/>
      <c r="Y1594" s="10"/>
      <c r="Z1594" s="10"/>
      <c r="AA1594" s="10"/>
      <c r="AB1594" s="15"/>
      <c r="AC1594" s="3"/>
      <c r="AD1594" s="3"/>
      <c r="AE1594" s="9"/>
      <c r="AF1594" s="9"/>
      <c r="AG1594" s="9"/>
      <c r="AH1594" s="9"/>
      <c r="AI1594" s="9"/>
      <c r="AJ1594" s="9"/>
      <c r="AK1594" s="9"/>
      <c r="AL1594" s="9"/>
      <c r="AM1594" s="27"/>
      <c r="AN1594" s="27"/>
      <c r="AO1594" s="27"/>
      <c r="AP1594" s="27"/>
      <c r="AQ1594" s="27"/>
      <c r="AR1594" s="9"/>
      <c r="AS1594" s="9"/>
      <c r="AT1594" s="9"/>
      <c r="AU1594" s="9"/>
      <c r="AV1594" s="9"/>
      <c r="AW1594" s="9"/>
      <c r="AX1594" s="9"/>
      <c r="AY1594" s="15"/>
      <c r="AZ1594" s="15"/>
      <c r="BA1594" s="9"/>
      <c r="BB1594" s="9"/>
      <c r="BC1594" s="9"/>
      <c r="BD1594" s="9"/>
      <c r="BE1594" s="9"/>
      <c r="BF1594" s="9"/>
      <c r="BG1594" s="9"/>
      <c r="BH1594" s="9"/>
      <c r="BI1594" s="9"/>
      <c r="BJ1594" s="9"/>
      <c r="BK1594" s="9"/>
      <c r="BL1594" s="9"/>
      <c r="BM1594" s="9"/>
      <c r="BN1594" s="9"/>
      <c r="BO1594" s="9"/>
      <c r="BP1594" s="9"/>
      <c r="BQ1594" s="9"/>
      <c r="BR1594" s="9"/>
      <c r="BS1594" s="9"/>
      <c r="BT1594" s="9"/>
      <c r="BU1594" s="9"/>
      <c r="BV1594" s="9"/>
      <c r="BW1594" s="9"/>
      <c r="BX1594" s="9"/>
      <c r="BY1594" s="9"/>
      <c r="BZ1594" s="9"/>
      <c r="CA1594" s="9"/>
      <c r="CB1594" s="9"/>
      <c r="CC1594" s="9"/>
      <c r="CD1594" s="9"/>
      <c r="CE1594" s="9"/>
      <c r="CF1594" s="9"/>
      <c r="CG1594" s="9"/>
      <c r="CH1594" s="9"/>
      <c r="CI1594" s="9"/>
      <c r="CJ1594" s="9"/>
      <c r="CK1594" s="9"/>
      <c r="CL1594" s="9"/>
      <c r="CM1594" s="9"/>
      <c r="CN1594" s="9"/>
      <c r="CO1594" s="9"/>
      <c r="CP1594" s="9"/>
      <c r="CQ1594" s="9"/>
      <c r="CR1594" s="9"/>
      <c r="CS1594" s="9"/>
      <c r="CT1594" s="9"/>
      <c r="CU1594" s="9"/>
      <c r="CV1594" s="9"/>
      <c r="CW1594" s="9"/>
      <c r="CX1594" s="9"/>
      <c r="CY1594" s="9"/>
      <c r="CZ1594" s="9"/>
      <c r="DA1594" s="9"/>
      <c r="DB1594" s="9"/>
      <c r="DC1594" s="9"/>
      <c r="DD1594" s="9"/>
      <c r="DE1594" s="9"/>
      <c r="DF1594" s="9"/>
      <c r="DG1594" s="9"/>
      <c r="DH1594" s="9"/>
      <c r="DI1594" s="9"/>
      <c r="DJ1594" s="9"/>
      <c r="DK1594" s="9"/>
      <c r="DL1594" s="9"/>
      <c r="DM1594" s="9"/>
      <c r="DN1594" s="9"/>
      <c r="DO1594" s="9"/>
      <c r="DP1594" s="9"/>
      <c r="DQ1594" s="9"/>
      <c r="DR1594" s="9"/>
      <c r="DS1594" s="9"/>
      <c r="DT1594" s="9"/>
      <c r="DU1594" s="9"/>
      <c r="DV1594" s="9"/>
      <c r="DW1594" s="9"/>
      <c r="DX1594" s="9"/>
      <c r="DY1594" s="9"/>
      <c r="DZ1594" s="9"/>
      <c r="EA1594" s="9"/>
    </row>
    <row r="1595" spans="2:131" ht="15">
      <c r="B1595" s="4"/>
      <c r="C1595" s="4"/>
      <c r="D1595" s="4"/>
      <c r="E1595" s="4"/>
      <c r="F1595" s="4"/>
      <c r="G1595" s="4"/>
      <c r="H1595" s="4"/>
      <c r="I1595" s="4"/>
      <c r="J1595" s="4"/>
      <c r="K1595" s="10"/>
      <c r="L1595" s="10"/>
      <c r="M1595" s="10"/>
      <c r="N1595" s="10"/>
      <c r="O1595" s="10"/>
      <c r="P1595" s="10"/>
      <c r="Q1595" s="10"/>
      <c r="R1595" s="10"/>
      <c r="S1595" s="10"/>
      <c r="T1595" s="10"/>
      <c r="U1595" s="10"/>
      <c r="V1595" s="10"/>
      <c r="W1595" s="10"/>
      <c r="X1595" s="10"/>
      <c r="Y1595" s="10"/>
      <c r="Z1595" s="10"/>
      <c r="AA1595" s="10"/>
      <c r="AB1595" s="15"/>
      <c r="AC1595" s="3"/>
      <c r="AD1595" s="3"/>
      <c r="AE1595" s="9"/>
      <c r="AF1595" s="9"/>
      <c r="AG1595" s="9"/>
      <c r="AH1595" s="9"/>
      <c r="AI1595" s="9"/>
      <c r="AJ1595" s="9"/>
      <c r="AK1595" s="9"/>
      <c r="AL1595" s="9"/>
      <c r="AM1595" s="27"/>
      <c r="AN1595" s="27"/>
      <c r="AO1595" s="27"/>
      <c r="AP1595" s="27"/>
      <c r="AQ1595" s="27"/>
      <c r="AR1595" s="9"/>
      <c r="AS1595" s="9"/>
      <c r="AT1595" s="9"/>
      <c r="AU1595" s="9"/>
      <c r="AV1595" s="9"/>
      <c r="AW1595" s="9"/>
      <c r="AX1595" s="9"/>
      <c r="AY1595" s="15"/>
      <c r="AZ1595" s="15"/>
      <c r="BA1595" s="9"/>
      <c r="BB1595" s="9"/>
      <c r="BC1595" s="9"/>
      <c r="BD1595" s="9"/>
      <c r="BE1595" s="9"/>
      <c r="BF1595" s="9"/>
      <c r="BG1595" s="9"/>
      <c r="BH1595" s="9"/>
      <c r="BI1595" s="9"/>
      <c r="BJ1595" s="9"/>
      <c r="BK1595" s="9"/>
      <c r="BL1595" s="9"/>
      <c r="BM1595" s="9"/>
      <c r="BN1595" s="9"/>
      <c r="BO1595" s="9"/>
      <c r="BP1595" s="9"/>
      <c r="BQ1595" s="9"/>
      <c r="BR1595" s="9"/>
      <c r="BS1595" s="9"/>
      <c r="BT1595" s="9"/>
      <c r="BU1595" s="9"/>
      <c r="BV1595" s="9"/>
      <c r="BW1595" s="9"/>
      <c r="BX1595" s="9"/>
      <c r="BY1595" s="9"/>
      <c r="BZ1595" s="9"/>
      <c r="CA1595" s="9"/>
      <c r="CB1595" s="9"/>
      <c r="CC1595" s="9"/>
      <c r="CD1595" s="9"/>
      <c r="CE1595" s="9"/>
      <c r="CF1595" s="9"/>
      <c r="CG1595" s="9"/>
      <c r="CH1595" s="9"/>
      <c r="CI1595" s="9"/>
      <c r="CJ1595" s="9"/>
      <c r="CK1595" s="9"/>
      <c r="CL1595" s="9"/>
      <c r="CM1595" s="9"/>
      <c r="CN1595" s="9"/>
      <c r="CO1595" s="9"/>
      <c r="CP1595" s="9"/>
      <c r="CQ1595" s="9"/>
      <c r="CR1595" s="9"/>
      <c r="CS1595" s="9"/>
      <c r="CT1595" s="9"/>
      <c r="CU1595" s="9"/>
      <c r="CV1595" s="9"/>
      <c r="CW1595" s="9"/>
      <c r="CX1595" s="9"/>
      <c r="CY1595" s="9"/>
      <c r="CZ1595" s="9"/>
      <c r="DA1595" s="9"/>
      <c r="DB1595" s="9"/>
      <c r="DC1595" s="9"/>
      <c r="DD1595" s="9"/>
      <c r="DE1595" s="9"/>
      <c r="DF1595" s="9"/>
      <c r="DG1595" s="9"/>
      <c r="DH1595" s="9"/>
      <c r="DI1595" s="9"/>
      <c r="DJ1595" s="9"/>
      <c r="DK1595" s="9"/>
      <c r="DL1595" s="9"/>
      <c r="DM1595" s="9"/>
      <c r="DN1595" s="9"/>
      <c r="DO1595" s="9"/>
      <c r="DP1595" s="9"/>
      <c r="DQ1595" s="9"/>
      <c r="DR1595" s="9"/>
      <c r="DS1595" s="9"/>
      <c r="DT1595" s="9"/>
      <c r="DU1595" s="9"/>
      <c r="DV1595" s="9"/>
      <c r="DW1595" s="9"/>
      <c r="DX1595" s="9"/>
      <c r="DY1595" s="9"/>
      <c r="DZ1595" s="9"/>
      <c r="EA1595" s="9"/>
    </row>
    <row r="1596" spans="2:131" ht="15">
      <c r="B1596" s="4"/>
      <c r="C1596" s="4"/>
      <c r="D1596" s="4"/>
      <c r="E1596" s="4"/>
      <c r="F1596" s="4"/>
      <c r="G1596" s="4"/>
      <c r="H1596" s="4"/>
      <c r="I1596" s="4"/>
      <c r="J1596" s="4"/>
      <c r="K1596" s="10"/>
      <c r="L1596" s="10"/>
      <c r="M1596" s="10"/>
      <c r="N1596" s="10"/>
      <c r="O1596" s="10"/>
      <c r="P1596" s="10"/>
      <c r="Q1596" s="10"/>
      <c r="R1596" s="10"/>
      <c r="S1596" s="10"/>
      <c r="T1596" s="10"/>
      <c r="U1596" s="10"/>
      <c r="V1596" s="10"/>
      <c r="W1596" s="10"/>
      <c r="X1596" s="10"/>
      <c r="Y1596" s="10"/>
      <c r="Z1596" s="10"/>
      <c r="AA1596" s="10"/>
      <c r="AB1596" s="15"/>
      <c r="AC1596" s="3"/>
      <c r="AD1596" s="3"/>
      <c r="AE1596" s="9"/>
      <c r="AF1596" s="9"/>
      <c r="AG1596" s="9"/>
      <c r="AH1596" s="9"/>
      <c r="AI1596" s="9"/>
      <c r="AJ1596" s="9"/>
      <c r="AK1596" s="9"/>
      <c r="AL1596" s="9"/>
      <c r="AM1596" s="27"/>
      <c r="AN1596" s="27"/>
      <c r="AO1596" s="27"/>
      <c r="AP1596" s="27"/>
      <c r="AQ1596" s="27"/>
      <c r="AR1596" s="9"/>
      <c r="AS1596" s="9"/>
      <c r="AT1596" s="9"/>
      <c r="AU1596" s="9"/>
      <c r="AV1596" s="9"/>
      <c r="AW1596" s="9"/>
      <c r="AX1596" s="9"/>
      <c r="AY1596" s="15"/>
      <c r="AZ1596" s="15"/>
      <c r="BA1596" s="9"/>
      <c r="BB1596" s="9"/>
      <c r="BC1596" s="9"/>
      <c r="BD1596" s="9"/>
      <c r="BE1596" s="9"/>
      <c r="BF1596" s="9"/>
      <c r="BG1596" s="9"/>
      <c r="BH1596" s="9"/>
      <c r="BI1596" s="9"/>
      <c r="BJ1596" s="9"/>
      <c r="BK1596" s="9"/>
      <c r="BL1596" s="9"/>
      <c r="BM1596" s="9"/>
      <c r="BN1596" s="9"/>
      <c r="BO1596" s="9"/>
      <c r="BP1596" s="9"/>
      <c r="BQ1596" s="9"/>
      <c r="BR1596" s="9"/>
      <c r="BS1596" s="9"/>
      <c r="BT1596" s="9"/>
      <c r="BU1596" s="9"/>
      <c r="BV1596" s="9"/>
      <c r="BW1596" s="9"/>
      <c r="BX1596" s="9"/>
      <c r="BY1596" s="9"/>
      <c r="BZ1596" s="9"/>
      <c r="CA1596" s="9"/>
      <c r="CB1596" s="9"/>
      <c r="CC1596" s="9"/>
      <c r="CD1596" s="9"/>
      <c r="CE1596" s="9"/>
      <c r="CF1596" s="9"/>
      <c r="CG1596" s="9"/>
      <c r="CH1596" s="9"/>
      <c r="CI1596" s="9"/>
      <c r="CJ1596" s="9"/>
      <c r="CK1596" s="9"/>
      <c r="CL1596" s="9"/>
      <c r="CM1596" s="9"/>
      <c r="CN1596" s="9"/>
      <c r="CO1596" s="9"/>
      <c r="CP1596" s="9"/>
      <c r="CQ1596" s="9"/>
      <c r="CR1596" s="9"/>
      <c r="CS1596" s="9"/>
      <c r="CT1596" s="9"/>
      <c r="CU1596" s="9"/>
      <c r="CV1596" s="9"/>
      <c r="CW1596" s="9"/>
      <c r="CX1596" s="9"/>
      <c r="CY1596" s="9"/>
      <c r="CZ1596" s="9"/>
      <c r="DA1596" s="9"/>
      <c r="DB1596" s="9"/>
      <c r="DC1596" s="9"/>
      <c r="DD1596" s="9"/>
      <c r="DE1596" s="9"/>
      <c r="DF1596" s="9"/>
      <c r="DG1596" s="9"/>
      <c r="DH1596" s="9"/>
      <c r="DI1596" s="9"/>
      <c r="DJ1596" s="9"/>
      <c r="DK1596" s="9"/>
      <c r="DL1596" s="9"/>
      <c r="DM1596" s="9"/>
      <c r="DN1596" s="9"/>
      <c r="DO1596" s="9"/>
      <c r="DP1596" s="9"/>
      <c r="DQ1596" s="9"/>
      <c r="DR1596" s="9"/>
      <c r="DS1596" s="9"/>
      <c r="DT1596" s="9"/>
      <c r="DU1596" s="9"/>
      <c r="DV1596" s="9"/>
      <c r="DW1596" s="9"/>
      <c r="DX1596" s="9"/>
      <c r="DY1596" s="9"/>
      <c r="DZ1596" s="9"/>
      <c r="EA1596" s="9"/>
    </row>
    <row r="1597" spans="2:131" ht="15">
      <c r="B1597" s="4"/>
      <c r="C1597" s="4"/>
      <c r="D1597" s="4"/>
      <c r="E1597" s="4"/>
      <c r="F1597" s="4"/>
      <c r="G1597" s="4"/>
      <c r="H1597" s="4"/>
      <c r="I1597" s="4"/>
      <c r="J1597" s="4"/>
      <c r="K1597" s="10"/>
      <c r="L1597" s="10"/>
      <c r="M1597" s="10"/>
      <c r="N1597" s="10"/>
      <c r="O1597" s="10"/>
      <c r="P1597" s="10"/>
      <c r="Q1597" s="10"/>
      <c r="R1597" s="10"/>
      <c r="S1597" s="10"/>
      <c r="T1597" s="10"/>
      <c r="U1597" s="10"/>
      <c r="V1597" s="10"/>
      <c r="W1597" s="10"/>
      <c r="X1597" s="10"/>
      <c r="Y1597" s="10"/>
      <c r="Z1597" s="10"/>
      <c r="AA1597" s="10"/>
      <c r="AB1597" s="15"/>
      <c r="AC1597" s="3"/>
      <c r="AD1597" s="3"/>
      <c r="AE1597" s="9"/>
      <c r="AF1597" s="9"/>
      <c r="AG1597" s="9"/>
      <c r="AH1597" s="9"/>
      <c r="AI1597" s="9"/>
      <c r="AJ1597" s="9"/>
      <c r="AK1597" s="9"/>
      <c r="AL1597" s="9"/>
      <c r="AM1597" s="27"/>
      <c r="AN1597" s="27"/>
      <c r="AO1597" s="27"/>
      <c r="AP1597" s="27"/>
      <c r="AQ1597" s="27"/>
      <c r="AR1597" s="9"/>
      <c r="AS1597" s="9"/>
      <c r="AT1597" s="9"/>
      <c r="AU1597" s="9"/>
      <c r="AV1597" s="9"/>
      <c r="AW1597" s="9"/>
      <c r="AX1597" s="9"/>
      <c r="AY1597" s="15"/>
      <c r="AZ1597" s="15"/>
      <c r="BA1597" s="9"/>
      <c r="BB1597" s="9"/>
      <c r="BC1597" s="9"/>
      <c r="BD1597" s="9"/>
      <c r="BE1597" s="9"/>
      <c r="BF1597" s="9"/>
      <c r="BG1597" s="9"/>
      <c r="BH1597" s="9"/>
      <c r="BI1597" s="9"/>
      <c r="BJ1597" s="9"/>
      <c r="BK1597" s="9"/>
      <c r="BL1597" s="9"/>
      <c r="BM1597" s="9"/>
      <c r="BN1597" s="9"/>
      <c r="BO1597" s="9"/>
      <c r="BP1597" s="9"/>
      <c r="BQ1597" s="9"/>
      <c r="BR1597" s="9"/>
      <c r="BS1597" s="9"/>
      <c r="BT1597" s="9"/>
      <c r="BU1597" s="9"/>
      <c r="BV1597" s="9"/>
      <c r="BW1597" s="9"/>
      <c r="BX1597" s="9"/>
      <c r="BY1597" s="9"/>
      <c r="BZ1597" s="9"/>
      <c r="CA1597" s="9"/>
      <c r="CB1597" s="9"/>
      <c r="CC1597" s="9"/>
      <c r="CD1597" s="9"/>
      <c r="CE1597" s="9"/>
      <c r="CF1597" s="9"/>
      <c r="CG1597" s="9"/>
      <c r="CH1597" s="9"/>
      <c r="CI1597" s="9"/>
      <c r="CJ1597" s="9"/>
      <c r="CK1597" s="9"/>
      <c r="CL1597" s="9"/>
      <c r="CM1597" s="9"/>
      <c r="CN1597" s="9"/>
      <c r="CO1597" s="9"/>
      <c r="CP1597" s="9"/>
      <c r="CQ1597" s="9"/>
      <c r="CR1597" s="9"/>
      <c r="CS1597" s="9"/>
      <c r="CT1597" s="9"/>
      <c r="CU1597" s="9"/>
      <c r="CV1597" s="9"/>
      <c r="CW1597" s="9"/>
      <c r="CX1597" s="9"/>
      <c r="CY1597" s="9"/>
      <c r="CZ1597" s="9"/>
      <c r="DA1597" s="9"/>
      <c r="DB1597" s="9"/>
      <c r="DC1597" s="9"/>
      <c r="DD1597" s="9"/>
      <c r="DE1597" s="9"/>
      <c r="DF1597" s="9"/>
      <c r="DG1597" s="9"/>
      <c r="DH1597" s="9"/>
      <c r="DI1597" s="9"/>
      <c r="DJ1597" s="9"/>
      <c r="DK1597" s="9"/>
      <c r="DL1597" s="9"/>
      <c r="DM1597" s="9"/>
      <c r="DN1597" s="9"/>
      <c r="DO1597" s="9"/>
      <c r="DP1597" s="9"/>
      <c r="DQ1597" s="9"/>
      <c r="DR1597" s="9"/>
      <c r="DS1597" s="9"/>
      <c r="DT1597" s="9"/>
      <c r="DU1597" s="9"/>
      <c r="DV1597" s="9"/>
      <c r="DW1597" s="9"/>
      <c r="DX1597" s="9"/>
      <c r="DY1597" s="9"/>
      <c r="DZ1597" s="9"/>
      <c r="EA1597" s="9"/>
    </row>
    <row r="1598" spans="2:131" ht="15">
      <c r="B1598" s="4"/>
      <c r="C1598" s="4"/>
      <c r="D1598" s="4"/>
      <c r="E1598" s="4"/>
      <c r="F1598" s="4"/>
      <c r="G1598" s="4"/>
      <c r="H1598" s="4"/>
      <c r="I1598" s="4"/>
      <c r="J1598" s="4"/>
      <c r="K1598" s="10"/>
      <c r="L1598" s="10"/>
      <c r="M1598" s="10"/>
      <c r="N1598" s="10"/>
      <c r="O1598" s="10"/>
      <c r="P1598" s="10"/>
      <c r="Q1598" s="10"/>
      <c r="R1598" s="10"/>
      <c r="S1598" s="10"/>
      <c r="T1598" s="10"/>
      <c r="U1598" s="10"/>
      <c r="V1598" s="10"/>
      <c r="W1598" s="10"/>
      <c r="X1598" s="10"/>
      <c r="Y1598" s="10"/>
      <c r="Z1598" s="10"/>
      <c r="AA1598" s="10"/>
      <c r="AB1598" s="15"/>
      <c r="AC1598" s="3"/>
      <c r="AD1598" s="3"/>
      <c r="AE1598" s="9"/>
      <c r="AF1598" s="9"/>
      <c r="AG1598" s="9"/>
      <c r="AH1598" s="9"/>
      <c r="AI1598" s="9"/>
      <c r="AJ1598" s="9"/>
      <c r="AK1598" s="9"/>
      <c r="AL1598" s="9"/>
      <c r="AM1598" s="27"/>
      <c r="AN1598" s="27"/>
      <c r="AO1598" s="27"/>
      <c r="AP1598" s="27"/>
      <c r="AQ1598" s="27"/>
      <c r="AR1598" s="9"/>
      <c r="AS1598" s="9"/>
      <c r="AT1598" s="9"/>
      <c r="AU1598" s="9"/>
      <c r="AV1598" s="9"/>
      <c r="AW1598" s="9"/>
      <c r="AX1598" s="9"/>
      <c r="AY1598" s="15"/>
      <c r="AZ1598" s="15"/>
      <c r="BA1598" s="9"/>
      <c r="BB1598" s="9"/>
      <c r="BC1598" s="9"/>
      <c r="BD1598" s="9"/>
      <c r="BE1598" s="9"/>
      <c r="BF1598" s="9"/>
      <c r="BG1598" s="9"/>
      <c r="BH1598" s="9"/>
      <c r="BI1598" s="9"/>
      <c r="BJ1598" s="9"/>
      <c r="BK1598" s="9"/>
      <c r="BL1598" s="9"/>
      <c r="BM1598" s="9"/>
      <c r="BN1598" s="9"/>
      <c r="BO1598" s="9"/>
      <c r="BP1598" s="9"/>
      <c r="BQ1598" s="9"/>
      <c r="BR1598" s="9"/>
      <c r="BS1598" s="9"/>
      <c r="BT1598" s="9"/>
      <c r="BU1598" s="9"/>
      <c r="BV1598" s="9"/>
      <c r="BW1598" s="9"/>
      <c r="BX1598" s="9"/>
      <c r="BY1598" s="9"/>
      <c r="BZ1598" s="9"/>
      <c r="CA1598" s="9"/>
      <c r="CB1598" s="9"/>
      <c r="CC1598" s="9"/>
      <c r="CD1598" s="9"/>
      <c r="CE1598" s="9"/>
      <c r="CF1598" s="9"/>
      <c r="CG1598" s="9"/>
      <c r="CH1598" s="9"/>
      <c r="CI1598" s="9"/>
      <c r="CJ1598" s="9"/>
      <c r="CK1598" s="9"/>
      <c r="CL1598" s="9"/>
      <c r="CM1598" s="9"/>
      <c r="CN1598" s="9"/>
      <c r="CO1598" s="9"/>
      <c r="CP1598" s="9"/>
      <c r="CQ1598" s="9"/>
      <c r="CR1598" s="9"/>
      <c r="CS1598" s="9"/>
      <c r="CT1598" s="9"/>
      <c r="CU1598" s="9"/>
      <c r="CV1598" s="9"/>
      <c r="CW1598" s="9"/>
      <c r="CX1598" s="9"/>
      <c r="CY1598" s="9"/>
      <c r="CZ1598" s="9"/>
      <c r="DA1598" s="9"/>
      <c r="DB1598" s="9"/>
      <c r="DC1598" s="9"/>
      <c r="DD1598" s="9"/>
      <c r="DE1598" s="9"/>
      <c r="DF1598" s="9"/>
      <c r="DG1598" s="9"/>
      <c r="DH1598" s="9"/>
      <c r="DI1598" s="9"/>
      <c r="DJ1598" s="9"/>
      <c r="DK1598" s="9"/>
      <c r="DL1598" s="9"/>
      <c r="DM1598" s="9"/>
      <c r="DN1598" s="9"/>
      <c r="DO1598" s="9"/>
      <c r="DP1598" s="9"/>
      <c r="DQ1598" s="9"/>
      <c r="DR1598" s="9"/>
      <c r="DS1598" s="9"/>
      <c r="DT1598" s="9"/>
      <c r="DU1598" s="9"/>
      <c r="DV1598" s="9"/>
      <c r="DW1598" s="9"/>
      <c r="DX1598" s="9"/>
      <c r="DY1598" s="9"/>
      <c r="DZ1598" s="9"/>
      <c r="EA1598" s="9"/>
    </row>
    <row r="1599" spans="2:131" ht="15">
      <c r="B1599" s="4"/>
      <c r="C1599" s="4"/>
      <c r="D1599" s="4"/>
      <c r="E1599" s="4"/>
      <c r="F1599" s="4"/>
      <c r="G1599" s="4"/>
      <c r="H1599" s="4"/>
      <c r="I1599" s="4"/>
      <c r="J1599" s="4"/>
      <c r="K1599" s="10"/>
      <c r="L1599" s="10"/>
      <c r="M1599" s="10"/>
      <c r="N1599" s="10"/>
      <c r="O1599" s="10"/>
      <c r="P1599" s="10"/>
      <c r="Q1599" s="10"/>
      <c r="R1599" s="10"/>
      <c r="S1599" s="10"/>
      <c r="T1599" s="10"/>
      <c r="U1599" s="10"/>
      <c r="V1599" s="10"/>
      <c r="W1599" s="10"/>
      <c r="X1599" s="10"/>
      <c r="Y1599" s="10"/>
      <c r="Z1599" s="10"/>
      <c r="AA1599" s="10"/>
      <c r="AB1599" s="15"/>
      <c r="AC1599" s="3"/>
      <c r="AD1599" s="3"/>
      <c r="AE1599" s="9"/>
      <c r="AF1599" s="9"/>
      <c r="AG1599" s="9"/>
      <c r="AH1599" s="9"/>
      <c r="AI1599" s="9"/>
      <c r="AJ1599" s="9"/>
      <c r="AK1599" s="9"/>
      <c r="AL1599" s="9"/>
      <c r="AM1599" s="27"/>
      <c r="AN1599" s="27"/>
      <c r="AO1599" s="27"/>
      <c r="AP1599" s="27"/>
      <c r="AQ1599" s="27"/>
      <c r="AR1599" s="9"/>
      <c r="AS1599" s="9"/>
      <c r="AT1599" s="9"/>
      <c r="AU1599" s="9"/>
      <c r="AV1599" s="9"/>
      <c r="AW1599" s="9"/>
      <c r="AX1599" s="9"/>
      <c r="AY1599" s="15"/>
      <c r="AZ1599" s="15"/>
      <c r="BA1599" s="9"/>
      <c r="BB1599" s="9"/>
      <c r="BC1599" s="9"/>
      <c r="BD1599" s="9"/>
      <c r="BE1599" s="9"/>
      <c r="BF1599" s="9"/>
      <c r="BG1599" s="9"/>
      <c r="BH1599" s="9"/>
      <c r="BI1599" s="9"/>
      <c r="BJ1599" s="9"/>
      <c r="BK1599" s="9"/>
      <c r="BL1599" s="9"/>
      <c r="BM1599" s="9"/>
      <c r="BN1599" s="9"/>
      <c r="BO1599" s="9"/>
      <c r="BP1599" s="9"/>
      <c r="BQ1599" s="9"/>
      <c r="BR1599" s="9"/>
      <c r="BS1599" s="9"/>
      <c r="BT1599" s="9"/>
      <c r="BU1599" s="9"/>
      <c r="BV1599" s="9"/>
      <c r="BW1599" s="9"/>
      <c r="BX1599" s="9"/>
      <c r="BY1599" s="9"/>
      <c r="BZ1599" s="9"/>
      <c r="CA1599" s="9"/>
      <c r="CB1599" s="9"/>
      <c r="CC1599" s="9"/>
      <c r="CD1599" s="9"/>
      <c r="CE1599" s="9"/>
      <c r="CF1599" s="9"/>
      <c r="CG1599" s="9"/>
      <c r="CH1599" s="9"/>
      <c r="CI1599" s="9"/>
      <c r="CJ1599" s="9"/>
      <c r="CK1599" s="9"/>
      <c r="CL1599" s="9"/>
      <c r="CM1599" s="9"/>
      <c r="CN1599" s="9"/>
      <c r="CO1599" s="9"/>
      <c r="CP1599" s="9"/>
      <c r="CQ1599" s="9"/>
      <c r="CR1599" s="9"/>
      <c r="CS1599" s="9"/>
      <c r="CT1599" s="9"/>
      <c r="CU1599" s="9"/>
      <c r="CV1599" s="9"/>
      <c r="CW1599" s="9"/>
      <c r="CX1599" s="9"/>
      <c r="CY1599" s="9"/>
      <c r="CZ1599" s="9"/>
      <c r="DA1599" s="9"/>
      <c r="DB1599" s="9"/>
      <c r="DC1599" s="9"/>
      <c r="DD1599" s="9"/>
      <c r="DE1599" s="9"/>
      <c r="DF1599" s="9"/>
      <c r="DG1599" s="9"/>
      <c r="DH1599" s="9"/>
      <c r="DI1599" s="9"/>
      <c r="DJ1599" s="9"/>
      <c r="DK1599" s="9"/>
      <c r="DL1599" s="9"/>
      <c r="DM1599" s="9"/>
      <c r="DN1599" s="9"/>
      <c r="DO1599" s="9"/>
      <c r="DP1599" s="9"/>
      <c r="DQ1599" s="9"/>
      <c r="DR1599" s="9"/>
      <c r="DS1599" s="9"/>
      <c r="DT1599" s="9"/>
      <c r="DU1599" s="9"/>
      <c r="DV1599" s="9"/>
      <c r="DW1599" s="9"/>
      <c r="DX1599" s="9"/>
      <c r="DY1599" s="9"/>
      <c r="DZ1599" s="9"/>
      <c r="EA1599" s="9"/>
    </row>
    <row r="1600" spans="2:131" ht="15">
      <c r="B1600" s="4"/>
      <c r="C1600" s="4"/>
      <c r="D1600" s="4"/>
      <c r="E1600" s="4"/>
      <c r="F1600" s="4"/>
      <c r="G1600" s="4"/>
      <c r="H1600" s="4"/>
      <c r="I1600" s="4"/>
      <c r="J1600" s="4"/>
      <c r="K1600" s="10"/>
      <c r="L1600" s="10"/>
      <c r="M1600" s="10"/>
      <c r="N1600" s="10"/>
      <c r="O1600" s="10"/>
      <c r="P1600" s="10"/>
      <c r="Q1600" s="10"/>
      <c r="R1600" s="10"/>
      <c r="S1600" s="10"/>
      <c r="T1600" s="10"/>
      <c r="U1600" s="10"/>
      <c r="V1600" s="10"/>
      <c r="W1600" s="10"/>
      <c r="X1600" s="10"/>
      <c r="Y1600" s="10"/>
      <c r="Z1600" s="10"/>
      <c r="AA1600" s="10"/>
      <c r="AB1600" s="15"/>
      <c r="AC1600" s="3"/>
      <c r="AD1600" s="3"/>
      <c r="AE1600" s="9"/>
      <c r="AF1600" s="9"/>
      <c r="AG1600" s="9"/>
      <c r="AH1600" s="9"/>
      <c r="AI1600" s="9"/>
      <c r="AJ1600" s="9"/>
      <c r="AK1600" s="9"/>
      <c r="AL1600" s="9"/>
      <c r="AM1600" s="27"/>
      <c r="AN1600" s="27"/>
      <c r="AO1600" s="27"/>
      <c r="AP1600" s="27"/>
      <c r="AQ1600" s="27"/>
      <c r="AR1600" s="9"/>
      <c r="AS1600" s="9"/>
      <c r="AT1600" s="9"/>
      <c r="AU1600" s="9"/>
      <c r="AV1600" s="9"/>
      <c r="AW1600" s="9"/>
      <c r="AX1600" s="9"/>
      <c r="AY1600" s="15"/>
      <c r="AZ1600" s="15"/>
      <c r="BA1600" s="9"/>
      <c r="BB1600" s="9"/>
      <c r="BC1600" s="9"/>
      <c r="BD1600" s="9"/>
      <c r="BE1600" s="9"/>
      <c r="BF1600" s="9"/>
      <c r="BG1600" s="9"/>
      <c r="BH1600" s="9"/>
      <c r="BI1600" s="9"/>
      <c r="BJ1600" s="9"/>
      <c r="BK1600" s="9"/>
      <c r="BL1600" s="9"/>
      <c r="BM1600" s="9"/>
      <c r="BN1600" s="9"/>
      <c r="BO1600" s="9"/>
      <c r="BP1600" s="9"/>
      <c r="BQ1600" s="9"/>
      <c r="BR1600" s="9"/>
      <c r="BS1600" s="9"/>
      <c r="BT1600" s="9"/>
      <c r="BU1600" s="9"/>
      <c r="BV1600" s="9"/>
      <c r="BW1600" s="9"/>
      <c r="BX1600" s="9"/>
      <c r="BY1600" s="9"/>
      <c r="BZ1600" s="9"/>
      <c r="CA1600" s="9"/>
      <c r="CB1600" s="9"/>
      <c r="CC1600" s="9"/>
      <c r="CD1600" s="9"/>
      <c r="CE1600" s="9"/>
      <c r="CF1600" s="9"/>
      <c r="CG1600" s="9"/>
      <c r="CH1600" s="9"/>
      <c r="CI1600" s="9"/>
      <c r="CJ1600" s="9"/>
      <c r="CK1600" s="9"/>
      <c r="CL1600" s="9"/>
      <c r="CM1600" s="9"/>
      <c r="CN1600" s="9"/>
      <c r="CO1600" s="9"/>
      <c r="CP1600" s="9"/>
      <c r="CQ1600" s="9"/>
      <c r="CR1600" s="9"/>
      <c r="CS1600" s="9"/>
      <c r="CT1600" s="9"/>
      <c r="CU1600" s="9"/>
      <c r="CV1600" s="9"/>
      <c r="CW1600" s="9"/>
      <c r="CX1600" s="9"/>
      <c r="CY1600" s="9"/>
      <c r="CZ1600" s="9"/>
      <c r="DA1600" s="9"/>
      <c r="DB1600" s="9"/>
      <c r="DC1600" s="9"/>
      <c r="DD1600" s="9"/>
      <c r="DE1600" s="9"/>
      <c r="DF1600" s="9"/>
      <c r="DG1600" s="9"/>
      <c r="DH1600" s="9"/>
      <c r="DI1600" s="9"/>
      <c r="DJ1600" s="9"/>
      <c r="DK1600" s="9"/>
      <c r="DL1600" s="9"/>
      <c r="DM1600" s="9"/>
      <c r="DN1600" s="9"/>
      <c r="DO1600" s="9"/>
      <c r="DP1600" s="9"/>
      <c r="DQ1600" s="9"/>
      <c r="DR1600" s="9"/>
      <c r="DS1600" s="9"/>
      <c r="DT1600" s="9"/>
      <c r="DU1600" s="9"/>
      <c r="DV1600" s="9"/>
      <c r="DW1600" s="9"/>
      <c r="DX1600" s="9"/>
      <c r="DY1600" s="9"/>
      <c r="DZ1600" s="9"/>
      <c r="EA1600" s="9"/>
    </row>
    <row r="1601" spans="11:52" ht="15">
      <c r="K1601" s="10"/>
      <c r="L1601" s="10"/>
      <c r="M1601" s="10"/>
      <c r="N1601" s="10"/>
      <c r="O1601" s="10"/>
      <c r="P1601" s="10"/>
      <c r="Q1601" s="10"/>
      <c r="R1601" s="10"/>
      <c r="S1601" s="10"/>
      <c r="T1601" s="10"/>
      <c r="U1601" s="10"/>
      <c r="V1601" s="10"/>
      <c r="W1601" s="10"/>
      <c r="X1601" s="10"/>
      <c r="Y1601" s="10"/>
      <c r="Z1601" s="10"/>
      <c r="AA1601" s="10"/>
      <c r="AB1601" s="15"/>
      <c r="AM1601" s="68"/>
      <c r="AN1601" s="68"/>
      <c r="AO1601" s="68"/>
      <c r="AP1601" s="68"/>
      <c r="AQ1601" s="68"/>
      <c r="AY1601" s="15"/>
      <c r="AZ1601" s="15"/>
    </row>
    <row r="1602" spans="11:52" ht="15">
      <c r="K1602" s="10"/>
      <c r="L1602" s="10"/>
      <c r="M1602" s="10"/>
      <c r="N1602" s="10"/>
      <c r="O1602" s="10"/>
      <c r="P1602" s="10"/>
      <c r="Q1602" s="10"/>
      <c r="R1602" s="10"/>
      <c r="S1602" s="10"/>
      <c r="T1602" s="10"/>
      <c r="U1602" s="10"/>
      <c r="V1602" s="10"/>
      <c r="W1602" s="10"/>
      <c r="X1602" s="10"/>
      <c r="Y1602" s="10"/>
      <c r="Z1602" s="10"/>
      <c r="AA1602" s="10"/>
      <c r="AB1602" s="15"/>
      <c r="AM1602" s="68"/>
      <c r="AN1602" s="68"/>
      <c r="AO1602" s="68"/>
      <c r="AP1602" s="68"/>
      <c r="AQ1602" s="68"/>
      <c r="AY1602" s="15"/>
      <c r="AZ1602" s="15"/>
    </row>
    <row r="1603" spans="11:52" ht="15">
      <c r="K1603" s="10"/>
      <c r="L1603" s="10"/>
      <c r="M1603" s="10"/>
      <c r="N1603" s="10"/>
      <c r="O1603" s="10"/>
      <c r="P1603" s="10"/>
      <c r="Q1603" s="10"/>
      <c r="R1603" s="10"/>
      <c r="S1603" s="10"/>
      <c r="T1603" s="10"/>
      <c r="U1603" s="10"/>
      <c r="V1603" s="10"/>
      <c r="W1603" s="10"/>
      <c r="X1603" s="10"/>
      <c r="Y1603" s="10"/>
      <c r="Z1603" s="10"/>
      <c r="AA1603" s="10"/>
      <c r="AB1603" s="15"/>
      <c r="AM1603" s="68"/>
      <c r="AN1603" s="68"/>
      <c r="AO1603" s="68"/>
      <c r="AP1603" s="68"/>
      <c r="AQ1603" s="68"/>
      <c r="AY1603" s="15"/>
      <c r="AZ1603" s="15"/>
    </row>
    <row r="1604" spans="11:52" ht="15">
      <c r="K1604" s="10"/>
      <c r="L1604" s="10"/>
      <c r="M1604" s="10"/>
      <c r="N1604" s="10"/>
      <c r="O1604" s="10"/>
      <c r="P1604" s="10"/>
      <c r="Q1604" s="10"/>
      <c r="R1604" s="10"/>
      <c r="S1604" s="10"/>
      <c r="T1604" s="10"/>
      <c r="U1604" s="10"/>
      <c r="V1604" s="10"/>
      <c r="W1604" s="10"/>
      <c r="X1604" s="10"/>
      <c r="Y1604" s="10"/>
      <c r="Z1604" s="10"/>
      <c r="AA1604" s="10"/>
      <c r="AB1604" s="15"/>
      <c r="AM1604" s="68"/>
      <c r="AN1604" s="68"/>
      <c r="AO1604" s="68"/>
      <c r="AP1604" s="68"/>
      <c r="AQ1604" s="68"/>
      <c r="AY1604" s="15"/>
      <c r="AZ1604" s="15"/>
    </row>
    <row r="1605" spans="11:52" ht="15">
      <c r="K1605" s="10"/>
      <c r="L1605" s="10"/>
      <c r="M1605" s="10"/>
      <c r="N1605" s="10"/>
      <c r="O1605" s="10"/>
      <c r="P1605" s="10"/>
      <c r="Q1605" s="10"/>
      <c r="R1605" s="10"/>
      <c r="S1605" s="10"/>
      <c r="T1605" s="10"/>
      <c r="U1605" s="10"/>
      <c r="V1605" s="10"/>
      <c r="W1605" s="10"/>
      <c r="X1605" s="10"/>
      <c r="Y1605" s="10"/>
      <c r="Z1605" s="10"/>
      <c r="AA1605" s="10"/>
      <c r="AB1605" s="15"/>
      <c r="AM1605" s="68"/>
      <c r="AN1605" s="68"/>
      <c r="AO1605" s="68"/>
      <c r="AP1605" s="68"/>
      <c r="AQ1605" s="68"/>
      <c r="AY1605" s="15"/>
      <c r="AZ1605" s="15"/>
    </row>
    <row r="1606" spans="11:52" ht="15">
      <c r="K1606" s="10"/>
      <c r="L1606" s="10"/>
      <c r="M1606" s="10"/>
      <c r="N1606" s="10"/>
      <c r="O1606" s="10"/>
      <c r="P1606" s="10"/>
      <c r="Q1606" s="10"/>
      <c r="R1606" s="10"/>
      <c r="S1606" s="10"/>
      <c r="T1606" s="10"/>
      <c r="U1606" s="10"/>
      <c r="V1606" s="10"/>
      <c r="W1606" s="10"/>
      <c r="X1606" s="10"/>
      <c r="Y1606" s="10"/>
      <c r="Z1606" s="10"/>
      <c r="AA1606" s="10"/>
      <c r="AB1606" s="15"/>
      <c r="AM1606" s="68"/>
      <c r="AN1606" s="68"/>
      <c r="AO1606" s="68"/>
      <c r="AP1606" s="68"/>
      <c r="AQ1606" s="68"/>
      <c r="AY1606" s="15"/>
      <c r="AZ1606" s="15"/>
    </row>
    <row r="1607" spans="11:52" ht="15">
      <c r="K1607" s="10"/>
      <c r="L1607" s="10"/>
      <c r="M1607" s="10"/>
      <c r="N1607" s="10"/>
      <c r="O1607" s="10"/>
      <c r="P1607" s="10"/>
      <c r="Q1607" s="10"/>
      <c r="R1607" s="10"/>
      <c r="S1607" s="10"/>
      <c r="T1607" s="10"/>
      <c r="U1607" s="10"/>
      <c r="V1607" s="10"/>
      <c r="W1607" s="10"/>
      <c r="X1607" s="10"/>
      <c r="Y1607" s="10"/>
      <c r="Z1607" s="10"/>
      <c r="AA1607" s="10"/>
      <c r="AB1607" s="15"/>
      <c r="AM1607" s="68"/>
      <c r="AN1607" s="68"/>
      <c r="AO1607" s="68"/>
      <c r="AP1607" s="68"/>
      <c r="AQ1607" s="68"/>
      <c r="AY1607" s="15"/>
      <c r="AZ1607" s="15"/>
    </row>
    <row r="1608" spans="11:52" ht="15">
      <c r="K1608" s="10"/>
      <c r="L1608" s="10"/>
      <c r="M1608" s="10"/>
      <c r="N1608" s="10"/>
      <c r="O1608" s="10"/>
      <c r="P1608" s="10"/>
      <c r="Q1608" s="10"/>
      <c r="R1608" s="10"/>
      <c r="S1608" s="10"/>
      <c r="T1608" s="10"/>
      <c r="U1608" s="10"/>
      <c r="V1608" s="10"/>
      <c r="W1608" s="10"/>
      <c r="X1608" s="10"/>
      <c r="Y1608" s="10"/>
      <c r="Z1608" s="10"/>
      <c r="AA1608" s="10"/>
      <c r="AB1608" s="15"/>
      <c r="AM1608" s="68"/>
      <c r="AN1608" s="68"/>
      <c r="AO1608" s="68"/>
      <c r="AP1608" s="68"/>
      <c r="AQ1608" s="68"/>
      <c r="AY1608" s="15"/>
      <c r="AZ1608" s="15"/>
    </row>
    <row r="1609" spans="11:52" ht="15">
      <c r="K1609" s="10"/>
      <c r="L1609" s="10"/>
      <c r="M1609" s="10"/>
      <c r="N1609" s="10"/>
      <c r="O1609" s="10"/>
      <c r="P1609" s="10"/>
      <c r="Q1609" s="10"/>
      <c r="R1609" s="10"/>
      <c r="S1609" s="10"/>
      <c r="T1609" s="10"/>
      <c r="U1609" s="10"/>
      <c r="V1609" s="10"/>
      <c r="W1609" s="10"/>
      <c r="X1609" s="10"/>
      <c r="Y1609" s="10"/>
      <c r="Z1609" s="10"/>
      <c r="AA1609" s="10"/>
      <c r="AB1609" s="15"/>
      <c r="AM1609" s="68"/>
      <c r="AN1609" s="68"/>
      <c r="AO1609" s="68"/>
      <c r="AP1609" s="68"/>
      <c r="AQ1609" s="68"/>
      <c r="AY1609" s="15"/>
      <c r="AZ1609" s="15"/>
    </row>
    <row r="1610" spans="11:52" ht="15">
      <c r="K1610" s="10"/>
      <c r="L1610" s="10"/>
      <c r="M1610" s="10"/>
      <c r="N1610" s="10"/>
      <c r="O1610" s="10"/>
      <c r="P1610" s="10"/>
      <c r="Q1610" s="10"/>
      <c r="R1610" s="10"/>
      <c r="S1610" s="10"/>
      <c r="T1610" s="10"/>
      <c r="U1610" s="10"/>
      <c r="V1610" s="10"/>
      <c r="W1610" s="10"/>
      <c r="X1610" s="10"/>
      <c r="Y1610" s="10"/>
      <c r="Z1610" s="10"/>
      <c r="AA1610" s="10"/>
      <c r="AB1610" s="15"/>
      <c r="AM1610" s="68"/>
      <c r="AN1610" s="68"/>
      <c r="AO1610" s="68"/>
      <c r="AP1610" s="68"/>
      <c r="AQ1610" s="68"/>
      <c r="AY1610" s="15"/>
      <c r="AZ1610" s="15"/>
    </row>
    <row r="1611" spans="11:52" ht="15">
      <c r="K1611" s="10"/>
      <c r="L1611" s="10"/>
      <c r="M1611" s="10"/>
      <c r="N1611" s="10"/>
      <c r="O1611" s="10"/>
      <c r="P1611" s="10"/>
      <c r="Q1611" s="10"/>
      <c r="R1611" s="10"/>
      <c r="S1611" s="10"/>
      <c r="T1611" s="10"/>
      <c r="U1611" s="10"/>
      <c r="V1611" s="10"/>
      <c r="W1611" s="10"/>
      <c r="X1611" s="10"/>
      <c r="Y1611" s="10"/>
      <c r="Z1611" s="10"/>
      <c r="AA1611" s="10"/>
      <c r="AB1611" s="15"/>
      <c r="AM1611" s="68"/>
      <c r="AN1611" s="68"/>
      <c r="AO1611" s="68"/>
      <c r="AP1611" s="68"/>
      <c r="AQ1611" s="68"/>
      <c r="AY1611" s="15"/>
      <c r="AZ1611" s="15"/>
    </row>
    <row r="1612" spans="11:52" ht="15">
      <c r="K1612" s="10"/>
      <c r="L1612" s="10"/>
      <c r="M1612" s="10"/>
      <c r="N1612" s="10"/>
      <c r="O1612" s="10"/>
      <c r="P1612" s="10"/>
      <c r="Q1612" s="10"/>
      <c r="R1612" s="10"/>
      <c r="S1612" s="10"/>
      <c r="T1612" s="10"/>
      <c r="U1612" s="10"/>
      <c r="V1612" s="10"/>
      <c r="W1612" s="10"/>
      <c r="X1612" s="10"/>
      <c r="Y1612" s="10"/>
      <c r="Z1612" s="10"/>
      <c r="AA1612" s="10"/>
      <c r="AB1612" s="15"/>
      <c r="AM1612" s="68"/>
      <c r="AN1612" s="68"/>
      <c r="AO1612" s="68"/>
      <c r="AP1612" s="68"/>
      <c r="AQ1612" s="68"/>
      <c r="AY1612" s="15"/>
      <c r="AZ1612" s="15"/>
    </row>
    <row r="1613" spans="11:52" ht="15">
      <c r="K1613" s="10"/>
      <c r="L1613" s="10"/>
      <c r="M1613" s="10"/>
      <c r="N1613" s="10"/>
      <c r="O1613" s="10"/>
      <c r="P1613" s="10"/>
      <c r="Q1613" s="10"/>
      <c r="R1613" s="10"/>
      <c r="S1613" s="10"/>
      <c r="T1613" s="10"/>
      <c r="U1613" s="10"/>
      <c r="V1613" s="10"/>
      <c r="W1613" s="10"/>
      <c r="X1613" s="10"/>
      <c r="Y1613" s="10"/>
      <c r="Z1613" s="10"/>
      <c r="AA1613" s="10"/>
      <c r="AB1613" s="15"/>
      <c r="AM1613" s="68"/>
      <c r="AN1613" s="68"/>
      <c r="AO1613" s="68"/>
      <c r="AP1613" s="68"/>
      <c r="AQ1613" s="68"/>
      <c r="AY1613" s="15"/>
      <c r="AZ1613" s="15"/>
    </row>
    <row r="1614" spans="11:52" ht="15">
      <c r="K1614" s="10"/>
      <c r="L1614" s="10"/>
      <c r="M1614" s="10"/>
      <c r="N1614" s="10"/>
      <c r="O1614" s="10"/>
      <c r="P1614" s="10"/>
      <c r="Q1614" s="10"/>
      <c r="R1614" s="10"/>
      <c r="S1614" s="10"/>
      <c r="T1614" s="10"/>
      <c r="U1614" s="10"/>
      <c r="V1614" s="10"/>
      <c r="W1614" s="10"/>
      <c r="X1614" s="10"/>
      <c r="Y1614" s="10"/>
      <c r="Z1614" s="10"/>
      <c r="AA1614" s="10"/>
      <c r="AB1614" s="15"/>
      <c r="AM1614" s="68"/>
      <c r="AN1614" s="68"/>
      <c r="AO1614" s="68"/>
      <c r="AP1614" s="68"/>
      <c r="AQ1614" s="68"/>
      <c r="AY1614" s="15"/>
      <c r="AZ1614" s="15"/>
    </row>
    <row r="1615" spans="11:52" ht="15">
      <c r="K1615" s="10"/>
      <c r="L1615" s="10"/>
      <c r="M1615" s="10"/>
      <c r="N1615" s="10"/>
      <c r="O1615" s="10"/>
      <c r="P1615" s="10"/>
      <c r="Q1615" s="10"/>
      <c r="R1615" s="10"/>
      <c r="S1615" s="10"/>
      <c r="T1615" s="10"/>
      <c r="U1615" s="10"/>
      <c r="V1615" s="10"/>
      <c r="W1615" s="10"/>
      <c r="X1615" s="10"/>
      <c r="Y1615" s="10"/>
      <c r="Z1615" s="10"/>
      <c r="AA1615" s="10"/>
      <c r="AB1615" s="15"/>
      <c r="AM1615" s="68"/>
      <c r="AN1615" s="68"/>
      <c r="AO1615" s="68"/>
      <c r="AP1615" s="68"/>
      <c r="AQ1615" s="68"/>
      <c r="AY1615" s="15"/>
      <c r="AZ1615" s="15"/>
    </row>
    <row r="1616" spans="11:52" ht="15">
      <c r="K1616" s="10"/>
      <c r="L1616" s="10"/>
      <c r="M1616" s="10"/>
      <c r="N1616" s="10"/>
      <c r="O1616" s="10"/>
      <c r="P1616" s="10"/>
      <c r="Q1616" s="10"/>
      <c r="R1616" s="10"/>
      <c r="S1616" s="10"/>
      <c r="T1616" s="10"/>
      <c r="U1616" s="10"/>
      <c r="V1616" s="10"/>
      <c r="W1616" s="10"/>
      <c r="X1616" s="10"/>
      <c r="Y1616" s="10"/>
      <c r="Z1616" s="10"/>
      <c r="AA1616" s="10"/>
      <c r="AB1616" s="15"/>
      <c r="AM1616" s="68"/>
      <c r="AN1616" s="68"/>
      <c r="AO1616" s="68"/>
      <c r="AP1616" s="68"/>
      <c r="AQ1616" s="68"/>
      <c r="AY1616" s="15"/>
      <c r="AZ1616" s="15"/>
    </row>
    <row r="1617" spans="11:52" ht="15">
      <c r="K1617" s="10"/>
      <c r="L1617" s="10"/>
      <c r="M1617" s="10"/>
      <c r="N1617" s="10"/>
      <c r="O1617" s="10"/>
      <c r="P1617" s="10"/>
      <c r="Q1617" s="10"/>
      <c r="R1617" s="10"/>
      <c r="S1617" s="10"/>
      <c r="T1617" s="10"/>
      <c r="U1617" s="10"/>
      <c r="V1617" s="10"/>
      <c r="W1617" s="10"/>
      <c r="X1617" s="10"/>
      <c r="Y1617" s="10"/>
      <c r="Z1617" s="10"/>
      <c r="AA1617" s="10"/>
      <c r="AB1617" s="15"/>
      <c r="AM1617" s="68"/>
      <c r="AN1617" s="68"/>
      <c r="AO1617" s="68"/>
      <c r="AP1617" s="68"/>
      <c r="AQ1617" s="68"/>
      <c r="AY1617" s="15"/>
      <c r="AZ1617" s="15"/>
    </row>
    <row r="1618" spans="11:52" ht="15">
      <c r="K1618" s="10"/>
      <c r="L1618" s="10"/>
      <c r="M1618" s="10"/>
      <c r="N1618" s="10"/>
      <c r="O1618" s="10"/>
      <c r="P1618" s="10"/>
      <c r="Q1618" s="10"/>
      <c r="R1618" s="10"/>
      <c r="S1618" s="10"/>
      <c r="T1618" s="10"/>
      <c r="U1618" s="10"/>
      <c r="V1618" s="10"/>
      <c r="W1618" s="10"/>
      <c r="X1618" s="10"/>
      <c r="Y1618" s="10"/>
      <c r="Z1618" s="10"/>
      <c r="AA1618" s="10"/>
      <c r="AB1618" s="15"/>
      <c r="AM1618" s="68"/>
      <c r="AN1618" s="68"/>
      <c r="AO1618" s="68"/>
      <c r="AP1618" s="68"/>
      <c r="AQ1618" s="68"/>
      <c r="AY1618" s="15"/>
      <c r="AZ1618" s="15"/>
    </row>
    <row r="1619" spans="11:52" ht="15">
      <c r="K1619" s="10"/>
      <c r="L1619" s="10"/>
      <c r="M1619" s="10"/>
      <c r="N1619" s="10"/>
      <c r="O1619" s="10"/>
      <c r="P1619" s="10"/>
      <c r="Q1619" s="10"/>
      <c r="R1619" s="10"/>
      <c r="S1619" s="10"/>
      <c r="T1619" s="10"/>
      <c r="U1619" s="10"/>
      <c r="V1619" s="10"/>
      <c r="W1619" s="10"/>
      <c r="X1619" s="10"/>
      <c r="Y1619" s="10"/>
      <c r="Z1619" s="10"/>
      <c r="AA1619" s="10"/>
      <c r="AB1619" s="15"/>
      <c r="AM1619" s="68"/>
      <c r="AN1619" s="68"/>
      <c r="AO1619" s="68"/>
      <c r="AP1619" s="68"/>
      <c r="AQ1619" s="68"/>
      <c r="AY1619" s="15"/>
      <c r="AZ1619" s="15"/>
    </row>
    <row r="1620" spans="11:52" ht="15">
      <c r="K1620" s="10"/>
      <c r="L1620" s="10"/>
      <c r="M1620" s="10"/>
      <c r="N1620" s="10"/>
      <c r="O1620" s="10"/>
      <c r="P1620" s="10"/>
      <c r="Q1620" s="10"/>
      <c r="R1620" s="10"/>
      <c r="S1620" s="10"/>
      <c r="T1620" s="10"/>
      <c r="U1620" s="10"/>
      <c r="V1620" s="10"/>
      <c r="W1620" s="10"/>
      <c r="X1620" s="10"/>
      <c r="Y1620" s="10"/>
      <c r="Z1620" s="10"/>
      <c r="AA1620" s="10"/>
      <c r="AB1620" s="15"/>
      <c r="AM1620" s="68"/>
      <c r="AN1620" s="68"/>
      <c r="AO1620" s="68"/>
      <c r="AP1620" s="68"/>
      <c r="AQ1620" s="68"/>
      <c r="AY1620" s="15"/>
      <c r="AZ1620" s="15"/>
    </row>
    <row r="1621" spans="11:52" ht="15">
      <c r="K1621" s="10"/>
      <c r="L1621" s="10"/>
      <c r="M1621" s="10"/>
      <c r="N1621" s="10"/>
      <c r="O1621" s="10"/>
      <c r="P1621" s="10"/>
      <c r="Q1621" s="10"/>
      <c r="R1621" s="10"/>
      <c r="S1621" s="10"/>
      <c r="T1621" s="10"/>
      <c r="U1621" s="10"/>
      <c r="V1621" s="10"/>
      <c r="W1621" s="10"/>
      <c r="X1621" s="10"/>
      <c r="Y1621" s="10"/>
      <c r="Z1621" s="10"/>
      <c r="AA1621" s="10"/>
      <c r="AB1621" s="15"/>
      <c r="AM1621" s="68"/>
      <c r="AN1621" s="68"/>
      <c r="AO1621" s="68"/>
      <c r="AP1621" s="68"/>
      <c r="AQ1621" s="68"/>
      <c r="AY1621" s="15"/>
      <c r="AZ1621" s="15"/>
    </row>
    <row r="1622" spans="11:52" ht="15">
      <c r="K1622" s="10"/>
      <c r="L1622" s="10"/>
      <c r="M1622" s="10"/>
      <c r="N1622" s="10"/>
      <c r="O1622" s="10"/>
      <c r="P1622" s="10"/>
      <c r="Q1622" s="10"/>
      <c r="R1622" s="10"/>
      <c r="S1622" s="10"/>
      <c r="T1622" s="10"/>
      <c r="U1622" s="10"/>
      <c r="V1622" s="10"/>
      <c r="W1622" s="10"/>
      <c r="X1622" s="10"/>
      <c r="Y1622" s="10"/>
      <c r="Z1622" s="10"/>
      <c r="AA1622" s="10"/>
      <c r="AB1622" s="15"/>
      <c r="AM1622" s="68"/>
      <c r="AN1622" s="68"/>
      <c r="AO1622" s="68"/>
      <c r="AP1622" s="68"/>
      <c r="AQ1622" s="68"/>
      <c r="AY1622" s="15"/>
      <c r="AZ1622" s="15"/>
    </row>
    <row r="1623" spans="11:52" ht="15">
      <c r="K1623" s="10"/>
      <c r="L1623" s="10"/>
      <c r="M1623" s="10"/>
      <c r="N1623" s="10"/>
      <c r="O1623" s="10"/>
      <c r="P1623" s="10"/>
      <c r="Q1623" s="10"/>
      <c r="R1623" s="10"/>
      <c r="S1623" s="10"/>
      <c r="T1623" s="10"/>
      <c r="U1623" s="10"/>
      <c r="V1623" s="10"/>
      <c r="W1623" s="10"/>
      <c r="X1623" s="10"/>
      <c r="Y1623" s="10"/>
      <c r="Z1623" s="10"/>
      <c r="AA1623" s="10"/>
      <c r="AB1623" s="15"/>
      <c r="AM1623" s="68"/>
      <c r="AN1623" s="68"/>
      <c r="AO1623" s="68"/>
      <c r="AP1623" s="68"/>
      <c r="AQ1623" s="68"/>
      <c r="AY1623" s="15"/>
      <c r="AZ1623" s="15"/>
    </row>
    <row r="1624" spans="11:52" ht="15">
      <c r="K1624" s="10"/>
      <c r="L1624" s="10"/>
      <c r="M1624" s="10"/>
      <c r="N1624" s="10"/>
      <c r="O1624" s="10"/>
      <c r="P1624" s="10"/>
      <c r="Q1624" s="10"/>
      <c r="R1624" s="10"/>
      <c r="S1624" s="10"/>
      <c r="T1624" s="10"/>
      <c r="U1624" s="10"/>
      <c r="V1624" s="10"/>
      <c r="W1624" s="10"/>
      <c r="X1624" s="10"/>
      <c r="Y1624" s="10"/>
      <c r="Z1624" s="10"/>
      <c r="AA1624" s="10"/>
      <c r="AB1624" s="15"/>
      <c r="AM1624" s="68"/>
      <c r="AN1624" s="68"/>
      <c r="AO1624" s="68"/>
      <c r="AP1624" s="68"/>
      <c r="AQ1624" s="68"/>
      <c r="AY1624" s="15"/>
      <c r="AZ1624" s="15"/>
    </row>
    <row r="1625" spans="11:52" ht="15">
      <c r="K1625" s="10"/>
      <c r="L1625" s="10"/>
      <c r="M1625" s="10"/>
      <c r="N1625" s="10"/>
      <c r="O1625" s="10"/>
      <c r="P1625" s="10"/>
      <c r="Q1625" s="10"/>
      <c r="R1625" s="10"/>
      <c r="S1625" s="10"/>
      <c r="T1625" s="10"/>
      <c r="U1625" s="10"/>
      <c r="V1625" s="10"/>
      <c r="W1625" s="10"/>
      <c r="X1625" s="10"/>
      <c r="Y1625" s="10"/>
      <c r="Z1625" s="10"/>
      <c r="AA1625" s="10"/>
      <c r="AB1625" s="15"/>
      <c r="AM1625" s="68"/>
      <c r="AN1625" s="68"/>
      <c r="AO1625" s="68"/>
      <c r="AP1625" s="68"/>
      <c r="AQ1625" s="68"/>
      <c r="AY1625" s="15"/>
      <c r="AZ1625" s="15"/>
    </row>
    <row r="1626" spans="11:52" ht="15">
      <c r="K1626" s="10"/>
      <c r="L1626" s="10"/>
      <c r="M1626" s="10"/>
      <c r="N1626" s="10"/>
      <c r="O1626" s="10"/>
      <c r="P1626" s="10"/>
      <c r="Q1626" s="10"/>
      <c r="R1626" s="10"/>
      <c r="S1626" s="10"/>
      <c r="T1626" s="10"/>
      <c r="U1626" s="10"/>
      <c r="V1626" s="10"/>
      <c r="W1626" s="10"/>
      <c r="X1626" s="10"/>
      <c r="Y1626" s="10"/>
      <c r="Z1626" s="10"/>
      <c r="AA1626" s="10"/>
      <c r="AB1626" s="15"/>
      <c r="AM1626" s="68"/>
      <c r="AN1626" s="68"/>
      <c r="AO1626" s="68"/>
      <c r="AP1626" s="68"/>
      <c r="AQ1626" s="68"/>
      <c r="AY1626" s="15"/>
      <c r="AZ1626" s="15"/>
    </row>
    <row r="1627" spans="11:52" ht="15">
      <c r="K1627" s="10"/>
      <c r="L1627" s="10"/>
      <c r="M1627" s="10"/>
      <c r="N1627" s="10"/>
      <c r="O1627" s="10"/>
      <c r="P1627" s="10"/>
      <c r="Q1627" s="10"/>
      <c r="R1627" s="10"/>
      <c r="S1627" s="10"/>
      <c r="T1627" s="10"/>
      <c r="U1627" s="10"/>
      <c r="V1627" s="10"/>
      <c r="W1627" s="10"/>
      <c r="X1627" s="10"/>
      <c r="Y1627" s="10"/>
      <c r="Z1627" s="10"/>
      <c r="AA1627" s="10"/>
      <c r="AB1627" s="15"/>
      <c r="AM1627" s="68"/>
      <c r="AN1627" s="68"/>
      <c r="AO1627" s="68"/>
      <c r="AP1627" s="68"/>
      <c r="AQ1627" s="68"/>
      <c r="AY1627" s="15"/>
      <c r="AZ1627" s="15"/>
    </row>
    <row r="1628" spans="11:52" ht="15">
      <c r="K1628" s="10"/>
      <c r="L1628" s="10"/>
      <c r="M1628" s="10"/>
      <c r="N1628" s="10"/>
      <c r="O1628" s="10"/>
      <c r="P1628" s="10"/>
      <c r="Q1628" s="10"/>
      <c r="R1628" s="10"/>
      <c r="S1628" s="10"/>
      <c r="T1628" s="10"/>
      <c r="U1628" s="10"/>
      <c r="V1628" s="10"/>
      <c r="W1628" s="10"/>
      <c r="X1628" s="10"/>
      <c r="Y1628" s="10"/>
      <c r="Z1628" s="10"/>
      <c r="AA1628" s="10"/>
      <c r="AB1628" s="15"/>
      <c r="AM1628" s="68"/>
      <c r="AN1628" s="68"/>
      <c r="AO1628" s="68"/>
      <c r="AP1628" s="68"/>
      <c r="AQ1628" s="68"/>
      <c r="AY1628" s="15"/>
      <c r="AZ1628" s="15"/>
    </row>
    <row r="1629" spans="11:52" ht="15">
      <c r="K1629" s="10"/>
      <c r="L1629" s="10"/>
      <c r="M1629" s="10"/>
      <c r="N1629" s="10"/>
      <c r="O1629" s="10"/>
      <c r="P1629" s="10"/>
      <c r="Q1629" s="10"/>
      <c r="R1629" s="10"/>
      <c r="S1629" s="10"/>
      <c r="T1629" s="10"/>
      <c r="U1629" s="10"/>
      <c r="V1629" s="10"/>
      <c r="W1629" s="10"/>
      <c r="X1629" s="10"/>
      <c r="Y1629" s="10"/>
      <c r="Z1629" s="10"/>
      <c r="AA1629" s="10"/>
      <c r="AB1629" s="15"/>
      <c r="AM1629" s="68"/>
      <c r="AN1629" s="68"/>
      <c r="AO1629" s="68"/>
      <c r="AP1629" s="68"/>
      <c r="AQ1629" s="68"/>
      <c r="AY1629" s="15"/>
      <c r="AZ1629" s="15"/>
    </row>
    <row r="1630" spans="11:52" ht="15">
      <c r="K1630" s="10"/>
      <c r="L1630" s="10"/>
      <c r="M1630" s="10"/>
      <c r="N1630" s="10"/>
      <c r="O1630" s="10"/>
      <c r="P1630" s="10"/>
      <c r="Q1630" s="10"/>
      <c r="R1630" s="10"/>
      <c r="S1630" s="10"/>
      <c r="T1630" s="10"/>
      <c r="U1630" s="10"/>
      <c r="V1630" s="10"/>
      <c r="W1630" s="10"/>
      <c r="X1630" s="10"/>
      <c r="Y1630" s="10"/>
      <c r="Z1630" s="10"/>
      <c r="AA1630" s="10"/>
      <c r="AB1630" s="15"/>
      <c r="AM1630" s="68"/>
      <c r="AN1630" s="68"/>
      <c r="AO1630" s="68"/>
      <c r="AP1630" s="68"/>
      <c r="AQ1630" s="68"/>
      <c r="AY1630" s="15"/>
      <c r="AZ1630" s="15"/>
    </row>
    <row r="1631" spans="11:52" ht="15">
      <c r="K1631" s="10"/>
      <c r="L1631" s="10"/>
      <c r="M1631" s="10"/>
      <c r="N1631" s="10"/>
      <c r="O1631" s="10"/>
      <c r="P1631" s="10"/>
      <c r="Q1631" s="10"/>
      <c r="R1631" s="10"/>
      <c r="S1631" s="10"/>
      <c r="T1631" s="10"/>
      <c r="U1631" s="10"/>
      <c r="V1631" s="10"/>
      <c r="W1631" s="10"/>
      <c r="X1631" s="10"/>
      <c r="Y1631" s="10"/>
      <c r="Z1631" s="10"/>
      <c r="AA1631" s="10"/>
      <c r="AB1631" s="15"/>
      <c r="AM1631" s="68"/>
      <c r="AN1631" s="68"/>
      <c r="AO1631" s="68"/>
      <c r="AP1631" s="68"/>
      <c r="AQ1631" s="68"/>
      <c r="AY1631" s="15"/>
      <c r="AZ1631" s="15"/>
    </row>
    <row r="1632" spans="11:52" ht="15">
      <c r="K1632" s="10"/>
      <c r="L1632" s="10"/>
      <c r="M1632" s="10"/>
      <c r="N1632" s="10"/>
      <c r="O1632" s="10"/>
      <c r="P1632" s="10"/>
      <c r="Q1632" s="10"/>
      <c r="R1632" s="10"/>
      <c r="S1632" s="10"/>
      <c r="T1632" s="10"/>
      <c r="U1632" s="10"/>
      <c r="V1632" s="10"/>
      <c r="W1632" s="10"/>
      <c r="X1632" s="10"/>
      <c r="Y1632" s="10"/>
      <c r="Z1632" s="10"/>
      <c r="AA1632" s="10"/>
      <c r="AB1632" s="15"/>
      <c r="AM1632" s="68"/>
      <c r="AN1632" s="68"/>
      <c r="AO1632" s="68"/>
      <c r="AP1632" s="68"/>
      <c r="AQ1632" s="68"/>
      <c r="AY1632" s="15"/>
      <c r="AZ1632" s="15"/>
    </row>
    <row r="1633" spans="11:52" ht="15">
      <c r="K1633" s="10"/>
      <c r="L1633" s="10"/>
      <c r="M1633" s="10"/>
      <c r="N1633" s="10"/>
      <c r="O1633" s="10"/>
      <c r="P1633" s="10"/>
      <c r="Q1633" s="10"/>
      <c r="R1633" s="10"/>
      <c r="S1633" s="10"/>
      <c r="T1633" s="10"/>
      <c r="U1633" s="10"/>
      <c r="V1633" s="10"/>
      <c r="W1633" s="10"/>
      <c r="X1633" s="10"/>
      <c r="Y1633" s="10"/>
      <c r="Z1633" s="10"/>
      <c r="AA1633" s="10"/>
      <c r="AB1633" s="15"/>
      <c r="AM1633" s="68"/>
      <c r="AN1633" s="68"/>
      <c r="AO1633" s="68"/>
      <c r="AP1633" s="68"/>
      <c r="AQ1633" s="68"/>
      <c r="AY1633" s="15"/>
      <c r="AZ1633" s="15"/>
    </row>
    <row r="1634" spans="11:52" ht="15">
      <c r="K1634" s="10"/>
      <c r="L1634" s="10"/>
      <c r="M1634" s="10"/>
      <c r="N1634" s="10"/>
      <c r="O1634" s="10"/>
      <c r="P1634" s="10"/>
      <c r="Q1634" s="10"/>
      <c r="R1634" s="10"/>
      <c r="S1634" s="10"/>
      <c r="T1634" s="10"/>
      <c r="U1634" s="10"/>
      <c r="V1634" s="10"/>
      <c r="W1634" s="10"/>
      <c r="X1634" s="10"/>
      <c r="Y1634" s="10"/>
      <c r="Z1634" s="10"/>
      <c r="AA1634" s="10"/>
      <c r="AB1634" s="15"/>
      <c r="AM1634" s="68"/>
      <c r="AN1634" s="68"/>
      <c r="AO1634" s="68"/>
      <c r="AP1634" s="68"/>
      <c r="AQ1634" s="68"/>
      <c r="AY1634" s="15"/>
      <c r="AZ1634" s="15"/>
    </row>
    <row r="1635" spans="11:52" ht="15">
      <c r="K1635" s="10"/>
      <c r="L1635" s="10"/>
      <c r="M1635" s="10"/>
      <c r="N1635" s="10"/>
      <c r="O1635" s="10"/>
      <c r="P1635" s="10"/>
      <c r="Q1635" s="10"/>
      <c r="R1635" s="10"/>
      <c r="S1635" s="10"/>
      <c r="T1635" s="10"/>
      <c r="U1635" s="10"/>
      <c r="V1635" s="10"/>
      <c r="W1635" s="10"/>
      <c r="X1635" s="10"/>
      <c r="Y1635" s="10"/>
      <c r="Z1635" s="10"/>
      <c r="AA1635" s="10"/>
      <c r="AB1635" s="15"/>
      <c r="AM1635" s="68"/>
      <c r="AN1635" s="68"/>
      <c r="AO1635" s="68"/>
      <c r="AP1635" s="68"/>
      <c r="AQ1635" s="68"/>
      <c r="AY1635" s="15"/>
      <c r="AZ1635" s="15"/>
    </row>
    <row r="1636" spans="11:52" ht="15">
      <c r="K1636" s="10"/>
      <c r="L1636" s="10"/>
      <c r="M1636" s="10"/>
      <c r="N1636" s="10"/>
      <c r="O1636" s="10"/>
      <c r="P1636" s="10"/>
      <c r="Q1636" s="10"/>
      <c r="R1636" s="10"/>
      <c r="S1636" s="10"/>
      <c r="T1636" s="10"/>
      <c r="U1636" s="10"/>
      <c r="V1636" s="10"/>
      <c r="W1636" s="10"/>
      <c r="X1636" s="10"/>
      <c r="Y1636" s="10"/>
      <c r="Z1636" s="10"/>
      <c r="AA1636" s="10"/>
      <c r="AB1636" s="15"/>
      <c r="AM1636" s="68"/>
      <c r="AN1636" s="68"/>
      <c r="AO1636" s="68"/>
      <c r="AP1636" s="68"/>
      <c r="AQ1636" s="68"/>
      <c r="AY1636" s="15"/>
      <c r="AZ1636" s="15"/>
    </row>
    <row r="1637" spans="11:52" ht="15">
      <c r="K1637" s="10"/>
      <c r="L1637" s="10"/>
      <c r="M1637" s="10"/>
      <c r="N1637" s="10"/>
      <c r="O1637" s="10"/>
      <c r="P1637" s="10"/>
      <c r="Q1637" s="10"/>
      <c r="R1637" s="10"/>
      <c r="S1637" s="10"/>
      <c r="T1637" s="10"/>
      <c r="U1637" s="10"/>
      <c r="V1637" s="10"/>
      <c r="W1637" s="10"/>
      <c r="X1637" s="10"/>
      <c r="Y1637" s="10"/>
      <c r="Z1637" s="10"/>
      <c r="AA1637" s="10"/>
      <c r="AB1637" s="15"/>
      <c r="AM1637" s="68"/>
      <c r="AN1637" s="68"/>
      <c r="AO1637" s="68"/>
      <c r="AP1637" s="68"/>
      <c r="AQ1637" s="68"/>
      <c r="AY1637" s="15"/>
      <c r="AZ1637" s="15"/>
    </row>
    <row r="1638" spans="11:52" ht="15">
      <c r="K1638" s="10"/>
      <c r="L1638" s="10"/>
      <c r="M1638" s="10"/>
      <c r="N1638" s="10"/>
      <c r="O1638" s="10"/>
      <c r="P1638" s="10"/>
      <c r="Q1638" s="10"/>
      <c r="R1638" s="10"/>
      <c r="S1638" s="10"/>
      <c r="T1638" s="10"/>
      <c r="U1638" s="10"/>
      <c r="V1638" s="10"/>
      <c r="W1638" s="10"/>
      <c r="X1638" s="10"/>
      <c r="Y1638" s="10"/>
      <c r="Z1638" s="10"/>
      <c r="AA1638" s="10"/>
      <c r="AB1638" s="15"/>
      <c r="AM1638" s="68"/>
      <c r="AN1638" s="68"/>
      <c r="AO1638" s="68"/>
      <c r="AP1638" s="68"/>
      <c r="AQ1638" s="68"/>
      <c r="AY1638" s="15"/>
      <c r="AZ1638" s="15"/>
    </row>
    <row r="1639" spans="11:52" ht="15">
      <c r="K1639" s="10"/>
      <c r="L1639" s="10"/>
      <c r="M1639" s="10"/>
      <c r="N1639" s="10"/>
      <c r="O1639" s="10"/>
      <c r="P1639" s="10"/>
      <c r="Q1639" s="10"/>
      <c r="R1639" s="10"/>
      <c r="S1639" s="10"/>
      <c r="T1639" s="10"/>
      <c r="U1639" s="10"/>
      <c r="V1639" s="10"/>
      <c r="W1639" s="10"/>
      <c r="X1639" s="10"/>
      <c r="Y1639" s="10"/>
      <c r="Z1639" s="10"/>
      <c r="AA1639" s="10"/>
      <c r="AB1639" s="15"/>
      <c r="AM1639" s="68"/>
      <c r="AN1639" s="68"/>
      <c r="AO1639" s="68"/>
      <c r="AP1639" s="68"/>
      <c r="AQ1639" s="68"/>
      <c r="AY1639" s="15"/>
      <c r="AZ1639" s="15"/>
    </row>
    <row r="1640" spans="11:52" ht="15">
      <c r="K1640" s="10"/>
      <c r="L1640" s="10"/>
      <c r="M1640" s="10"/>
      <c r="N1640" s="10"/>
      <c r="O1640" s="10"/>
      <c r="P1640" s="10"/>
      <c r="Q1640" s="10"/>
      <c r="R1640" s="10"/>
      <c r="S1640" s="10"/>
      <c r="T1640" s="10"/>
      <c r="U1640" s="10"/>
      <c r="V1640" s="10"/>
      <c r="W1640" s="10"/>
      <c r="X1640" s="10"/>
      <c r="Y1640" s="10"/>
      <c r="Z1640" s="10"/>
      <c r="AA1640" s="10"/>
      <c r="AB1640" s="15"/>
      <c r="AM1640" s="68"/>
      <c r="AN1640" s="68"/>
      <c r="AO1640" s="68"/>
      <c r="AP1640" s="68"/>
      <c r="AQ1640" s="68"/>
      <c r="AY1640" s="15"/>
      <c r="AZ1640" s="15"/>
    </row>
    <row r="1641" spans="11:52" ht="15">
      <c r="K1641" s="10"/>
      <c r="L1641" s="10"/>
      <c r="M1641" s="10"/>
      <c r="N1641" s="10"/>
      <c r="O1641" s="10"/>
      <c r="P1641" s="10"/>
      <c r="Q1641" s="10"/>
      <c r="R1641" s="10"/>
      <c r="S1641" s="10"/>
      <c r="T1641" s="10"/>
      <c r="U1641" s="10"/>
      <c r="V1641" s="10"/>
      <c r="W1641" s="10"/>
      <c r="X1641" s="10"/>
      <c r="Y1641" s="10"/>
      <c r="Z1641" s="10"/>
      <c r="AA1641" s="10"/>
      <c r="AB1641" s="15"/>
      <c r="AM1641" s="68"/>
      <c r="AN1641" s="68"/>
      <c r="AO1641" s="68"/>
      <c r="AP1641" s="68"/>
      <c r="AQ1641" s="68"/>
      <c r="AY1641" s="15"/>
      <c r="AZ1641" s="15"/>
    </row>
    <row r="1642" spans="11:52" ht="15">
      <c r="K1642" s="10"/>
      <c r="L1642" s="10"/>
      <c r="M1642" s="10"/>
      <c r="N1642" s="10"/>
      <c r="O1642" s="10"/>
      <c r="P1642" s="10"/>
      <c r="Q1642" s="10"/>
      <c r="R1642" s="10"/>
      <c r="S1642" s="10"/>
      <c r="T1642" s="10"/>
      <c r="U1642" s="10"/>
      <c r="V1642" s="10"/>
      <c r="W1642" s="10"/>
      <c r="X1642" s="10"/>
      <c r="Y1642" s="10"/>
      <c r="Z1642" s="10"/>
      <c r="AA1642" s="10"/>
      <c r="AB1642" s="15"/>
      <c r="AM1642" s="68"/>
      <c r="AN1642" s="68"/>
      <c r="AO1642" s="68"/>
      <c r="AP1642" s="68"/>
      <c r="AQ1642" s="68"/>
      <c r="AY1642" s="15"/>
      <c r="AZ1642" s="15"/>
    </row>
    <row r="1643" spans="11:52" ht="15">
      <c r="K1643" s="10"/>
      <c r="L1643" s="10"/>
      <c r="M1643" s="10"/>
      <c r="N1643" s="10"/>
      <c r="O1643" s="10"/>
      <c r="P1643" s="10"/>
      <c r="Q1643" s="10"/>
      <c r="R1643" s="10"/>
      <c r="S1643" s="10"/>
      <c r="T1643" s="10"/>
      <c r="U1643" s="10"/>
      <c r="V1643" s="10"/>
      <c r="W1643" s="10"/>
      <c r="X1643" s="10"/>
      <c r="Y1643" s="10"/>
      <c r="Z1643" s="10"/>
      <c r="AA1643" s="10"/>
      <c r="AB1643" s="15"/>
      <c r="AM1643" s="68"/>
      <c r="AN1643" s="68"/>
      <c r="AO1643" s="68"/>
      <c r="AP1643" s="68"/>
      <c r="AQ1643" s="68"/>
      <c r="AY1643" s="15"/>
      <c r="AZ1643" s="15"/>
    </row>
    <row r="1644" spans="11:52" ht="15">
      <c r="K1644" s="10"/>
      <c r="L1644" s="10"/>
      <c r="M1644" s="10"/>
      <c r="N1644" s="10"/>
      <c r="O1644" s="10"/>
      <c r="P1644" s="10"/>
      <c r="Q1644" s="10"/>
      <c r="R1644" s="10"/>
      <c r="S1644" s="10"/>
      <c r="T1644" s="10"/>
      <c r="U1644" s="10"/>
      <c r="V1644" s="10"/>
      <c r="W1644" s="10"/>
      <c r="X1644" s="10"/>
      <c r="Y1644" s="10"/>
      <c r="Z1644" s="10"/>
      <c r="AA1644" s="10"/>
      <c r="AB1644" s="15"/>
      <c r="AM1644" s="68"/>
      <c r="AN1644" s="68"/>
      <c r="AO1644" s="68"/>
      <c r="AP1644" s="68"/>
      <c r="AQ1644" s="68"/>
      <c r="AY1644" s="15"/>
      <c r="AZ1644" s="15"/>
    </row>
    <row r="1645" spans="11:52" ht="15">
      <c r="K1645" s="10"/>
      <c r="L1645" s="10"/>
      <c r="M1645" s="10"/>
      <c r="N1645" s="10"/>
      <c r="O1645" s="10"/>
      <c r="P1645" s="10"/>
      <c r="Q1645" s="10"/>
      <c r="R1645" s="10"/>
      <c r="S1645" s="10"/>
      <c r="T1645" s="10"/>
      <c r="U1645" s="10"/>
      <c r="V1645" s="10"/>
      <c r="W1645" s="10"/>
      <c r="X1645" s="10"/>
      <c r="Y1645" s="10"/>
      <c r="Z1645" s="10"/>
      <c r="AA1645" s="10"/>
      <c r="AB1645" s="15"/>
      <c r="AM1645" s="68"/>
      <c r="AN1645" s="68"/>
      <c r="AO1645" s="68"/>
      <c r="AP1645" s="68"/>
      <c r="AQ1645" s="68"/>
      <c r="AY1645" s="15"/>
      <c r="AZ1645" s="15"/>
    </row>
    <row r="1646" spans="11:52" ht="15">
      <c r="K1646" s="10"/>
      <c r="L1646" s="10"/>
      <c r="M1646" s="10"/>
      <c r="N1646" s="10"/>
      <c r="O1646" s="10"/>
      <c r="P1646" s="10"/>
      <c r="Q1646" s="10"/>
      <c r="R1646" s="10"/>
      <c r="S1646" s="10"/>
      <c r="T1646" s="10"/>
      <c r="U1646" s="10"/>
      <c r="V1646" s="10"/>
      <c r="W1646" s="10"/>
      <c r="X1646" s="10"/>
      <c r="Y1646" s="10"/>
      <c r="Z1646" s="10"/>
      <c r="AA1646" s="10"/>
      <c r="AB1646" s="15"/>
      <c r="AM1646" s="68"/>
      <c r="AN1646" s="68"/>
      <c r="AO1646" s="68"/>
      <c r="AP1646" s="68"/>
      <c r="AQ1646" s="68"/>
      <c r="AY1646" s="15"/>
      <c r="AZ1646" s="15"/>
    </row>
    <row r="1647" spans="11:52" ht="15">
      <c r="K1647" s="10"/>
      <c r="L1647" s="10"/>
      <c r="M1647" s="10"/>
      <c r="N1647" s="10"/>
      <c r="O1647" s="10"/>
      <c r="P1647" s="10"/>
      <c r="Q1647" s="10"/>
      <c r="R1647" s="10"/>
      <c r="S1647" s="10"/>
      <c r="T1647" s="10"/>
      <c r="U1647" s="10"/>
      <c r="V1647" s="10"/>
      <c r="W1647" s="10"/>
      <c r="X1647" s="10"/>
      <c r="Y1647" s="10"/>
      <c r="Z1647" s="10"/>
      <c r="AA1647" s="10"/>
      <c r="AB1647" s="15"/>
      <c r="AM1647" s="68"/>
      <c r="AN1647" s="68"/>
      <c r="AO1647" s="68"/>
      <c r="AP1647" s="68"/>
      <c r="AQ1647" s="68"/>
      <c r="AY1647" s="15"/>
      <c r="AZ1647" s="15"/>
    </row>
    <row r="1648" spans="11:52" ht="15">
      <c r="K1648" s="10"/>
      <c r="L1648" s="10"/>
      <c r="M1648" s="10"/>
      <c r="N1648" s="10"/>
      <c r="O1648" s="10"/>
      <c r="P1648" s="10"/>
      <c r="Q1648" s="10"/>
      <c r="R1648" s="10"/>
      <c r="S1648" s="10"/>
      <c r="T1648" s="10"/>
      <c r="U1648" s="10"/>
      <c r="V1648" s="10"/>
      <c r="W1648" s="10"/>
      <c r="X1648" s="10"/>
      <c r="Y1648" s="10"/>
      <c r="Z1648" s="10"/>
      <c r="AA1648" s="10"/>
      <c r="AB1648" s="15"/>
      <c r="AM1648" s="68"/>
      <c r="AN1648" s="68"/>
      <c r="AO1648" s="68"/>
      <c r="AP1648" s="68"/>
      <c r="AQ1648" s="68"/>
      <c r="AY1648" s="15"/>
      <c r="AZ1648" s="15"/>
    </row>
    <row r="1649" spans="11:52" ht="15">
      <c r="K1649" s="10"/>
      <c r="L1649" s="10"/>
      <c r="M1649" s="10"/>
      <c r="N1649" s="10"/>
      <c r="O1649" s="10"/>
      <c r="P1649" s="10"/>
      <c r="Q1649" s="10"/>
      <c r="R1649" s="10"/>
      <c r="S1649" s="10"/>
      <c r="T1649" s="10"/>
      <c r="U1649" s="10"/>
      <c r="V1649" s="10"/>
      <c r="W1649" s="10"/>
      <c r="X1649" s="10"/>
      <c r="Y1649" s="10"/>
      <c r="Z1649" s="10"/>
      <c r="AA1649" s="10"/>
      <c r="AB1649" s="15"/>
      <c r="AM1649" s="68"/>
      <c r="AN1649" s="68"/>
      <c r="AO1649" s="68"/>
      <c r="AP1649" s="68"/>
      <c r="AQ1649" s="68"/>
      <c r="AY1649" s="15"/>
      <c r="AZ1649" s="15"/>
    </row>
    <row r="1650" spans="11:52" ht="15">
      <c r="K1650" s="10"/>
      <c r="L1650" s="10"/>
      <c r="M1650" s="10"/>
      <c r="N1650" s="10"/>
      <c r="O1650" s="10"/>
      <c r="P1650" s="10"/>
      <c r="Q1650" s="10"/>
      <c r="R1650" s="10"/>
      <c r="S1650" s="10"/>
      <c r="T1650" s="10"/>
      <c r="U1650" s="10"/>
      <c r="V1650" s="10"/>
      <c r="W1650" s="10"/>
      <c r="X1650" s="10"/>
      <c r="Y1650" s="10"/>
      <c r="Z1650" s="10"/>
      <c r="AA1650" s="10"/>
      <c r="AB1650" s="15"/>
      <c r="AM1650" s="68"/>
      <c r="AN1650" s="68"/>
      <c r="AO1650" s="68"/>
      <c r="AP1650" s="68"/>
      <c r="AQ1650" s="68"/>
      <c r="AY1650" s="15"/>
      <c r="AZ1650" s="15"/>
    </row>
    <row r="1651" spans="11:52" ht="15">
      <c r="K1651" s="10"/>
      <c r="L1651" s="10"/>
      <c r="M1651" s="10"/>
      <c r="N1651" s="10"/>
      <c r="O1651" s="10"/>
      <c r="P1651" s="10"/>
      <c r="Q1651" s="10"/>
      <c r="R1651" s="10"/>
      <c r="S1651" s="10"/>
      <c r="T1651" s="10"/>
      <c r="U1651" s="10"/>
      <c r="V1651" s="10"/>
      <c r="W1651" s="10"/>
      <c r="X1651" s="10"/>
      <c r="Y1651" s="10"/>
      <c r="Z1651" s="10"/>
      <c r="AA1651" s="10"/>
      <c r="AB1651" s="15"/>
      <c r="AM1651" s="68"/>
      <c r="AN1651" s="68"/>
      <c r="AO1651" s="68"/>
      <c r="AP1651" s="68"/>
      <c r="AQ1651" s="68"/>
      <c r="AY1651" s="15"/>
      <c r="AZ1651" s="15"/>
    </row>
    <row r="1652" spans="11:52" ht="15">
      <c r="K1652" s="10"/>
      <c r="L1652" s="10"/>
      <c r="M1652" s="10"/>
      <c r="N1652" s="10"/>
      <c r="O1652" s="10"/>
      <c r="P1652" s="10"/>
      <c r="Q1652" s="10"/>
      <c r="R1652" s="10"/>
      <c r="S1652" s="10"/>
      <c r="T1652" s="10"/>
      <c r="U1652" s="10"/>
      <c r="V1652" s="10"/>
      <c r="W1652" s="10"/>
      <c r="X1652" s="10"/>
      <c r="Y1652" s="10"/>
      <c r="Z1652" s="10"/>
      <c r="AA1652" s="10"/>
      <c r="AB1652" s="15"/>
      <c r="AM1652" s="68"/>
      <c r="AN1652" s="68"/>
      <c r="AO1652" s="68"/>
      <c r="AP1652" s="68"/>
      <c r="AQ1652" s="68"/>
      <c r="AY1652" s="15"/>
      <c r="AZ1652" s="15"/>
    </row>
    <row r="1653" spans="11:52" ht="15">
      <c r="K1653" s="10"/>
      <c r="L1653" s="10"/>
      <c r="M1653" s="10"/>
      <c r="N1653" s="10"/>
      <c r="O1653" s="10"/>
      <c r="P1653" s="10"/>
      <c r="Q1653" s="10"/>
      <c r="R1653" s="10"/>
      <c r="S1653" s="10"/>
      <c r="T1653" s="10"/>
      <c r="U1653" s="10"/>
      <c r="V1653" s="10"/>
      <c r="W1653" s="10"/>
      <c r="X1653" s="10"/>
      <c r="Y1653" s="10"/>
      <c r="Z1653" s="10"/>
      <c r="AA1653" s="10"/>
      <c r="AB1653" s="15"/>
      <c r="AM1653" s="68"/>
      <c r="AN1653" s="68"/>
      <c r="AO1653" s="68"/>
      <c r="AP1653" s="68"/>
      <c r="AQ1653" s="68"/>
      <c r="AY1653" s="15"/>
      <c r="AZ1653" s="15"/>
    </row>
    <row r="1654" spans="11:52" ht="15">
      <c r="K1654" s="10"/>
      <c r="L1654" s="10"/>
      <c r="M1654" s="10"/>
      <c r="N1654" s="10"/>
      <c r="O1654" s="10"/>
      <c r="P1654" s="10"/>
      <c r="Q1654" s="10"/>
      <c r="R1654" s="10"/>
      <c r="S1654" s="10"/>
      <c r="T1654" s="10"/>
      <c r="U1654" s="10"/>
      <c r="V1654" s="10"/>
      <c r="W1654" s="10"/>
      <c r="X1654" s="10"/>
      <c r="Y1654" s="10"/>
      <c r="Z1654" s="10"/>
      <c r="AA1654" s="10"/>
      <c r="AB1654" s="15"/>
      <c r="AM1654" s="68"/>
      <c r="AN1654" s="68"/>
      <c r="AO1654" s="68"/>
      <c r="AP1654" s="68"/>
      <c r="AQ1654" s="68"/>
      <c r="AY1654" s="15"/>
      <c r="AZ1654" s="15"/>
    </row>
    <row r="1655" spans="11:52" ht="15">
      <c r="K1655" s="10"/>
      <c r="L1655" s="10"/>
      <c r="M1655" s="10"/>
      <c r="N1655" s="10"/>
      <c r="O1655" s="10"/>
      <c r="P1655" s="10"/>
      <c r="Q1655" s="10"/>
      <c r="R1655" s="10"/>
      <c r="S1655" s="10"/>
      <c r="T1655" s="10"/>
      <c r="U1655" s="10"/>
      <c r="V1655" s="10"/>
      <c r="W1655" s="10"/>
      <c r="X1655" s="10"/>
      <c r="Y1655" s="10"/>
      <c r="Z1655" s="10"/>
      <c r="AA1655" s="10"/>
      <c r="AB1655" s="15"/>
      <c r="AM1655" s="68"/>
      <c r="AN1655" s="68"/>
      <c r="AO1655" s="68"/>
      <c r="AP1655" s="68"/>
      <c r="AQ1655" s="68"/>
      <c r="AY1655" s="15"/>
      <c r="AZ1655" s="15"/>
    </row>
    <row r="1656" spans="11:52" ht="15">
      <c r="K1656" s="10"/>
      <c r="L1656" s="10"/>
      <c r="M1656" s="10"/>
      <c r="N1656" s="10"/>
      <c r="O1656" s="10"/>
      <c r="P1656" s="10"/>
      <c r="Q1656" s="10"/>
      <c r="R1656" s="10"/>
      <c r="S1656" s="10"/>
      <c r="T1656" s="10"/>
      <c r="U1656" s="10"/>
      <c r="V1656" s="10"/>
      <c r="W1656" s="10"/>
      <c r="X1656" s="10"/>
      <c r="Y1656" s="10"/>
      <c r="Z1656" s="10"/>
      <c r="AA1656" s="10"/>
      <c r="AB1656" s="15"/>
      <c r="AM1656" s="68"/>
      <c r="AN1656" s="68"/>
      <c r="AO1656" s="68"/>
      <c r="AP1656" s="68"/>
      <c r="AQ1656" s="68"/>
      <c r="AY1656" s="15"/>
      <c r="AZ1656" s="15"/>
    </row>
    <row r="1657" spans="11:52" ht="15">
      <c r="K1657" s="10"/>
      <c r="L1657" s="10"/>
      <c r="M1657" s="10"/>
      <c r="N1657" s="10"/>
      <c r="O1657" s="10"/>
      <c r="P1657" s="10"/>
      <c r="Q1657" s="10"/>
      <c r="R1657" s="10"/>
      <c r="S1657" s="10"/>
      <c r="T1657" s="10"/>
      <c r="U1657" s="10"/>
      <c r="V1657" s="10"/>
      <c r="W1657" s="10"/>
      <c r="X1657" s="10"/>
      <c r="Y1657" s="10"/>
      <c r="Z1657" s="10"/>
      <c r="AA1657" s="10"/>
      <c r="AB1657" s="15"/>
      <c r="AM1657" s="68"/>
      <c r="AN1657" s="68"/>
      <c r="AO1657" s="68"/>
      <c r="AP1657" s="68"/>
      <c r="AQ1657" s="68"/>
      <c r="AY1657" s="15"/>
      <c r="AZ1657" s="15"/>
    </row>
    <row r="1658" spans="11:52" ht="15">
      <c r="K1658" s="10"/>
      <c r="L1658" s="10"/>
      <c r="M1658" s="10"/>
      <c r="N1658" s="10"/>
      <c r="O1658" s="10"/>
      <c r="P1658" s="10"/>
      <c r="Q1658" s="10"/>
      <c r="R1658" s="10"/>
      <c r="S1658" s="10"/>
      <c r="T1658" s="10"/>
      <c r="U1658" s="10"/>
      <c r="V1658" s="10"/>
      <c r="W1658" s="10"/>
      <c r="X1658" s="10"/>
      <c r="Y1658" s="10"/>
      <c r="Z1658" s="10"/>
      <c r="AA1658" s="10"/>
      <c r="AB1658" s="15"/>
      <c r="AM1658" s="68"/>
      <c r="AN1658" s="68"/>
      <c r="AO1658" s="68"/>
      <c r="AP1658" s="68"/>
      <c r="AQ1658" s="68"/>
      <c r="AY1658" s="15"/>
      <c r="AZ1658" s="15"/>
    </row>
    <row r="1659" spans="11:52" ht="15">
      <c r="K1659" s="10"/>
      <c r="L1659" s="10"/>
      <c r="M1659" s="10"/>
      <c r="N1659" s="10"/>
      <c r="O1659" s="10"/>
      <c r="P1659" s="10"/>
      <c r="Q1659" s="10"/>
      <c r="R1659" s="10"/>
      <c r="S1659" s="10"/>
      <c r="T1659" s="10"/>
      <c r="U1659" s="10"/>
      <c r="V1659" s="10"/>
      <c r="W1659" s="10"/>
      <c r="X1659" s="10"/>
      <c r="Y1659" s="10"/>
      <c r="Z1659" s="10"/>
      <c r="AA1659" s="10"/>
      <c r="AB1659" s="15"/>
      <c r="AM1659" s="68"/>
      <c r="AN1659" s="68"/>
      <c r="AO1659" s="68"/>
      <c r="AP1659" s="68"/>
      <c r="AQ1659" s="68"/>
      <c r="AY1659" s="15"/>
      <c r="AZ1659" s="15"/>
    </row>
    <row r="1660" spans="11:52" ht="15">
      <c r="K1660" s="10"/>
      <c r="L1660" s="10"/>
      <c r="M1660" s="10"/>
      <c r="N1660" s="10"/>
      <c r="O1660" s="10"/>
      <c r="P1660" s="10"/>
      <c r="Q1660" s="10"/>
      <c r="R1660" s="10"/>
      <c r="S1660" s="10"/>
      <c r="T1660" s="10"/>
      <c r="U1660" s="10"/>
      <c r="V1660" s="10"/>
      <c r="W1660" s="10"/>
      <c r="X1660" s="10"/>
      <c r="Y1660" s="10"/>
      <c r="Z1660" s="10"/>
      <c r="AA1660" s="10"/>
      <c r="AB1660" s="15"/>
      <c r="AM1660" s="68"/>
      <c r="AN1660" s="68"/>
      <c r="AO1660" s="68"/>
      <c r="AP1660" s="68"/>
      <c r="AQ1660" s="68"/>
      <c r="AY1660" s="15"/>
      <c r="AZ1660" s="15"/>
    </row>
    <row r="1661" spans="11:52" ht="15">
      <c r="K1661" s="10"/>
      <c r="L1661" s="10"/>
      <c r="M1661" s="10"/>
      <c r="N1661" s="10"/>
      <c r="O1661" s="10"/>
      <c r="P1661" s="10"/>
      <c r="Q1661" s="10"/>
      <c r="R1661" s="10"/>
      <c r="S1661" s="10"/>
      <c r="T1661" s="10"/>
      <c r="U1661" s="10"/>
      <c r="V1661" s="10"/>
      <c r="W1661" s="10"/>
      <c r="X1661" s="10"/>
      <c r="Y1661" s="10"/>
      <c r="Z1661" s="10"/>
      <c r="AA1661" s="10"/>
      <c r="AB1661" s="15"/>
      <c r="AM1661" s="68"/>
      <c r="AN1661" s="68"/>
      <c r="AO1661" s="68"/>
      <c r="AP1661" s="68"/>
      <c r="AQ1661" s="68"/>
      <c r="AY1661" s="15"/>
      <c r="AZ1661" s="15"/>
    </row>
    <row r="1662" spans="11:52" ht="15">
      <c r="K1662" s="10"/>
      <c r="L1662" s="10"/>
      <c r="M1662" s="10"/>
      <c r="N1662" s="10"/>
      <c r="O1662" s="10"/>
      <c r="P1662" s="10"/>
      <c r="Q1662" s="10"/>
      <c r="R1662" s="10"/>
      <c r="S1662" s="10"/>
      <c r="T1662" s="10"/>
      <c r="U1662" s="10"/>
      <c r="V1662" s="10"/>
      <c r="W1662" s="10"/>
      <c r="X1662" s="10"/>
      <c r="Y1662" s="10"/>
      <c r="Z1662" s="10"/>
      <c r="AA1662" s="10"/>
      <c r="AB1662" s="15"/>
      <c r="AM1662" s="68"/>
      <c r="AN1662" s="68"/>
      <c r="AO1662" s="68"/>
      <c r="AP1662" s="68"/>
      <c r="AQ1662" s="68"/>
      <c r="AY1662" s="15"/>
      <c r="AZ1662" s="15"/>
    </row>
    <row r="1663" spans="11:52" ht="15">
      <c r="K1663" s="10"/>
      <c r="L1663" s="10"/>
      <c r="M1663" s="10"/>
      <c r="N1663" s="10"/>
      <c r="O1663" s="10"/>
      <c r="P1663" s="10"/>
      <c r="Q1663" s="10"/>
      <c r="R1663" s="10"/>
      <c r="S1663" s="10"/>
      <c r="T1663" s="10"/>
      <c r="U1663" s="10"/>
      <c r="V1663" s="10"/>
      <c r="W1663" s="10"/>
      <c r="X1663" s="10"/>
      <c r="Y1663" s="10"/>
      <c r="Z1663" s="10"/>
      <c r="AA1663" s="10"/>
      <c r="AB1663" s="15"/>
      <c r="AM1663" s="68"/>
      <c r="AN1663" s="68"/>
      <c r="AO1663" s="68"/>
      <c r="AP1663" s="68"/>
      <c r="AQ1663" s="68"/>
      <c r="AY1663" s="15"/>
      <c r="AZ1663" s="15"/>
    </row>
    <row r="1664" spans="11:52" ht="15">
      <c r="K1664" s="10"/>
      <c r="L1664" s="10"/>
      <c r="M1664" s="10"/>
      <c r="N1664" s="10"/>
      <c r="O1664" s="10"/>
      <c r="P1664" s="10"/>
      <c r="Q1664" s="10"/>
      <c r="R1664" s="10"/>
      <c r="S1664" s="10"/>
      <c r="T1664" s="10"/>
      <c r="U1664" s="10"/>
      <c r="V1664" s="10"/>
      <c r="W1664" s="10"/>
      <c r="X1664" s="10"/>
      <c r="Y1664" s="10"/>
      <c r="Z1664" s="10"/>
      <c r="AA1664" s="10"/>
      <c r="AB1664" s="15"/>
      <c r="AM1664" s="68"/>
      <c r="AN1664" s="68"/>
      <c r="AO1664" s="68"/>
      <c r="AP1664" s="68"/>
      <c r="AQ1664" s="68"/>
      <c r="AY1664" s="15"/>
      <c r="AZ1664" s="15"/>
    </row>
    <row r="1665" spans="11:52" ht="15">
      <c r="K1665" s="10"/>
      <c r="L1665" s="10"/>
      <c r="M1665" s="10"/>
      <c r="N1665" s="10"/>
      <c r="O1665" s="10"/>
      <c r="P1665" s="10"/>
      <c r="Q1665" s="10"/>
      <c r="R1665" s="10"/>
      <c r="S1665" s="10"/>
      <c r="T1665" s="10"/>
      <c r="U1665" s="10"/>
      <c r="V1665" s="10"/>
      <c r="W1665" s="10"/>
      <c r="X1665" s="10"/>
      <c r="Y1665" s="10"/>
      <c r="Z1665" s="10"/>
      <c r="AA1665" s="10"/>
      <c r="AB1665" s="15"/>
      <c r="AM1665" s="68"/>
      <c r="AN1665" s="68"/>
      <c r="AO1665" s="68"/>
      <c r="AP1665" s="68"/>
      <c r="AQ1665" s="68"/>
      <c r="AY1665" s="15"/>
      <c r="AZ1665" s="15"/>
    </row>
    <row r="1666" spans="11:52" ht="15">
      <c r="K1666" s="10"/>
      <c r="L1666" s="10"/>
      <c r="M1666" s="10"/>
      <c r="N1666" s="10"/>
      <c r="O1666" s="10"/>
      <c r="P1666" s="10"/>
      <c r="Q1666" s="10"/>
      <c r="R1666" s="10"/>
      <c r="S1666" s="10"/>
      <c r="T1666" s="10"/>
      <c r="U1666" s="10"/>
      <c r="V1666" s="10"/>
      <c r="W1666" s="10"/>
      <c r="X1666" s="10"/>
      <c r="Y1666" s="10"/>
      <c r="Z1666" s="10"/>
      <c r="AA1666" s="10"/>
      <c r="AB1666" s="15"/>
      <c r="AM1666" s="68"/>
      <c r="AN1666" s="68"/>
      <c r="AO1666" s="68"/>
      <c r="AP1666" s="68"/>
      <c r="AQ1666" s="68"/>
      <c r="AY1666" s="15"/>
      <c r="AZ1666" s="15"/>
    </row>
    <row r="1667" spans="11:52" ht="15">
      <c r="K1667" s="10"/>
      <c r="L1667" s="10"/>
      <c r="M1667" s="10"/>
      <c r="N1667" s="10"/>
      <c r="O1667" s="10"/>
      <c r="P1667" s="10"/>
      <c r="Q1667" s="10"/>
      <c r="R1667" s="10"/>
      <c r="S1667" s="10"/>
      <c r="T1667" s="10"/>
      <c r="U1667" s="10"/>
      <c r="V1667" s="10"/>
      <c r="W1667" s="10"/>
      <c r="X1667" s="10"/>
      <c r="Y1667" s="10"/>
      <c r="Z1667" s="10"/>
      <c r="AA1667" s="10"/>
      <c r="AB1667" s="15"/>
      <c r="AM1667" s="68"/>
      <c r="AN1667" s="68"/>
      <c r="AO1667" s="68"/>
      <c r="AP1667" s="68"/>
      <c r="AQ1667" s="68"/>
      <c r="AY1667" s="15"/>
      <c r="AZ1667" s="15"/>
    </row>
    <row r="1668" spans="11:52" ht="15">
      <c r="K1668" s="10"/>
      <c r="L1668" s="10"/>
      <c r="M1668" s="10"/>
      <c r="N1668" s="10"/>
      <c r="O1668" s="10"/>
      <c r="P1668" s="10"/>
      <c r="Q1668" s="10"/>
      <c r="R1668" s="10"/>
      <c r="S1668" s="10"/>
      <c r="T1668" s="10"/>
      <c r="U1668" s="10"/>
      <c r="V1668" s="10"/>
      <c r="W1668" s="10"/>
      <c r="X1668" s="10"/>
      <c r="Y1668" s="10"/>
      <c r="Z1668" s="10"/>
      <c r="AA1668" s="10"/>
      <c r="AB1668" s="15"/>
      <c r="AM1668" s="68"/>
      <c r="AN1668" s="68"/>
      <c r="AO1668" s="68"/>
      <c r="AP1668" s="68"/>
      <c r="AQ1668" s="68"/>
      <c r="AY1668" s="15"/>
      <c r="AZ1668" s="15"/>
    </row>
    <row r="1669" spans="11:52" ht="15">
      <c r="K1669" s="10"/>
      <c r="L1669" s="10"/>
      <c r="M1669" s="10"/>
      <c r="N1669" s="10"/>
      <c r="O1669" s="10"/>
      <c r="P1669" s="10"/>
      <c r="Q1669" s="10"/>
      <c r="R1669" s="10"/>
      <c r="S1669" s="10"/>
      <c r="T1669" s="10"/>
      <c r="U1669" s="10"/>
      <c r="V1669" s="10"/>
      <c r="W1669" s="10"/>
      <c r="X1669" s="10"/>
      <c r="Y1669" s="10"/>
      <c r="Z1669" s="10"/>
      <c r="AA1669" s="10"/>
      <c r="AB1669" s="15"/>
      <c r="AM1669" s="68"/>
      <c r="AN1669" s="68"/>
      <c r="AO1669" s="68"/>
      <c r="AP1669" s="68"/>
      <c r="AQ1669" s="68"/>
      <c r="AY1669" s="15"/>
      <c r="AZ1669" s="15"/>
    </row>
    <row r="1670" spans="11:52" ht="15">
      <c r="K1670" s="10"/>
      <c r="L1670" s="10"/>
      <c r="M1670" s="10"/>
      <c r="N1670" s="10"/>
      <c r="O1670" s="10"/>
      <c r="P1670" s="10"/>
      <c r="Q1670" s="10"/>
      <c r="R1670" s="10"/>
      <c r="S1670" s="10"/>
      <c r="T1670" s="10"/>
      <c r="U1670" s="10"/>
      <c r="V1670" s="10"/>
      <c r="W1670" s="10"/>
      <c r="X1670" s="10"/>
      <c r="Y1670" s="10"/>
      <c r="Z1670" s="10"/>
      <c r="AA1670" s="10"/>
      <c r="AB1670" s="15"/>
      <c r="AM1670" s="68"/>
      <c r="AN1670" s="68"/>
      <c r="AO1670" s="68"/>
      <c r="AP1670" s="68"/>
      <c r="AQ1670" s="68"/>
      <c r="AY1670" s="15"/>
      <c r="AZ1670" s="15"/>
    </row>
    <row r="1671" spans="11:52" ht="15">
      <c r="K1671" s="10"/>
      <c r="L1671" s="10"/>
      <c r="M1671" s="10"/>
      <c r="N1671" s="10"/>
      <c r="O1671" s="10"/>
      <c r="P1671" s="10"/>
      <c r="Q1671" s="10"/>
      <c r="R1671" s="10"/>
      <c r="S1671" s="10"/>
      <c r="T1671" s="10"/>
      <c r="U1671" s="10"/>
      <c r="V1671" s="10"/>
      <c r="W1671" s="10"/>
      <c r="X1671" s="10"/>
      <c r="Y1671" s="10"/>
      <c r="Z1671" s="10"/>
      <c r="AA1671" s="10"/>
      <c r="AB1671" s="15"/>
      <c r="AM1671" s="68"/>
      <c r="AN1671" s="68"/>
      <c r="AO1671" s="68"/>
      <c r="AP1671" s="68"/>
      <c r="AQ1671" s="68"/>
      <c r="AY1671" s="15"/>
      <c r="AZ1671" s="15"/>
    </row>
    <row r="1672" spans="11:52" ht="15">
      <c r="K1672" s="10"/>
      <c r="L1672" s="10"/>
      <c r="M1672" s="10"/>
      <c r="N1672" s="10"/>
      <c r="O1672" s="10"/>
      <c r="P1672" s="10"/>
      <c r="Q1672" s="10"/>
      <c r="R1672" s="10"/>
      <c r="S1672" s="10"/>
      <c r="T1672" s="10"/>
      <c r="U1672" s="10"/>
      <c r="V1672" s="10"/>
      <c r="W1672" s="10"/>
      <c r="X1672" s="10"/>
      <c r="Y1672" s="10"/>
      <c r="Z1672" s="10"/>
      <c r="AA1672" s="10"/>
      <c r="AB1672" s="15"/>
      <c r="AM1672" s="68"/>
      <c r="AN1672" s="68"/>
      <c r="AO1672" s="68"/>
      <c r="AP1672" s="68"/>
      <c r="AQ1672" s="68"/>
      <c r="AY1672" s="15"/>
      <c r="AZ1672" s="15"/>
    </row>
    <row r="1673" spans="11:52" ht="15">
      <c r="K1673" s="10"/>
      <c r="L1673" s="10"/>
      <c r="M1673" s="10"/>
      <c r="N1673" s="10"/>
      <c r="O1673" s="10"/>
      <c r="P1673" s="10"/>
      <c r="Q1673" s="10"/>
      <c r="R1673" s="10"/>
      <c r="S1673" s="10"/>
      <c r="T1673" s="10"/>
      <c r="U1673" s="10"/>
      <c r="V1673" s="10"/>
      <c r="W1673" s="10"/>
      <c r="X1673" s="10"/>
      <c r="Y1673" s="10"/>
      <c r="Z1673" s="10"/>
      <c r="AA1673" s="10"/>
      <c r="AB1673" s="15"/>
      <c r="AM1673" s="68"/>
      <c r="AN1673" s="68"/>
      <c r="AO1673" s="68"/>
      <c r="AP1673" s="68"/>
      <c r="AQ1673" s="68"/>
      <c r="AY1673" s="15"/>
      <c r="AZ1673" s="15"/>
    </row>
    <row r="1674" spans="11:52" ht="15">
      <c r="K1674" s="10"/>
      <c r="L1674" s="10"/>
      <c r="M1674" s="10"/>
      <c r="N1674" s="10"/>
      <c r="O1674" s="10"/>
      <c r="P1674" s="10"/>
      <c r="Q1674" s="10"/>
      <c r="R1674" s="10"/>
      <c r="S1674" s="10"/>
      <c r="T1674" s="10"/>
      <c r="U1674" s="10"/>
      <c r="V1674" s="10"/>
      <c r="W1674" s="10"/>
      <c r="X1674" s="10"/>
      <c r="Y1674" s="10"/>
      <c r="Z1674" s="10"/>
      <c r="AA1674" s="10"/>
      <c r="AB1674" s="15"/>
      <c r="AM1674" s="68"/>
      <c r="AN1674" s="68"/>
      <c r="AO1674" s="68"/>
      <c r="AP1674" s="68"/>
      <c r="AQ1674" s="68"/>
      <c r="AY1674" s="15"/>
      <c r="AZ1674" s="15"/>
    </row>
    <row r="1675" spans="11:52" ht="15">
      <c r="K1675" s="10"/>
      <c r="L1675" s="10"/>
      <c r="M1675" s="10"/>
      <c r="N1675" s="10"/>
      <c r="O1675" s="10"/>
      <c r="P1675" s="10"/>
      <c r="Q1675" s="10"/>
      <c r="R1675" s="10"/>
      <c r="S1675" s="10"/>
      <c r="T1675" s="10"/>
      <c r="U1675" s="10"/>
      <c r="V1675" s="10"/>
      <c r="W1675" s="10"/>
      <c r="X1675" s="10"/>
      <c r="Y1675" s="10"/>
      <c r="Z1675" s="10"/>
      <c r="AA1675" s="10"/>
      <c r="AB1675" s="15"/>
      <c r="AM1675" s="68"/>
      <c r="AN1675" s="68"/>
      <c r="AO1675" s="68"/>
      <c r="AP1675" s="68"/>
      <c r="AQ1675" s="68"/>
      <c r="AY1675" s="15"/>
      <c r="AZ1675" s="15"/>
    </row>
    <row r="1676" spans="11:52" ht="15">
      <c r="K1676" s="10"/>
      <c r="L1676" s="10"/>
      <c r="M1676" s="10"/>
      <c r="N1676" s="10"/>
      <c r="O1676" s="10"/>
      <c r="P1676" s="10"/>
      <c r="Q1676" s="10"/>
      <c r="R1676" s="10"/>
      <c r="S1676" s="10"/>
      <c r="T1676" s="10"/>
      <c r="U1676" s="10"/>
      <c r="V1676" s="10"/>
      <c r="W1676" s="10"/>
      <c r="X1676" s="10"/>
      <c r="Y1676" s="10"/>
      <c r="Z1676" s="10"/>
      <c r="AA1676" s="10"/>
      <c r="AB1676" s="15"/>
      <c r="AM1676" s="68"/>
      <c r="AN1676" s="68"/>
      <c r="AO1676" s="68"/>
      <c r="AP1676" s="68"/>
      <c r="AQ1676" s="68"/>
      <c r="AY1676" s="15"/>
      <c r="AZ1676" s="15"/>
    </row>
    <row r="1677" spans="11:52" ht="15">
      <c r="K1677" s="10"/>
      <c r="L1677" s="10"/>
      <c r="M1677" s="10"/>
      <c r="N1677" s="10"/>
      <c r="O1677" s="10"/>
      <c r="P1677" s="10"/>
      <c r="Q1677" s="10"/>
      <c r="R1677" s="10"/>
      <c r="S1677" s="10"/>
      <c r="T1677" s="10"/>
      <c r="U1677" s="10"/>
      <c r="V1677" s="10"/>
      <c r="W1677" s="10"/>
      <c r="X1677" s="10"/>
      <c r="Y1677" s="10"/>
      <c r="Z1677" s="10"/>
      <c r="AA1677" s="10"/>
      <c r="AB1677" s="15"/>
      <c r="AM1677" s="68"/>
      <c r="AN1677" s="68"/>
      <c r="AO1677" s="68"/>
      <c r="AP1677" s="68"/>
      <c r="AQ1677" s="68"/>
      <c r="AY1677" s="15"/>
      <c r="AZ1677" s="15"/>
    </row>
    <row r="1678" spans="11:52" ht="15">
      <c r="K1678" s="10"/>
      <c r="L1678" s="10"/>
      <c r="M1678" s="10"/>
      <c r="N1678" s="10"/>
      <c r="O1678" s="10"/>
      <c r="P1678" s="10"/>
      <c r="Q1678" s="10"/>
      <c r="R1678" s="10"/>
      <c r="S1678" s="10"/>
      <c r="T1678" s="10"/>
      <c r="U1678" s="10"/>
      <c r="V1678" s="10"/>
      <c r="W1678" s="10"/>
      <c r="X1678" s="10"/>
      <c r="Y1678" s="10"/>
      <c r="Z1678" s="10"/>
      <c r="AA1678" s="10"/>
      <c r="AB1678" s="15"/>
      <c r="AM1678" s="68"/>
      <c r="AN1678" s="68"/>
      <c r="AO1678" s="68"/>
      <c r="AP1678" s="68"/>
      <c r="AQ1678" s="68"/>
      <c r="AY1678" s="15"/>
      <c r="AZ1678" s="15"/>
    </row>
    <row r="1679" spans="11:52" ht="15">
      <c r="K1679" s="10"/>
      <c r="L1679" s="10"/>
      <c r="M1679" s="10"/>
      <c r="N1679" s="10"/>
      <c r="O1679" s="10"/>
      <c r="P1679" s="10"/>
      <c r="Q1679" s="10"/>
      <c r="R1679" s="10"/>
      <c r="S1679" s="10"/>
      <c r="T1679" s="10"/>
      <c r="U1679" s="10"/>
      <c r="V1679" s="10"/>
      <c r="W1679" s="10"/>
      <c r="X1679" s="10"/>
      <c r="Y1679" s="10"/>
      <c r="Z1679" s="10"/>
      <c r="AA1679" s="10"/>
      <c r="AB1679" s="15"/>
      <c r="AM1679" s="68"/>
      <c r="AN1679" s="68"/>
      <c r="AO1679" s="68"/>
      <c r="AP1679" s="68"/>
      <c r="AQ1679" s="68"/>
      <c r="AY1679" s="15"/>
      <c r="AZ1679" s="15"/>
    </row>
    <row r="1680" spans="11:52" ht="15">
      <c r="K1680" s="10"/>
      <c r="L1680" s="10"/>
      <c r="M1680" s="10"/>
      <c r="N1680" s="10"/>
      <c r="O1680" s="10"/>
      <c r="P1680" s="10"/>
      <c r="Q1680" s="10"/>
      <c r="R1680" s="10"/>
      <c r="S1680" s="10"/>
      <c r="T1680" s="10"/>
      <c r="U1680" s="10"/>
      <c r="V1680" s="10"/>
      <c r="W1680" s="10"/>
      <c r="X1680" s="10"/>
      <c r="Y1680" s="10"/>
      <c r="Z1680" s="10"/>
      <c r="AA1680" s="10"/>
      <c r="AB1680" s="15"/>
      <c r="AM1680" s="68"/>
      <c r="AN1680" s="68"/>
      <c r="AO1680" s="68"/>
      <c r="AP1680" s="68"/>
      <c r="AQ1680" s="68"/>
      <c r="AY1680" s="15"/>
      <c r="AZ1680" s="15"/>
    </row>
    <row r="1681" spans="11:52" ht="15">
      <c r="K1681" s="10"/>
      <c r="L1681" s="10"/>
      <c r="M1681" s="10"/>
      <c r="N1681" s="10"/>
      <c r="O1681" s="10"/>
      <c r="P1681" s="10"/>
      <c r="Q1681" s="10"/>
      <c r="R1681" s="10"/>
      <c r="S1681" s="10"/>
      <c r="T1681" s="10"/>
      <c r="U1681" s="10"/>
      <c r="V1681" s="10"/>
      <c r="W1681" s="10"/>
      <c r="X1681" s="10"/>
      <c r="Y1681" s="10"/>
      <c r="Z1681" s="10"/>
      <c r="AA1681" s="10"/>
      <c r="AB1681" s="15"/>
      <c r="AM1681" s="68"/>
      <c r="AN1681" s="68"/>
      <c r="AO1681" s="68"/>
      <c r="AP1681" s="68"/>
      <c r="AQ1681" s="68"/>
      <c r="AY1681" s="15"/>
      <c r="AZ1681" s="15"/>
    </row>
    <row r="1682" spans="11:52" ht="15">
      <c r="K1682" s="10"/>
      <c r="L1682" s="10"/>
      <c r="M1682" s="10"/>
      <c r="N1682" s="10"/>
      <c r="O1682" s="10"/>
      <c r="P1682" s="10"/>
      <c r="Q1682" s="10"/>
      <c r="R1682" s="10"/>
      <c r="S1682" s="10"/>
      <c r="T1682" s="10"/>
      <c r="U1682" s="10"/>
      <c r="V1682" s="10"/>
      <c r="W1682" s="10"/>
      <c r="X1682" s="10"/>
      <c r="Y1682" s="10"/>
      <c r="Z1682" s="10"/>
      <c r="AA1682" s="10"/>
      <c r="AB1682" s="15"/>
      <c r="AM1682" s="68"/>
      <c r="AN1682" s="68"/>
      <c r="AO1682" s="68"/>
      <c r="AP1682" s="68"/>
      <c r="AQ1682" s="68"/>
      <c r="AY1682" s="15"/>
      <c r="AZ1682" s="15"/>
    </row>
    <row r="1683" spans="11:52" ht="15">
      <c r="K1683" s="10"/>
      <c r="L1683" s="10"/>
      <c r="M1683" s="10"/>
      <c r="N1683" s="10"/>
      <c r="O1683" s="10"/>
      <c r="P1683" s="10"/>
      <c r="Q1683" s="10"/>
      <c r="R1683" s="10"/>
      <c r="S1683" s="10"/>
      <c r="T1683" s="10"/>
      <c r="U1683" s="10"/>
      <c r="V1683" s="10"/>
      <c r="W1683" s="10"/>
      <c r="X1683" s="10"/>
      <c r="Y1683" s="10"/>
      <c r="Z1683" s="10"/>
      <c r="AA1683" s="10"/>
      <c r="AB1683" s="15"/>
      <c r="AM1683" s="68"/>
      <c r="AN1683" s="68"/>
      <c r="AO1683" s="68"/>
      <c r="AP1683" s="68"/>
      <c r="AQ1683" s="68"/>
      <c r="AY1683" s="15"/>
      <c r="AZ1683" s="15"/>
    </row>
    <row r="1684" spans="11:52" ht="15">
      <c r="K1684" s="10"/>
      <c r="L1684" s="10"/>
      <c r="M1684" s="10"/>
      <c r="N1684" s="10"/>
      <c r="O1684" s="10"/>
      <c r="P1684" s="10"/>
      <c r="Q1684" s="10"/>
      <c r="R1684" s="10"/>
      <c r="S1684" s="10"/>
      <c r="T1684" s="10"/>
      <c r="U1684" s="10"/>
      <c r="V1684" s="10"/>
      <c r="W1684" s="10"/>
      <c r="X1684" s="10"/>
      <c r="Y1684" s="10"/>
      <c r="Z1684" s="10"/>
      <c r="AA1684" s="10"/>
      <c r="AB1684" s="15"/>
      <c r="AM1684" s="68"/>
      <c r="AN1684" s="68"/>
      <c r="AO1684" s="68"/>
      <c r="AP1684" s="68"/>
      <c r="AQ1684" s="68"/>
      <c r="AY1684" s="15"/>
      <c r="AZ1684" s="15"/>
    </row>
    <row r="1685" spans="11:52" ht="15">
      <c r="K1685" s="10"/>
      <c r="L1685" s="10"/>
      <c r="M1685" s="10"/>
      <c r="N1685" s="10"/>
      <c r="O1685" s="10"/>
      <c r="P1685" s="10"/>
      <c r="Q1685" s="10"/>
      <c r="R1685" s="10"/>
      <c r="S1685" s="10"/>
      <c r="T1685" s="10"/>
      <c r="U1685" s="10"/>
      <c r="V1685" s="10"/>
      <c r="W1685" s="10"/>
      <c r="X1685" s="10"/>
      <c r="Y1685" s="10"/>
      <c r="Z1685" s="10"/>
      <c r="AA1685" s="10"/>
      <c r="AB1685" s="15"/>
      <c r="AM1685" s="68"/>
      <c r="AN1685" s="68"/>
      <c r="AO1685" s="68"/>
      <c r="AP1685" s="68"/>
      <c r="AQ1685" s="68"/>
      <c r="AY1685" s="15"/>
      <c r="AZ1685" s="15"/>
    </row>
    <row r="1686" spans="11:52" ht="15">
      <c r="K1686" s="10"/>
      <c r="L1686" s="10"/>
      <c r="M1686" s="10"/>
      <c r="N1686" s="10"/>
      <c r="O1686" s="10"/>
      <c r="P1686" s="10"/>
      <c r="Q1686" s="10"/>
      <c r="R1686" s="10"/>
      <c r="S1686" s="10"/>
      <c r="T1686" s="10"/>
      <c r="U1686" s="10"/>
      <c r="V1686" s="10"/>
      <c r="W1686" s="10"/>
      <c r="X1686" s="10"/>
      <c r="Y1686" s="10"/>
      <c r="Z1686" s="10"/>
      <c r="AA1686" s="10"/>
      <c r="AB1686" s="15"/>
      <c r="AM1686" s="68"/>
      <c r="AN1686" s="68"/>
      <c r="AO1686" s="68"/>
      <c r="AP1686" s="68"/>
      <c r="AQ1686" s="68"/>
      <c r="AY1686" s="15"/>
      <c r="AZ1686" s="15"/>
    </row>
    <row r="1687" spans="11:52" ht="15">
      <c r="K1687" s="10"/>
      <c r="L1687" s="10"/>
      <c r="M1687" s="10"/>
      <c r="N1687" s="10"/>
      <c r="O1687" s="10"/>
      <c r="P1687" s="10"/>
      <c r="Q1687" s="10"/>
      <c r="R1687" s="10"/>
      <c r="S1687" s="10"/>
      <c r="T1687" s="10"/>
      <c r="U1687" s="10"/>
      <c r="V1687" s="10"/>
      <c r="W1687" s="10"/>
      <c r="X1687" s="10"/>
      <c r="Y1687" s="10"/>
      <c r="Z1687" s="10"/>
      <c r="AA1687" s="10"/>
      <c r="AB1687" s="15"/>
      <c r="AM1687" s="68"/>
      <c r="AN1687" s="68"/>
      <c r="AO1687" s="68"/>
      <c r="AP1687" s="68"/>
      <c r="AQ1687" s="68"/>
      <c r="AY1687" s="15"/>
      <c r="AZ1687" s="15"/>
    </row>
    <row r="1688" spans="11:52" ht="15">
      <c r="K1688" s="10"/>
      <c r="L1688" s="10"/>
      <c r="M1688" s="10"/>
      <c r="N1688" s="10"/>
      <c r="O1688" s="10"/>
      <c r="P1688" s="10"/>
      <c r="Q1688" s="10"/>
      <c r="R1688" s="10"/>
      <c r="S1688" s="10"/>
      <c r="T1688" s="10"/>
      <c r="U1688" s="10"/>
      <c r="V1688" s="10"/>
      <c r="W1688" s="10"/>
      <c r="X1688" s="10"/>
      <c r="Y1688" s="10"/>
      <c r="Z1688" s="10"/>
      <c r="AA1688" s="10"/>
      <c r="AB1688" s="15"/>
      <c r="AM1688" s="68"/>
      <c r="AN1688" s="68"/>
      <c r="AO1688" s="68"/>
      <c r="AP1688" s="68"/>
      <c r="AQ1688" s="68"/>
      <c r="AY1688" s="15"/>
      <c r="AZ1688" s="15"/>
    </row>
    <row r="1689" spans="11:52" ht="15">
      <c r="K1689" s="10"/>
      <c r="L1689" s="10"/>
      <c r="M1689" s="10"/>
      <c r="N1689" s="10"/>
      <c r="O1689" s="10"/>
      <c r="P1689" s="10"/>
      <c r="Q1689" s="10"/>
      <c r="R1689" s="10"/>
      <c r="S1689" s="10"/>
      <c r="T1689" s="10"/>
      <c r="U1689" s="10"/>
      <c r="V1689" s="10"/>
      <c r="W1689" s="10"/>
      <c r="X1689" s="10"/>
      <c r="Y1689" s="10"/>
      <c r="Z1689" s="10"/>
      <c r="AA1689" s="10"/>
      <c r="AB1689" s="15"/>
      <c r="AM1689" s="68"/>
      <c r="AN1689" s="68"/>
      <c r="AO1689" s="68"/>
      <c r="AP1689" s="68"/>
      <c r="AQ1689" s="68"/>
      <c r="AY1689" s="15"/>
      <c r="AZ1689" s="15"/>
    </row>
    <row r="1690" spans="11:52" ht="15">
      <c r="K1690" s="10"/>
      <c r="L1690" s="10"/>
      <c r="M1690" s="10"/>
      <c r="N1690" s="10"/>
      <c r="O1690" s="10"/>
      <c r="P1690" s="10"/>
      <c r="Q1690" s="10"/>
      <c r="R1690" s="10"/>
      <c r="S1690" s="10"/>
      <c r="T1690" s="10"/>
      <c r="U1690" s="10"/>
      <c r="V1690" s="10"/>
      <c r="W1690" s="10"/>
      <c r="X1690" s="10"/>
      <c r="Y1690" s="10"/>
      <c r="Z1690" s="10"/>
      <c r="AA1690" s="10"/>
      <c r="AB1690" s="15"/>
      <c r="AM1690" s="68"/>
      <c r="AN1690" s="68"/>
      <c r="AO1690" s="68"/>
      <c r="AP1690" s="68"/>
      <c r="AQ1690" s="68"/>
      <c r="AY1690" s="15"/>
      <c r="AZ1690" s="15"/>
    </row>
    <row r="1691" spans="11:52" ht="15">
      <c r="K1691" s="10"/>
      <c r="L1691" s="10"/>
      <c r="M1691" s="10"/>
      <c r="N1691" s="10"/>
      <c r="O1691" s="10"/>
      <c r="P1691" s="10"/>
      <c r="Q1691" s="10"/>
      <c r="R1691" s="10"/>
      <c r="S1691" s="10"/>
      <c r="T1691" s="10"/>
      <c r="U1691" s="10"/>
      <c r="V1691" s="10"/>
      <c r="W1691" s="10"/>
      <c r="X1691" s="10"/>
      <c r="Y1691" s="10"/>
      <c r="Z1691" s="10"/>
      <c r="AA1691" s="10"/>
      <c r="AB1691" s="15"/>
      <c r="AM1691" s="68"/>
      <c r="AN1691" s="68"/>
      <c r="AO1691" s="68"/>
      <c r="AP1691" s="68"/>
      <c r="AQ1691" s="68"/>
      <c r="AY1691" s="15"/>
      <c r="AZ1691" s="15"/>
    </row>
    <row r="1692" spans="11:52" ht="15">
      <c r="K1692" s="10"/>
      <c r="L1692" s="10"/>
      <c r="M1692" s="10"/>
      <c r="N1692" s="10"/>
      <c r="O1692" s="10"/>
      <c r="P1692" s="10"/>
      <c r="Q1692" s="10"/>
      <c r="R1692" s="10"/>
      <c r="S1692" s="10"/>
      <c r="T1692" s="10"/>
      <c r="U1692" s="10"/>
      <c r="V1692" s="10"/>
      <c r="W1692" s="10"/>
      <c r="X1692" s="10"/>
      <c r="Y1692" s="10"/>
      <c r="Z1692" s="10"/>
      <c r="AA1692" s="10"/>
      <c r="AB1692" s="15"/>
      <c r="AM1692" s="68"/>
      <c r="AN1692" s="68"/>
      <c r="AO1692" s="68"/>
      <c r="AP1692" s="68"/>
      <c r="AQ1692" s="68"/>
      <c r="AY1692" s="15"/>
      <c r="AZ1692" s="15"/>
    </row>
    <row r="1693" spans="11:52" ht="15">
      <c r="K1693" s="10"/>
      <c r="L1693" s="10"/>
      <c r="M1693" s="10"/>
      <c r="N1693" s="10"/>
      <c r="O1693" s="10"/>
      <c r="P1693" s="10"/>
      <c r="Q1693" s="10"/>
      <c r="R1693" s="10"/>
      <c r="S1693" s="10"/>
      <c r="T1693" s="10"/>
      <c r="U1693" s="10"/>
      <c r="V1693" s="10"/>
      <c r="W1693" s="10"/>
      <c r="X1693" s="10"/>
      <c r="Y1693" s="10"/>
      <c r="Z1693" s="10"/>
      <c r="AA1693" s="10"/>
      <c r="AB1693" s="15"/>
      <c r="AM1693" s="68"/>
      <c r="AN1693" s="68"/>
      <c r="AO1693" s="68"/>
      <c r="AP1693" s="68"/>
      <c r="AQ1693" s="68"/>
      <c r="AY1693" s="15"/>
      <c r="AZ1693" s="15"/>
    </row>
    <row r="1694" spans="11:52" ht="15">
      <c r="K1694" s="10"/>
      <c r="L1694" s="10"/>
      <c r="M1694" s="10"/>
      <c r="N1694" s="10"/>
      <c r="O1694" s="10"/>
      <c r="P1694" s="10"/>
      <c r="Q1694" s="10"/>
      <c r="R1694" s="10"/>
      <c r="S1694" s="10"/>
      <c r="T1694" s="10"/>
      <c r="U1694" s="10"/>
      <c r="V1694" s="10"/>
      <c r="W1694" s="10"/>
      <c r="X1694" s="10"/>
      <c r="Y1694" s="10"/>
      <c r="Z1694" s="10"/>
      <c r="AA1694" s="10"/>
      <c r="AB1694" s="15"/>
      <c r="AM1694" s="68"/>
      <c r="AN1694" s="68"/>
      <c r="AO1694" s="68"/>
      <c r="AP1694" s="68"/>
      <c r="AQ1694" s="68"/>
      <c r="AY1694" s="15"/>
      <c r="AZ1694" s="15"/>
    </row>
    <row r="1695" spans="11:52" ht="15">
      <c r="K1695" s="10"/>
      <c r="L1695" s="10"/>
      <c r="M1695" s="10"/>
      <c r="N1695" s="10"/>
      <c r="O1695" s="10"/>
      <c r="P1695" s="10"/>
      <c r="Q1695" s="10"/>
      <c r="R1695" s="10"/>
      <c r="S1695" s="10"/>
      <c r="T1695" s="10"/>
      <c r="U1695" s="10"/>
      <c r="V1695" s="10"/>
      <c r="W1695" s="10"/>
      <c r="X1695" s="10"/>
      <c r="Y1695" s="10"/>
      <c r="Z1695" s="10"/>
      <c r="AA1695" s="10"/>
      <c r="AB1695" s="15"/>
      <c r="AM1695" s="68"/>
      <c r="AN1695" s="68"/>
      <c r="AO1695" s="68"/>
      <c r="AP1695" s="68"/>
      <c r="AQ1695" s="68"/>
      <c r="AY1695" s="15"/>
      <c r="AZ1695" s="15"/>
    </row>
    <row r="1696" spans="11:52" ht="15">
      <c r="K1696" s="10"/>
      <c r="L1696" s="10"/>
      <c r="M1696" s="10"/>
      <c r="N1696" s="10"/>
      <c r="O1696" s="10"/>
      <c r="P1696" s="10"/>
      <c r="Q1696" s="10"/>
      <c r="R1696" s="10"/>
      <c r="S1696" s="10"/>
      <c r="T1696" s="10"/>
      <c r="U1696" s="10"/>
      <c r="V1696" s="10"/>
      <c r="W1696" s="10"/>
      <c r="X1696" s="10"/>
      <c r="Y1696" s="10"/>
      <c r="Z1696" s="10"/>
      <c r="AA1696" s="10"/>
      <c r="AB1696" s="15"/>
      <c r="AM1696" s="68"/>
      <c r="AN1696" s="68"/>
      <c r="AO1696" s="68"/>
      <c r="AP1696" s="68"/>
      <c r="AQ1696" s="68"/>
      <c r="AY1696" s="15"/>
      <c r="AZ1696" s="15"/>
    </row>
    <row r="1697" spans="11:52" ht="15">
      <c r="K1697" s="10"/>
      <c r="L1697" s="10"/>
      <c r="M1697" s="10"/>
      <c r="N1697" s="10"/>
      <c r="O1697" s="10"/>
      <c r="P1697" s="10"/>
      <c r="Q1697" s="10"/>
      <c r="R1697" s="10"/>
      <c r="S1697" s="10"/>
      <c r="T1697" s="10"/>
      <c r="U1697" s="10"/>
      <c r="V1697" s="10"/>
      <c r="W1697" s="10"/>
      <c r="X1697" s="10"/>
      <c r="Y1697" s="10"/>
      <c r="Z1697" s="10"/>
      <c r="AA1697" s="10"/>
      <c r="AB1697" s="15"/>
      <c r="AM1697" s="68"/>
      <c r="AN1697" s="68"/>
      <c r="AO1697" s="68"/>
      <c r="AP1697" s="68"/>
      <c r="AQ1697" s="68"/>
      <c r="AY1697" s="15"/>
      <c r="AZ1697" s="15"/>
    </row>
    <row r="1698" spans="11:52" ht="15">
      <c r="K1698" s="10"/>
      <c r="L1698" s="10"/>
      <c r="M1698" s="10"/>
      <c r="N1698" s="10"/>
      <c r="O1698" s="10"/>
      <c r="P1698" s="10"/>
      <c r="Q1698" s="10"/>
      <c r="R1698" s="10"/>
      <c r="S1698" s="10"/>
      <c r="T1698" s="10"/>
      <c r="U1698" s="10"/>
      <c r="V1698" s="10"/>
      <c r="W1698" s="10"/>
      <c r="X1698" s="10"/>
      <c r="Y1698" s="10"/>
      <c r="Z1698" s="10"/>
      <c r="AA1698" s="10"/>
      <c r="AB1698" s="15"/>
      <c r="AM1698" s="68"/>
      <c r="AN1698" s="68"/>
      <c r="AO1698" s="68"/>
      <c r="AP1698" s="68"/>
      <c r="AQ1698" s="68"/>
      <c r="AY1698" s="15"/>
      <c r="AZ1698" s="15"/>
    </row>
    <row r="1699" spans="11:52" ht="15">
      <c r="K1699" s="10"/>
      <c r="L1699" s="10"/>
      <c r="M1699" s="10"/>
      <c r="N1699" s="10"/>
      <c r="O1699" s="10"/>
      <c r="P1699" s="10"/>
      <c r="Q1699" s="10"/>
      <c r="R1699" s="10"/>
      <c r="S1699" s="10"/>
      <c r="T1699" s="10"/>
      <c r="U1699" s="10"/>
      <c r="V1699" s="10"/>
      <c r="W1699" s="10"/>
      <c r="X1699" s="10"/>
      <c r="Y1699" s="10"/>
      <c r="Z1699" s="10"/>
      <c r="AA1699" s="10"/>
      <c r="AB1699" s="15"/>
      <c r="AM1699" s="68"/>
      <c r="AN1699" s="68"/>
      <c r="AO1699" s="68"/>
      <c r="AP1699" s="68"/>
      <c r="AQ1699" s="68"/>
      <c r="AY1699" s="15"/>
      <c r="AZ1699" s="15"/>
    </row>
    <row r="1700" spans="11:52" ht="15">
      <c r="K1700" s="10"/>
      <c r="L1700" s="10"/>
      <c r="M1700" s="10"/>
      <c r="N1700" s="10"/>
      <c r="O1700" s="10"/>
      <c r="P1700" s="10"/>
      <c r="Q1700" s="10"/>
      <c r="R1700" s="10"/>
      <c r="S1700" s="10"/>
      <c r="T1700" s="10"/>
      <c r="U1700" s="10"/>
      <c r="V1700" s="10"/>
      <c r="W1700" s="10"/>
      <c r="X1700" s="10"/>
      <c r="Y1700" s="10"/>
      <c r="Z1700" s="10"/>
      <c r="AA1700" s="10"/>
      <c r="AB1700" s="15"/>
      <c r="AM1700" s="68"/>
      <c r="AN1700" s="68"/>
      <c r="AO1700" s="68"/>
      <c r="AP1700" s="68"/>
      <c r="AQ1700" s="68"/>
      <c r="AY1700" s="15"/>
      <c r="AZ1700" s="15"/>
    </row>
    <row r="1701" spans="11:52" ht="15">
      <c r="K1701" s="10"/>
      <c r="L1701" s="10"/>
      <c r="M1701" s="10"/>
      <c r="N1701" s="10"/>
      <c r="O1701" s="10"/>
      <c r="P1701" s="10"/>
      <c r="Q1701" s="10"/>
      <c r="R1701" s="10"/>
      <c r="S1701" s="10"/>
      <c r="T1701" s="10"/>
      <c r="U1701" s="10"/>
      <c r="V1701" s="10"/>
      <c r="W1701" s="10"/>
      <c r="X1701" s="10"/>
      <c r="Y1701" s="10"/>
      <c r="Z1701" s="10"/>
      <c r="AA1701" s="10"/>
      <c r="AB1701" s="15"/>
      <c r="AM1701" s="68"/>
      <c r="AN1701" s="68"/>
      <c r="AO1701" s="68"/>
      <c r="AP1701" s="68"/>
      <c r="AQ1701" s="68"/>
      <c r="AY1701" s="15"/>
      <c r="AZ1701" s="15"/>
    </row>
    <row r="1702" spans="11:52" ht="15">
      <c r="K1702" s="10"/>
      <c r="L1702" s="10"/>
      <c r="M1702" s="10"/>
      <c r="N1702" s="10"/>
      <c r="O1702" s="10"/>
      <c r="P1702" s="10"/>
      <c r="Q1702" s="10"/>
      <c r="R1702" s="10"/>
      <c r="S1702" s="10"/>
      <c r="T1702" s="10"/>
      <c r="U1702" s="10"/>
      <c r="V1702" s="10"/>
      <c r="W1702" s="10"/>
      <c r="X1702" s="10"/>
      <c r="Y1702" s="10"/>
      <c r="Z1702" s="10"/>
      <c r="AA1702" s="10"/>
      <c r="AB1702" s="15"/>
      <c r="AM1702" s="68"/>
      <c r="AN1702" s="68"/>
      <c r="AO1702" s="68"/>
      <c r="AP1702" s="68"/>
      <c r="AQ1702" s="68"/>
      <c r="AY1702" s="15"/>
      <c r="AZ1702" s="15"/>
    </row>
    <row r="1703" spans="11:52" ht="15">
      <c r="K1703" s="10"/>
      <c r="L1703" s="10"/>
      <c r="M1703" s="10"/>
      <c r="N1703" s="10"/>
      <c r="O1703" s="10"/>
      <c r="P1703" s="10"/>
      <c r="Q1703" s="10"/>
      <c r="R1703" s="10"/>
      <c r="S1703" s="10"/>
      <c r="T1703" s="10"/>
      <c r="U1703" s="10"/>
      <c r="V1703" s="10"/>
      <c r="W1703" s="10"/>
      <c r="X1703" s="10"/>
      <c r="Y1703" s="10"/>
      <c r="Z1703" s="10"/>
      <c r="AA1703" s="10"/>
      <c r="AB1703" s="15"/>
      <c r="AM1703" s="68"/>
      <c r="AN1703" s="68"/>
      <c r="AO1703" s="68"/>
      <c r="AP1703" s="68"/>
      <c r="AQ1703" s="68"/>
      <c r="AY1703" s="15"/>
      <c r="AZ1703" s="15"/>
    </row>
    <row r="1704" spans="11:52" ht="15">
      <c r="K1704" s="10"/>
      <c r="L1704" s="10"/>
      <c r="M1704" s="10"/>
      <c r="N1704" s="10"/>
      <c r="O1704" s="10"/>
      <c r="P1704" s="10"/>
      <c r="Q1704" s="10"/>
      <c r="R1704" s="10"/>
      <c r="S1704" s="10"/>
      <c r="T1704" s="10"/>
      <c r="U1704" s="10"/>
      <c r="V1704" s="10"/>
      <c r="W1704" s="10"/>
      <c r="X1704" s="10"/>
      <c r="Y1704" s="10"/>
      <c r="Z1704" s="10"/>
      <c r="AA1704" s="10"/>
      <c r="AB1704" s="15"/>
      <c r="AM1704" s="68"/>
      <c r="AN1704" s="68"/>
      <c r="AO1704" s="68"/>
      <c r="AP1704" s="68"/>
      <c r="AQ1704" s="68"/>
      <c r="AY1704" s="15"/>
      <c r="AZ1704" s="15"/>
    </row>
    <row r="1705" spans="11:52" ht="15">
      <c r="K1705" s="10"/>
      <c r="L1705" s="10"/>
      <c r="M1705" s="10"/>
      <c r="N1705" s="10"/>
      <c r="O1705" s="10"/>
      <c r="P1705" s="10"/>
      <c r="Q1705" s="10"/>
      <c r="R1705" s="10"/>
      <c r="S1705" s="10"/>
      <c r="T1705" s="10"/>
      <c r="U1705" s="10"/>
      <c r="V1705" s="10"/>
      <c r="W1705" s="10"/>
      <c r="X1705" s="10"/>
      <c r="Y1705" s="10"/>
      <c r="Z1705" s="10"/>
      <c r="AA1705" s="10"/>
      <c r="AB1705" s="15"/>
      <c r="AM1705" s="68"/>
      <c r="AN1705" s="68"/>
      <c r="AO1705" s="68"/>
      <c r="AP1705" s="68"/>
      <c r="AQ1705" s="68"/>
      <c r="AY1705" s="15"/>
      <c r="AZ1705" s="15"/>
    </row>
    <row r="1706" spans="11:52" ht="15">
      <c r="K1706" s="10"/>
      <c r="L1706" s="10"/>
      <c r="M1706" s="10"/>
      <c r="N1706" s="10"/>
      <c r="O1706" s="10"/>
      <c r="P1706" s="10"/>
      <c r="Q1706" s="10"/>
      <c r="R1706" s="10"/>
      <c r="S1706" s="10"/>
      <c r="T1706" s="10"/>
      <c r="U1706" s="10"/>
      <c r="V1706" s="10"/>
      <c r="W1706" s="10"/>
      <c r="X1706" s="10"/>
      <c r="Y1706" s="10"/>
      <c r="Z1706" s="10"/>
      <c r="AA1706" s="10"/>
      <c r="AB1706" s="15"/>
      <c r="AM1706" s="68"/>
      <c r="AN1706" s="68"/>
      <c r="AO1706" s="68"/>
      <c r="AP1706" s="68"/>
      <c r="AQ1706" s="68"/>
      <c r="AY1706" s="15"/>
      <c r="AZ1706" s="15"/>
    </row>
    <row r="1707" spans="11:52" ht="15">
      <c r="K1707" s="10"/>
      <c r="L1707" s="10"/>
      <c r="M1707" s="10"/>
      <c r="N1707" s="10"/>
      <c r="O1707" s="10"/>
      <c r="P1707" s="10"/>
      <c r="Q1707" s="10"/>
      <c r="R1707" s="10"/>
      <c r="S1707" s="10"/>
      <c r="T1707" s="10"/>
      <c r="U1707" s="10"/>
      <c r="V1707" s="10"/>
      <c r="W1707" s="10"/>
      <c r="X1707" s="10"/>
      <c r="Y1707" s="10"/>
      <c r="Z1707" s="10"/>
      <c r="AA1707" s="10"/>
      <c r="AB1707" s="15"/>
      <c r="AM1707" s="68"/>
      <c r="AN1707" s="68"/>
      <c r="AO1707" s="68"/>
      <c r="AP1707" s="68"/>
      <c r="AQ1707" s="68"/>
      <c r="AY1707" s="15"/>
      <c r="AZ1707" s="15"/>
    </row>
    <row r="1708" spans="11:52" ht="15">
      <c r="K1708" s="10"/>
      <c r="L1708" s="10"/>
      <c r="M1708" s="10"/>
      <c r="N1708" s="10"/>
      <c r="O1708" s="10"/>
      <c r="P1708" s="10"/>
      <c r="Q1708" s="10"/>
      <c r="R1708" s="10"/>
      <c r="S1708" s="10"/>
      <c r="T1708" s="10"/>
      <c r="U1708" s="10"/>
      <c r="V1708" s="10"/>
      <c r="W1708" s="10"/>
      <c r="X1708" s="10"/>
      <c r="Y1708" s="10"/>
      <c r="Z1708" s="10"/>
      <c r="AA1708" s="10"/>
      <c r="AB1708" s="15"/>
      <c r="AM1708" s="68"/>
      <c r="AN1708" s="68"/>
      <c r="AO1708" s="68"/>
      <c r="AP1708" s="68"/>
      <c r="AQ1708" s="68"/>
      <c r="AY1708" s="15"/>
      <c r="AZ1708" s="15"/>
    </row>
    <row r="1709" spans="11:52" ht="15">
      <c r="K1709" s="10"/>
      <c r="L1709" s="10"/>
      <c r="M1709" s="10"/>
      <c r="N1709" s="10"/>
      <c r="O1709" s="10"/>
      <c r="P1709" s="10"/>
      <c r="Q1709" s="10"/>
      <c r="R1709" s="10"/>
      <c r="S1709" s="10"/>
      <c r="T1709" s="10"/>
      <c r="U1709" s="10"/>
      <c r="V1709" s="10"/>
      <c r="W1709" s="10"/>
      <c r="X1709" s="10"/>
      <c r="Y1709" s="10"/>
      <c r="Z1709" s="10"/>
      <c r="AA1709" s="10"/>
      <c r="AB1709" s="15"/>
      <c r="AM1709" s="68"/>
      <c r="AN1709" s="68"/>
      <c r="AO1709" s="68"/>
      <c r="AP1709" s="68"/>
      <c r="AQ1709" s="68"/>
      <c r="AY1709" s="15"/>
      <c r="AZ1709" s="15"/>
    </row>
    <row r="1710" spans="11:52" ht="15">
      <c r="K1710" s="10"/>
      <c r="L1710" s="10"/>
      <c r="M1710" s="10"/>
      <c r="N1710" s="10"/>
      <c r="O1710" s="10"/>
      <c r="P1710" s="10"/>
      <c r="Q1710" s="10"/>
      <c r="R1710" s="10"/>
      <c r="S1710" s="10"/>
      <c r="T1710" s="10"/>
      <c r="U1710" s="10"/>
      <c r="V1710" s="10"/>
      <c r="W1710" s="10"/>
      <c r="X1710" s="10"/>
      <c r="Y1710" s="10"/>
      <c r="Z1710" s="10"/>
      <c r="AA1710" s="10"/>
      <c r="AB1710" s="15"/>
      <c r="AM1710" s="68"/>
      <c r="AN1710" s="68"/>
      <c r="AO1710" s="68"/>
      <c r="AP1710" s="68"/>
      <c r="AQ1710" s="68"/>
      <c r="AY1710" s="15"/>
      <c r="AZ1710" s="15"/>
    </row>
    <row r="1711" spans="11:52" ht="15">
      <c r="K1711" s="10"/>
      <c r="L1711" s="10"/>
      <c r="M1711" s="10"/>
      <c r="N1711" s="10"/>
      <c r="O1711" s="10"/>
      <c r="P1711" s="10"/>
      <c r="Q1711" s="10"/>
      <c r="R1711" s="10"/>
      <c r="S1711" s="10"/>
      <c r="T1711" s="10"/>
      <c r="U1711" s="10"/>
      <c r="V1711" s="10"/>
      <c r="W1711" s="10"/>
      <c r="X1711" s="10"/>
      <c r="Y1711" s="10"/>
      <c r="Z1711" s="10"/>
      <c r="AA1711" s="10"/>
      <c r="AB1711" s="15"/>
      <c r="AM1711" s="68"/>
      <c r="AN1711" s="68"/>
      <c r="AO1711" s="68"/>
      <c r="AP1711" s="68"/>
      <c r="AQ1711" s="68"/>
      <c r="AY1711" s="15"/>
      <c r="AZ1711" s="15"/>
    </row>
    <row r="1712" spans="11:52" ht="15">
      <c r="K1712" s="10"/>
      <c r="L1712" s="10"/>
      <c r="M1712" s="10"/>
      <c r="N1712" s="10"/>
      <c r="O1712" s="10"/>
      <c r="P1712" s="10"/>
      <c r="Q1712" s="10"/>
      <c r="R1712" s="10"/>
      <c r="S1712" s="10"/>
      <c r="T1712" s="10"/>
      <c r="U1712" s="10"/>
      <c r="V1712" s="10"/>
      <c r="W1712" s="10"/>
      <c r="X1712" s="10"/>
      <c r="Y1712" s="10"/>
      <c r="Z1712" s="10"/>
      <c r="AA1712" s="10"/>
      <c r="AB1712" s="15"/>
      <c r="AM1712" s="68"/>
      <c r="AN1712" s="68"/>
      <c r="AO1712" s="68"/>
      <c r="AP1712" s="68"/>
      <c r="AQ1712" s="68"/>
      <c r="AY1712" s="15"/>
      <c r="AZ1712" s="15"/>
    </row>
    <row r="1713" spans="11:52" ht="15">
      <c r="K1713" s="10"/>
      <c r="L1713" s="10"/>
      <c r="M1713" s="10"/>
      <c r="N1713" s="10"/>
      <c r="O1713" s="10"/>
      <c r="P1713" s="10"/>
      <c r="Q1713" s="10"/>
      <c r="R1713" s="10"/>
      <c r="S1713" s="10"/>
      <c r="T1713" s="10"/>
      <c r="U1713" s="10"/>
      <c r="V1713" s="10"/>
      <c r="W1713" s="10"/>
      <c r="X1713" s="10"/>
      <c r="Y1713" s="10"/>
      <c r="Z1713" s="10"/>
      <c r="AA1713" s="10"/>
      <c r="AB1713" s="15"/>
      <c r="AM1713" s="68"/>
      <c r="AN1713" s="68"/>
      <c r="AO1713" s="68"/>
      <c r="AP1713" s="68"/>
      <c r="AQ1713" s="68"/>
      <c r="AY1713" s="15"/>
      <c r="AZ1713" s="15"/>
    </row>
    <row r="1714" spans="11:52" ht="15">
      <c r="K1714" s="10"/>
      <c r="L1714" s="10"/>
      <c r="M1714" s="10"/>
      <c r="N1714" s="10"/>
      <c r="O1714" s="10"/>
      <c r="P1714" s="10"/>
      <c r="Q1714" s="10"/>
      <c r="R1714" s="10"/>
      <c r="S1714" s="10"/>
      <c r="T1714" s="10"/>
      <c r="U1714" s="10"/>
      <c r="V1714" s="10"/>
      <c r="W1714" s="10"/>
      <c r="X1714" s="10"/>
      <c r="Y1714" s="10"/>
      <c r="Z1714" s="10"/>
      <c r="AA1714" s="10"/>
      <c r="AB1714" s="15"/>
      <c r="AM1714" s="68"/>
      <c r="AN1714" s="68"/>
      <c r="AO1714" s="68"/>
      <c r="AP1714" s="68"/>
      <c r="AQ1714" s="68"/>
      <c r="AY1714" s="15"/>
      <c r="AZ1714" s="15"/>
    </row>
    <row r="1715" spans="11:52" ht="15">
      <c r="K1715" s="10"/>
      <c r="L1715" s="10"/>
      <c r="M1715" s="10"/>
      <c r="N1715" s="10"/>
      <c r="O1715" s="10"/>
      <c r="P1715" s="10"/>
      <c r="Q1715" s="10"/>
      <c r="R1715" s="10"/>
      <c r="S1715" s="10"/>
      <c r="T1715" s="10"/>
      <c r="U1715" s="10"/>
      <c r="V1715" s="10"/>
      <c r="W1715" s="10"/>
      <c r="X1715" s="10"/>
      <c r="Y1715" s="10"/>
      <c r="Z1715" s="10"/>
      <c r="AA1715" s="10"/>
      <c r="AB1715" s="15"/>
      <c r="AM1715" s="68"/>
      <c r="AN1715" s="68"/>
      <c r="AO1715" s="68"/>
      <c r="AP1715" s="68"/>
      <c r="AQ1715" s="68"/>
      <c r="AY1715" s="15"/>
      <c r="AZ1715" s="15"/>
    </row>
    <row r="1716" spans="11:52" ht="15">
      <c r="K1716" s="10"/>
      <c r="L1716" s="10"/>
      <c r="M1716" s="10"/>
      <c r="N1716" s="10"/>
      <c r="O1716" s="10"/>
      <c r="P1716" s="10"/>
      <c r="Q1716" s="10"/>
      <c r="R1716" s="10"/>
      <c r="S1716" s="10"/>
      <c r="T1716" s="10"/>
      <c r="U1716" s="10"/>
      <c r="V1716" s="10"/>
      <c r="W1716" s="10"/>
      <c r="X1716" s="10"/>
      <c r="Y1716" s="10"/>
      <c r="Z1716" s="10"/>
      <c r="AA1716" s="10"/>
      <c r="AB1716" s="15"/>
      <c r="AM1716" s="68"/>
      <c r="AN1716" s="68"/>
      <c r="AO1716" s="68"/>
      <c r="AP1716" s="68"/>
      <c r="AQ1716" s="68"/>
      <c r="AY1716" s="15"/>
      <c r="AZ1716" s="15"/>
    </row>
    <row r="1717" spans="11:52" ht="15">
      <c r="K1717" s="10"/>
      <c r="L1717" s="10"/>
      <c r="M1717" s="10"/>
      <c r="N1717" s="10"/>
      <c r="O1717" s="10"/>
      <c r="P1717" s="10"/>
      <c r="Q1717" s="10"/>
      <c r="R1717" s="10"/>
      <c r="S1717" s="10"/>
      <c r="T1717" s="10"/>
      <c r="U1717" s="10"/>
      <c r="V1717" s="10"/>
      <c r="W1717" s="10"/>
      <c r="X1717" s="10"/>
      <c r="Y1717" s="10"/>
      <c r="Z1717" s="10"/>
      <c r="AA1717" s="10"/>
      <c r="AB1717" s="15"/>
      <c r="AM1717" s="68"/>
      <c r="AN1717" s="68"/>
      <c r="AO1717" s="68"/>
      <c r="AP1717" s="68"/>
      <c r="AQ1717" s="68"/>
      <c r="AY1717" s="15"/>
      <c r="AZ1717" s="15"/>
    </row>
    <row r="1718" spans="11:52" ht="15">
      <c r="K1718" s="10"/>
      <c r="L1718" s="10"/>
      <c r="M1718" s="10"/>
      <c r="N1718" s="10"/>
      <c r="O1718" s="10"/>
      <c r="P1718" s="10"/>
      <c r="Q1718" s="10"/>
      <c r="R1718" s="10"/>
      <c r="S1718" s="10"/>
      <c r="T1718" s="10"/>
      <c r="U1718" s="10"/>
      <c r="V1718" s="10"/>
      <c r="W1718" s="10"/>
      <c r="X1718" s="10"/>
      <c r="Y1718" s="10"/>
      <c r="Z1718" s="10"/>
      <c r="AA1718" s="10"/>
      <c r="AB1718" s="15"/>
      <c r="AM1718" s="68"/>
      <c r="AN1718" s="68"/>
      <c r="AO1718" s="68"/>
      <c r="AP1718" s="68"/>
      <c r="AQ1718" s="68"/>
      <c r="AY1718" s="15"/>
      <c r="AZ1718" s="15"/>
    </row>
    <row r="1719" spans="11:52" ht="15">
      <c r="K1719" s="10"/>
      <c r="L1719" s="10"/>
      <c r="M1719" s="10"/>
      <c r="N1719" s="10"/>
      <c r="O1719" s="10"/>
      <c r="P1719" s="10"/>
      <c r="Q1719" s="10"/>
      <c r="R1719" s="10"/>
      <c r="S1719" s="10"/>
      <c r="T1719" s="10"/>
      <c r="U1719" s="10"/>
      <c r="V1719" s="10"/>
      <c r="W1719" s="10"/>
      <c r="X1719" s="10"/>
      <c r="Y1719" s="10"/>
      <c r="Z1719" s="10"/>
      <c r="AA1719" s="10"/>
      <c r="AB1719" s="15"/>
      <c r="AM1719" s="68"/>
      <c r="AN1719" s="68"/>
      <c r="AO1719" s="68"/>
      <c r="AP1719" s="68"/>
      <c r="AQ1719" s="68"/>
      <c r="AY1719" s="15"/>
      <c r="AZ1719" s="15"/>
    </row>
    <row r="1720" spans="11:52" ht="15">
      <c r="K1720" s="10"/>
      <c r="L1720" s="10"/>
      <c r="M1720" s="10"/>
      <c r="N1720" s="10"/>
      <c r="O1720" s="10"/>
      <c r="P1720" s="10"/>
      <c r="Q1720" s="10"/>
      <c r="R1720" s="10"/>
      <c r="S1720" s="10"/>
      <c r="T1720" s="10"/>
      <c r="U1720" s="10"/>
      <c r="V1720" s="10"/>
      <c r="W1720" s="10"/>
      <c r="X1720" s="10"/>
      <c r="Y1720" s="10"/>
      <c r="Z1720" s="10"/>
      <c r="AA1720" s="10"/>
      <c r="AB1720" s="15"/>
      <c r="AM1720" s="68"/>
      <c r="AN1720" s="68"/>
      <c r="AO1720" s="68"/>
      <c r="AP1720" s="68"/>
      <c r="AQ1720" s="68"/>
      <c r="AY1720" s="15"/>
      <c r="AZ1720" s="15"/>
    </row>
    <row r="1721" spans="11:52" ht="15">
      <c r="K1721" s="10"/>
      <c r="L1721" s="10"/>
      <c r="M1721" s="10"/>
      <c r="N1721" s="10"/>
      <c r="O1721" s="10"/>
      <c r="P1721" s="10"/>
      <c r="Q1721" s="10"/>
      <c r="R1721" s="10"/>
      <c r="S1721" s="10"/>
      <c r="T1721" s="10"/>
      <c r="U1721" s="10"/>
      <c r="V1721" s="10"/>
      <c r="W1721" s="10"/>
      <c r="X1721" s="10"/>
      <c r="Y1721" s="10"/>
      <c r="Z1721" s="10"/>
      <c r="AA1721" s="10"/>
      <c r="AB1721" s="15"/>
      <c r="AM1721" s="68"/>
      <c r="AN1721" s="68"/>
      <c r="AO1721" s="68"/>
      <c r="AP1721" s="68"/>
      <c r="AQ1721" s="68"/>
      <c r="AY1721" s="15"/>
      <c r="AZ1721" s="15"/>
    </row>
    <row r="1722" spans="11:52" ht="15">
      <c r="K1722" s="10"/>
      <c r="L1722" s="10"/>
      <c r="M1722" s="10"/>
      <c r="N1722" s="10"/>
      <c r="O1722" s="10"/>
      <c r="P1722" s="10"/>
      <c r="Q1722" s="10"/>
      <c r="R1722" s="10"/>
      <c r="S1722" s="10"/>
      <c r="T1722" s="10"/>
      <c r="U1722" s="10"/>
      <c r="V1722" s="10"/>
      <c r="W1722" s="10"/>
      <c r="X1722" s="10"/>
      <c r="Y1722" s="10"/>
      <c r="Z1722" s="10"/>
      <c r="AA1722" s="10"/>
      <c r="AB1722" s="15"/>
      <c r="AM1722" s="68"/>
      <c r="AN1722" s="68"/>
      <c r="AO1722" s="68"/>
      <c r="AP1722" s="68"/>
      <c r="AQ1722" s="68"/>
      <c r="AY1722" s="15"/>
      <c r="AZ1722" s="15"/>
    </row>
    <row r="1723" spans="11:52" ht="15">
      <c r="K1723" s="10"/>
      <c r="L1723" s="10"/>
      <c r="M1723" s="10"/>
      <c r="N1723" s="10"/>
      <c r="O1723" s="10"/>
      <c r="P1723" s="10"/>
      <c r="Q1723" s="10"/>
      <c r="R1723" s="10"/>
      <c r="S1723" s="10"/>
      <c r="T1723" s="10"/>
      <c r="U1723" s="10"/>
      <c r="V1723" s="10"/>
      <c r="W1723" s="10"/>
      <c r="X1723" s="10"/>
      <c r="Y1723" s="10"/>
      <c r="Z1723" s="10"/>
      <c r="AA1723" s="10"/>
      <c r="AB1723" s="15"/>
      <c r="AM1723" s="68"/>
      <c r="AN1723" s="68"/>
      <c r="AO1723" s="68"/>
      <c r="AP1723" s="68"/>
      <c r="AQ1723" s="68"/>
      <c r="AY1723" s="15"/>
      <c r="AZ1723" s="15"/>
    </row>
    <row r="1724" spans="11:52" ht="15">
      <c r="K1724" s="10"/>
      <c r="L1724" s="10"/>
      <c r="M1724" s="10"/>
      <c r="N1724" s="10"/>
      <c r="O1724" s="10"/>
      <c r="P1724" s="10"/>
      <c r="Q1724" s="10"/>
      <c r="R1724" s="10"/>
      <c r="S1724" s="10"/>
      <c r="T1724" s="10"/>
      <c r="U1724" s="10"/>
      <c r="V1724" s="10"/>
      <c r="W1724" s="10"/>
      <c r="X1724" s="10"/>
      <c r="Y1724" s="10"/>
      <c r="Z1724" s="10"/>
      <c r="AA1724" s="10"/>
      <c r="AB1724" s="15"/>
      <c r="AM1724" s="68"/>
      <c r="AN1724" s="68"/>
      <c r="AO1724" s="68"/>
      <c r="AP1724" s="68"/>
      <c r="AQ1724" s="68"/>
      <c r="AY1724" s="15"/>
      <c r="AZ1724" s="15"/>
    </row>
    <row r="1725" spans="11:52" ht="15">
      <c r="K1725" s="10"/>
      <c r="L1725" s="10"/>
      <c r="M1725" s="10"/>
      <c r="N1725" s="10"/>
      <c r="O1725" s="10"/>
      <c r="P1725" s="10"/>
      <c r="Q1725" s="10"/>
      <c r="R1725" s="10"/>
      <c r="S1725" s="10"/>
      <c r="T1725" s="10"/>
      <c r="U1725" s="10"/>
      <c r="V1725" s="10"/>
      <c r="W1725" s="10"/>
      <c r="X1725" s="10"/>
      <c r="Y1725" s="10"/>
      <c r="Z1725" s="10"/>
      <c r="AA1725" s="10"/>
      <c r="AB1725" s="15"/>
      <c r="AM1725" s="68"/>
      <c r="AN1725" s="68"/>
      <c r="AO1725" s="68"/>
      <c r="AP1725" s="68"/>
      <c r="AQ1725" s="68"/>
      <c r="AY1725" s="15"/>
      <c r="AZ1725" s="15"/>
    </row>
    <row r="1726" spans="11:52" ht="15">
      <c r="K1726" s="10"/>
      <c r="L1726" s="10"/>
      <c r="M1726" s="10"/>
      <c r="N1726" s="10"/>
      <c r="O1726" s="10"/>
      <c r="P1726" s="10"/>
      <c r="Q1726" s="10"/>
      <c r="R1726" s="10"/>
      <c r="S1726" s="10"/>
      <c r="T1726" s="10"/>
      <c r="U1726" s="10"/>
      <c r="V1726" s="10"/>
      <c r="W1726" s="10"/>
      <c r="X1726" s="10"/>
      <c r="Y1726" s="10"/>
      <c r="Z1726" s="10"/>
      <c r="AA1726" s="10"/>
      <c r="AB1726" s="15"/>
      <c r="AM1726" s="68"/>
      <c r="AN1726" s="68"/>
      <c r="AO1726" s="68"/>
      <c r="AP1726" s="68"/>
      <c r="AQ1726" s="68"/>
      <c r="AY1726" s="15"/>
      <c r="AZ1726" s="15"/>
    </row>
    <row r="1727" spans="11:52" ht="15">
      <c r="K1727" s="10"/>
      <c r="L1727" s="10"/>
      <c r="M1727" s="10"/>
      <c r="N1727" s="10"/>
      <c r="O1727" s="10"/>
      <c r="P1727" s="10"/>
      <c r="Q1727" s="10"/>
      <c r="R1727" s="10"/>
      <c r="S1727" s="10"/>
      <c r="T1727" s="10"/>
      <c r="U1727" s="10"/>
      <c r="V1727" s="10"/>
      <c r="W1727" s="10"/>
      <c r="X1727" s="10"/>
      <c r="Y1727" s="10"/>
      <c r="Z1727" s="10"/>
      <c r="AA1727" s="10"/>
      <c r="AB1727" s="15"/>
      <c r="AM1727" s="68"/>
      <c r="AN1727" s="68"/>
      <c r="AO1727" s="68"/>
      <c r="AP1727" s="68"/>
      <c r="AQ1727" s="68"/>
      <c r="AY1727" s="15"/>
      <c r="AZ1727" s="15"/>
    </row>
    <row r="1728" spans="11:52" ht="15">
      <c r="K1728" s="10"/>
      <c r="L1728" s="10"/>
      <c r="M1728" s="10"/>
      <c r="N1728" s="10"/>
      <c r="O1728" s="10"/>
      <c r="P1728" s="10"/>
      <c r="Q1728" s="10"/>
      <c r="R1728" s="10"/>
      <c r="S1728" s="10"/>
      <c r="T1728" s="10"/>
      <c r="U1728" s="10"/>
      <c r="V1728" s="10"/>
      <c r="W1728" s="10"/>
      <c r="X1728" s="10"/>
      <c r="Y1728" s="10"/>
      <c r="Z1728" s="10"/>
      <c r="AA1728" s="10"/>
      <c r="AB1728" s="15"/>
      <c r="AM1728" s="68"/>
      <c r="AN1728" s="68"/>
      <c r="AO1728" s="68"/>
      <c r="AP1728" s="68"/>
      <c r="AQ1728" s="68"/>
      <c r="AY1728" s="15"/>
      <c r="AZ1728" s="15"/>
    </row>
    <row r="1729" spans="11:52" ht="15">
      <c r="K1729" s="10"/>
      <c r="L1729" s="10"/>
      <c r="M1729" s="10"/>
      <c r="N1729" s="10"/>
      <c r="O1729" s="10"/>
      <c r="P1729" s="10"/>
      <c r="Q1729" s="10"/>
      <c r="R1729" s="10"/>
      <c r="S1729" s="10"/>
      <c r="T1729" s="10"/>
      <c r="U1729" s="10"/>
      <c r="V1729" s="10"/>
      <c r="W1729" s="10"/>
      <c r="X1729" s="10"/>
      <c r="Y1729" s="10"/>
      <c r="Z1729" s="10"/>
      <c r="AA1729" s="10"/>
      <c r="AB1729" s="15"/>
      <c r="AM1729" s="68"/>
      <c r="AN1729" s="68"/>
      <c r="AO1729" s="68"/>
      <c r="AP1729" s="68"/>
      <c r="AQ1729" s="68"/>
      <c r="AY1729" s="15"/>
      <c r="AZ1729" s="15"/>
    </row>
    <row r="1730" spans="11:52" ht="15">
      <c r="K1730" s="10"/>
      <c r="L1730" s="10"/>
      <c r="M1730" s="10"/>
      <c r="N1730" s="10"/>
      <c r="O1730" s="10"/>
      <c r="P1730" s="10"/>
      <c r="Q1730" s="10"/>
      <c r="R1730" s="10"/>
      <c r="S1730" s="10"/>
      <c r="T1730" s="10"/>
      <c r="U1730" s="10"/>
      <c r="V1730" s="10"/>
      <c r="W1730" s="10"/>
      <c r="X1730" s="10"/>
      <c r="Y1730" s="10"/>
      <c r="Z1730" s="10"/>
      <c r="AA1730" s="10"/>
      <c r="AB1730" s="15"/>
      <c r="AM1730" s="68"/>
      <c r="AN1730" s="68"/>
      <c r="AO1730" s="68"/>
      <c r="AP1730" s="68"/>
      <c r="AQ1730" s="68"/>
      <c r="AY1730" s="15"/>
      <c r="AZ1730" s="15"/>
    </row>
    <row r="1731" spans="11:52" ht="15">
      <c r="K1731" s="10"/>
      <c r="L1731" s="10"/>
      <c r="M1731" s="10"/>
      <c r="N1731" s="10"/>
      <c r="O1731" s="10"/>
      <c r="P1731" s="10"/>
      <c r="Q1731" s="10"/>
      <c r="R1731" s="10"/>
      <c r="S1731" s="10"/>
      <c r="T1731" s="10"/>
      <c r="U1731" s="10"/>
      <c r="V1731" s="10"/>
      <c r="W1731" s="10"/>
      <c r="X1731" s="10"/>
      <c r="Y1731" s="10"/>
      <c r="Z1731" s="10"/>
      <c r="AA1731" s="10"/>
      <c r="AB1731" s="15"/>
      <c r="AM1731" s="68"/>
      <c r="AN1731" s="68"/>
      <c r="AO1731" s="68"/>
      <c r="AP1731" s="68"/>
      <c r="AQ1731" s="68"/>
      <c r="AY1731" s="15"/>
      <c r="AZ1731" s="15"/>
    </row>
    <row r="1732" spans="11:52" ht="15">
      <c r="K1732" s="10"/>
      <c r="L1732" s="10"/>
      <c r="M1732" s="10"/>
      <c r="N1732" s="10"/>
      <c r="O1732" s="10"/>
      <c r="P1732" s="10"/>
      <c r="Q1732" s="10"/>
      <c r="R1732" s="10"/>
      <c r="S1732" s="10"/>
      <c r="T1732" s="10"/>
      <c r="U1732" s="10"/>
      <c r="V1732" s="10"/>
      <c r="W1732" s="10"/>
      <c r="X1732" s="10"/>
      <c r="Y1732" s="10"/>
      <c r="Z1732" s="10"/>
      <c r="AA1732" s="10"/>
      <c r="AB1732" s="15"/>
      <c r="AM1732" s="68"/>
      <c r="AN1732" s="68"/>
      <c r="AO1732" s="68"/>
      <c r="AP1732" s="68"/>
      <c r="AQ1732" s="68"/>
      <c r="AY1732" s="15"/>
      <c r="AZ1732" s="15"/>
    </row>
    <row r="1733" spans="11:52" ht="15">
      <c r="K1733" s="10"/>
      <c r="L1733" s="10"/>
      <c r="M1733" s="10"/>
      <c r="N1733" s="10"/>
      <c r="O1733" s="10"/>
      <c r="P1733" s="10"/>
      <c r="Q1733" s="10"/>
      <c r="R1733" s="10"/>
      <c r="S1733" s="10"/>
      <c r="T1733" s="10"/>
      <c r="U1733" s="10"/>
      <c r="V1733" s="10"/>
      <c r="W1733" s="10"/>
      <c r="X1733" s="10"/>
      <c r="Y1733" s="10"/>
      <c r="Z1733" s="10"/>
      <c r="AA1733" s="10"/>
      <c r="AB1733" s="15"/>
      <c r="AM1733" s="68"/>
      <c r="AN1733" s="68"/>
      <c r="AO1733" s="68"/>
      <c r="AP1733" s="68"/>
      <c r="AQ1733" s="68"/>
      <c r="AY1733" s="15"/>
      <c r="AZ1733" s="15"/>
    </row>
    <row r="1734" spans="11:52" ht="15">
      <c r="K1734" s="10"/>
      <c r="L1734" s="10"/>
      <c r="M1734" s="10"/>
      <c r="N1734" s="10"/>
      <c r="O1734" s="10"/>
      <c r="P1734" s="10"/>
      <c r="Q1734" s="10"/>
      <c r="R1734" s="10"/>
      <c r="S1734" s="10"/>
      <c r="T1734" s="10"/>
      <c r="U1734" s="10"/>
      <c r="V1734" s="10"/>
      <c r="W1734" s="10"/>
      <c r="X1734" s="10"/>
      <c r="Y1734" s="10"/>
      <c r="Z1734" s="10"/>
      <c r="AA1734" s="10"/>
      <c r="AB1734" s="15"/>
      <c r="AM1734" s="68"/>
      <c r="AN1734" s="68"/>
      <c r="AO1734" s="68"/>
      <c r="AP1734" s="68"/>
      <c r="AQ1734" s="68"/>
      <c r="AY1734" s="15"/>
      <c r="AZ1734" s="15"/>
    </row>
    <row r="1735" spans="11:52" ht="15">
      <c r="K1735" s="10"/>
      <c r="L1735" s="10"/>
      <c r="M1735" s="10"/>
      <c r="N1735" s="10"/>
      <c r="O1735" s="10"/>
      <c r="P1735" s="10"/>
      <c r="Q1735" s="10"/>
      <c r="R1735" s="10"/>
      <c r="S1735" s="10"/>
      <c r="T1735" s="10"/>
      <c r="U1735" s="10"/>
      <c r="V1735" s="10"/>
      <c r="W1735" s="10"/>
      <c r="X1735" s="10"/>
      <c r="Y1735" s="10"/>
      <c r="Z1735" s="10"/>
      <c r="AA1735" s="10"/>
      <c r="AB1735" s="15"/>
      <c r="AM1735" s="68"/>
      <c r="AN1735" s="68"/>
      <c r="AO1735" s="68"/>
      <c r="AP1735" s="68"/>
      <c r="AQ1735" s="68"/>
      <c r="AY1735" s="15"/>
      <c r="AZ1735" s="15"/>
    </row>
    <row r="1736" spans="11:52" ht="15">
      <c r="K1736" s="10"/>
      <c r="L1736" s="10"/>
      <c r="M1736" s="10"/>
      <c r="N1736" s="10"/>
      <c r="O1736" s="10"/>
      <c r="P1736" s="10"/>
      <c r="Q1736" s="10"/>
      <c r="R1736" s="10"/>
      <c r="S1736" s="10"/>
      <c r="T1736" s="10"/>
      <c r="U1736" s="10"/>
      <c r="V1736" s="10"/>
      <c r="W1736" s="10"/>
      <c r="X1736" s="10"/>
      <c r="Y1736" s="10"/>
      <c r="Z1736" s="10"/>
      <c r="AA1736" s="10"/>
      <c r="AB1736" s="15"/>
      <c r="AM1736" s="68"/>
      <c r="AN1736" s="68"/>
      <c r="AO1736" s="68"/>
      <c r="AP1736" s="68"/>
      <c r="AQ1736" s="68"/>
      <c r="AY1736" s="15"/>
      <c r="AZ1736" s="15"/>
    </row>
    <row r="1737" spans="11:52" ht="15">
      <c r="K1737" s="10"/>
      <c r="L1737" s="10"/>
      <c r="M1737" s="10"/>
      <c r="N1737" s="10"/>
      <c r="O1737" s="10"/>
      <c r="P1737" s="10"/>
      <c r="Q1737" s="10"/>
      <c r="R1737" s="10"/>
      <c r="S1737" s="10"/>
      <c r="T1737" s="10"/>
      <c r="U1737" s="10"/>
      <c r="V1737" s="10"/>
      <c r="W1737" s="10"/>
      <c r="X1737" s="10"/>
      <c r="Y1737" s="10"/>
      <c r="Z1737" s="10"/>
      <c r="AA1737" s="10"/>
      <c r="AB1737" s="15"/>
      <c r="AM1737" s="68"/>
      <c r="AN1737" s="68"/>
      <c r="AO1737" s="68"/>
      <c r="AP1737" s="68"/>
      <c r="AQ1737" s="68"/>
      <c r="AY1737" s="15"/>
      <c r="AZ1737" s="15"/>
    </row>
    <row r="1738" spans="11:52" ht="15">
      <c r="K1738" s="10"/>
      <c r="L1738" s="10"/>
      <c r="M1738" s="10"/>
      <c r="N1738" s="10"/>
      <c r="O1738" s="10"/>
      <c r="P1738" s="10"/>
      <c r="Q1738" s="10"/>
      <c r="R1738" s="10"/>
      <c r="S1738" s="10"/>
      <c r="T1738" s="10"/>
      <c r="U1738" s="10"/>
      <c r="V1738" s="10"/>
      <c r="W1738" s="10"/>
      <c r="X1738" s="10"/>
      <c r="Y1738" s="10"/>
      <c r="Z1738" s="10"/>
      <c r="AA1738" s="10"/>
      <c r="AB1738" s="15"/>
      <c r="AM1738" s="68"/>
      <c r="AN1738" s="68"/>
      <c r="AO1738" s="68"/>
      <c r="AP1738" s="68"/>
      <c r="AQ1738" s="68"/>
      <c r="AY1738" s="15"/>
      <c r="AZ1738" s="15"/>
    </row>
    <row r="1739" spans="11:52" ht="15">
      <c r="K1739" s="10"/>
      <c r="L1739" s="10"/>
      <c r="M1739" s="10"/>
      <c r="N1739" s="10"/>
      <c r="O1739" s="10"/>
      <c r="P1739" s="10"/>
      <c r="Q1739" s="10"/>
      <c r="R1739" s="10"/>
      <c r="S1739" s="10"/>
      <c r="T1739" s="10"/>
      <c r="U1739" s="10"/>
      <c r="V1739" s="10"/>
      <c r="W1739" s="10"/>
      <c r="X1739" s="10"/>
      <c r="Y1739" s="10"/>
      <c r="Z1739" s="10"/>
      <c r="AA1739" s="10"/>
      <c r="AB1739" s="15"/>
      <c r="AM1739" s="68"/>
      <c r="AN1739" s="68"/>
      <c r="AO1739" s="68"/>
      <c r="AP1739" s="68"/>
      <c r="AQ1739" s="68"/>
      <c r="AY1739" s="15"/>
      <c r="AZ1739" s="15"/>
    </row>
    <row r="1740" spans="11:52" ht="15">
      <c r="K1740" s="10"/>
      <c r="L1740" s="10"/>
      <c r="M1740" s="10"/>
      <c r="N1740" s="10"/>
      <c r="O1740" s="10"/>
      <c r="P1740" s="10"/>
      <c r="Q1740" s="10"/>
      <c r="R1740" s="10"/>
      <c r="S1740" s="10"/>
      <c r="T1740" s="10"/>
      <c r="U1740" s="10"/>
      <c r="V1740" s="10"/>
      <c r="W1740" s="10"/>
      <c r="X1740" s="10"/>
      <c r="Y1740" s="10"/>
      <c r="Z1740" s="10"/>
      <c r="AA1740" s="10"/>
      <c r="AB1740" s="15"/>
      <c r="AM1740" s="68"/>
      <c r="AN1740" s="68"/>
      <c r="AO1740" s="68"/>
      <c r="AP1740" s="68"/>
      <c r="AQ1740" s="68"/>
      <c r="AY1740" s="15"/>
      <c r="AZ1740" s="15"/>
    </row>
    <row r="1741" spans="11:52" ht="15">
      <c r="K1741" s="10"/>
      <c r="L1741" s="10"/>
      <c r="M1741" s="10"/>
      <c r="N1741" s="10"/>
      <c r="O1741" s="10"/>
      <c r="P1741" s="10"/>
      <c r="Q1741" s="10"/>
      <c r="R1741" s="10"/>
      <c r="S1741" s="10"/>
      <c r="T1741" s="10"/>
      <c r="U1741" s="10"/>
      <c r="V1741" s="10"/>
      <c r="W1741" s="10"/>
      <c r="X1741" s="10"/>
      <c r="Y1741" s="10"/>
      <c r="Z1741" s="10"/>
      <c r="AA1741" s="10"/>
      <c r="AB1741" s="15"/>
      <c r="AM1741" s="68"/>
      <c r="AN1741" s="68"/>
      <c r="AO1741" s="68"/>
      <c r="AP1741" s="68"/>
      <c r="AQ1741" s="68"/>
      <c r="AY1741" s="15"/>
      <c r="AZ1741" s="15"/>
    </row>
    <row r="1742" spans="11:52" ht="15">
      <c r="K1742" s="10"/>
      <c r="L1742" s="10"/>
      <c r="M1742" s="10"/>
      <c r="N1742" s="10"/>
      <c r="O1742" s="10"/>
      <c r="P1742" s="10"/>
      <c r="Q1742" s="10"/>
      <c r="R1742" s="10"/>
      <c r="S1742" s="10"/>
      <c r="T1742" s="10"/>
      <c r="U1742" s="10"/>
      <c r="V1742" s="10"/>
      <c r="W1742" s="10"/>
      <c r="X1742" s="10"/>
      <c r="Y1742" s="10"/>
      <c r="Z1742" s="10"/>
      <c r="AA1742" s="10"/>
      <c r="AB1742" s="15"/>
      <c r="AM1742" s="68"/>
      <c r="AN1742" s="68"/>
      <c r="AO1742" s="68"/>
      <c r="AP1742" s="68"/>
      <c r="AQ1742" s="68"/>
      <c r="AY1742" s="15"/>
      <c r="AZ1742" s="15"/>
    </row>
    <row r="1743" spans="11:52" ht="15">
      <c r="K1743" s="10"/>
      <c r="L1743" s="10"/>
      <c r="M1743" s="10"/>
      <c r="N1743" s="10"/>
      <c r="O1743" s="10"/>
      <c r="P1743" s="10"/>
      <c r="Q1743" s="10"/>
      <c r="R1743" s="10"/>
      <c r="S1743" s="10"/>
      <c r="T1743" s="10"/>
      <c r="U1743" s="10"/>
      <c r="V1743" s="10"/>
      <c r="W1743" s="10"/>
      <c r="X1743" s="10"/>
      <c r="Y1743" s="10"/>
      <c r="Z1743" s="10"/>
      <c r="AA1743" s="10"/>
      <c r="AB1743" s="15"/>
      <c r="AM1743" s="68"/>
      <c r="AN1743" s="68"/>
      <c r="AO1743" s="68"/>
      <c r="AP1743" s="68"/>
      <c r="AQ1743" s="68"/>
      <c r="AY1743" s="15"/>
      <c r="AZ1743" s="15"/>
    </row>
    <row r="1744" spans="11:52" ht="15">
      <c r="K1744" s="10"/>
      <c r="L1744" s="10"/>
      <c r="M1744" s="10"/>
      <c r="N1744" s="10"/>
      <c r="O1744" s="10"/>
      <c r="P1744" s="10"/>
      <c r="Q1744" s="10"/>
      <c r="R1744" s="10"/>
      <c r="S1744" s="10"/>
      <c r="T1744" s="10"/>
      <c r="U1744" s="10"/>
      <c r="V1744" s="10"/>
      <c r="W1744" s="10"/>
      <c r="X1744" s="10"/>
      <c r="Y1744" s="10"/>
      <c r="Z1744" s="10"/>
      <c r="AA1744" s="10"/>
      <c r="AB1744" s="15"/>
      <c r="AM1744" s="68"/>
      <c r="AN1744" s="68"/>
      <c r="AO1744" s="68"/>
      <c r="AP1744" s="68"/>
      <c r="AQ1744" s="68"/>
      <c r="AY1744" s="15"/>
      <c r="AZ1744" s="15"/>
    </row>
    <row r="1745" spans="11:52" ht="15">
      <c r="K1745" s="10"/>
      <c r="L1745" s="10"/>
      <c r="M1745" s="10"/>
      <c r="N1745" s="10"/>
      <c r="O1745" s="10"/>
      <c r="P1745" s="10"/>
      <c r="Q1745" s="10"/>
      <c r="R1745" s="10"/>
      <c r="S1745" s="10"/>
      <c r="T1745" s="10"/>
      <c r="U1745" s="10"/>
      <c r="V1745" s="10"/>
      <c r="W1745" s="10"/>
      <c r="X1745" s="10"/>
      <c r="Y1745" s="10"/>
      <c r="Z1745" s="10"/>
      <c r="AA1745" s="10"/>
      <c r="AB1745" s="15"/>
      <c r="AM1745" s="68"/>
      <c r="AN1745" s="68"/>
      <c r="AO1745" s="68"/>
      <c r="AP1745" s="68"/>
      <c r="AQ1745" s="68"/>
      <c r="AY1745" s="15"/>
      <c r="AZ1745" s="15"/>
    </row>
    <row r="1746" spans="11:52" ht="15">
      <c r="K1746" s="10"/>
      <c r="L1746" s="10"/>
      <c r="M1746" s="10"/>
      <c r="N1746" s="10"/>
      <c r="O1746" s="10"/>
      <c r="P1746" s="10"/>
      <c r="Q1746" s="10"/>
      <c r="R1746" s="10"/>
      <c r="S1746" s="10"/>
      <c r="T1746" s="10"/>
      <c r="U1746" s="10"/>
      <c r="V1746" s="10"/>
      <c r="W1746" s="10"/>
      <c r="X1746" s="10"/>
      <c r="Y1746" s="10"/>
      <c r="Z1746" s="10"/>
      <c r="AA1746" s="10"/>
      <c r="AB1746" s="15"/>
      <c r="AM1746" s="68"/>
      <c r="AN1746" s="68"/>
      <c r="AO1746" s="68"/>
      <c r="AP1746" s="68"/>
      <c r="AQ1746" s="68"/>
      <c r="AY1746" s="15"/>
      <c r="AZ1746" s="15"/>
    </row>
    <row r="1747" spans="11:52" ht="15">
      <c r="K1747" s="10"/>
      <c r="L1747" s="10"/>
      <c r="M1747" s="10"/>
      <c r="N1747" s="10"/>
      <c r="O1747" s="10"/>
      <c r="P1747" s="10"/>
      <c r="Q1747" s="10"/>
      <c r="R1747" s="10"/>
      <c r="S1747" s="10"/>
      <c r="T1747" s="10"/>
      <c r="U1747" s="10"/>
      <c r="V1747" s="10"/>
      <c r="W1747" s="10"/>
      <c r="X1747" s="10"/>
      <c r="Y1747" s="10"/>
      <c r="Z1747" s="10"/>
      <c r="AA1747" s="10"/>
      <c r="AB1747" s="15"/>
      <c r="AM1747" s="68"/>
      <c r="AN1747" s="68"/>
      <c r="AO1747" s="68"/>
      <c r="AP1747" s="68"/>
      <c r="AQ1747" s="68"/>
      <c r="AY1747" s="15"/>
      <c r="AZ1747" s="15"/>
    </row>
    <row r="1748" spans="11:52" ht="15">
      <c r="K1748" s="10"/>
      <c r="L1748" s="10"/>
      <c r="M1748" s="10"/>
      <c r="N1748" s="10"/>
      <c r="O1748" s="10"/>
      <c r="P1748" s="10"/>
      <c r="Q1748" s="10"/>
      <c r="R1748" s="10"/>
      <c r="S1748" s="10"/>
      <c r="T1748" s="10"/>
      <c r="U1748" s="10"/>
      <c r="V1748" s="10"/>
      <c r="W1748" s="10"/>
      <c r="X1748" s="10"/>
      <c r="Y1748" s="10"/>
      <c r="Z1748" s="10"/>
      <c r="AA1748" s="10"/>
      <c r="AB1748" s="15"/>
      <c r="AM1748" s="68"/>
      <c r="AN1748" s="68"/>
      <c r="AO1748" s="68"/>
      <c r="AP1748" s="68"/>
      <c r="AQ1748" s="68"/>
      <c r="AY1748" s="15"/>
      <c r="AZ1748" s="15"/>
    </row>
    <row r="1749" spans="11:52" ht="15">
      <c r="K1749" s="10"/>
      <c r="L1749" s="10"/>
      <c r="M1749" s="10"/>
      <c r="N1749" s="10"/>
      <c r="O1749" s="10"/>
      <c r="P1749" s="10"/>
      <c r="Q1749" s="10"/>
      <c r="R1749" s="10"/>
      <c r="S1749" s="10"/>
      <c r="T1749" s="10"/>
      <c r="U1749" s="10"/>
      <c r="V1749" s="10"/>
      <c r="W1749" s="10"/>
      <c r="X1749" s="10"/>
      <c r="Y1749" s="10"/>
      <c r="Z1749" s="10"/>
      <c r="AA1749" s="10"/>
      <c r="AB1749" s="15"/>
      <c r="AM1749" s="68"/>
      <c r="AN1749" s="68"/>
      <c r="AO1749" s="68"/>
      <c r="AP1749" s="68"/>
      <c r="AQ1749" s="68"/>
      <c r="AY1749" s="15"/>
      <c r="AZ1749" s="15"/>
    </row>
    <row r="1750" spans="11:52" ht="15">
      <c r="K1750" s="10"/>
      <c r="L1750" s="10"/>
      <c r="M1750" s="10"/>
      <c r="N1750" s="10"/>
      <c r="O1750" s="10"/>
      <c r="P1750" s="10"/>
      <c r="Q1750" s="10"/>
      <c r="R1750" s="10"/>
      <c r="S1750" s="10"/>
      <c r="T1750" s="10"/>
      <c r="U1750" s="10"/>
      <c r="V1750" s="10"/>
      <c r="W1750" s="10"/>
      <c r="X1750" s="10"/>
      <c r="Y1750" s="10"/>
      <c r="Z1750" s="10"/>
      <c r="AA1750" s="10"/>
      <c r="AB1750" s="15"/>
      <c r="AM1750" s="68"/>
      <c r="AN1750" s="68"/>
      <c r="AO1750" s="68"/>
      <c r="AP1750" s="68"/>
      <c r="AQ1750" s="68"/>
      <c r="AY1750" s="15"/>
      <c r="AZ1750" s="15"/>
    </row>
    <row r="1751" spans="11:52" ht="15">
      <c r="K1751" s="10"/>
      <c r="L1751" s="10"/>
      <c r="M1751" s="10"/>
      <c r="N1751" s="10"/>
      <c r="O1751" s="10"/>
      <c r="P1751" s="10"/>
      <c r="Q1751" s="10"/>
      <c r="R1751" s="10"/>
      <c r="S1751" s="10"/>
      <c r="T1751" s="10"/>
      <c r="U1751" s="10"/>
      <c r="V1751" s="10"/>
      <c r="W1751" s="10"/>
      <c r="X1751" s="10"/>
      <c r="Y1751" s="10"/>
      <c r="Z1751" s="10"/>
      <c r="AA1751" s="10"/>
      <c r="AB1751" s="15"/>
      <c r="AM1751" s="68"/>
      <c r="AN1751" s="68"/>
      <c r="AO1751" s="68"/>
      <c r="AP1751" s="68"/>
      <c r="AQ1751" s="68"/>
      <c r="AY1751" s="15"/>
      <c r="AZ1751" s="15"/>
    </row>
    <row r="1752" spans="11:52" ht="15">
      <c r="K1752" s="10"/>
      <c r="L1752" s="10"/>
      <c r="M1752" s="10"/>
      <c r="N1752" s="10"/>
      <c r="O1752" s="10"/>
      <c r="P1752" s="10"/>
      <c r="Q1752" s="10"/>
      <c r="R1752" s="10"/>
      <c r="S1752" s="10"/>
      <c r="T1752" s="10"/>
      <c r="U1752" s="10"/>
      <c r="V1752" s="10"/>
      <c r="W1752" s="10"/>
      <c r="X1752" s="10"/>
      <c r="Y1752" s="10"/>
      <c r="Z1752" s="10"/>
      <c r="AA1752" s="10"/>
      <c r="AB1752" s="15"/>
      <c r="AM1752" s="68"/>
      <c r="AN1752" s="68"/>
      <c r="AO1752" s="68"/>
      <c r="AP1752" s="68"/>
      <c r="AQ1752" s="68"/>
      <c r="AY1752" s="15"/>
      <c r="AZ1752" s="15"/>
    </row>
    <row r="1753" spans="11:52" ht="15">
      <c r="K1753" s="10"/>
      <c r="L1753" s="10"/>
      <c r="M1753" s="10"/>
      <c r="N1753" s="10"/>
      <c r="O1753" s="10"/>
      <c r="P1753" s="10"/>
      <c r="Q1753" s="10"/>
      <c r="R1753" s="10"/>
      <c r="S1753" s="10"/>
      <c r="T1753" s="10"/>
      <c r="U1753" s="10"/>
      <c r="V1753" s="10"/>
      <c r="W1753" s="10"/>
      <c r="X1753" s="10"/>
      <c r="Y1753" s="10"/>
      <c r="Z1753" s="10"/>
      <c r="AA1753" s="10"/>
      <c r="AB1753" s="15"/>
      <c r="AM1753" s="68"/>
      <c r="AN1753" s="68"/>
      <c r="AO1753" s="68"/>
      <c r="AP1753" s="68"/>
      <c r="AQ1753" s="68"/>
      <c r="AY1753" s="15"/>
      <c r="AZ1753" s="15"/>
    </row>
    <row r="1754" spans="11:52" ht="15">
      <c r="K1754" s="10"/>
      <c r="L1754" s="10"/>
      <c r="M1754" s="10"/>
      <c r="N1754" s="10"/>
      <c r="O1754" s="10"/>
      <c r="P1754" s="10"/>
      <c r="Q1754" s="10"/>
      <c r="R1754" s="10"/>
      <c r="S1754" s="10"/>
      <c r="T1754" s="10"/>
      <c r="U1754" s="10"/>
      <c r="V1754" s="10"/>
      <c r="W1754" s="10"/>
      <c r="X1754" s="10"/>
      <c r="Y1754" s="10"/>
      <c r="Z1754" s="10"/>
      <c r="AA1754" s="10"/>
      <c r="AB1754" s="15"/>
      <c r="AM1754" s="68"/>
      <c r="AN1754" s="68"/>
      <c r="AO1754" s="68"/>
      <c r="AP1754" s="68"/>
      <c r="AQ1754" s="68"/>
      <c r="AY1754" s="15"/>
      <c r="AZ1754" s="15"/>
    </row>
    <row r="1755" spans="11:52" ht="15">
      <c r="K1755" s="10"/>
      <c r="L1755" s="10"/>
      <c r="M1755" s="10"/>
      <c r="N1755" s="10"/>
      <c r="O1755" s="10"/>
      <c r="P1755" s="10"/>
      <c r="Q1755" s="10"/>
      <c r="R1755" s="10"/>
      <c r="S1755" s="10"/>
      <c r="T1755" s="10"/>
      <c r="U1755" s="10"/>
      <c r="V1755" s="10"/>
      <c r="W1755" s="10"/>
      <c r="X1755" s="10"/>
      <c r="Y1755" s="10"/>
      <c r="Z1755" s="10"/>
      <c r="AA1755" s="10"/>
      <c r="AB1755" s="15"/>
      <c r="AM1755" s="68"/>
      <c r="AN1755" s="68"/>
      <c r="AO1755" s="68"/>
      <c r="AP1755" s="68"/>
      <c r="AQ1755" s="68"/>
      <c r="AY1755" s="15"/>
      <c r="AZ1755" s="15"/>
    </row>
    <row r="1756" spans="11:52" ht="15">
      <c r="K1756" s="10"/>
      <c r="L1756" s="10"/>
      <c r="M1756" s="10"/>
      <c r="N1756" s="10"/>
      <c r="O1756" s="10"/>
      <c r="P1756" s="10"/>
      <c r="Q1756" s="10"/>
      <c r="R1756" s="10"/>
      <c r="S1756" s="10"/>
      <c r="T1756" s="10"/>
      <c r="U1756" s="10"/>
      <c r="V1756" s="10"/>
      <c r="W1756" s="10"/>
      <c r="X1756" s="10"/>
      <c r="Y1756" s="10"/>
      <c r="Z1756" s="10"/>
      <c r="AA1756" s="10"/>
      <c r="AB1756" s="15"/>
      <c r="AM1756" s="68"/>
      <c r="AN1756" s="68"/>
      <c r="AO1756" s="68"/>
      <c r="AP1756" s="68"/>
      <c r="AQ1756" s="68"/>
      <c r="AY1756" s="15"/>
      <c r="AZ1756" s="15"/>
    </row>
    <row r="1757" spans="11:52" ht="15">
      <c r="K1757" s="10"/>
      <c r="L1757" s="10"/>
      <c r="M1757" s="10"/>
      <c r="N1757" s="10"/>
      <c r="O1757" s="10"/>
      <c r="P1757" s="10"/>
      <c r="Q1757" s="10"/>
      <c r="R1757" s="10"/>
      <c r="S1757" s="10"/>
      <c r="T1757" s="10"/>
      <c r="U1757" s="10"/>
      <c r="V1757" s="10"/>
      <c r="W1757" s="10"/>
      <c r="X1757" s="10"/>
      <c r="Y1757" s="10"/>
      <c r="Z1757" s="10"/>
      <c r="AA1757" s="10"/>
      <c r="AB1757" s="15"/>
      <c r="AM1757" s="68"/>
      <c r="AN1757" s="68"/>
      <c r="AO1757" s="68"/>
      <c r="AP1757" s="68"/>
      <c r="AQ1757" s="68"/>
      <c r="AY1757" s="15"/>
      <c r="AZ1757" s="15"/>
    </row>
    <row r="1758" spans="11:52" ht="15">
      <c r="K1758" s="10"/>
      <c r="L1758" s="10"/>
      <c r="M1758" s="10"/>
      <c r="N1758" s="10"/>
      <c r="O1758" s="10"/>
      <c r="P1758" s="10"/>
      <c r="Q1758" s="10"/>
      <c r="R1758" s="10"/>
      <c r="S1758" s="10"/>
      <c r="T1758" s="10"/>
      <c r="U1758" s="10"/>
      <c r="V1758" s="10"/>
      <c r="W1758" s="10"/>
      <c r="X1758" s="10"/>
      <c r="Y1758" s="10"/>
      <c r="Z1758" s="10"/>
      <c r="AA1758" s="10"/>
      <c r="AB1758" s="15"/>
      <c r="AM1758" s="68"/>
      <c r="AN1758" s="68"/>
      <c r="AO1758" s="68"/>
      <c r="AP1758" s="68"/>
      <c r="AQ1758" s="68"/>
      <c r="AY1758" s="15"/>
      <c r="AZ1758" s="15"/>
    </row>
    <row r="1759" spans="11:52" ht="15">
      <c r="K1759" s="10"/>
      <c r="L1759" s="10"/>
      <c r="M1759" s="10"/>
      <c r="N1759" s="10"/>
      <c r="O1759" s="10"/>
      <c r="P1759" s="10"/>
      <c r="Q1759" s="10"/>
      <c r="R1759" s="10"/>
      <c r="S1759" s="10"/>
      <c r="T1759" s="10"/>
      <c r="U1759" s="10"/>
      <c r="V1759" s="10"/>
      <c r="W1759" s="10"/>
      <c r="X1759" s="10"/>
      <c r="Y1759" s="10"/>
      <c r="Z1759" s="10"/>
      <c r="AA1759" s="10"/>
      <c r="AB1759" s="15"/>
      <c r="AM1759" s="68"/>
      <c r="AN1759" s="68"/>
      <c r="AO1759" s="68"/>
      <c r="AP1759" s="68"/>
      <c r="AQ1759" s="68"/>
      <c r="AY1759" s="15"/>
      <c r="AZ1759" s="15"/>
    </row>
    <row r="1760" spans="11:52" ht="15">
      <c r="K1760" s="10"/>
      <c r="L1760" s="10"/>
      <c r="M1760" s="10"/>
      <c r="N1760" s="10"/>
      <c r="O1760" s="10"/>
      <c r="P1760" s="10"/>
      <c r="Q1760" s="10"/>
      <c r="R1760" s="10"/>
      <c r="S1760" s="10"/>
      <c r="T1760" s="10"/>
      <c r="U1760" s="10"/>
      <c r="V1760" s="10"/>
      <c r="W1760" s="10"/>
      <c r="X1760" s="10"/>
      <c r="Y1760" s="10"/>
      <c r="Z1760" s="10"/>
      <c r="AA1760" s="10"/>
      <c r="AB1760" s="15"/>
      <c r="AM1760" s="68"/>
      <c r="AN1760" s="68"/>
      <c r="AO1760" s="68"/>
      <c r="AP1760" s="68"/>
      <c r="AQ1760" s="68"/>
      <c r="AY1760" s="15"/>
      <c r="AZ1760" s="15"/>
    </row>
    <row r="1761" spans="11:52" ht="15">
      <c r="K1761" s="10"/>
      <c r="L1761" s="10"/>
      <c r="M1761" s="10"/>
      <c r="N1761" s="10"/>
      <c r="O1761" s="10"/>
      <c r="P1761" s="10"/>
      <c r="Q1761" s="10"/>
      <c r="R1761" s="10"/>
      <c r="S1761" s="10"/>
      <c r="T1761" s="10"/>
      <c r="U1761" s="10"/>
      <c r="V1761" s="10"/>
      <c r="W1761" s="10"/>
      <c r="X1761" s="10"/>
      <c r="Y1761" s="10"/>
      <c r="Z1761" s="10"/>
      <c r="AA1761" s="10"/>
      <c r="AB1761" s="15"/>
      <c r="AM1761" s="68"/>
      <c r="AN1761" s="68"/>
      <c r="AO1761" s="68"/>
      <c r="AP1761" s="68"/>
      <c r="AQ1761" s="68"/>
      <c r="AY1761" s="15"/>
      <c r="AZ1761" s="15"/>
    </row>
    <row r="1762" spans="11:52" ht="15">
      <c r="K1762" s="10"/>
      <c r="L1762" s="10"/>
      <c r="M1762" s="10"/>
      <c r="N1762" s="10"/>
      <c r="O1762" s="10"/>
      <c r="P1762" s="10"/>
      <c r="Q1762" s="10"/>
      <c r="R1762" s="10"/>
      <c r="S1762" s="10"/>
      <c r="T1762" s="10"/>
      <c r="U1762" s="10"/>
      <c r="V1762" s="10"/>
      <c r="W1762" s="10"/>
      <c r="X1762" s="10"/>
      <c r="Y1762" s="10"/>
      <c r="Z1762" s="10"/>
      <c r="AA1762" s="10"/>
      <c r="AB1762" s="15"/>
      <c r="AM1762" s="68"/>
      <c r="AN1762" s="68"/>
      <c r="AO1762" s="68"/>
      <c r="AP1762" s="68"/>
      <c r="AQ1762" s="68"/>
      <c r="AY1762" s="15"/>
      <c r="AZ1762" s="15"/>
    </row>
    <row r="1763" spans="11:52" ht="15">
      <c r="K1763" s="10"/>
      <c r="L1763" s="10"/>
      <c r="M1763" s="10"/>
      <c r="N1763" s="10"/>
      <c r="O1763" s="10"/>
      <c r="P1763" s="10"/>
      <c r="Q1763" s="10"/>
      <c r="R1763" s="10"/>
      <c r="S1763" s="10"/>
      <c r="T1763" s="10"/>
      <c r="U1763" s="10"/>
      <c r="V1763" s="10"/>
      <c r="W1763" s="10"/>
      <c r="X1763" s="10"/>
      <c r="Y1763" s="10"/>
      <c r="Z1763" s="10"/>
      <c r="AA1763" s="10"/>
      <c r="AB1763" s="15"/>
      <c r="AM1763" s="68"/>
      <c r="AN1763" s="68"/>
      <c r="AO1763" s="68"/>
      <c r="AP1763" s="68"/>
      <c r="AQ1763" s="68"/>
      <c r="AY1763" s="15"/>
      <c r="AZ1763" s="15"/>
    </row>
    <row r="1764" spans="11:52" ht="15">
      <c r="K1764" s="10"/>
      <c r="L1764" s="10"/>
      <c r="M1764" s="10"/>
      <c r="N1764" s="10"/>
      <c r="O1764" s="10"/>
      <c r="P1764" s="10"/>
      <c r="Q1764" s="10"/>
      <c r="R1764" s="10"/>
      <c r="S1764" s="10"/>
      <c r="T1764" s="10"/>
      <c r="U1764" s="10"/>
      <c r="V1764" s="10"/>
      <c r="W1764" s="10"/>
      <c r="X1764" s="10"/>
      <c r="Y1764" s="10"/>
      <c r="Z1764" s="10"/>
      <c r="AA1764" s="10"/>
      <c r="AB1764" s="15"/>
      <c r="AM1764" s="68"/>
      <c r="AN1764" s="68"/>
      <c r="AO1764" s="68"/>
      <c r="AP1764" s="68"/>
      <c r="AQ1764" s="68"/>
      <c r="AY1764" s="15"/>
      <c r="AZ1764" s="15"/>
    </row>
    <row r="1765" spans="11:52" ht="15">
      <c r="K1765" s="10"/>
      <c r="L1765" s="10"/>
      <c r="M1765" s="10"/>
      <c r="N1765" s="10"/>
      <c r="O1765" s="10"/>
      <c r="P1765" s="10"/>
      <c r="Q1765" s="10"/>
      <c r="R1765" s="10"/>
      <c r="S1765" s="10"/>
      <c r="T1765" s="10"/>
      <c r="U1765" s="10"/>
      <c r="V1765" s="10"/>
      <c r="W1765" s="10"/>
      <c r="X1765" s="10"/>
      <c r="Y1765" s="10"/>
      <c r="Z1765" s="10"/>
      <c r="AA1765" s="10"/>
      <c r="AB1765" s="15"/>
      <c r="AM1765" s="68"/>
      <c r="AN1765" s="68"/>
      <c r="AO1765" s="68"/>
      <c r="AP1765" s="68"/>
      <c r="AQ1765" s="68"/>
      <c r="AY1765" s="15"/>
      <c r="AZ1765" s="15"/>
    </row>
    <row r="1766" spans="11:52" ht="15">
      <c r="K1766" s="10"/>
      <c r="L1766" s="10"/>
      <c r="M1766" s="10"/>
      <c r="N1766" s="10"/>
      <c r="O1766" s="10"/>
      <c r="P1766" s="10"/>
      <c r="Q1766" s="10"/>
      <c r="R1766" s="10"/>
      <c r="S1766" s="10"/>
      <c r="T1766" s="10"/>
      <c r="U1766" s="10"/>
      <c r="V1766" s="10"/>
      <c r="W1766" s="10"/>
      <c r="X1766" s="10"/>
      <c r="Y1766" s="10"/>
      <c r="Z1766" s="10"/>
      <c r="AA1766" s="10"/>
      <c r="AB1766" s="15"/>
      <c r="AM1766" s="68"/>
      <c r="AN1766" s="68"/>
      <c r="AO1766" s="68"/>
      <c r="AP1766" s="68"/>
      <c r="AQ1766" s="68"/>
      <c r="AY1766" s="15"/>
      <c r="AZ1766" s="15"/>
    </row>
    <row r="1767" spans="11:52" ht="15">
      <c r="K1767" s="10"/>
      <c r="L1767" s="10"/>
      <c r="M1767" s="10"/>
      <c r="N1767" s="10"/>
      <c r="O1767" s="10"/>
      <c r="P1767" s="10"/>
      <c r="Q1767" s="10"/>
      <c r="R1767" s="10"/>
      <c r="S1767" s="10"/>
      <c r="T1767" s="10"/>
      <c r="U1767" s="10"/>
      <c r="V1767" s="10"/>
      <c r="W1767" s="10"/>
      <c r="X1767" s="10"/>
      <c r="Y1767" s="10"/>
      <c r="Z1767" s="10"/>
      <c r="AA1767" s="10"/>
      <c r="AB1767" s="15"/>
      <c r="AM1767" s="68"/>
      <c r="AN1767" s="68"/>
      <c r="AO1767" s="68"/>
      <c r="AP1767" s="68"/>
      <c r="AQ1767" s="68"/>
      <c r="AY1767" s="15"/>
      <c r="AZ1767" s="15"/>
    </row>
    <row r="1768" spans="11:52" ht="15">
      <c r="K1768" s="10"/>
      <c r="L1768" s="10"/>
      <c r="M1768" s="10"/>
      <c r="N1768" s="10"/>
      <c r="O1768" s="10"/>
      <c r="P1768" s="10"/>
      <c r="Q1768" s="10"/>
      <c r="R1768" s="10"/>
      <c r="S1768" s="10"/>
      <c r="T1768" s="10"/>
      <c r="U1768" s="10"/>
      <c r="V1768" s="10"/>
      <c r="W1768" s="10"/>
      <c r="X1768" s="10"/>
      <c r="Y1768" s="10"/>
      <c r="Z1768" s="10"/>
      <c r="AA1768" s="10"/>
      <c r="AB1768" s="15"/>
      <c r="AM1768" s="68"/>
      <c r="AN1768" s="68"/>
      <c r="AO1768" s="68"/>
      <c r="AP1768" s="68"/>
      <c r="AQ1768" s="68"/>
      <c r="AY1768" s="15"/>
      <c r="AZ1768" s="15"/>
    </row>
    <row r="1769" spans="11:52" ht="15">
      <c r="K1769" s="10"/>
      <c r="L1769" s="10"/>
      <c r="M1769" s="10"/>
      <c r="N1769" s="10"/>
      <c r="O1769" s="10"/>
      <c r="P1769" s="10"/>
      <c r="Q1769" s="10"/>
      <c r="R1769" s="10"/>
      <c r="S1769" s="10"/>
      <c r="T1769" s="10"/>
      <c r="U1769" s="10"/>
      <c r="V1769" s="10"/>
      <c r="W1769" s="10"/>
      <c r="X1769" s="10"/>
      <c r="Y1769" s="10"/>
      <c r="Z1769" s="10"/>
      <c r="AA1769" s="10"/>
      <c r="AB1769" s="15"/>
      <c r="AM1769" s="68"/>
      <c r="AN1769" s="68"/>
      <c r="AO1769" s="68"/>
      <c r="AP1769" s="68"/>
      <c r="AQ1769" s="68"/>
      <c r="AY1769" s="15"/>
      <c r="AZ1769" s="15"/>
    </row>
    <row r="1770" spans="11:52" ht="15">
      <c r="K1770" s="10"/>
      <c r="L1770" s="10"/>
      <c r="M1770" s="10"/>
      <c r="N1770" s="10"/>
      <c r="O1770" s="10"/>
      <c r="P1770" s="10"/>
      <c r="Q1770" s="10"/>
      <c r="R1770" s="10"/>
      <c r="S1770" s="10"/>
      <c r="T1770" s="10"/>
      <c r="U1770" s="10"/>
      <c r="V1770" s="10"/>
      <c r="W1770" s="10"/>
      <c r="X1770" s="10"/>
      <c r="Y1770" s="10"/>
      <c r="Z1770" s="10"/>
      <c r="AA1770" s="10"/>
      <c r="AB1770" s="15"/>
      <c r="AM1770" s="68"/>
      <c r="AN1770" s="68"/>
      <c r="AO1770" s="68"/>
      <c r="AP1770" s="68"/>
      <c r="AQ1770" s="68"/>
      <c r="AY1770" s="15"/>
      <c r="AZ1770" s="15"/>
    </row>
    <row r="1771" spans="11:52" ht="15">
      <c r="K1771" s="10"/>
      <c r="L1771" s="10"/>
      <c r="M1771" s="10"/>
      <c r="N1771" s="10"/>
      <c r="O1771" s="10"/>
      <c r="P1771" s="10"/>
      <c r="Q1771" s="10"/>
      <c r="R1771" s="10"/>
      <c r="S1771" s="10"/>
      <c r="T1771" s="10"/>
      <c r="U1771" s="10"/>
      <c r="V1771" s="10"/>
      <c r="W1771" s="10"/>
      <c r="X1771" s="10"/>
      <c r="Y1771" s="10"/>
      <c r="Z1771" s="10"/>
      <c r="AA1771" s="10"/>
      <c r="AB1771" s="15"/>
      <c r="AM1771" s="68"/>
      <c r="AN1771" s="68"/>
      <c r="AO1771" s="68"/>
      <c r="AP1771" s="68"/>
      <c r="AQ1771" s="68"/>
      <c r="AY1771" s="15"/>
      <c r="AZ1771" s="15"/>
    </row>
    <row r="1772" spans="11:52" ht="15">
      <c r="K1772" s="10"/>
      <c r="L1772" s="10"/>
      <c r="M1772" s="10"/>
      <c r="N1772" s="10"/>
      <c r="O1772" s="10"/>
      <c r="P1772" s="10"/>
      <c r="Q1772" s="10"/>
      <c r="R1772" s="10"/>
      <c r="S1772" s="10"/>
      <c r="T1772" s="10"/>
      <c r="U1772" s="10"/>
      <c r="V1772" s="10"/>
      <c r="W1772" s="10"/>
      <c r="X1772" s="10"/>
      <c r="Y1772" s="10"/>
      <c r="Z1772" s="10"/>
      <c r="AA1772" s="10"/>
      <c r="AB1772" s="15"/>
      <c r="AM1772" s="68"/>
      <c r="AN1772" s="68"/>
      <c r="AO1772" s="68"/>
      <c r="AP1772" s="68"/>
      <c r="AQ1772" s="68"/>
      <c r="AY1772" s="15"/>
      <c r="AZ1772" s="15"/>
    </row>
    <row r="1773" spans="11:52" ht="15">
      <c r="K1773" s="10"/>
      <c r="L1773" s="10"/>
      <c r="M1773" s="10"/>
      <c r="N1773" s="10"/>
      <c r="O1773" s="10"/>
      <c r="P1773" s="10"/>
      <c r="Q1773" s="10"/>
      <c r="R1773" s="10"/>
      <c r="S1773" s="10"/>
      <c r="T1773" s="10"/>
      <c r="U1773" s="10"/>
      <c r="V1773" s="10"/>
      <c r="W1773" s="10"/>
      <c r="X1773" s="10"/>
      <c r="Y1773" s="10"/>
      <c r="Z1773" s="10"/>
      <c r="AA1773" s="10"/>
      <c r="AB1773" s="15"/>
      <c r="AM1773" s="68"/>
      <c r="AN1773" s="68"/>
      <c r="AO1773" s="68"/>
      <c r="AP1773" s="68"/>
      <c r="AQ1773" s="68"/>
      <c r="AY1773" s="15"/>
      <c r="AZ1773" s="15"/>
    </row>
    <row r="1774" spans="11:52" ht="15">
      <c r="K1774" s="10"/>
      <c r="L1774" s="10"/>
      <c r="M1774" s="10"/>
      <c r="N1774" s="10"/>
      <c r="O1774" s="10"/>
      <c r="P1774" s="10"/>
      <c r="Q1774" s="10"/>
      <c r="R1774" s="10"/>
      <c r="S1774" s="10"/>
      <c r="T1774" s="10"/>
      <c r="U1774" s="10"/>
      <c r="V1774" s="10"/>
      <c r="W1774" s="10"/>
      <c r="X1774" s="10"/>
      <c r="Y1774" s="10"/>
      <c r="Z1774" s="10"/>
      <c r="AA1774" s="10"/>
      <c r="AB1774" s="15"/>
      <c r="AM1774" s="68"/>
      <c r="AN1774" s="68"/>
      <c r="AO1774" s="68"/>
      <c r="AP1774" s="68"/>
      <c r="AQ1774" s="68"/>
      <c r="AY1774" s="15"/>
      <c r="AZ1774" s="15"/>
    </row>
    <row r="1775" spans="11:52" ht="15">
      <c r="K1775" s="10"/>
      <c r="L1775" s="10"/>
      <c r="M1775" s="10"/>
      <c r="N1775" s="10"/>
      <c r="O1775" s="10"/>
      <c r="P1775" s="10"/>
      <c r="Q1775" s="10"/>
      <c r="R1775" s="10"/>
      <c r="S1775" s="10"/>
      <c r="T1775" s="10"/>
      <c r="U1775" s="10"/>
      <c r="V1775" s="10"/>
      <c r="W1775" s="10"/>
      <c r="X1775" s="10"/>
      <c r="Y1775" s="10"/>
      <c r="Z1775" s="10"/>
      <c r="AA1775" s="10"/>
      <c r="AB1775" s="15"/>
      <c r="AM1775" s="68"/>
      <c r="AN1775" s="68"/>
      <c r="AO1775" s="68"/>
      <c r="AP1775" s="68"/>
      <c r="AQ1775" s="68"/>
      <c r="AY1775" s="15"/>
      <c r="AZ1775" s="15"/>
    </row>
    <row r="1776" spans="11:52" ht="15">
      <c r="K1776" s="10"/>
      <c r="L1776" s="10"/>
      <c r="M1776" s="10"/>
      <c r="N1776" s="10"/>
      <c r="O1776" s="10"/>
      <c r="P1776" s="10"/>
      <c r="Q1776" s="10"/>
      <c r="R1776" s="10"/>
      <c r="S1776" s="10"/>
      <c r="T1776" s="10"/>
      <c r="U1776" s="10"/>
      <c r="V1776" s="10"/>
      <c r="W1776" s="10"/>
      <c r="X1776" s="10"/>
      <c r="Y1776" s="10"/>
      <c r="Z1776" s="10"/>
      <c r="AA1776" s="10"/>
      <c r="AB1776" s="15"/>
      <c r="AM1776" s="68"/>
      <c r="AN1776" s="68"/>
      <c r="AO1776" s="68"/>
      <c r="AP1776" s="68"/>
      <c r="AQ1776" s="68"/>
      <c r="AY1776" s="15"/>
      <c r="AZ1776" s="15"/>
    </row>
    <row r="1777" spans="11:52" ht="15">
      <c r="K1777" s="10"/>
      <c r="L1777" s="10"/>
      <c r="M1777" s="10"/>
      <c r="N1777" s="10"/>
      <c r="O1777" s="10"/>
      <c r="P1777" s="10"/>
      <c r="Q1777" s="10"/>
      <c r="R1777" s="10"/>
      <c r="S1777" s="10"/>
      <c r="T1777" s="10"/>
      <c r="U1777" s="10"/>
      <c r="V1777" s="10"/>
      <c r="W1777" s="10"/>
      <c r="X1777" s="10"/>
      <c r="Y1777" s="10"/>
      <c r="Z1777" s="10"/>
      <c r="AA1777" s="10"/>
      <c r="AB1777" s="15"/>
      <c r="AM1777" s="68"/>
      <c r="AN1777" s="68"/>
      <c r="AO1777" s="68"/>
      <c r="AP1777" s="68"/>
      <c r="AQ1777" s="68"/>
      <c r="AY1777" s="15"/>
      <c r="AZ1777" s="15"/>
    </row>
    <row r="1778" spans="11:52" ht="15">
      <c r="K1778" s="10"/>
      <c r="L1778" s="10"/>
      <c r="M1778" s="10"/>
      <c r="N1778" s="10"/>
      <c r="O1778" s="10"/>
      <c r="P1778" s="10"/>
      <c r="Q1778" s="10"/>
      <c r="R1778" s="10"/>
      <c r="S1778" s="10"/>
      <c r="T1778" s="10"/>
      <c r="U1778" s="10"/>
      <c r="V1778" s="10"/>
      <c r="W1778" s="10"/>
      <c r="X1778" s="10"/>
      <c r="Y1778" s="10"/>
      <c r="Z1778" s="10"/>
      <c r="AA1778" s="10"/>
      <c r="AB1778" s="15"/>
      <c r="AM1778" s="68"/>
      <c r="AN1778" s="68"/>
      <c r="AO1778" s="68"/>
      <c r="AP1778" s="68"/>
      <c r="AQ1778" s="68"/>
      <c r="AY1778" s="15"/>
      <c r="AZ1778" s="15"/>
    </row>
    <row r="1779" spans="11:52" ht="15">
      <c r="K1779" s="10"/>
      <c r="L1779" s="10"/>
      <c r="M1779" s="10"/>
      <c r="N1779" s="10"/>
      <c r="O1779" s="10"/>
      <c r="P1779" s="10"/>
      <c r="Q1779" s="10"/>
      <c r="R1779" s="10"/>
      <c r="S1779" s="10"/>
      <c r="T1779" s="10"/>
      <c r="U1779" s="10"/>
      <c r="V1779" s="10"/>
      <c r="W1779" s="10"/>
      <c r="X1779" s="10"/>
      <c r="Y1779" s="10"/>
      <c r="Z1779" s="10"/>
      <c r="AA1779" s="10"/>
      <c r="AB1779" s="15"/>
      <c r="AM1779" s="68"/>
      <c r="AN1779" s="68"/>
      <c r="AO1779" s="68"/>
      <c r="AP1779" s="68"/>
      <c r="AQ1779" s="68"/>
      <c r="AY1779" s="15"/>
      <c r="AZ1779" s="15"/>
    </row>
    <row r="1780" spans="11:52" ht="15">
      <c r="K1780" s="10"/>
      <c r="L1780" s="10"/>
      <c r="M1780" s="10"/>
      <c r="N1780" s="10"/>
      <c r="O1780" s="10"/>
      <c r="P1780" s="10"/>
      <c r="Q1780" s="10"/>
      <c r="R1780" s="10"/>
      <c r="S1780" s="10"/>
      <c r="T1780" s="10"/>
      <c r="U1780" s="10"/>
      <c r="V1780" s="10"/>
      <c r="W1780" s="10"/>
      <c r="X1780" s="10"/>
      <c r="Y1780" s="10"/>
      <c r="Z1780" s="10"/>
      <c r="AA1780" s="10"/>
      <c r="AB1780" s="15"/>
      <c r="AM1780" s="68"/>
      <c r="AN1780" s="68"/>
      <c r="AO1780" s="68"/>
      <c r="AP1780" s="68"/>
      <c r="AQ1780" s="68"/>
      <c r="AY1780" s="15"/>
      <c r="AZ1780" s="15"/>
    </row>
    <row r="1781" spans="11:52" ht="15">
      <c r="K1781" s="10"/>
      <c r="L1781" s="10"/>
      <c r="M1781" s="10"/>
      <c r="N1781" s="10"/>
      <c r="O1781" s="10"/>
      <c r="P1781" s="10"/>
      <c r="Q1781" s="10"/>
      <c r="R1781" s="10"/>
      <c r="S1781" s="10"/>
      <c r="T1781" s="10"/>
      <c r="U1781" s="10"/>
      <c r="V1781" s="10"/>
      <c r="W1781" s="10"/>
      <c r="X1781" s="10"/>
      <c r="Y1781" s="10"/>
      <c r="Z1781" s="10"/>
      <c r="AA1781" s="10"/>
      <c r="AB1781" s="15"/>
      <c r="AM1781" s="68"/>
      <c r="AN1781" s="68"/>
      <c r="AO1781" s="68"/>
      <c r="AP1781" s="68"/>
      <c r="AQ1781" s="68"/>
      <c r="AY1781" s="15"/>
      <c r="AZ1781" s="15"/>
    </row>
    <row r="1782" spans="11:52" ht="15">
      <c r="K1782" s="10"/>
      <c r="L1782" s="10"/>
      <c r="M1782" s="10"/>
      <c r="N1782" s="10"/>
      <c r="O1782" s="10"/>
      <c r="P1782" s="10"/>
      <c r="Q1782" s="10"/>
      <c r="R1782" s="10"/>
      <c r="S1782" s="10"/>
      <c r="T1782" s="10"/>
      <c r="U1782" s="10"/>
      <c r="V1782" s="10"/>
      <c r="W1782" s="10"/>
      <c r="X1782" s="10"/>
      <c r="Y1782" s="10"/>
      <c r="Z1782" s="10"/>
      <c r="AA1782" s="10"/>
      <c r="AB1782" s="15"/>
      <c r="AM1782" s="68"/>
      <c r="AN1782" s="68"/>
      <c r="AO1782" s="68"/>
      <c r="AP1782" s="68"/>
      <c r="AQ1782" s="68"/>
      <c r="AY1782" s="15"/>
      <c r="AZ1782" s="15"/>
    </row>
    <row r="1783" spans="11:52" ht="15">
      <c r="K1783" s="10"/>
      <c r="L1783" s="10"/>
      <c r="M1783" s="10"/>
      <c r="N1783" s="10"/>
      <c r="O1783" s="10"/>
      <c r="P1783" s="10"/>
      <c r="Q1783" s="10"/>
      <c r="R1783" s="10"/>
      <c r="S1783" s="10"/>
      <c r="T1783" s="10"/>
      <c r="U1783" s="10"/>
      <c r="V1783" s="10"/>
      <c r="W1783" s="10"/>
      <c r="X1783" s="10"/>
      <c r="Y1783" s="10"/>
      <c r="Z1783" s="10"/>
      <c r="AA1783" s="10"/>
      <c r="AB1783" s="15"/>
      <c r="AM1783" s="68"/>
      <c r="AN1783" s="68"/>
      <c r="AO1783" s="68"/>
      <c r="AP1783" s="68"/>
      <c r="AQ1783" s="68"/>
      <c r="AY1783" s="15"/>
      <c r="AZ1783" s="15"/>
    </row>
    <row r="1784" spans="11:52" ht="15">
      <c r="K1784" s="10"/>
      <c r="L1784" s="10"/>
      <c r="M1784" s="10"/>
      <c r="N1784" s="10"/>
      <c r="O1784" s="10"/>
      <c r="P1784" s="10"/>
      <c r="Q1784" s="10"/>
      <c r="R1784" s="10"/>
      <c r="S1784" s="10"/>
      <c r="T1784" s="10"/>
      <c r="U1784" s="10"/>
      <c r="V1784" s="10"/>
      <c r="W1784" s="10"/>
      <c r="X1784" s="10"/>
      <c r="Y1784" s="10"/>
      <c r="Z1784" s="10"/>
      <c r="AA1784" s="10"/>
      <c r="AB1784" s="15"/>
      <c r="AM1784" s="68"/>
      <c r="AN1784" s="68"/>
      <c r="AO1784" s="68"/>
      <c r="AP1784" s="68"/>
      <c r="AQ1784" s="68"/>
      <c r="AY1784" s="15"/>
      <c r="AZ1784" s="15"/>
    </row>
    <row r="1785" spans="11:52" ht="15">
      <c r="K1785" s="10"/>
      <c r="L1785" s="10"/>
      <c r="M1785" s="10"/>
      <c r="N1785" s="10"/>
      <c r="O1785" s="10"/>
      <c r="P1785" s="10"/>
      <c r="Q1785" s="10"/>
      <c r="R1785" s="10"/>
      <c r="S1785" s="10"/>
      <c r="T1785" s="10"/>
      <c r="U1785" s="10"/>
      <c r="V1785" s="10"/>
      <c r="W1785" s="10"/>
      <c r="X1785" s="10"/>
      <c r="Y1785" s="10"/>
      <c r="Z1785" s="10"/>
      <c r="AA1785" s="10"/>
      <c r="AB1785" s="15"/>
      <c r="AM1785" s="68"/>
      <c r="AN1785" s="68"/>
      <c r="AO1785" s="68"/>
      <c r="AP1785" s="68"/>
      <c r="AQ1785" s="68"/>
      <c r="AY1785" s="15"/>
      <c r="AZ1785" s="15"/>
    </row>
    <row r="1786" spans="11:52" ht="15">
      <c r="K1786" s="10"/>
      <c r="L1786" s="10"/>
      <c r="M1786" s="10"/>
      <c r="N1786" s="10"/>
      <c r="O1786" s="10"/>
      <c r="P1786" s="10"/>
      <c r="Q1786" s="10"/>
      <c r="R1786" s="10"/>
      <c r="S1786" s="10"/>
      <c r="T1786" s="10"/>
      <c r="U1786" s="10"/>
      <c r="V1786" s="10"/>
      <c r="W1786" s="10"/>
      <c r="X1786" s="10"/>
      <c r="Y1786" s="10"/>
      <c r="Z1786" s="10"/>
      <c r="AA1786" s="10"/>
      <c r="AB1786" s="15"/>
      <c r="AM1786" s="68"/>
      <c r="AN1786" s="68"/>
      <c r="AO1786" s="68"/>
      <c r="AP1786" s="68"/>
      <c r="AQ1786" s="68"/>
      <c r="AY1786" s="15"/>
      <c r="AZ1786" s="15"/>
    </row>
    <row r="1787" spans="11:52" ht="15">
      <c r="K1787" s="10"/>
      <c r="L1787" s="10"/>
      <c r="M1787" s="10"/>
      <c r="N1787" s="10"/>
      <c r="O1787" s="10"/>
      <c r="P1787" s="10"/>
      <c r="Q1787" s="10"/>
      <c r="R1787" s="10"/>
      <c r="S1787" s="10"/>
      <c r="T1787" s="10"/>
      <c r="U1787" s="10"/>
      <c r="V1787" s="10"/>
      <c r="W1787" s="10"/>
      <c r="X1787" s="10"/>
      <c r="Y1787" s="10"/>
      <c r="Z1787" s="10"/>
      <c r="AA1787" s="10"/>
      <c r="AB1787" s="15"/>
      <c r="AM1787" s="68"/>
      <c r="AN1787" s="68"/>
      <c r="AO1787" s="68"/>
      <c r="AP1787" s="68"/>
      <c r="AQ1787" s="68"/>
      <c r="AY1787" s="15"/>
      <c r="AZ1787" s="15"/>
    </row>
    <row r="1788" spans="11:52" ht="15">
      <c r="K1788" s="10"/>
      <c r="L1788" s="10"/>
      <c r="M1788" s="10"/>
      <c r="N1788" s="10"/>
      <c r="O1788" s="10"/>
      <c r="P1788" s="10"/>
      <c r="Q1788" s="10"/>
      <c r="R1788" s="10"/>
      <c r="S1788" s="10"/>
      <c r="T1788" s="10"/>
      <c r="U1788" s="10"/>
      <c r="V1788" s="10"/>
      <c r="W1788" s="10"/>
      <c r="X1788" s="10"/>
      <c r="Y1788" s="10"/>
      <c r="Z1788" s="10"/>
      <c r="AA1788" s="10"/>
      <c r="AB1788" s="15"/>
      <c r="AM1788" s="68"/>
      <c r="AN1788" s="68"/>
      <c r="AO1788" s="68"/>
      <c r="AP1788" s="68"/>
      <c r="AQ1788" s="68"/>
      <c r="AY1788" s="15"/>
      <c r="AZ1788" s="15"/>
    </row>
    <row r="1789" spans="11:52" ht="15">
      <c r="K1789" s="10"/>
      <c r="L1789" s="10"/>
      <c r="M1789" s="10"/>
      <c r="N1789" s="10"/>
      <c r="O1789" s="10"/>
      <c r="P1789" s="10"/>
      <c r="Q1789" s="10"/>
      <c r="R1789" s="10"/>
      <c r="S1789" s="10"/>
      <c r="T1789" s="10"/>
      <c r="U1789" s="10"/>
      <c r="V1789" s="10"/>
      <c r="W1789" s="10"/>
      <c r="X1789" s="10"/>
      <c r="Y1789" s="10"/>
      <c r="Z1789" s="10"/>
      <c r="AA1789" s="10"/>
      <c r="AB1789" s="15"/>
      <c r="AM1789" s="68"/>
      <c r="AN1789" s="68"/>
      <c r="AO1789" s="68"/>
      <c r="AP1789" s="68"/>
      <c r="AQ1789" s="68"/>
      <c r="AY1789" s="15"/>
      <c r="AZ1789" s="15"/>
    </row>
    <row r="1790" spans="11:52" ht="15">
      <c r="K1790" s="10"/>
      <c r="L1790" s="10"/>
      <c r="M1790" s="10"/>
      <c r="N1790" s="10"/>
      <c r="O1790" s="10"/>
      <c r="P1790" s="10"/>
      <c r="Q1790" s="10"/>
      <c r="R1790" s="10"/>
      <c r="S1790" s="10"/>
      <c r="T1790" s="10"/>
      <c r="U1790" s="10"/>
      <c r="V1790" s="10"/>
      <c r="W1790" s="10"/>
      <c r="X1790" s="10"/>
      <c r="Y1790" s="10"/>
      <c r="Z1790" s="10"/>
      <c r="AA1790" s="10"/>
      <c r="AB1790" s="15"/>
      <c r="AM1790" s="68"/>
      <c r="AN1790" s="68"/>
      <c r="AO1790" s="68"/>
      <c r="AP1790" s="68"/>
      <c r="AQ1790" s="68"/>
      <c r="AY1790" s="15"/>
      <c r="AZ1790" s="15"/>
    </row>
    <row r="1791" spans="11:52" ht="15">
      <c r="K1791" s="10"/>
      <c r="L1791" s="10"/>
      <c r="M1791" s="10"/>
      <c r="N1791" s="10"/>
      <c r="O1791" s="10"/>
      <c r="P1791" s="10"/>
      <c r="Q1791" s="10"/>
      <c r="R1791" s="10"/>
      <c r="S1791" s="10"/>
      <c r="T1791" s="10"/>
      <c r="U1791" s="10"/>
      <c r="V1791" s="10"/>
      <c r="W1791" s="10"/>
      <c r="X1791" s="10"/>
      <c r="Y1791" s="10"/>
      <c r="Z1791" s="10"/>
      <c r="AA1791" s="10"/>
      <c r="AB1791" s="15"/>
      <c r="AM1791" s="68"/>
      <c r="AN1791" s="68"/>
      <c r="AO1791" s="68"/>
      <c r="AP1791" s="68"/>
      <c r="AQ1791" s="68"/>
      <c r="AY1791" s="15"/>
      <c r="AZ1791" s="15"/>
    </row>
    <row r="1792" spans="11:52" ht="15">
      <c r="K1792" s="10"/>
      <c r="L1792" s="10"/>
      <c r="M1792" s="10"/>
      <c r="N1792" s="10"/>
      <c r="O1792" s="10"/>
      <c r="P1792" s="10"/>
      <c r="Q1792" s="10"/>
      <c r="R1792" s="10"/>
      <c r="S1792" s="10"/>
      <c r="T1792" s="10"/>
      <c r="U1792" s="10"/>
      <c r="V1792" s="10"/>
      <c r="W1792" s="10"/>
      <c r="X1792" s="10"/>
      <c r="Y1792" s="10"/>
      <c r="Z1792" s="10"/>
      <c r="AA1792" s="10"/>
      <c r="AB1792" s="15"/>
      <c r="AM1792" s="68"/>
      <c r="AN1792" s="68"/>
      <c r="AO1792" s="68"/>
      <c r="AP1792" s="68"/>
      <c r="AQ1792" s="68"/>
      <c r="AY1792" s="15"/>
      <c r="AZ1792" s="15"/>
    </row>
    <row r="1793" spans="11:52" ht="15">
      <c r="K1793" s="10"/>
      <c r="L1793" s="10"/>
      <c r="M1793" s="10"/>
      <c r="N1793" s="10"/>
      <c r="O1793" s="10"/>
      <c r="P1793" s="10"/>
      <c r="Q1793" s="10"/>
      <c r="R1793" s="10"/>
      <c r="S1793" s="10"/>
      <c r="T1793" s="10"/>
      <c r="U1793" s="10"/>
      <c r="V1793" s="10"/>
      <c r="W1793" s="10"/>
      <c r="X1793" s="10"/>
      <c r="Y1793" s="10"/>
      <c r="Z1793" s="10"/>
      <c r="AA1793" s="10"/>
      <c r="AB1793" s="15"/>
      <c r="AM1793" s="68"/>
      <c r="AN1793" s="68"/>
      <c r="AO1793" s="68"/>
      <c r="AP1793" s="68"/>
      <c r="AQ1793" s="68"/>
      <c r="AY1793" s="15"/>
      <c r="AZ1793" s="15"/>
    </row>
    <row r="1794" spans="11:52" ht="15">
      <c r="K1794" s="10"/>
      <c r="L1794" s="10"/>
      <c r="M1794" s="10"/>
      <c r="N1794" s="10"/>
      <c r="O1794" s="10"/>
      <c r="P1794" s="10"/>
      <c r="Q1794" s="10"/>
      <c r="R1794" s="10"/>
      <c r="S1794" s="10"/>
      <c r="T1794" s="10"/>
      <c r="U1794" s="10"/>
      <c r="V1794" s="10"/>
      <c r="W1794" s="10"/>
      <c r="X1794" s="10"/>
      <c r="Y1794" s="10"/>
      <c r="Z1794" s="10"/>
      <c r="AA1794" s="10"/>
      <c r="AB1794" s="15"/>
      <c r="AM1794" s="68"/>
      <c r="AN1794" s="68"/>
      <c r="AO1794" s="68"/>
      <c r="AP1794" s="68"/>
      <c r="AQ1794" s="68"/>
      <c r="AY1794" s="15"/>
      <c r="AZ1794" s="15"/>
    </row>
    <row r="1795" spans="11:52" ht="15">
      <c r="K1795" s="10"/>
      <c r="L1795" s="10"/>
      <c r="M1795" s="10"/>
      <c r="N1795" s="10"/>
      <c r="O1795" s="10"/>
      <c r="P1795" s="10"/>
      <c r="Q1795" s="10"/>
      <c r="R1795" s="10"/>
      <c r="S1795" s="10"/>
      <c r="T1795" s="10"/>
      <c r="U1795" s="10"/>
      <c r="V1795" s="10"/>
      <c r="W1795" s="10"/>
      <c r="X1795" s="10"/>
      <c r="Y1795" s="10"/>
      <c r="Z1795" s="10"/>
      <c r="AA1795" s="10"/>
      <c r="AB1795" s="15"/>
      <c r="AM1795" s="68"/>
      <c r="AN1795" s="68"/>
      <c r="AO1795" s="68"/>
      <c r="AP1795" s="68"/>
      <c r="AQ1795" s="68"/>
      <c r="AY1795" s="15"/>
      <c r="AZ1795" s="15"/>
    </row>
    <row r="1796" spans="11:52" ht="15">
      <c r="K1796" s="10"/>
      <c r="L1796" s="10"/>
      <c r="M1796" s="10"/>
      <c r="N1796" s="10"/>
      <c r="O1796" s="10"/>
      <c r="P1796" s="10"/>
      <c r="Q1796" s="10"/>
      <c r="R1796" s="10"/>
      <c r="S1796" s="10"/>
      <c r="T1796" s="10"/>
      <c r="U1796" s="10"/>
      <c r="V1796" s="10"/>
      <c r="W1796" s="10"/>
      <c r="X1796" s="10"/>
      <c r="Y1796" s="10"/>
      <c r="Z1796" s="10"/>
      <c r="AA1796" s="10"/>
      <c r="AB1796" s="15"/>
      <c r="AM1796" s="68"/>
      <c r="AN1796" s="68"/>
      <c r="AO1796" s="68"/>
      <c r="AP1796" s="68"/>
      <c r="AQ1796" s="68"/>
      <c r="AY1796" s="15"/>
      <c r="AZ1796" s="15"/>
    </row>
    <row r="1797" spans="11:52" ht="15">
      <c r="K1797" s="10"/>
      <c r="L1797" s="10"/>
      <c r="M1797" s="10"/>
      <c r="N1797" s="10"/>
      <c r="O1797" s="10"/>
      <c r="P1797" s="10"/>
      <c r="Q1797" s="10"/>
      <c r="R1797" s="10"/>
      <c r="S1797" s="10"/>
      <c r="T1797" s="10"/>
      <c r="U1797" s="10"/>
      <c r="V1797" s="10"/>
      <c r="W1797" s="10"/>
      <c r="X1797" s="10"/>
      <c r="Y1797" s="10"/>
      <c r="Z1797" s="10"/>
      <c r="AA1797" s="10"/>
      <c r="AB1797" s="15"/>
      <c r="AM1797" s="68"/>
      <c r="AN1797" s="68"/>
      <c r="AO1797" s="68"/>
      <c r="AP1797" s="68"/>
      <c r="AQ1797" s="68"/>
      <c r="AY1797" s="15"/>
      <c r="AZ1797" s="15"/>
    </row>
    <row r="1798" spans="11:52" ht="15">
      <c r="K1798" s="10"/>
      <c r="L1798" s="10"/>
      <c r="M1798" s="10"/>
      <c r="N1798" s="10"/>
      <c r="O1798" s="10"/>
      <c r="P1798" s="10"/>
      <c r="Q1798" s="10"/>
      <c r="R1798" s="10"/>
      <c r="S1798" s="10"/>
      <c r="T1798" s="10"/>
      <c r="U1798" s="10"/>
      <c r="V1798" s="10"/>
      <c r="W1798" s="10"/>
      <c r="X1798" s="10"/>
      <c r="Y1798" s="10"/>
      <c r="Z1798" s="10"/>
      <c r="AA1798" s="10"/>
      <c r="AB1798" s="15"/>
      <c r="AM1798" s="68"/>
      <c r="AN1798" s="68"/>
      <c r="AO1798" s="68"/>
      <c r="AP1798" s="68"/>
      <c r="AQ1798" s="68"/>
      <c r="AY1798" s="15"/>
      <c r="AZ1798" s="15"/>
    </row>
    <row r="1799" spans="11:52" ht="15">
      <c r="K1799" s="10"/>
      <c r="L1799" s="10"/>
      <c r="M1799" s="10"/>
      <c r="N1799" s="10"/>
      <c r="O1799" s="10"/>
      <c r="P1799" s="10"/>
      <c r="Q1799" s="10"/>
      <c r="R1799" s="10"/>
      <c r="S1799" s="10"/>
      <c r="T1799" s="10"/>
      <c r="U1799" s="10"/>
      <c r="V1799" s="10"/>
      <c r="W1799" s="10"/>
      <c r="X1799" s="10"/>
      <c r="Y1799" s="10"/>
      <c r="Z1799" s="10"/>
      <c r="AA1799" s="10"/>
      <c r="AB1799" s="15"/>
      <c r="AM1799" s="68"/>
      <c r="AN1799" s="68"/>
      <c r="AO1799" s="68"/>
      <c r="AP1799" s="68"/>
      <c r="AQ1799" s="68"/>
      <c r="AY1799" s="15"/>
      <c r="AZ1799" s="15"/>
    </row>
    <row r="1800" spans="11:52" ht="15">
      <c r="K1800" s="10"/>
      <c r="L1800" s="10"/>
      <c r="M1800" s="10"/>
      <c r="N1800" s="10"/>
      <c r="O1800" s="10"/>
      <c r="P1800" s="10"/>
      <c r="Q1800" s="10"/>
      <c r="R1800" s="10"/>
      <c r="S1800" s="10"/>
      <c r="T1800" s="10"/>
      <c r="U1800" s="10"/>
      <c r="V1800" s="10"/>
      <c r="W1800" s="10"/>
      <c r="X1800" s="10"/>
      <c r="Y1800" s="10"/>
      <c r="Z1800" s="10"/>
      <c r="AA1800" s="10"/>
      <c r="AB1800" s="15"/>
      <c r="AM1800" s="68"/>
      <c r="AN1800" s="68"/>
      <c r="AO1800" s="68"/>
      <c r="AP1800" s="68"/>
      <c r="AQ1800" s="68"/>
      <c r="AY1800" s="15"/>
      <c r="AZ1800" s="15"/>
    </row>
    <row r="1801" spans="11:52" ht="15">
      <c r="K1801" s="10"/>
      <c r="L1801" s="10"/>
      <c r="M1801" s="10"/>
      <c r="N1801" s="10"/>
      <c r="O1801" s="10"/>
      <c r="P1801" s="10"/>
      <c r="Q1801" s="10"/>
      <c r="R1801" s="10"/>
      <c r="S1801" s="10"/>
      <c r="T1801" s="10"/>
      <c r="U1801" s="10"/>
      <c r="V1801" s="10"/>
      <c r="W1801" s="10"/>
      <c r="X1801" s="10"/>
      <c r="Y1801" s="10"/>
      <c r="Z1801" s="10"/>
      <c r="AA1801" s="10"/>
      <c r="AB1801" s="15"/>
      <c r="AM1801" s="68"/>
      <c r="AN1801" s="68"/>
      <c r="AO1801" s="68"/>
      <c r="AP1801" s="68"/>
      <c r="AQ1801" s="68"/>
      <c r="AY1801" s="15"/>
      <c r="AZ1801" s="15"/>
    </row>
    <row r="1802" spans="11:52" ht="15">
      <c r="K1802" s="10"/>
      <c r="L1802" s="10"/>
      <c r="M1802" s="10"/>
      <c r="N1802" s="10"/>
      <c r="O1802" s="10"/>
      <c r="P1802" s="10"/>
      <c r="Q1802" s="10"/>
      <c r="R1802" s="10"/>
      <c r="S1802" s="10"/>
      <c r="T1802" s="10"/>
      <c r="U1802" s="10"/>
      <c r="V1802" s="10"/>
      <c r="W1802" s="10"/>
      <c r="X1802" s="10"/>
      <c r="Y1802" s="10"/>
      <c r="Z1802" s="10"/>
      <c r="AA1802" s="10"/>
      <c r="AB1802" s="15"/>
      <c r="AM1802" s="68"/>
      <c r="AN1802" s="68"/>
      <c r="AO1802" s="68"/>
      <c r="AP1802" s="68"/>
      <c r="AQ1802" s="68"/>
      <c r="AY1802" s="15"/>
      <c r="AZ1802" s="15"/>
    </row>
    <row r="1803" spans="11:52" ht="15">
      <c r="K1803" s="10"/>
      <c r="L1803" s="10"/>
      <c r="M1803" s="10"/>
      <c r="N1803" s="10"/>
      <c r="O1803" s="10"/>
      <c r="P1803" s="10"/>
      <c r="Q1803" s="10"/>
      <c r="R1803" s="10"/>
      <c r="S1803" s="10"/>
      <c r="T1803" s="10"/>
      <c r="U1803" s="10"/>
      <c r="V1803" s="10"/>
      <c r="W1803" s="10"/>
      <c r="X1803" s="10"/>
      <c r="Y1803" s="10"/>
      <c r="Z1803" s="10"/>
      <c r="AA1803" s="10"/>
      <c r="AB1803" s="15"/>
      <c r="AM1803" s="68"/>
      <c r="AN1803" s="68"/>
      <c r="AO1803" s="68"/>
      <c r="AP1803" s="68"/>
      <c r="AQ1803" s="68"/>
      <c r="AY1803" s="15"/>
      <c r="AZ1803" s="15"/>
    </row>
    <row r="1804" spans="11:52" ht="15">
      <c r="K1804" s="10"/>
      <c r="L1804" s="10"/>
      <c r="M1804" s="10"/>
      <c r="N1804" s="10"/>
      <c r="O1804" s="10"/>
      <c r="P1804" s="10"/>
      <c r="Q1804" s="10"/>
      <c r="R1804" s="10"/>
      <c r="S1804" s="10"/>
      <c r="T1804" s="10"/>
      <c r="U1804" s="10"/>
      <c r="V1804" s="10"/>
      <c r="W1804" s="10"/>
      <c r="X1804" s="10"/>
      <c r="Y1804" s="10"/>
      <c r="Z1804" s="10"/>
      <c r="AA1804" s="10"/>
      <c r="AB1804" s="15"/>
      <c r="AM1804" s="68"/>
      <c r="AN1804" s="68"/>
      <c r="AO1804" s="68"/>
      <c r="AP1804" s="68"/>
      <c r="AQ1804" s="68"/>
      <c r="AY1804" s="15"/>
      <c r="AZ1804" s="15"/>
    </row>
    <row r="1805" spans="11:52" ht="15">
      <c r="K1805" s="10"/>
      <c r="L1805" s="10"/>
      <c r="M1805" s="10"/>
      <c r="N1805" s="10"/>
      <c r="O1805" s="10"/>
      <c r="P1805" s="10"/>
      <c r="Q1805" s="10"/>
      <c r="R1805" s="10"/>
      <c r="S1805" s="10"/>
      <c r="T1805" s="10"/>
      <c r="U1805" s="10"/>
      <c r="V1805" s="10"/>
      <c r="W1805" s="10"/>
      <c r="X1805" s="10"/>
      <c r="Y1805" s="10"/>
      <c r="Z1805" s="10"/>
      <c r="AA1805" s="10"/>
      <c r="AB1805" s="15"/>
      <c r="AM1805" s="68"/>
      <c r="AN1805" s="68"/>
      <c r="AO1805" s="68"/>
      <c r="AP1805" s="68"/>
      <c r="AQ1805" s="68"/>
      <c r="AY1805" s="15"/>
      <c r="AZ1805" s="15"/>
    </row>
    <row r="1806" spans="11:52" ht="15">
      <c r="K1806" s="10"/>
      <c r="L1806" s="10"/>
      <c r="M1806" s="10"/>
      <c r="N1806" s="10"/>
      <c r="O1806" s="10"/>
      <c r="P1806" s="10"/>
      <c r="Q1806" s="10"/>
      <c r="R1806" s="10"/>
      <c r="S1806" s="10"/>
      <c r="T1806" s="10"/>
      <c r="U1806" s="10"/>
      <c r="V1806" s="10"/>
      <c r="W1806" s="10"/>
      <c r="X1806" s="10"/>
      <c r="Y1806" s="10"/>
      <c r="Z1806" s="10"/>
      <c r="AA1806" s="10"/>
      <c r="AB1806" s="15"/>
      <c r="AM1806" s="68"/>
      <c r="AN1806" s="68"/>
      <c r="AO1806" s="68"/>
      <c r="AP1806" s="68"/>
      <c r="AQ1806" s="68"/>
      <c r="AY1806" s="15"/>
      <c r="AZ1806" s="15"/>
    </row>
    <row r="1807" spans="11:52" ht="15">
      <c r="K1807" s="10"/>
      <c r="L1807" s="10"/>
      <c r="M1807" s="10"/>
      <c r="N1807" s="10"/>
      <c r="O1807" s="10"/>
      <c r="P1807" s="10"/>
      <c r="Q1807" s="10"/>
      <c r="R1807" s="10"/>
      <c r="S1807" s="10"/>
      <c r="T1807" s="10"/>
      <c r="U1807" s="10"/>
      <c r="V1807" s="10"/>
      <c r="W1807" s="10"/>
      <c r="X1807" s="10"/>
      <c r="Y1807" s="10"/>
      <c r="Z1807" s="10"/>
      <c r="AA1807" s="10"/>
      <c r="AB1807" s="15"/>
      <c r="AM1807" s="68"/>
      <c r="AN1807" s="68"/>
      <c r="AO1807" s="68"/>
      <c r="AP1807" s="68"/>
      <c r="AQ1807" s="68"/>
      <c r="AY1807" s="15"/>
      <c r="AZ1807" s="15"/>
    </row>
    <row r="1808" spans="11:52" ht="15">
      <c r="K1808" s="10"/>
      <c r="L1808" s="10"/>
      <c r="M1808" s="10"/>
      <c r="N1808" s="10"/>
      <c r="O1808" s="10"/>
      <c r="P1808" s="10"/>
      <c r="Q1808" s="10"/>
      <c r="R1808" s="10"/>
      <c r="S1808" s="10"/>
      <c r="T1808" s="10"/>
      <c r="U1808" s="10"/>
      <c r="V1808" s="10"/>
      <c r="W1808" s="10"/>
      <c r="X1808" s="10"/>
      <c r="Y1808" s="10"/>
      <c r="Z1808" s="10"/>
      <c r="AA1808" s="10"/>
      <c r="AB1808" s="15"/>
      <c r="AM1808" s="68"/>
      <c r="AN1808" s="68"/>
      <c r="AO1808" s="68"/>
      <c r="AP1808" s="68"/>
      <c r="AQ1808" s="68"/>
      <c r="AY1808" s="15"/>
      <c r="AZ1808" s="15"/>
    </row>
    <row r="1809" spans="11:52" ht="15">
      <c r="K1809" s="10"/>
      <c r="L1809" s="10"/>
      <c r="M1809" s="10"/>
      <c r="N1809" s="10"/>
      <c r="O1809" s="10"/>
      <c r="P1809" s="10"/>
      <c r="Q1809" s="10"/>
      <c r="R1809" s="10"/>
      <c r="S1809" s="10"/>
      <c r="T1809" s="10"/>
      <c r="U1809" s="10"/>
      <c r="V1809" s="10"/>
      <c r="W1809" s="10"/>
      <c r="X1809" s="10"/>
      <c r="Y1809" s="10"/>
      <c r="Z1809" s="10"/>
      <c r="AA1809" s="10"/>
      <c r="AB1809" s="15"/>
      <c r="AM1809" s="68"/>
      <c r="AN1809" s="68"/>
      <c r="AO1809" s="68"/>
      <c r="AP1809" s="68"/>
      <c r="AQ1809" s="68"/>
      <c r="AY1809" s="15"/>
      <c r="AZ1809" s="15"/>
    </row>
    <row r="1810" spans="11:52" ht="15">
      <c r="K1810" s="10"/>
      <c r="L1810" s="10"/>
      <c r="M1810" s="10"/>
      <c r="N1810" s="10"/>
      <c r="O1810" s="10"/>
      <c r="P1810" s="10"/>
      <c r="Q1810" s="10"/>
      <c r="R1810" s="10"/>
      <c r="S1810" s="10"/>
      <c r="T1810" s="10"/>
      <c r="U1810" s="10"/>
      <c r="V1810" s="10"/>
      <c r="W1810" s="10"/>
      <c r="X1810" s="10"/>
      <c r="Y1810" s="10"/>
      <c r="Z1810" s="10"/>
      <c r="AA1810" s="10"/>
      <c r="AB1810" s="15"/>
      <c r="AM1810" s="68"/>
      <c r="AN1810" s="68"/>
      <c r="AO1810" s="68"/>
      <c r="AP1810" s="68"/>
      <c r="AQ1810" s="68"/>
      <c r="AY1810" s="15"/>
      <c r="AZ1810" s="15"/>
    </row>
    <row r="1811" spans="11:52" ht="15">
      <c r="K1811" s="10"/>
      <c r="L1811" s="10"/>
      <c r="M1811" s="10"/>
      <c r="N1811" s="10"/>
      <c r="O1811" s="10"/>
      <c r="P1811" s="10"/>
      <c r="Q1811" s="10"/>
      <c r="R1811" s="10"/>
      <c r="S1811" s="10"/>
      <c r="T1811" s="10"/>
      <c r="U1811" s="10"/>
      <c r="V1811" s="10"/>
      <c r="W1811" s="10"/>
      <c r="X1811" s="10"/>
      <c r="Y1811" s="10"/>
      <c r="Z1811" s="10"/>
      <c r="AA1811" s="10"/>
      <c r="AB1811" s="15"/>
      <c r="AM1811" s="68"/>
      <c r="AN1811" s="68"/>
      <c r="AO1811" s="68"/>
      <c r="AP1811" s="68"/>
      <c r="AQ1811" s="68"/>
      <c r="AY1811" s="15"/>
      <c r="AZ1811" s="15"/>
    </row>
    <row r="1812" spans="11:52" ht="15">
      <c r="K1812" s="10"/>
      <c r="L1812" s="10"/>
      <c r="M1812" s="10"/>
      <c r="N1812" s="10"/>
      <c r="O1812" s="10"/>
      <c r="P1812" s="10"/>
      <c r="Q1812" s="10"/>
      <c r="R1812" s="10"/>
      <c r="S1812" s="10"/>
      <c r="T1812" s="10"/>
      <c r="U1812" s="10"/>
      <c r="V1812" s="10"/>
      <c r="W1812" s="10"/>
      <c r="X1812" s="10"/>
      <c r="Y1812" s="10"/>
      <c r="Z1812" s="10"/>
      <c r="AA1812" s="10"/>
      <c r="AB1812" s="15"/>
      <c r="AM1812" s="68"/>
      <c r="AN1812" s="68"/>
      <c r="AO1812" s="68"/>
      <c r="AP1812" s="68"/>
      <c r="AQ1812" s="68"/>
      <c r="AY1812" s="15"/>
      <c r="AZ1812" s="15"/>
    </row>
    <row r="1813" spans="11:52" ht="15">
      <c r="K1813" s="10"/>
      <c r="L1813" s="10"/>
      <c r="M1813" s="10"/>
      <c r="N1813" s="10"/>
      <c r="O1813" s="10"/>
      <c r="P1813" s="10"/>
      <c r="Q1813" s="10"/>
      <c r="R1813" s="10"/>
      <c r="S1813" s="10"/>
      <c r="T1813" s="10"/>
      <c r="U1813" s="10"/>
      <c r="V1813" s="10"/>
      <c r="W1813" s="10"/>
      <c r="X1813" s="10"/>
      <c r="Y1813" s="10"/>
      <c r="Z1813" s="10"/>
      <c r="AA1813" s="10"/>
      <c r="AB1813" s="15"/>
      <c r="AM1813" s="68"/>
      <c r="AN1813" s="68"/>
      <c r="AO1813" s="68"/>
      <c r="AP1813" s="68"/>
      <c r="AQ1813" s="68"/>
      <c r="AY1813" s="15"/>
      <c r="AZ1813" s="15"/>
    </row>
    <row r="1814" spans="11:52" ht="15">
      <c r="K1814" s="10"/>
      <c r="L1814" s="10"/>
      <c r="M1814" s="10"/>
      <c r="N1814" s="10"/>
      <c r="O1814" s="10"/>
      <c r="P1814" s="10"/>
      <c r="Q1814" s="10"/>
      <c r="R1814" s="10"/>
      <c r="S1814" s="10"/>
      <c r="T1814" s="10"/>
      <c r="U1814" s="10"/>
      <c r="V1814" s="10"/>
      <c r="W1814" s="10"/>
      <c r="X1814" s="10"/>
      <c r="Y1814" s="10"/>
      <c r="Z1814" s="10"/>
      <c r="AA1814" s="10"/>
      <c r="AB1814" s="15"/>
      <c r="AM1814" s="68"/>
      <c r="AN1814" s="68"/>
      <c r="AO1814" s="68"/>
      <c r="AP1814" s="68"/>
      <c r="AQ1814" s="68"/>
      <c r="AY1814" s="15"/>
      <c r="AZ1814" s="15"/>
    </row>
    <row r="1815" spans="11:52" ht="15">
      <c r="K1815" s="10"/>
      <c r="L1815" s="10"/>
      <c r="M1815" s="10"/>
      <c r="N1815" s="10"/>
      <c r="O1815" s="10"/>
      <c r="P1815" s="10"/>
      <c r="Q1815" s="10"/>
      <c r="R1815" s="10"/>
      <c r="S1815" s="10"/>
      <c r="T1815" s="10"/>
      <c r="U1815" s="10"/>
      <c r="V1815" s="10"/>
      <c r="W1815" s="10"/>
      <c r="X1815" s="10"/>
      <c r="Y1815" s="10"/>
      <c r="Z1815" s="10"/>
      <c r="AA1815" s="10"/>
      <c r="AB1815" s="15"/>
      <c r="AM1815" s="68"/>
      <c r="AN1815" s="68"/>
      <c r="AO1815" s="68"/>
      <c r="AP1815" s="68"/>
      <c r="AQ1815" s="68"/>
      <c r="AY1815" s="15"/>
      <c r="AZ1815" s="15"/>
    </row>
    <row r="1816" spans="11:52" ht="15">
      <c r="K1816" s="10"/>
      <c r="L1816" s="10"/>
      <c r="M1816" s="10"/>
      <c r="N1816" s="10"/>
      <c r="O1816" s="10"/>
      <c r="P1816" s="10"/>
      <c r="Q1816" s="10"/>
      <c r="R1816" s="10"/>
      <c r="S1816" s="10"/>
      <c r="T1816" s="10"/>
      <c r="U1816" s="10"/>
      <c r="V1816" s="10"/>
      <c r="W1816" s="10"/>
      <c r="X1816" s="10"/>
      <c r="Y1816" s="10"/>
      <c r="Z1816" s="10"/>
      <c r="AA1816" s="10"/>
      <c r="AB1816" s="15"/>
      <c r="AM1816" s="68"/>
      <c r="AN1816" s="68"/>
      <c r="AO1816" s="68"/>
      <c r="AP1816" s="68"/>
      <c r="AQ1816" s="68"/>
      <c r="AY1816" s="15"/>
      <c r="AZ1816" s="15"/>
    </row>
    <row r="1817" spans="11:52" ht="15">
      <c r="K1817" s="10"/>
      <c r="L1817" s="10"/>
      <c r="M1817" s="10"/>
      <c r="N1817" s="10"/>
      <c r="O1817" s="10"/>
      <c r="P1817" s="10"/>
      <c r="Q1817" s="10"/>
      <c r="R1817" s="10"/>
      <c r="S1817" s="10"/>
      <c r="T1817" s="10"/>
      <c r="U1817" s="10"/>
      <c r="V1817" s="10"/>
      <c r="W1817" s="10"/>
      <c r="X1817" s="10"/>
      <c r="Y1817" s="10"/>
      <c r="Z1817" s="10"/>
      <c r="AA1817" s="10"/>
      <c r="AB1817" s="15"/>
      <c r="AM1817" s="68"/>
      <c r="AN1817" s="68"/>
      <c r="AO1817" s="68"/>
      <c r="AP1817" s="68"/>
      <c r="AQ1817" s="68"/>
      <c r="AY1817" s="15"/>
      <c r="AZ1817" s="15"/>
    </row>
    <row r="1818" spans="11:52" ht="15">
      <c r="K1818" s="10"/>
      <c r="L1818" s="10"/>
      <c r="M1818" s="10"/>
      <c r="N1818" s="10"/>
      <c r="O1818" s="10"/>
      <c r="P1818" s="10"/>
      <c r="Q1818" s="10"/>
      <c r="R1818" s="10"/>
      <c r="S1818" s="10"/>
      <c r="T1818" s="10"/>
      <c r="U1818" s="10"/>
      <c r="V1818" s="10"/>
      <c r="W1818" s="10"/>
      <c r="X1818" s="10"/>
      <c r="Y1818" s="10"/>
      <c r="Z1818" s="10"/>
      <c r="AA1818" s="10"/>
      <c r="AB1818" s="15"/>
      <c r="AM1818" s="68"/>
      <c r="AN1818" s="68"/>
      <c r="AO1818" s="68"/>
      <c r="AP1818" s="68"/>
      <c r="AQ1818" s="68"/>
      <c r="AY1818" s="15"/>
      <c r="AZ1818" s="15"/>
    </row>
    <row r="1819" spans="11:52" ht="15">
      <c r="K1819" s="10"/>
      <c r="L1819" s="10"/>
      <c r="M1819" s="10"/>
      <c r="N1819" s="10"/>
      <c r="O1819" s="10"/>
      <c r="P1819" s="10"/>
      <c r="Q1819" s="10"/>
      <c r="R1819" s="10"/>
      <c r="S1819" s="10"/>
      <c r="T1819" s="10"/>
      <c r="U1819" s="10"/>
      <c r="V1819" s="10"/>
      <c r="W1819" s="10"/>
      <c r="X1819" s="10"/>
      <c r="Y1819" s="10"/>
      <c r="Z1819" s="10"/>
      <c r="AA1819" s="10"/>
      <c r="AB1819" s="15"/>
      <c r="AM1819" s="68"/>
      <c r="AN1819" s="68"/>
      <c r="AO1819" s="68"/>
      <c r="AP1819" s="68"/>
      <c r="AQ1819" s="68"/>
      <c r="AY1819" s="15"/>
      <c r="AZ1819" s="15"/>
    </row>
    <row r="1820" spans="11:52" ht="15">
      <c r="K1820" s="10"/>
      <c r="L1820" s="10"/>
      <c r="M1820" s="10"/>
      <c r="N1820" s="10"/>
      <c r="O1820" s="10"/>
      <c r="P1820" s="10"/>
      <c r="Q1820" s="10"/>
      <c r="R1820" s="10"/>
      <c r="S1820" s="10"/>
      <c r="T1820" s="10"/>
      <c r="U1820" s="10"/>
      <c r="V1820" s="10"/>
      <c r="W1820" s="10"/>
      <c r="X1820" s="10"/>
      <c r="Y1820" s="10"/>
      <c r="Z1820" s="10"/>
      <c r="AA1820" s="10"/>
      <c r="AB1820" s="15"/>
      <c r="AM1820" s="68"/>
      <c r="AN1820" s="68"/>
      <c r="AO1820" s="68"/>
      <c r="AP1820" s="68"/>
      <c r="AQ1820" s="68"/>
      <c r="AY1820" s="15"/>
      <c r="AZ1820" s="15"/>
    </row>
    <row r="1821" spans="11:52" ht="15">
      <c r="K1821" s="10"/>
      <c r="L1821" s="10"/>
      <c r="M1821" s="10"/>
      <c r="N1821" s="10"/>
      <c r="O1821" s="10"/>
      <c r="P1821" s="10"/>
      <c r="Q1821" s="10"/>
      <c r="R1821" s="10"/>
      <c r="S1821" s="10"/>
      <c r="T1821" s="10"/>
      <c r="U1821" s="10"/>
      <c r="V1821" s="10"/>
      <c r="W1821" s="10"/>
      <c r="X1821" s="10"/>
      <c r="Y1821" s="10"/>
      <c r="Z1821" s="10"/>
      <c r="AA1821" s="10"/>
      <c r="AB1821" s="15"/>
      <c r="AM1821" s="68"/>
      <c r="AN1821" s="68"/>
      <c r="AO1821" s="68"/>
      <c r="AP1821" s="68"/>
      <c r="AQ1821" s="68"/>
      <c r="AY1821" s="15"/>
      <c r="AZ1821" s="15"/>
    </row>
    <row r="1822" spans="11:52" ht="15">
      <c r="K1822" s="10"/>
      <c r="L1822" s="10"/>
      <c r="M1822" s="10"/>
      <c r="N1822" s="10"/>
      <c r="O1822" s="10"/>
      <c r="P1822" s="10"/>
      <c r="Q1822" s="10"/>
      <c r="R1822" s="10"/>
      <c r="S1822" s="10"/>
      <c r="T1822" s="10"/>
      <c r="U1822" s="10"/>
      <c r="V1822" s="10"/>
      <c r="W1822" s="10"/>
      <c r="X1822" s="10"/>
      <c r="Y1822" s="10"/>
      <c r="Z1822" s="10"/>
      <c r="AA1822" s="10"/>
      <c r="AB1822" s="15"/>
      <c r="AM1822" s="68"/>
      <c r="AN1822" s="68"/>
      <c r="AO1822" s="68"/>
      <c r="AP1822" s="68"/>
      <c r="AQ1822" s="68"/>
      <c r="AY1822" s="15"/>
      <c r="AZ1822" s="15"/>
    </row>
    <row r="1823" spans="11:52" ht="15">
      <c r="K1823" s="10"/>
      <c r="L1823" s="10"/>
      <c r="M1823" s="10"/>
      <c r="N1823" s="10"/>
      <c r="O1823" s="10"/>
      <c r="P1823" s="10"/>
      <c r="Q1823" s="10"/>
      <c r="R1823" s="10"/>
      <c r="S1823" s="10"/>
      <c r="T1823" s="10"/>
      <c r="U1823" s="10"/>
      <c r="V1823" s="10"/>
      <c r="W1823" s="10"/>
      <c r="X1823" s="10"/>
      <c r="Y1823" s="10"/>
      <c r="Z1823" s="10"/>
      <c r="AA1823" s="10"/>
      <c r="AB1823" s="15"/>
      <c r="AM1823" s="68"/>
      <c r="AN1823" s="68"/>
      <c r="AO1823" s="68"/>
      <c r="AP1823" s="68"/>
      <c r="AQ1823" s="68"/>
      <c r="AY1823" s="15"/>
      <c r="AZ1823" s="15"/>
    </row>
    <row r="1824" spans="11:52" ht="15">
      <c r="K1824" s="10"/>
      <c r="L1824" s="10"/>
      <c r="M1824" s="10"/>
      <c r="N1824" s="10"/>
      <c r="O1824" s="10"/>
      <c r="P1824" s="10"/>
      <c r="Q1824" s="10"/>
      <c r="R1824" s="10"/>
      <c r="S1824" s="10"/>
      <c r="T1824" s="10"/>
      <c r="U1824" s="10"/>
      <c r="V1824" s="10"/>
      <c r="W1824" s="10"/>
      <c r="X1824" s="10"/>
      <c r="Y1824" s="10"/>
      <c r="Z1824" s="10"/>
      <c r="AA1824" s="10"/>
      <c r="AB1824" s="15"/>
      <c r="AM1824" s="68"/>
      <c r="AN1824" s="68"/>
      <c r="AO1824" s="68"/>
      <c r="AP1824" s="68"/>
      <c r="AQ1824" s="68"/>
      <c r="AY1824" s="15"/>
      <c r="AZ1824" s="15"/>
    </row>
    <row r="1825" spans="11:52" ht="15">
      <c r="K1825" s="10"/>
      <c r="L1825" s="10"/>
      <c r="M1825" s="10"/>
      <c r="N1825" s="10"/>
      <c r="O1825" s="10"/>
      <c r="P1825" s="10"/>
      <c r="Q1825" s="10"/>
      <c r="R1825" s="10"/>
      <c r="S1825" s="10"/>
      <c r="T1825" s="10"/>
      <c r="U1825" s="10"/>
      <c r="V1825" s="10"/>
      <c r="W1825" s="10"/>
      <c r="X1825" s="10"/>
      <c r="Y1825" s="10"/>
      <c r="Z1825" s="10"/>
      <c r="AA1825" s="10"/>
      <c r="AB1825" s="15"/>
      <c r="AM1825" s="68"/>
      <c r="AN1825" s="68"/>
      <c r="AO1825" s="68"/>
      <c r="AP1825" s="68"/>
      <c r="AQ1825" s="68"/>
      <c r="AY1825" s="15"/>
      <c r="AZ1825" s="15"/>
    </row>
    <row r="1826" spans="11:52" ht="15">
      <c r="K1826" s="10"/>
      <c r="L1826" s="10"/>
      <c r="M1826" s="10"/>
      <c r="N1826" s="10"/>
      <c r="O1826" s="10"/>
      <c r="P1826" s="10"/>
      <c r="Q1826" s="10"/>
      <c r="R1826" s="10"/>
      <c r="S1826" s="10"/>
      <c r="T1826" s="10"/>
      <c r="U1826" s="10"/>
      <c r="V1826" s="10"/>
      <c r="W1826" s="10"/>
      <c r="X1826" s="10"/>
      <c r="Y1826" s="10"/>
      <c r="Z1826" s="10"/>
      <c r="AA1826" s="10"/>
      <c r="AB1826" s="15"/>
      <c r="AM1826" s="68"/>
      <c r="AN1826" s="68"/>
      <c r="AO1826" s="68"/>
      <c r="AP1826" s="68"/>
      <c r="AQ1826" s="68"/>
      <c r="AY1826" s="15"/>
      <c r="AZ1826" s="15"/>
    </row>
    <row r="1827" spans="11:52" ht="15">
      <c r="K1827" s="10"/>
      <c r="L1827" s="10"/>
      <c r="M1827" s="10"/>
      <c r="N1827" s="10"/>
      <c r="O1827" s="10"/>
      <c r="P1827" s="10"/>
      <c r="Q1827" s="10"/>
      <c r="R1827" s="10"/>
      <c r="S1827" s="10"/>
      <c r="T1827" s="10"/>
      <c r="U1827" s="10"/>
      <c r="V1827" s="10"/>
      <c r="W1827" s="10"/>
      <c r="X1827" s="10"/>
      <c r="Y1827" s="10"/>
      <c r="Z1827" s="10"/>
      <c r="AA1827" s="10"/>
      <c r="AB1827" s="15"/>
      <c r="AM1827" s="68"/>
      <c r="AN1827" s="68"/>
      <c r="AO1827" s="68"/>
      <c r="AP1827" s="68"/>
      <c r="AQ1827" s="68"/>
      <c r="AY1827" s="15"/>
      <c r="AZ1827" s="15"/>
    </row>
    <row r="1828" spans="11:52" ht="15">
      <c r="K1828" s="10"/>
      <c r="L1828" s="10"/>
      <c r="M1828" s="10"/>
      <c r="N1828" s="10"/>
      <c r="O1828" s="10"/>
      <c r="P1828" s="10"/>
      <c r="Q1828" s="10"/>
      <c r="R1828" s="10"/>
      <c r="S1828" s="10"/>
      <c r="T1828" s="10"/>
      <c r="U1828" s="10"/>
      <c r="V1828" s="10"/>
      <c r="W1828" s="10"/>
      <c r="X1828" s="10"/>
      <c r="Y1828" s="10"/>
      <c r="Z1828" s="10"/>
      <c r="AA1828" s="10"/>
      <c r="AB1828" s="15"/>
      <c r="AM1828" s="68"/>
      <c r="AN1828" s="68"/>
      <c r="AO1828" s="68"/>
      <c r="AP1828" s="68"/>
      <c r="AQ1828" s="68"/>
      <c r="AY1828" s="15"/>
      <c r="AZ1828" s="15"/>
    </row>
    <row r="1829" spans="11:52" ht="15">
      <c r="K1829" s="10"/>
      <c r="L1829" s="10"/>
      <c r="M1829" s="10"/>
      <c r="N1829" s="10"/>
      <c r="O1829" s="10"/>
      <c r="P1829" s="10"/>
      <c r="Q1829" s="10"/>
      <c r="R1829" s="10"/>
      <c r="S1829" s="10"/>
      <c r="T1829" s="10"/>
      <c r="U1829" s="10"/>
      <c r="V1829" s="10"/>
      <c r="W1829" s="10"/>
      <c r="X1829" s="10"/>
      <c r="Y1829" s="10"/>
      <c r="Z1829" s="10"/>
      <c r="AA1829" s="10"/>
      <c r="AB1829" s="15"/>
      <c r="AM1829" s="68"/>
      <c r="AN1829" s="68"/>
      <c r="AO1829" s="68"/>
      <c r="AP1829" s="68"/>
      <c r="AQ1829" s="68"/>
      <c r="AY1829" s="15"/>
      <c r="AZ1829" s="15"/>
    </row>
    <row r="1830" spans="11:52" ht="15">
      <c r="K1830" s="10"/>
      <c r="L1830" s="10"/>
      <c r="M1830" s="10"/>
      <c r="N1830" s="10"/>
      <c r="O1830" s="10"/>
      <c r="P1830" s="10"/>
      <c r="Q1830" s="10"/>
      <c r="R1830" s="10"/>
      <c r="S1830" s="10"/>
      <c r="T1830" s="10"/>
      <c r="U1830" s="10"/>
      <c r="V1830" s="10"/>
      <c r="W1830" s="10"/>
      <c r="X1830" s="10"/>
      <c r="Y1830" s="10"/>
      <c r="Z1830" s="10"/>
      <c r="AA1830" s="10"/>
      <c r="AB1830" s="15"/>
      <c r="AM1830" s="68"/>
      <c r="AN1830" s="68"/>
      <c r="AO1830" s="68"/>
      <c r="AP1830" s="68"/>
      <c r="AQ1830" s="68"/>
      <c r="AY1830" s="15"/>
      <c r="AZ1830" s="15"/>
    </row>
    <row r="1831" spans="11:52" ht="15">
      <c r="K1831" s="10"/>
      <c r="L1831" s="10"/>
      <c r="M1831" s="10"/>
      <c r="N1831" s="10"/>
      <c r="O1831" s="10"/>
      <c r="P1831" s="10"/>
      <c r="Q1831" s="10"/>
      <c r="R1831" s="10"/>
      <c r="S1831" s="10"/>
      <c r="T1831" s="10"/>
      <c r="U1831" s="10"/>
      <c r="V1831" s="10"/>
      <c r="W1831" s="10"/>
      <c r="X1831" s="10"/>
      <c r="Y1831" s="10"/>
      <c r="Z1831" s="10"/>
      <c r="AA1831" s="10"/>
      <c r="AB1831" s="15"/>
      <c r="AM1831" s="68"/>
      <c r="AN1831" s="68"/>
      <c r="AO1831" s="68"/>
      <c r="AP1831" s="68"/>
      <c r="AQ1831" s="68"/>
      <c r="AY1831" s="15"/>
      <c r="AZ1831" s="15"/>
    </row>
    <row r="1832" spans="11:52" ht="15">
      <c r="K1832" s="10"/>
      <c r="L1832" s="10"/>
      <c r="M1832" s="10"/>
      <c r="N1832" s="10"/>
      <c r="O1832" s="10"/>
      <c r="P1832" s="10"/>
      <c r="Q1832" s="10"/>
      <c r="R1832" s="10"/>
      <c r="S1832" s="10"/>
      <c r="T1832" s="10"/>
      <c r="U1832" s="10"/>
      <c r="V1832" s="10"/>
      <c r="W1832" s="10"/>
      <c r="X1832" s="10"/>
      <c r="Y1832" s="10"/>
      <c r="Z1832" s="10"/>
      <c r="AA1832" s="10"/>
      <c r="AB1832" s="15"/>
      <c r="AM1832" s="68"/>
      <c r="AN1832" s="68"/>
      <c r="AO1832" s="68"/>
      <c r="AP1832" s="68"/>
      <c r="AQ1832" s="68"/>
      <c r="AY1832" s="15"/>
      <c r="AZ1832" s="15"/>
    </row>
    <row r="1833" spans="11:52" ht="15">
      <c r="K1833" s="10"/>
      <c r="L1833" s="10"/>
      <c r="M1833" s="10"/>
      <c r="N1833" s="10"/>
      <c r="O1833" s="10"/>
      <c r="P1833" s="10"/>
      <c r="Q1833" s="10"/>
      <c r="R1833" s="10"/>
      <c r="S1833" s="10"/>
      <c r="T1833" s="10"/>
      <c r="U1833" s="10"/>
      <c r="V1833" s="10"/>
      <c r="W1833" s="10"/>
      <c r="X1833" s="10"/>
      <c r="Y1833" s="10"/>
      <c r="Z1833" s="10"/>
      <c r="AA1833" s="10"/>
      <c r="AB1833" s="15"/>
      <c r="AM1833" s="68"/>
      <c r="AN1833" s="68"/>
      <c r="AO1833" s="68"/>
      <c r="AP1833" s="68"/>
      <c r="AQ1833" s="68"/>
      <c r="AY1833" s="15"/>
      <c r="AZ1833" s="15"/>
    </row>
    <row r="1834" spans="11:52" ht="15">
      <c r="K1834" s="10"/>
      <c r="L1834" s="10"/>
      <c r="M1834" s="10"/>
      <c r="N1834" s="10"/>
      <c r="O1834" s="10"/>
      <c r="P1834" s="10"/>
      <c r="Q1834" s="10"/>
      <c r="R1834" s="10"/>
      <c r="S1834" s="10"/>
      <c r="T1834" s="10"/>
      <c r="U1834" s="10"/>
      <c r="V1834" s="10"/>
      <c r="W1834" s="10"/>
      <c r="X1834" s="10"/>
      <c r="Y1834" s="10"/>
      <c r="Z1834" s="10"/>
      <c r="AA1834" s="10"/>
      <c r="AB1834" s="15"/>
      <c r="AM1834" s="68"/>
      <c r="AN1834" s="68"/>
      <c r="AO1834" s="68"/>
      <c r="AP1834" s="68"/>
      <c r="AQ1834" s="68"/>
      <c r="AY1834" s="15"/>
      <c r="AZ1834" s="15"/>
    </row>
    <row r="1835" spans="11:52" ht="15">
      <c r="K1835" s="10"/>
      <c r="L1835" s="10"/>
      <c r="M1835" s="10"/>
      <c r="N1835" s="10"/>
      <c r="O1835" s="10"/>
      <c r="P1835" s="10"/>
      <c r="Q1835" s="10"/>
      <c r="R1835" s="10"/>
      <c r="S1835" s="10"/>
      <c r="T1835" s="10"/>
      <c r="U1835" s="10"/>
      <c r="V1835" s="10"/>
      <c r="W1835" s="10"/>
      <c r="X1835" s="10"/>
      <c r="Y1835" s="10"/>
      <c r="Z1835" s="10"/>
      <c r="AA1835" s="10"/>
      <c r="AB1835" s="15"/>
      <c r="AM1835" s="68"/>
      <c r="AN1835" s="68"/>
      <c r="AO1835" s="68"/>
      <c r="AP1835" s="68"/>
      <c r="AQ1835" s="68"/>
      <c r="AY1835" s="15"/>
      <c r="AZ1835" s="15"/>
    </row>
    <row r="1836" spans="11:52" ht="15">
      <c r="K1836" s="10"/>
      <c r="L1836" s="10"/>
      <c r="M1836" s="10"/>
      <c r="N1836" s="10"/>
      <c r="O1836" s="10"/>
      <c r="P1836" s="10"/>
      <c r="Q1836" s="10"/>
      <c r="R1836" s="10"/>
      <c r="S1836" s="10"/>
      <c r="T1836" s="10"/>
      <c r="U1836" s="10"/>
      <c r="V1836" s="10"/>
      <c r="W1836" s="10"/>
      <c r="X1836" s="10"/>
      <c r="Y1836" s="10"/>
      <c r="Z1836" s="10"/>
      <c r="AA1836" s="10"/>
      <c r="AB1836" s="15"/>
      <c r="AM1836" s="68"/>
      <c r="AN1836" s="68"/>
      <c r="AO1836" s="68"/>
      <c r="AP1836" s="68"/>
      <c r="AQ1836" s="68"/>
      <c r="AY1836" s="15"/>
      <c r="AZ1836" s="15"/>
    </row>
    <row r="1837" spans="11:52" ht="15">
      <c r="K1837" s="10"/>
      <c r="L1837" s="10"/>
      <c r="M1837" s="10"/>
      <c r="N1837" s="10"/>
      <c r="O1837" s="10"/>
      <c r="P1837" s="10"/>
      <c r="Q1837" s="10"/>
      <c r="R1837" s="10"/>
      <c r="S1837" s="10"/>
      <c r="T1837" s="10"/>
      <c r="U1837" s="10"/>
      <c r="V1837" s="10"/>
      <c r="W1837" s="10"/>
      <c r="X1837" s="10"/>
      <c r="Y1837" s="10"/>
      <c r="Z1837" s="10"/>
      <c r="AA1837" s="10"/>
      <c r="AB1837" s="15"/>
      <c r="AM1837" s="68"/>
      <c r="AN1837" s="68"/>
      <c r="AO1837" s="68"/>
      <c r="AP1837" s="68"/>
      <c r="AQ1837" s="68"/>
      <c r="AY1837" s="15"/>
      <c r="AZ1837" s="15"/>
    </row>
    <row r="1838" spans="11:52" ht="15">
      <c r="K1838" s="10"/>
      <c r="L1838" s="10"/>
      <c r="M1838" s="10"/>
      <c r="N1838" s="10"/>
      <c r="O1838" s="10"/>
      <c r="P1838" s="10"/>
      <c r="Q1838" s="10"/>
      <c r="R1838" s="10"/>
      <c r="S1838" s="10"/>
      <c r="T1838" s="10"/>
      <c r="U1838" s="10"/>
      <c r="V1838" s="10"/>
      <c r="W1838" s="10"/>
      <c r="X1838" s="10"/>
      <c r="Y1838" s="10"/>
      <c r="Z1838" s="10"/>
      <c r="AA1838" s="10"/>
      <c r="AB1838" s="15"/>
      <c r="AM1838" s="68"/>
      <c r="AN1838" s="68"/>
      <c r="AO1838" s="68"/>
      <c r="AP1838" s="68"/>
      <c r="AQ1838" s="68"/>
      <c r="AY1838" s="15"/>
      <c r="AZ1838" s="15"/>
    </row>
    <row r="1839" spans="11:52" ht="15">
      <c r="K1839" s="10"/>
      <c r="L1839" s="10"/>
      <c r="M1839" s="10"/>
      <c r="N1839" s="10"/>
      <c r="O1839" s="10"/>
      <c r="P1839" s="10"/>
      <c r="Q1839" s="10"/>
      <c r="R1839" s="10"/>
      <c r="S1839" s="10"/>
      <c r="T1839" s="10"/>
      <c r="U1839" s="10"/>
      <c r="V1839" s="10"/>
      <c r="W1839" s="10"/>
      <c r="X1839" s="10"/>
      <c r="Y1839" s="10"/>
      <c r="Z1839" s="10"/>
      <c r="AA1839" s="10"/>
      <c r="AB1839" s="15"/>
      <c r="AM1839" s="68"/>
      <c r="AN1839" s="68"/>
      <c r="AO1839" s="68"/>
      <c r="AP1839" s="68"/>
      <c r="AQ1839" s="68"/>
      <c r="AY1839" s="15"/>
      <c r="AZ1839" s="15"/>
    </row>
    <row r="1840" spans="11:52" ht="15">
      <c r="K1840" s="10"/>
      <c r="L1840" s="10"/>
      <c r="M1840" s="10"/>
      <c r="N1840" s="10"/>
      <c r="O1840" s="10"/>
      <c r="P1840" s="10"/>
      <c r="Q1840" s="10"/>
      <c r="R1840" s="10"/>
      <c r="S1840" s="10"/>
      <c r="T1840" s="10"/>
      <c r="U1840" s="10"/>
      <c r="V1840" s="10"/>
      <c r="W1840" s="10"/>
      <c r="X1840" s="10"/>
      <c r="Y1840" s="10"/>
      <c r="Z1840" s="10"/>
      <c r="AA1840" s="10"/>
      <c r="AB1840" s="15"/>
      <c r="AM1840" s="68"/>
      <c r="AN1840" s="68"/>
      <c r="AO1840" s="68"/>
      <c r="AP1840" s="68"/>
      <c r="AQ1840" s="68"/>
      <c r="AY1840" s="15"/>
      <c r="AZ1840" s="15"/>
    </row>
    <row r="1841" spans="11:52" ht="15">
      <c r="K1841" s="10"/>
      <c r="L1841" s="10"/>
      <c r="M1841" s="10"/>
      <c r="N1841" s="10"/>
      <c r="O1841" s="10"/>
      <c r="P1841" s="10"/>
      <c r="Q1841" s="10"/>
      <c r="R1841" s="10"/>
      <c r="S1841" s="10"/>
      <c r="T1841" s="10"/>
      <c r="U1841" s="10"/>
      <c r="V1841" s="10"/>
      <c r="W1841" s="10"/>
      <c r="X1841" s="10"/>
      <c r="Y1841" s="10"/>
      <c r="Z1841" s="10"/>
      <c r="AA1841" s="10"/>
      <c r="AB1841" s="15"/>
      <c r="AM1841" s="68"/>
      <c r="AN1841" s="68"/>
      <c r="AO1841" s="68"/>
      <c r="AP1841" s="68"/>
      <c r="AQ1841" s="68"/>
      <c r="AY1841" s="15"/>
      <c r="AZ1841" s="15"/>
    </row>
    <row r="1842" spans="11:52" ht="15">
      <c r="K1842" s="10"/>
      <c r="L1842" s="10"/>
      <c r="M1842" s="10"/>
      <c r="N1842" s="10"/>
      <c r="O1842" s="10"/>
      <c r="P1842" s="10"/>
      <c r="Q1842" s="10"/>
      <c r="R1842" s="10"/>
      <c r="S1842" s="10"/>
      <c r="T1842" s="10"/>
      <c r="U1842" s="10"/>
      <c r="V1842" s="10"/>
      <c r="W1842" s="10"/>
      <c r="X1842" s="10"/>
      <c r="Y1842" s="10"/>
      <c r="Z1842" s="10"/>
      <c r="AA1842" s="10"/>
      <c r="AB1842" s="15"/>
      <c r="AM1842" s="68"/>
      <c r="AN1842" s="68"/>
      <c r="AO1842" s="68"/>
      <c r="AP1842" s="68"/>
      <c r="AQ1842" s="68"/>
      <c r="AY1842" s="15"/>
      <c r="AZ1842" s="15"/>
    </row>
    <row r="1843" spans="11:52" ht="15">
      <c r="K1843" s="10"/>
      <c r="L1843" s="10"/>
      <c r="M1843" s="10"/>
      <c r="N1843" s="10"/>
      <c r="O1843" s="10"/>
      <c r="P1843" s="10"/>
      <c r="Q1843" s="10"/>
      <c r="R1843" s="10"/>
      <c r="S1843" s="10"/>
      <c r="T1843" s="10"/>
      <c r="U1843" s="10"/>
      <c r="V1843" s="10"/>
      <c r="W1843" s="10"/>
      <c r="X1843" s="10"/>
      <c r="Y1843" s="10"/>
      <c r="Z1843" s="10"/>
      <c r="AA1843" s="10"/>
      <c r="AB1843" s="15"/>
      <c r="AM1843" s="68"/>
      <c r="AN1843" s="68"/>
      <c r="AO1843" s="68"/>
      <c r="AP1843" s="68"/>
      <c r="AQ1843" s="68"/>
      <c r="AY1843" s="15"/>
      <c r="AZ1843" s="15"/>
    </row>
    <row r="1844" spans="11:52" ht="15">
      <c r="K1844" s="10"/>
      <c r="L1844" s="10"/>
      <c r="M1844" s="10"/>
      <c r="N1844" s="10"/>
      <c r="O1844" s="10"/>
      <c r="P1844" s="10"/>
      <c r="Q1844" s="10"/>
      <c r="R1844" s="10"/>
      <c r="S1844" s="10"/>
      <c r="T1844" s="10"/>
      <c r="U1844" s="10"/>
      <c r="V1844" s="10"/>
      <c r="W1844" s="10"/>
      <c r="X1844" s="10"/>
      <c r="Y1844" s="10"/>
      <c r="Z1844" s="10"/>
      <c r="AA1844" s="10"/>
      <c r="AB1844" s="15"/>
      <c r="AM1844" s="68"/>
      <c r="AN1844" s="68"/>
      <c r="AO1844" s="68"/>
      <c r="AP1844" s="68"/>
      <c r="AQ1844" s="68"/>
      <c r="AY1844" s="15"/>
      <c r="AZ1844" s="15"/>
    </row>
    <row r="1845" spans="11:52" ht="15">
      <c r="K1845" s="10"/>
      <c r="L1845" s="10"/>
      <c r="M1845" s="10"/>
      <c r="N1845" s="10"/>
      <c r="O1845" s="10"/>
      <c r="P1845" s="10"/>
      <c r="Q1845" s="10"/>
      <c r="R1845" s="10"/>
      <c r="S1845" s="10"/>
      <c r="T1845" s="10"/>
      <c r="U1845" s="10"/>
      <c r="V1845" s="10"/>
      <c r="W1845" s="10"/>
      <c r="X1845" s="10"/>
      <c r="Y1845" s="10"/>
      <c r="Z1845" s="10"/>
      <c r="AA1845" s="10"/>
      <c r="AB1845" s="15"/>
      <c r="AM1845" s="68"/>
      <c r="AN1845" s="68"/>
      <c r="AO1845" s="68"/>
      <c r="AP1845" s="68"/>
      <c r="AQ1845" s="68"/>
      <c r="AY1845" s="15"/>
      <c r="AZ1845" s="15"/>
    </row>
    <row r="1846" spans="11:52" ht="15">
      <c r="K1846" s="10"/>
      <c r="L1846" s="10"/>
      <c r="M1846" s="10"/>
      <c r="N1846" s="10"/>
      <c r="O1846" s="10"/>
      <c r="P1846" s="10"/>
      <c r="Q1846" s="10"/>
      <c r="R1846" s="10"/>
      <c r="S1846" s="10"/>
      <c r="T1846" s="10"/>
      <c r="U1846" s="10"/>
      <c r="V1846" s="10"/>
      <c r="W1846" s="10"/>
      <c r="X1846" s="10"/>
      <c r="Y1846" s="10"/>
      <c r="Z1846" s="10"/>
      <c r="AA1846" s="10"/>
      <c r="AB1846" s="15"/>
      <c r="AM1846" s="68"/>
      <c r="AN1846" s="68"/>
      <c r="AO1846" s="68"/>
      <c r="AP1846" s="68"/>
      <c r="AQ1846" s="68"/>
      <c r="AY1846" s="15"/>
      <c r="AZ1846" s="15"/>
    </row>
    <row r="1847" spans="11:52" ht="15">
      <c r="K1847" s="10"/>
      <c r="L1847" s="10"/>
      <c r="M1847" s="10"/>
      <c r="N1847" s="10"/>
      <c r="O1847" s="10"/>
      <c r="P1847" s="10"/>
      <c r="Q1847" s="10"/>
      <c r="R1847" s="10"/>
      <c r="S1847" s="10"/>
      <c r="T1847" s="10"/>
      <c r="U1847" s="10"/>
      <c r="V1847" s="10"/>
      <c r="W1847" s="10"/>
      <c r="X1847" s="10"/>
      <c r="Y1847" s="10"/>
      <c r="Z1847" s="10"/>
      <c r="AA1847" s="10"/>
      <c r="AB1847" s="15"/>
      <c r="AM1847" s="68"/>
      <c r="AN1847" s="68"/>
      <c r="AO1847" s="68"/>
      <c r="AP1847" s="68"/>
      <c r="AQ1847" s="68"/>
      <c r="AY1847" s="15"/>
      <c r="AZ1847" s="15"/>
    </row>
    <row r="1848" spans="11:52" ht="15">
      <c r="K1848" s="10"/>
      <c r="L1848" s="10"/>
      <c r="M1848" s="10"/>
      <c r="N1848" s="10"/>
      <c r="O1848" s="10"/>
      <c r="P1848" s="10"/>
      <c r="Q1848" s="10"/>
      <c r="R1848" s="10"/>
      <c r="S1848" s="10"/>
      <c r="T1848" s="10"/>
      <c r="U1848" s="10"/>
      <c r="V1848" s="10"/>
      <c r="W1848" s="10"/>
      <c r="X1848" s="10"/>
      <c r="Y1848" s="10"/>
      <c r="Z1848" s="10"/>
      <c r="AA1848" s="10"/>
      <c r="AB1848" s="15"/>
      <c r="AM1848" s="68"/>
      <c r="AN1848" s="68"/>
      <c r="AO1848" s="68"/>
      <c r="AP1848" s="68"/>
      <c r="AQ1848" s="68"/>
      <c r="AY1848" s="15"/>
      <c r="AZ1848" s="15"/>
    </row>
    <row r="1849" spans="11:52" ht="15">
      <c r="K1849" s="10"/>
      <c r="L1849" s="10"/>
      <c r="M1849" s="10"/>
      <c r="N1849" s="10"/>
      <c r="O1849" s="10"/>
      <c r="P1849" s="10"/>
      <c r="Q1849" s="10"/>
      <c r="R1849" s="10"/>
      <c r="S1849" s="10"/>
      <c r="T1849" s="10"/>
      <c r="U1849" s="10"/>
      <c r="V1849" s="10"/>
      <c r="W1849" s="10"/>
      <c r="X1849" s="10"/>
      <c r="Y1849" s="10"/>
      <c r="Z1849" s="10"/>
      <c r="AA1849" s="10"/>
      <c r="AB1849" s="15"/>
      <c r="AM1849" s="68"/>
      <c r="AN1849" s="68"/>
      <c r="AO1849" s="68"/>
      <c r="AP1849" s="68"/>
      <c r="AQ1849" s="68"/>
      <c r="AY1849" s="15"/>
      <c r="AZ1849" s="15"/>
    </row>
    <row r="1850" spans="11:52" ht="15">
      <c r="K1850" s="10"/>
      <c r="L1850" s="10"/>
      <c r="M1850" s="10"/>
      <c r="N1850" s="10"/>
      <c r="O1850" s="10"/>
      <c r="P1850" s="10"/>
      <c r="Q1850" s="10"/>
      <c r="R1850" s="10"/>
      <c r="S1850" s="10"/>
      <c r="T1850" s="10"/>
      <c r="U1850" s="10"/>
      <c r="V1850" s="10"/>
      <c r="W1850" s="10"/>
      <c r="X1850" s="10"/>
      <c r="Y1850" s="10"/>
      <c r="Z1850" s="10"/>
      <c r="AA1850" s="10"/>
      <c r="AB1850" s="15"/>
      <c r="AM1850" s="68"/>
      <c r="AN1850" s="68"/>
      <c r="AO1850" s="68"/>
      <c r="AP1850" s="68"/>
      <c r="AQ1850" s="68"/>
      <c r="AY1850" s="15"/>
      <c r="AZ1850" s="15"/>
    </row>
    <row r="1851" spans="11:52" ht="15">
      <c r="K1851" s="10"/>
      <c r="L1851" s="10"/>
      <c r="M1851" s="10"/>
      <c r="N1851" s="10"/>
      <c r="O1851" s="10"/>
      <c r="P1851" s="10"/>
      <c r="Q1851" s="10"/>
      <c r="R1851" s="10"/>
      <c r="S1851" s="10"/>
      <c r="T1851" s="10"/>
      <c r="U1851" s="10"/>
      <c r="V1851" s="10"/>
      <c r="W1851" s="10"/>
      <c r="X1851" s="10"/>
      <c r="Y1851" s="10"/>
      <c r="Z1851" s="10"/>
      <c r="AA1851" s="10"/>
      <c r="AB1851" s="15"/>
      <c r="AM1851" s="68"/>
      <c r="AN1851" s="68"/>
      <c r="AO1851" s="68"/>
      <c r="AP1851" s="68"/>
      <c r="AQ1851" s="68"/>
      <c r="AY1851" s="15"/>
      <c r="AZ1851" s="15"/>
    </row>
    <row r="1852" spans="11:52" ht="15">
      <c r="K1852" s="10"/>
      <c r="L1852" s="10"/>
      <c r="M1852" s="10"/>
      <c r="N1852" s="10"/>
      <c r="O1852" s="10"/>
      <c r="P1852" s="10"/>
      <c r="Q1852" s="10"/>
      <c r="R1852" s="10"/>
      <c r="S1852" s="10"/>
      <c r="T1852" s="10"/>
      <c r="U1852" s="10"/>
      <c r="V1852" s="10"/>
      <c r="W1852" s="10"/>
      <c r="X1852" s="10"/>
      <c r="Y1852" s="10"/>
      <c r="Z1852" s="10"/>
      <c r="AA1852" s="10"/>
      <c r="AB1852" s="15"/>
      <c r="AM1852" s="68"/>
      <c r="AN1852" s="68"/>
      <c r="AO1852" s="68"/>
      <c r="AP1852" s="68"/>
      <c r="AQ1852" s="68"/>
      <c r="AY1852" s="15"/>
      <c r="AZ1852" s="15"/>
    </row>
    <row r="1853" spans="11:52" ht="15">
      <c r="K1853" s="10"/>
      <c r="L1853" s="10"/>
      <c r="M1853" s="10"/>
      <c r="N1853" s="10"/>
      <c r="O1853" s="10"/>
      <c r="P1853" s="10"/>
      <c r="Q1853" s="10"/>
      <c r="R1853" s="10"/>
      <c r="S1853" s="10"/>
      <c r="T1853" s="10"/>
      <c r="U1853" s="10"/>
      <c r="V1853" s="10"/>
      <c r="W1853" s="10"/>
      <c r="X1853" s="10"/>
      <c r="Y1853" s="10"/>
      <c r="Z1853" s="10"/>
      <c r="AA1853" s="10"/>
      <c r="AB1853" s="15"/>
      <c r="AM1853" s="68"/>
      <c r="AN1853" s="68"/>
      <c r="AO1853" s="68"/>
      <c r="AP1853" s="68"/>
      <c r="AQ1853" s="68"/>
      <c r="AY1853" s="15"/>
      <c r="AZ1853" s="15"/>
    </row>
    <row r="1854" spans="11:52" ht="15">
      <c r="K1854" s="10"/>
      <c r="L1854" s="10"/>
      <c r="M1854" s="10"/>
      <c r="N1854" s="10"/>
      <c r="O1854" s="10"/>
      <c r="P1854" s="10"/>
      <c r="Q1854" s="10"/>
      <c r="R1854" s="10"/>
      <c r="S1854" s="10"/>
      <c r="T1854" s="10"/>
      <c r="U1854" s="10"/>
      <c r="V1854" s="10"/>
      <c r="W1854" s="10"/>
      <c r="X1854" s="10"/>
      <c r="Y1854" s="10"/>
      <c r="Z1854" s="10"/>
      <c r="AA1854" s="10"/>
      <c r="AB1854" s="15"/>
      <c r="AM1854" s="68"/>
      <c r="AN1854" s="68"/>
      <c r="AO1854" s="68"/>
      <c r="AP1854" s="68"/>
      <c r="AQ1854" s="68"/>
      <c r="AY1854" s="15"/>
      <c r="AZ1854" s="15"/>
    </row>
    <row r="1855" spans="11:52" ht="15">
      <c r="K1855" s="10"/>
      <c r="L1855" s="10"/>
      <c r="M1855" s="10"/>
      <c r="N1855" s="10"/>
      <c r="O1855" s="10"/>
      <c r="P1855" s="10"/>
      <c r="Q1855" s="10"/>
      <c r="R1855" s="10"/>
      <c r="S1855" s="10"/>
      <c r="T1855" s="10"/>
      <c r="U1855" s="10"/>
      <c r="V1855" s="10"/>
      <c r="W1855" s="10"/>
      <c r="X1855" s="10"/>
      <c r="Y1855" s="10"/>
      <c r="Z1855" s="10"/>
      <c r="AA1855" s="10"/>
      <c r="AB1855" s="15"/>
      <c r="AM1855" s="68"/>
      <c r="AN1855" s="68"/>
      <c r="AO1855" s="68"/>
      <c r="AP1855" s="68"/>
      <c r="AQ1855" s="68"/>
      <c r="AY1855" s="15"/>
      <c r="AZ1855" s="15"/>
    </row>
    <row r="1856" spans="11:52" ht="15">
      <c r="K1856" s="10"/>
      <c r="L1856" s="10"/>
      <c r="M1856" s="10"/>
      <c r="N1856" s="10"/>
      <c r="O1856" s="10"/>
      <c r="P1856" s="10"/>
      <c r="Q1856" s="10"/>
      <c r="R1856" s="10"/>
      <c r="S1856" s="10"/>
      <c r="T1856" s="10"/>
      <c r="U1856" s="10"/>
      <c r="V1856" s="10"/>
      <c r="W1856" s="10"/>
      <c r="X1856" s="10"/>
      <c r="Y1856" s="10"/>
      <c r="Z1856" s="10"/>
      <c r="AA1856" s="10"/>
      <c r="AB1856" s="15"/>
      <c r="AM1856" s="68"/>
      <c r="AN1856" s="68"/>
      <c r="AO1856" s="68"/>
      <c r="AP1856" s="68"/>
      <c r="AQ1856" s="68"/>
      <c r="AY1856" s="15"/>
      <c r="AZ1856" s="15"/>
    </row>
    <row r="1857" spans="11:52" ht="15">
      <c r="K1857" s="10"/>
      <c r="L1857" s="10"/>
      <c r="M1857" s="10"/>
      <c r="N1857" s="10"/>
      <c r="O1857" s="10"/>
      <c r="P1857" s="10"/>
      <c r="Q1857" s="10"/>
      <c r="R1857" s="10"/>
      <c r="S1857" s="10"/>
      <c r="T1857" s="10"/>
      <c r="U1857" s="10"/>
      <c r="V1857" s="10"/>
      <c r="W1857" s="10"/>
      <c r="X1857" s="10"/>
      <c r="Y1857" s="10"/>
      <c r="Z1857" s="10"/>
      <c r="AA1857" s="10"/>
      <c r="AB1857" s="15"/>
      <c r="AM1857" s="68"/>
      <c r="AN1857" s="68"/>
      <c r="AO1857" s="68"/>
      <c r="AP1857" s="68"/>
      <c r="AQ1857" s="68"/>
      <c r="AY1857" s="15"/>
      <c r="AZ1857" s="15"/>
    </row>
    <row r="1858" spans="11:52" ht="15">
      <c r="K1858" s="10"/>
      <c r="L1858" s="10"/>
      <c r="M1858" s="10"/>
      <c r="N1858" s="10"/>
      <c r="O1858" s="10"/>
      <c r="P1858" s="10"/>
      <c r="Q1858" s="10"/>
      <c r="R1858" s="10"/>
      <c r="S1858" s="10"/>
      <c r="T1858" s="10"/>
      <c r="U1858" s="10"/>
      <c r="V1858" s="10"/>
      <c r="W1858" s="10"/>
      <c r="X1858" s="10"/>
      <c r="Y1858" s="10"/>
      <c r="Z1858" s="10"/>
      <c r="AA1858" s="10"/>
      <c r="AB1858" s="15"/>
      <c r="AM1858" s="68"/>
      <c r="AN1858" s="68"/>
      <c r="AO1858" s="68"/>
      <c r="AP1858" s="68"/>
      <c r="AQ1858" s="68"/>
      <c r="AY1858" s="15"/>
      <c r="AZ1858" s="15"/>
    </row>
    <row r="1859" spans="11:52" ht="15">
      <c r="K1859" s="10"/>
      <c r="L1859" s="10"/>
      <c r="M1859" s="10"/>
      <c r="N1859" s="10"/>
      <c r="O1859" s="10"/>
      <c r="P1859" s="10"/>
      <c r="Q1859" s="10"/>
      <c r="R1859" s="10"/>
      <c r="S1859" s="10"/>
      <c r="T1859" s="10"/>
      <c r="U1859" s="10"/>
      <c r="V1859" s="10"/>
      <c r="W1859" s="10"/>
      <c r="X1859" s="10"/>
      <c r="Y1859" s="10"/>
      <c r="Z1859" s="10"/>
      <c r="AA1859" s="10"/>
      <c r="AB1859" s="15"/>
      <c r="AM1859" s="68"/>
      <c r="AN1859" s="68"/>
      <c r="AO1859" s="68"/>
      <c r="AP1859" s="68"/>
      <c r="AQ1859" s="68"/>
      <c r="AY1859" s="15"/>
      <c r="AZ1859" s="15"/>
    </row>
    <row r="1860" spans="11:52" ht="15">
      <c r="K1860" s="10"/>
      <c r="L1860" s="10"/>
      <c r="M1860" s="10"/>
      <c r="N1860" s="10"/>
      <c r="O1860" s="10"/>
      <c r="P1860" s="10"/>
      <c r="Q1860" s="10"/>
      <c r="R1860" s="10"/>
      <c r="S1860" s="10"/>
      <c r="T1860" s="10"/>
      <c r="U1860" s="10"/>
      <c r="V1860" s="10"/>
      <c r="W1860" s="10"/>
      <c r="X1860" s="10"/>
      <c r="Y1860" s="10"/>
      <c r="Z1860" s="10"/>
      <c r="AA1860" s="10"/>
      <c r="AB1860" s="15"/>
      <c r="AM1860" s="68"/>
      <c r="AN1860" s="68"/>
      <c r="AO1860" s="68"/>
      <c r="AP1860" s="68"/>
      <c r="AQ1860" s="68"/>
      <c r="AY1860" s="15"/>
      <c r="AZ1860" s="15"/>
    </row>
    <row r="1861" spans="11:52" ht="15">
      <c r="K1861" s="10"/>
      <c r="L1861" s="10"/>
      <c r="M1861" s="10"/>
      <c r="N1861" s="10"/>
      <c r="O1861" s="10"/>
      <c r="P1861" s="10"/>
      <c r="Q1861" s="10"/>
      <c r="R1861" s="10"/>
      <c r="S1861" s="10"/>
      <c r="T1861" s="10"/>
      <c r="U1861" s="10"/>
      <c r="V1861" s="10"/>
      <c r="W1861" s="10"/>
      <c r="X1861" s="10"/>
      <c r="Y1861" s="10"/>
      <c r="Z1861" s="10"/>
      <c r="AA1861" s="10"/>
      <c r="AB1861" s="15"/>
      <c r="AM1861" s="68"/>
      <c r="AN1861" s="68"/>
      <c r="AO1861" s="68"/>
      <c r="AP1861" s="68"/>
      <c r="AQ1861" s="68"/>
      <c r="AY1861" s="15"/>
      <c r="AZ1861" s="15"/>
    </row>
    <row r="1862" spans="11:52" ht="15">
      <c r="K1862" s="10"/>
      <c r="L1862" s="10"/>
      <c r="M1862" s="10"/>
      <c r="N1862" s="10"/>
      <c r="O1862" s="10"/>
      <c r="P1862" s="10"/>
      <c r="Q1862" s="10"/>
      <c r="R1862" s="10"/>
      <c r="S1862" s="10"/>
      <c r="T1862" s="10"/>
      <c r="U1862" s="10"/>
      <c r="V1862" s="10"/>
      <c r="W1862" s="10"/>
      <c r="X1862" s="10"/>
      <c r="Y1862" s="10"/>
      <c r="Z1862" s="10"/>
      <c r="AA1862" s="10"/>
      <c r="AB1862" s="15"/>
      <c r="AM1862" s="68"/>
      <c r="AN1862" s="68"/>
      <c r="AO1862" s="68"/>
      <c r="AP1862" s="68"/>
      <c r="AQ1862" s="68"/>
      <c r="AY1862" s="15"/>
      <c r="AZ1862" s="15"/>
    </row>
    <row r="1863" spans="11:52" ht="15">
      <c r="K1863" s="10"/>
      <c r="L1863" s="10"/>
      <c r="M1863" s="10"/>
      <c r="N1863" s="10"/>
      <c r="O1863" s="10"/>
      <c r="P1863" s="10"/>
      <c r="Q1863" s="10"/>
      <c r="R1863" s="10"/>
      <c r="S1863" s="10"/>
      <c r="T1863" s="10"/>
      <c r="U1863" s="10"/>
      <c r="V1863" s="10"/>
      <c r="W1863" s="10"/>
      <c r="X1863" s="10"/>
      <c r="Y1863" s="10"/>
      <c r="Z1863" s="10"/>
      <c r="AA1863" s="10"/>
      <c r="AB1863" s="15"/>
      <c r="AM1863" s="68"/>
      <c r="AN1863" s="68"/>
      <c r="AO1863" s="68"/>
      <c r="AP1863" s="68"/>
      <c r="AQ1863" s="68"/>
      <c r="AY1863" s="15"/>
      <c r="AZ1863" s="15"/>
    </row>
    <row r="1864" spans="11:52" ht="15">
      <c r="K1864" s="10"/>
      <c r="L1864" s="10"/>
      <c r="M1864" s="10"/>
      <c r="N1864" s="10"/>
      <c r="O1864" s="10"/>
      <c r="P1864" s="10"/>
      <c r="Q1864" s="10"/>
      <c r="R1864" s="10"/>
      <c r="S1864" s="10"/>
      <c r="T1864" s="10"/>
      <c r="U1864" s="10"/>
      <c r="V1864" s="10"/>
      <c r="W1864" s="10"/>
      <c r="X1864" s="10"/>
      <c r="Y1864" s="10"/>
      <c r="Z1864" s="10"/>
      <c r="AA1864" s="10"/>
      <c r="AB1864" s="15"/>
      <c r="AM1864" s="68"/>
      <c r="AN1864" s="68"/>
      <c r="AO1864" s="68"/>
      <c r="AP1864" s="68"/>
      <c r="AQ1864" s="68"/>
      <c r="AY1864" s="15"/>
      <c r="AZ1864" s="15"/>
    </row>
    <row r="1865" spans="11:52" ht="15">
      <c r="K1865" s="10"/>
      <c r="L1865" s="10"/>
      <c r="M1865" s="10"/>
      <c r="N1865" s="10"/>
      <c r="O1865" s="10"/>
      <c r="P1865" s="10"/>
      <c r="Q1865" s="10"/>
      <c r="R1865" s="10"/>
      <c r="S1865" s="10"/>
      <c r="T1865" s="10"/>
      <c r="U1865" s="10"/>
      <c r="V1865" s="10"/>
      <c r="W1865" s="10"/>
      <c r="X1865" s="10"/>
      <c r="Y1865" s="10"/>
      <c r="Z1865" s="10"/>
      <c r="AA1865" s="10"/>
      <c r="AB1865" s="15"/>
      <c r="AM1865" s="68"/>
      <c r="AN1865" s="68"/>
      <c r="AO1865" s="68"/>
      <c r="AP1865" s="68"/>
      <c r="AQ1865" s="68"/>
      <c r="AY1865" s="15"/>
      <c r="AZ1865" s="15"/>
    </row>
    <row r="1866" spans="11:52" ht="15">
      <c r="K1866" s="10"/>
      <c r="L1866" s="10"/>
      <c r="M1866" s="10"/>
      <c r="N1866" s="10"/>
      <c r="O1866" s="10"/>
      <c r="P1866" s="10"/>
      <c r="Q1866" s="10"/>
      <c r="R1866" s="10"/>
      <c r="S1866" s="10"/>
      <c r="T1866" s="10"/>
      <c r="U1866" s="10"/>
      <c r="V1866" s="10"/>
      <c r="W1866" s="10"/>
      <c r="X1866" s="10"/>
      <c r="Y1866" s="10"/>
      <c r="Z1866" s="10"/>
      <c r="AA1866" s="10"/>
      <c r="AB1866" s="15"/>
      <c r="AM1866" s="68"/>
      <c r="AN1866" s="68"/>
      <c r="AO1866" s="68"/>
      <c r="AP1866" s="68"/>
      <c r="AQ1866" s="68"/>
      <c r="AY1866" s="15"/>
      <c r="AZ1866" s="15"/>
    </row>
    <row r="1867" spans="11:52" ht="15">
      <c r="K1867" s="10"/>
      <c r="L1867" s="10"/>
      <c r="M1867" s="10"/>
      <c r="N1867" s="10"/>
      <c r="O1867" s="10"/>
      <c r="P1867" s="10"/>
      <c r="Q1867" s="10"/>
      <c r="R1867" s="10"/>
      <c r="S1867" s="10"/>
      <c r="T1867" s="10"/>
      <c r="U1867" s="10"/>
      <c r="V1867" s="10"/>
      <c r="W1867" s="10"/>
      <c r="X1867" s="10"/>
      <c r="Y1867" s="10"/>
      <c r="Z1867" s="10"/>
      <c r="AA1867" s="10"/>
      <c r="AB1867" s="15"/>
      <c r="AM1867" s="68"/>
      <c r="AN1867" s="68"/>
      <c r="AO1867" s="68"/>
      <c r="AP1867" s="68"/>
      <c r="AQ1867" s="68"/>
      <c r="AY1867" s="15"/>
      <c r="AZ1867" s="15"/>
    </row>
    <row r="1868" spans="11:52" ht="15">
      <c r="K1868" s="10"/>
      <c r="L1868" s="10"/>
      <c r="M1868" s="10"/>
      <c r="N1868" s="10"/>
      <c r="O1868" s="10"/>
      <c r="P1868" s="10"/>
      <c r="Q1868" s="10"/>
      <c r="R1868" s="10"/>
      <c r="S1868" s="10"/>
      <c r="T1868" s="10"/>
      <c r="U1868" s="10"/>
      <c r="V1868" s="10"/>
      <c r="W1868" s="10"/>
      <c r="X1868" s="10"/>
      <c r="Y1868" s="10"/>
      <c r="Z1868" s="10"/>
      <c r="AA1868" s="10"/>
      <c r="AB1868" s="15"/>
      <c r="AM1868" s="68"/>
      <c r="AN1868" s="68"/>
      <c r="AO1868" s="68"/>
      <c r="AP1868" s="68"/>
      <c r="AQ1868" s="68"/>
      <c r="AY1868" s="15"/>
      <c r="AZ1868" s="15"/>
    </row>
    <row r="1869" spans="11:52" ht="15">
      <c r="K1869" s="10"/>
      <c r="L1869" s="10"/>
      <c r="M1869" s="10"/>
      <c r="N1869" s="10"/>
      <c r="O1869" s="10"/>
      <c r="P1869" s="10"/>
      <c r="Q1869" s="10"/>
      <c r="R1869" s="10"/>
      <c r="S1869" s="10"/>
      <c r="T1869" s="10"/>
      <c r="U1869" s="10"/>
      <c r="V1869" s="10"/>
      <c r="W1869" s="10"/>
      <c r="X1869" s="10"/>
      <c r="Y1869" s="10"/>
      <c r="Z1869" s="10"/>
      <c r="AA1869" s="10"/>
      <c r="AB1869" s="15"/>
      <c r="AM1869" s="68"/>
      <c r="AN1869" s="68"/>
      <c r="AO1869" s="68"/>
      <c r="AP1869" s="68"/>
      <c r="AQ1869" s="68"/>
      <c r="AY1869" s="15"/>
      <c r="AZ1869" s="15"/>
    </row>
    <row r="1870" spans="11:52" ht="15">
      <c r="K1870" s="10"/>
      <c r="L1870" s="10"/>
      <c r="M1870" s="10"/>
      <c r="N1870" s="10"/>
      <c r="O1870" s="10"/>
      <c r="P1870" s="10"/>
      <c r="Q1870" s="10"/>
      <c r="R1870" s="10"/>
      <c r="S1870" s="10"/>
      <c r="T1870" s="10"/>
      <c r="U1870" s="10"/>
      <c r="V1870" s="10"/>
      <c r="W1870" s="10"/>
      <c r="X1870" s="10"/>
      <c r="Y1870" s="10"/>
      <c r="Z1870" s="10"/>
      <c r="AA1870" s="10"/>
      <c r="AB1870" s="15"/>
      <c r="AM1870" s="68"/>
      <c r="AN1870" s="68"/>
      <c r="AO1870" s="68"/>
      <c r="AP1870" s="68"/>
      <c r="AQ1870" s="68"/>
      <c r="AY1870" s="15"/>
      <c r="AZ1870" s="15"/>
    </row>
    <row r="1871" spans="11:52" ht="15">
      <c r="K1871" s="10"/>
      <c r="L1871" s="10"/>
      <c r="M1871" s="10"/>
      <c r="N1871" s="10"/>
      <c r="O1871" s="10"/>
      <c r="P1871" s="10"/>
      <c r="Q1871" s="10"/>
      <c r="R1871" s="10"/>
      <c r="S1871" s="10"/>
      <c r="T1871" s="10"/>
      <c r="U1871" s="10"/>
      <c r="V1871" s="10"/>
      <c r="W1871" s="10"/>
      <c r="X1871" s="10"/>
      <c r="Y1871" s="10"/>
      <c r="Z1871" s="10"/>
      <c r="AA1871" s="10"/>
      <c r="AB1871" s="15"/>
      <c r="AM1871" s="68"/>
      <c r="AN1871" s="68"/>
      <c r="AO1871" s="68"/>
      <c r="AP1871" s="68"/>
      <c r="AQ1871" s="68"/>
      <c r="AY1871" s="15"/>
      <c r="AZ1871" s="15"/>
    </row>
    <row r="1872" spans="11:52" ht="15">
      <c r="K1872" s="10"/>
      <c r="L1872" s="10"/>
      <c r="M1872" s="10"/>
      <c r="N1872" s="10"/>
      <c r="O1872" s="10"/>
      <c r="P1872" s="10"/>
      <c r="Q1872" s="10"/>
      <c r="R1872" s="10"/>
      <c r="S1872" s="10"/>
      <c r="T1872" s="10"/>
      <c r="U1872" s="10"/>
      <c r="V1872" s="10"/>
      <c r="W1872" s="10"/>
      <c r="X1872" s="10"/>
      <c r="Y1872" s="10"/>
      <c r="Z1872" s="10"/>
      <c r="AA1872" s="10"/>
      <c r="AB1872" s="15"/>
      <c r="AM1872" s="68"/>
      <c r="AN1872" s="68"/>
      <c r="AO1872" s="68"/>
      <c r="AP1872" s="68"/>
      <c r="AQ1872" s="68"/>
      <c r="AY1872" s="15"/>
      <c r="AZ1872" s="15"/>
    </row>
    <row r="1873" spans="11:52" ht="15">
      <c r="K1873" s="10"/>
      <c r="L1873" s="10"/>
      <c r="M1873" s="10"/>
      <c r="N1873" s="10"/>
      <c r="O1873" s="10"/>
      <c r="P1873" s="10"/>
      <c r="Q1873" s="10"/>
      <c r="R1873" s="10"/>
      <c r="S1873" s="10"/>
      <c r="T1873" s="10"/>
      <c r="U1873" s="10"/>
      <c r="V1873" s="10"/>
      <c r="W1873" s="10"/>
      <c r="X1873" s="10"/>
      <c r="Y1873" s="10"/>
      <c r="Z1873" s="10"/>
      <c r="AA1873" s="10"/>
      <c r="AB1873" s="15"/>
      <c r="AM1873" s="68"/>
      <c r="AN1873" s="68"/>
      <c r="AO1873" s="68"/>
      <c r="AP1873" s="68"/>
      <c r="AQ1873" s="68"/>
      <c r="AY1873" s="15"/>
      <c r="AZ1873" s="15"/>
    </row>
    <row r="1874" spans="11:52" ht="15">
      <c r="K1874" s="10"/>
      <c r="L1874" s="10"/>
      <c r="M1874" s="10"/>
      <c r="N1874" s="10"/>
      <c r="O1874" s="10"/>
      <c r="P1874" s="10"/>
      <c r="Q1874" s="10"/>
      <c r="R1874" s="10"/>
      <c r="S1874" s="10"/>
      <c r="T1874" s="10"/>
      <c r="U1874" s="10"/>
      <c r="V1874" s="10"/>
      <c r="W1874" s="10"/>
      <c r="X1874" s="10"/>
      <c r="Y1874" s="10"/>
      <c r="Z1874" s="10"/>
      <c r="AA1874" s="10"/>
      <c r="AB1874" s="15"/>
      <c r="AM1874" s="68"/>
      <c r="AN1874" s="68"/>
      <c r="AO1874" s="68"/>
      <c r="AP1874" s="68"/>
      <c r="AQ1874" s="68"/>
      <c r="AY1874" s="15"/>
      <c r="AZ1874" s="15"/>
    </row>
    <row r="1875" spans="11:52" ht="15">
      <c r="K1875" s="10"/>
      <c r="L1875" s="10"/>
      <c r="M1875" s="10"/>
      <c r="N1875" s="10"/>
      <c r="O1875" s="10"/>
      <c r="P1875" s="10"/>
      <c r="Q1875" s="10"/>
      <c r="R1875" s="10"/>
      <c r="S1875" s="10"/>
      <c r="T1875" s="10"/>
      <c r="U1875" s="10"/>
      <c r="V1875" s="10"/>
      <c r="W1875" s="10"/>
      <c r="X1875" s="10"/>
      <c r="Y1875" s="10"/>
      <c r="Z1875" s="10"/>
      <c r="AA1875" s="10"/>
      <c r="AB1875" s="15"/>
      <c r="AM1875" s="68"/>
      <c r="AN1875" s="68"/>
      <c r="AO1875" s="68"/>
      <c r="AP1875" s="68"/>
      <c r="AQ1875" s="68"/>
      <c r="AY1875" s="15"/>
      <c r="AZ1875" s="15"/>
    </row>
    <row r="1876" spans="11:52" ht="15">
      <c r="K1876" s="10"/>
      <c r="L1876" s="10"/>
      <c r="M1876" s="10"/>
      <c r="N1876" s="10"/>
      <c r="O1876" s="10"/>
      <c r="P1876" s="10"/>
      <c r="Q1876" s="10"/>
      <c r="R1876" s="10"/>
      <c r="S1876" s="10"/>
      <c r="T1876" s="10"/>
      <c r="U1876" s="10"/>
      <c r="V1876" s="10"/>
      <c r="W1876" s="10"/>
      <c r="X1876" s="10"/>
      <c r="Y1876" s="10"/>
      <c r="Z1876" s="10"/>
      <c r="AA1876" s="10"/>
      <c r="AB1876" s="15"/>
      <c r="AM1876" s="68"/>
      <c r="AN1876" s="68"/>
      <c r="AO1876" s="68"/>
      <c r="AP1876" s="68"/>
      <c r="AQ1876" s="68"/>
      <c r="AY1876" s="15"/>
      <c r="AZ1876" s="15"/>
    </row>
    <row r="1877" spans="11:52" ht="15">
      <c r="K1877" s="10"/>
      <c r="L1877" s="10"/>
      <c r="M1877" s="10"/>
      <c r="N1877" s="10"/>
      <c r="O1877" s="10"/>
      <c r="P1877" s="10"/>
      <c r="Q1877" s="10"/>
      <c r="R1877" s="10"/>
      <c r="S1877" s="10"/>
      <c r="T1877" s="10"/>
      <c r="U1877" s="10"/>
      <c r="V1877" s="10"/>
      <c r="W1877" s="10"/>
      <c r="X1877" s="10"/>
      <c r="Y1877" s="10"/>
      <c r="Z1877" s="10"/>
      <c r="AA1877" s="10"/>
      <c r="AB1877" s="15"/>
      <c r="AM1877" s="68"/>
      <c r="AN1877" s="68"/>
      <c r="AO1877" s="68"/>
      <c r="AP1877" s="68"/>
      <c r="AQ1877" s="68"/>
      <c r="AY1877" s="15"/>
      <c r="AZ1877" s="15"/>
    </row>
    <row r="1878" spans="11:52" ht="15">
      <c r="K1878" s="10"/>
      <c r="L1878" s="10"/>
      <c r="M1878" s="10"/>
      <c r="N1878" s="10"/>
      <c r="O1878" s="10"/>
      <c r="P1878" s="10"/>
      <c r="Q1878" s="10"/>
      <c r="R1878" s="10"/>
      <c r="S1878" s="10"/>
      <c r="T1878" s="10"/>
      <c r="U1878" s="10"/>
      <c r="V1878" s="10"/>
      <c r="W1878" s="10"/>
      <c r="X1878" s="10"/>
      <c r="Y1878" s="10"/>
      <c r="Z1878" s="10"/>
      <c r="AA1878" s="10"/>
      <c r="AB1878" s="15"/>
      <c r="AM1878" s="68"/>
      <c r="AN1878" s="68"/>
      <c r="AO1878" s="68"/>
      <c r="AP1878" s="68"/>
      <c r="AQ1878" s="68"/>
      <c r="AY1878" s="15"/>
      <c r="AZ1878" s="15"/>
    </row>
    <row r="1879" spans="11:52" ht="15">
      <c r="K1879" s="10"/>
      <c r="L1879" s="10"/>
      <c r="M1879" s="10"/>
      <c r="N1879" s="10"/>
      <c r="O1879" s="10"/>
      <c r="P1879" s="10"/>
      <c r="Q1879" s="10"/>
      <c r="R1879" s="10"/>
      <c r="S1879" s="10"/>
      <c r="T1879" s="10"/>
      <c r="U1879" s="10"/>
      <c r="V1879" s="10"/>
      <c r="W1879" s="10"/>
      <c r="X1879" s="10"/>
      <c r="Y1879" s="10"/>
      <c r="Z1879" s="10"/>
      <c r="AA1879" s="10"/>
      <c r="AB1879" s="15"/>
      <c r="AM1879" s="68"/>
      <c r="AN1879" s="68"/>
      <c r="AO1879" s="68"/>
      <c r="AP1879" s="68"/>
      <c r="AQ1879" s="68"/>
      <c r="AY1879" s="15"/>
      <c r="AZ1879" s="15"/>
    </row>
    <row r="1880" spans="11:52" ht="15">
      <c r="K1880" s="10"/>
      <c r="L1880" s="10"/>
      <c r="M1880" s="10"/>
      <c r="N1880" s="10"/>
      <c r="O1880" s="10"/>
      <c r="P1880" s="10"/>
      <c r="Q1880" s="10"/>
      <c r="R1880" s="10"/>
      <c r="S1880" s="10"/>
      <c r="T1880" s="10"/>
      <c r="U1880" s="10"/>
      <c r="V1880" s="10"/>
      <c r="W1880" s="10"/>
      <c r="X1880" s="10"/>
      <c r="Y1880" s="10"/>
      <c r="Z1880" s="10"/>
      <c r="AA1880" s="10"/>
      <c r="AB1880" s="15"/>
      <c r="AM1880" s="68"/>
      <c r="AN1880" s="68"/>
      <c r="AO1880" s="68"/>
      <c r="AP1880" s="68"/>
      <c r="AQ1880" s="68"/>
      <c r="AY1880" s="15"/>
      <c r="AZ1880" s="15"/>
    </row>
    <row r="1881" spans="11:52" ht="15">
      <c r="K1881" s="10"/>
      <c r="L1881" s="10"/>
      <c r="M1881" s="10"/>
      <c r="N1881" s="10"/>
      <c r="O1881" s="10"/>
      <c r="P1881" s="10"/>
      <c r="Q1881" s="10"/>
      <c r="R1881" s="10"/>
      <c r="S1881" s="10"/>
      <c r="T1881" s="10"/>
      <c r="U1881" s="10"/>
      <c r="V1881" s="10"/>
      <c r="W1881" s="10"/>
      <c r="X1881" s="10"/>
      <c r="Y1881" s="10"/>
      <c r="Z1881" s="10"/>
      <c r="AA1881" s="10"/>
      <c r="AB1881" s="15"/>
      <c r="AM1881" s="68"/>
      <c r="AN1881" s="68"/>
      <c r="AO1881" s="68"/>
      <c r="AP1881" s="68"/>
      <c r="AQ1881" s="68"/>
      <c r="AY1881" s="15"/>
      <c r="AZ1881" s="15"/>
    </row>
    <row r="1882" spans="11:52" ht="15">
      <c r="K1882" s="10"/>
      <c r="L1882" s="10"/>
      <c r="M1882" s="10"/>
      <c r="N1882" s="10"/>
      <c r="O1882" s="10"/>
      <c r="P1882" s="10"/>
      <c r="Q1882" s="10"/>
      <c r="R1882" s="10"/>
      <c r="S1882" s="10"/>
      <c r="T1882" s="10"/>
      <c r="U1882" s="10"/>
      <c r="V1882" s="10"/>
      <c r="W1882" s="10"/>
      <c r="X1882" s="10"/>
      <c r="Y1882" s="10"/>
      <c r="Z1882" s="10"/>
      <c r="AA1882" s="10"/>
      <c r="AB1882" s="15"/>
      <c r="AM1882" s="68"/>
      <c r="AN1882" s="68"/>
      <c r="AO1882" s="68"/>
      <c r="AP1882" s="68"/>
      <c r="AQ1882" s="68"/>
      <c r="AY1882" s="15"/>
      <c r="AZ1882" s="15"/>
    </row>
    <row r="1883" spans="11:52" ht="15">
      <c r="K1883" s="10"/>
      <c r="L1883" s="10"/>
      <c r="M1883" s="10"/>
      <c r="N1883" s="10"/>
      <c r="O1883" s="10"/>
      <c r="P1883" s="10"/>
      <c r="Q1883" s="10"/>
      <c r="R1883" s="10"/>
      <c r="S1883" s="10"/>
      <c r="T1883" s="10"/>
      <c r="U1883" s="10"/>
      <c r="V1883" s="10"/>
      <c r="W1883" s="10"/>
      <c r="X1883" s="10"/>
      <c r="Y1883" s="10"/>
      <c r="Z1883" s="10"/>
      <c r="AA1883" s="10"/>
      <c r="AB1883" s="15"/>
      <c r="AM1883" s="68"/>
      <c r="AN1883" s="68"/>
      <c r="AO1883" s="68"/>
      <c r="AP1883" s="68"/>
      <c r="AQ1883" s="68"/>
      <c r="AY1883" s="15"/>
      <c r="AZ1883" s="15"/>
    </row>
    <row r="1884" spans="11:52" ht="15">
      <c r="K1884" s="10"/>
      <c r="L1884" s="10"/>
      <c r="M1884" s="10"/>
      <c r="N1884" s="10"/>
      <c r="O1884" s="10"/>
      <c r="P1884" s="10"/>
      <c r="Q1884" s="10"/>
      <c r="R1884" s="10"/>
      <c r="S1884" s="10"/>
      <c r="T1884" s="10"/>
      <c r="U1884" s="10"/>
      <c r="V1884" s="10"/>
      <c r="W1884" s="10"/>
      <c r="X1884" s="10"/>
      <c r="Y1884" s="10"/>
      <c r="Z1884" s="10"/>
      <c r="AA1884" s="10"/>
      <c r="AB1884" s="15"/>
      <c r="AM1884" s="68"/>
      <c r="AN1884" s="68"/>
      <c r="AO1884" s="68"/>
      <c r="AP1884" s="68"/>
      <c r="AQ1884" s="68"/>
      <c r="AY1884" s="15"/>
      <c r="AZ1884" s="15"/>
    </row>
    <row r="1885" spans="11:52" ht="15">
      <c r="K1885" s="10"/>
      <c r="L1885" s="10"/>
      <c r="M1885" s="10"/>
      <c r="N1885" s="10"/>
      <c r="O1885" s="10"/>
      <c r="P1885" s="10"/>
      <c r="Q1885" s="10"/>
      <c r="R1885" s="10"/>
      <c r="S1885" s="10"/>
      <c r="T1885" s="10"/>
      <c r="U1885" s="10"/>
      <c r="V1885" s="10"/>
      <c r="W1885" s="10"/>
      <c r="X1885" s="10"/>
      <c r="Y1885" s="10"/>
      <c r="Z1885" s="10"/>
      <c r="AA1885" s="10"/>
      <c r="AB1885" s="15"/>
      <c r="AM1885" s="68"/>
      <c r="AN1885" s="68"/>
      <c r="AO1885" s="68"/>
      <c r="AP1885" s="68"/>
      <c r="AQ1885" s="68"/>
      <c r="AY1885" s="15"/>
      <c r="AZ1885" s="15"/>
    </row>
    <row r="1886" spans="11:52" ht="15">
      <c r="K1886" s="10"/>
      <c r="L1886" s="10"/>
      <c r="M1886" s="10"/>
      <c r="N1886" s="10"/>
      <c r="O1886" s="10"/>
      <c r="P1886" s="10"/>
      <c r="Q1886" s="10"/>
      <c r="R1886" s="10"/>
      <c r="S1886" s="10"/>
      <c r="T1886" s="10"/>
      <c r="U1886" s="10"/>
      <c r="V1886" s="10"/>
      <c r="W1886" s="10"/>
      <c r="X1886" s="10"/>
      <c r="Y1886" s="10"/>
      <c r="Z1886" s="10"/>
      <c r="AA1886" s="10"/>
      <c r="AB1886" s="15"/>
      <c r="AM1886" s="68"/>
      <c r="AN1886" s="68"/>
      <c r="AO1886" s="68"/>
      <c r="AP1886" s="68"/>
      <c r="AQ1886" s="68"/>
      <c r="AY1886" s="15"/>
      <c r="AZ1886" s="15"/>
    </row>
    <row r="1887" spans="11:52" ht="15">
      <c r="K1887" s="10"/>
      <c r="L1887" s="10"/>
      <c r="M1887" s="10"/>
      <c r="N1887" s="10"/>
      <c r="O1887" s="10"/>
      <c r="P1887" s="10"/>
      <c r="Q1887" s="10"/>
      <c r="R1887" s="10"/>
      <c r="S1887" s="10"/>
      <c r="T1887" s="10"/>
      <c r="U1887" s="10"/>
      <c r="V1887" s="10"/>
      <c r="W1887" s="10"/>
      <c r="X1887" s="10"/>
      <c r="Y1887" s="10"/>
      <c r="Z1887" s="10"/>
      <c r="AA1887" s="10"/>
      <c r="AB1887" s="15"/>
      <c r="AM1887" s="68"/>
      <c r="AN1887" s="68"/>
      <c r="AO1887" s="68"/>
      <c r="AP1887" s="68"/>
      <c r="AQ1887" s="68"/>
      <c r="AY1887" s="15"/>
      <c r="AZ1887" s="15"/>
    </row>
    <row r="1888" spans="11:52" ht="15">
      <c r="K1888" s="10"/>
      <c r="L1888" s="10"/>
      <c r="M1888" s="10"/>
      <c r="N1888" s="10"/>
      <c r="O1888" s="10"/>
      <c r="P1888" s="10"/>
      <c r="Q1888" s="10"/>
      <c r="R1888" s="10"/>
      <c r="S1888" s="10"/>
      <c r="T1888" s="10"/>
      <c r="U1888" s="10"/>
      <c r="V1888" s="10"/>
      <c r="W1888" s="10"/>
      <c r="X1888" s="10"/>
      <c r="Y1888" s="10"/>
      <c r="Z1888" s="10"/>
      <c r="AA1888" s="10"/>
      <c r="AB1888" s="15"/>
      <c r="AM1888" s="68"/>
      <c r="AN1888" s="68"/>
      <c r="AO1888" s="68"/>
      <c r="AP1888" s="68"/>
      <c r="AQ1888" s="68"/>
      <c r="AY1888" s="15"/>
      <c r="AZ1888" s="15"/>
    </row>
    <row r="1889" spans="11:52" ht="15">
      <c r="K1889" s="10"/>
      <c r="L1889" s="10"/>
      <c r="M1889" s="10"/>
      <c r="N1889" s="10"/>
      <c r="O1889" s="10"/>
      <c r="P1889" s="10"/>
      <c r="Q1889" s="10"/>
      <c r="R1889" s="10"/>
      <c r="S1889" s="10"/>
      <c r="T1889" s="10"/>
      <c r="U1889" s="10"/>
      <c r="V1889" s="10"/>
      <c r="W1889" s="10"/>
      <c r="X1889" s="10"/>
      <c r="Y1889" s="10"/>
      <c r="Z1889" s="10"/>
      <c r="AA1889" s="10"/>
      <c r="AB1889" s="15"/>
      <c r="AM1889" s="68"/>
      <c r="AN1889" s="68"/>
      <c r="AO1889" s="68"/>
      <c r="AP1889" s="68"/>
      <c r="AQ1889" s="68"/>
      <c r="AY1889" s="15"/>
      <c r="AZ1889" s="15"/>
    </row>
    <row r="1890" spans="11:52" ht="15">
      <c r="K1890" s="10"/>
      <c r="L1890" s="10"/>
      <c r="M1890" s="10"/>
      <c r="N1890" s="10"/>
      <c r="O1890" s="10"/>
      <c r="P1890" s="10"/>
      <c r="Q1890" s="10"/>
      <c r="R1890" s="10"/>
      <c r="S1890" s="10"/>
      <c r="T1890" s="10"/>
      <c r="U1890" s="10"/>
      <c r="V1890" s="10"/>
      <c r="W1890" s="10"/>
      <c r="X1890" s="10"/>
      <c r="Y1890" s="10"/>
      <c r="Z1890" s="10"/>
      <c r="AA1890" s="10"/>
      <c r="AB1890" s="15"/>
      <c r="AM1890" s="68"/>
      <c r="AN1890" s="68"/>
      <c r="AO1890" s="68"/>
      <c r="AP1890" s="68"/>
      <c r="AQ1890" s="68"/>
      <c r="AY1890" s="15"/>
      <c r="AZ1890" s="15"/>
    </row>
    <row r="1891" spans="11:52" ht="15">
      <c r="K1891" s="10"/>
      <c r="L1891" s="10"/>
      <c r="M1891" s="10"/>
      <c r="N1891" s="10"/>
      <c r="O1891" s="10"/>
      <c r="P1891" s="10"/>
      <c r="Q1891" s="10"/>
      <c r="R1891" s="10"/>
      <c r="S1891" s="10"/>
      <c r="T1891" s="10"/>
      <c r="U1891" s="10"/>
      <c r="V1891" s="10"/>
      <c r="W1891" s="10"/>
      <c r="X1891" s="10"/>
      <c r="Y1891" s="10"/>
      <c r="Z1891" s="10"/>
      <c r="AA1891" s="10"/>
      <c r="AB1891" s="15"/>
      <c r="AM1891" s="68"/>
      <c r="AN1891" s="68"/>
      <c r="AO1891" s="68"/>
      <c r="AP1891" s="68"/>
      <c r="AQ1891" s="68"/>
      <c r="AY1891" s="15"/>
      <c r="AZ1891" s="15"/>
    </row>
    <row r="1892" spans="11:52" ht="15">
      <c r="K1892" s="10"/>
      <c r="L1892" s="10"/>
      <c r="M1892" s="10"/>
      <c r="N1892" s="10"/>
      <c r="O1892" s="10"/>
      <c r="P1892" s="10"/>
      <c r="Q1892" s="10"/>
      <c r="R1892" s="10"/>
      <c r="S1892" s="10"/>
      <c r="T1892" s="10"/>
      <c r="U1892" s="10"/>
      <c r="V1892" s="10"/>
      <c r="W1892" s="10"/>
      <c r="X1892" s="10"/>
      <c r="Y1892" s="10"/>
      <c r="Z1892" s="10"/>
      <c r="AA1892" s="10"/>
      <c r="AB1892" s="15"/>
      <c r="AM1892" s="68"/>
      <c r="AN1892" s="68"/>
      <c r="AO1892" s="68"/>
      <c r="AP1892" s="68"/>
      <c r="AQ1892" s="68"/>
      <c r="AY1892" s="15"/>
      <c r="AZ1892" s="15"/>
    </row>
    <row r="1893" spans="11:52" ht="15">
      <c r="K1893" s="10"/>
      <c r="L1893" s="10"/>
      <c r="M1893" s="10"/>
      <c r="N1893" s="10"/>
      <c r="O1893" s="10"/>
      <c r="P1893" s="10"/>
      <c r="Q1893" s="10"/>
      <c r="R1893" s="10"/>
      <c r="S1893" s="10"/>
      <c r="T1893" s="10"/>
      <c r="U1893" s="10"/>
      <c r="V1893" s="10"/>
      <c r="W1893" s="10"/>
      <c r="X1893" s="10"/>
      <c r="Y1893" s="10"/>
      <c r="Z1893" s="10"/>
      <c r="AA1893" s="10"/>
      <c r="AB1893" s="15"/>
      <c r="AM1893" s="68"/>
      <c r="AN1893" s="68"/>
      <c r="AO1893" s="68"/>
      <c r="AP1893" s="68"/>
      <c r="AQ1893" s="68"/>
      <c r="AY1893" s="15"/>
      <c r="AZ1893" s="15"/>
    </row>
    <row r="1894" spans="11:52" ht="15">
      <c r="K1894" s="10"/>
      <c r="L1894" s="10"/>
      <c r="M1894" s="10"/>
      <c r="N1894" s="10"/>
      <c r="O1894" s="10"/>
      <c r="P1894" s="10"/>
      <c r="Q1894" s="10"/>
      <c r="R1894" s="10"/>
      <c r="S1894" s="10"/>
      <c r="T1894" s="10"/>
      <c r="U1894" s="10"/>
      <c r="V1894" s="10"/>
      <c r="W1894" s="10"/>
      <c r="X1894" s="10"/>
      <c r="Y1894" s="10"/>
      <c r="Z1894" s="10"/>
      <c r="AA1894" s="10"/>
      <c r="AB1894" s="15"/>
      <c r="AM1894" s="68"/>
      <c r="AN1894" s="68"/>
      <c r="AO1894" s="68"/>
      <c r="AP1894" s="68"/>
      <c r="AQ1894" s="68"/>
      <c r="AY1894" s="15"/>
      <c r="AZ1894" s="15"/>
    </row>
    <row r="1895" spans="11:52" ht="15">
      <c r="K1895" s="10"/>
      <c r="L1895" s="10"/>
      <c r="M1895" s="10"/>
      <c r="N1895" s="10"/>
      <c r="O1895" s="10"/>
      <c r="P1895" s="10"/>
      <c r="Q1895" s="10"/>
      <c r="R1895" s="10"/>
      <c r="S1895" s="10"/>
      <c r="T1895" s="10"/>
      <c r="U1895" s="10"/>
      <c r="V1895" s="10"/>
      <c r="W1895" s="10"/>
      <c r="X1895" s="10"/>
      <c r="Y1895" s="10"/>
      <c r="Z1895" s="10"/>
      <c r="AA1895" s="10"/>
      <c r="AB1895" s="15"/>
      <c r="AM1895" s="68"/>
      <c r="AN1895" s="68"/>
      <c r="AO1895" s="68"/>
      <c r="AP1895" s="68"/>
      <c r="AQ1895" s="68"/>
      <c r="AY1895" s="15"/>
      <c r="AZ1895" s="15"/>
    </row>
    <row r="1896" spans="11:52" ht="15">
      <c r="K1896" s="10"/>
      <c r="L1896" s="10"/>
      <c r="M1896" s="10"/>
      <c r="N1896" s="10"/>
      <c r="O1896" s="10"/>
      <c r="P1896" s="10"/>
      <c r="Q1896" s="10"/>
      <c r="R1896" s="10"/>
      <c r="S1896" s="10"/>
      <c r="T1896" s="10"/>
      <c r="U1896" s="10"/>
      <c r="V1896" s="10"/>
      <c r="W1896" s="10"/>
      <c r="X1896" s="10"/>
      <c r="Y1896" s="10"/>
      <c r="Z1896" s="10"/>
      <c r="AA1896" s="10"/>
      <c r="AB1896" s="15"/>
      <c r="AM1896" s="68"/>
      <c r="AN1896" s="68"/>
      <c r="AO1896" s="68"/>
      <c r="AP1896" s="68"/>
      <c r="AQ1896" s="68"/>
      <c r="AY1896" s="15"/>
      <c r="AZ1896" s="15"/>
    </row>
    <row r="1897" spans="11:52" ht="15">
      <c r="K1897" s="10"/>
      <c r="L1897" s="10"/>
      <c r="M1897" s="10"/>
      <c r="N1897" s="10"/>
      <c r="O1897" s="10"/>
      <c r="P1897" s="10"/>
      <c r="Q1897" s="10"/>
      <c r="R1897" s="10"/>
      <c r="S1897" s="10"/>
      <c r="T1897" s="10"/>
      <c r="U1897" s="10"/>
      <c r="V1897" s="10"/>
      <c r="W1897" s="10"/>
      <c r="X1897" s="10"/>
      <c r="Y1897" s="10"/>
      <c r="Z1897" s="10"/>
      <c r="AA1897" s="10"/>
      <c r="AB1897" s="15"/>
      <c r="AM1897" s="68"/>
      <c r="AN1897" s="68"/>
      <c r="AO1897" s="68"/>
      <c r="AP1897" s="68"/>
      <c r="AQ1897" s="68"/>
      <c r="AY1897" s="15"/>
      <c r="AZ1897" s="15"/>
    </row>
    <row r="1898" spans="11:52" ht="15">
      <c r="K1898" s="10"/>
      <c r="L1898" s="10"/>
      <c r="M1898" s="10"/>
      <c r="N1898" s="10"/>
      <c r="O1898" s="10"/>
      <c r="P1898" s="10"/>
      <c r="Q1898" s="10"/>
      <c r="R1898" s="10"/>
      <c r="S1898" s="10"/>
      <c r="T1898" s="10"/>
      <c r="U1898" s="10"/>
      <c r="V1898" s="10"/>
      <c r="W1898" s="10"/>
      <c r="X1898" s="10"/>
      <c r="Y1898" s="10"/>
      <c r="Z1898" s="10"/>
      <c r="AA1898" s="10"/>
      <c r="AB1898" s="15"/>
      <c r="AM1898" s="68"/>
      <c r="AN1898" s="68"/>
      <c r="AO1898" s="68"/>
      <c r="AP1898" s="68"/>
      <c r="AQ1898" s="68"/>
      <c r="AY1898" s="15"/>
      <c r="AZ1898" s="15"/>
    </row>
    <row r="1899" spans="11:52" ht="15">
      <c r="K1899" s="10"/>
      <c r="L1899" s="10"/>
      <c r="M1899" s="10"/>
      <c r="N1899" s="10"/>
      <c r="O1899" s="10"/>
      <c r="P1899" s="10"/>
      <c r="Q1899" s="10"/>
      <c r="R1899" s="10"/>
      <c r="S1899" s="10"/>
      <c r="T1899" s="10"/>
      <c r="U1899" s="10"/>
      <c r="V1899" s="10"/>
      <c r="W1899" s="10"/>
      <c r="X1899" s="10"/>
      <c r="Y1899" s="10"/>
      <c r="Z1899" s="10"/>
      <c r="AA1899" s="10"/>
      <c r="AB1899" s="15"/>
      <c r="AM1899" s="68"/>
      <c r="AN1899" s="68"/>
      <c r="AO1899" s="68"/>
      <c r="AP1899" s="68"/>
      <c r="AQ1899" s="68"/>
      <c r="AY1899" s="15"/>
      <c r="AZ1899" s="15"/>
    </row>
    <row r="1900" spans="11:52" ht="15">
      <c r="K1900" s="10"/>
      <c r="L1900" s="10"/>
      <c r="M1900" s="10"/>
      <c r="N1900" s="10"/>
      <c r="O1900" s="10"/>
      <c r="P1900" s="10"/>
      <c r="Q1900" s="10"/>
      <c r="R1900" s="10"/>
      <c r="S1900" s="10"/>
      <c r="T1900" s="10"/>
      <c r="U1900" s="10"/>
      <c r="V1900" s="10"/>
      <c r="W1900" s="10"/>
      <c r="X1900" s="10"/>
      <c r="Y1900" s="10"/>
      <c r="Z1900" s="10"/>
      <c r="AA1900" s="10"/>
      <c r="AB1900" s="15"/>
      <c r="AM1900" s="68"/>
      <c r="AN1900" s="68"/>
      <c r="AO1900" s="68"/>
      <c r="AP1900" s="68"/>
      <c r="AQ1900" s="68"/>
      <c r="AY1900" s="15"/>
      <c r="AZ1900" s="15"/>
    </row>
    <row r="1901" spans="11:52" ht="15">
      <c r="K1901" s="10"/>
      <c r="L1901" s="10"/>
      <c r="M1901" s="10"/>
      <c r="N1901" s="10"/>
      <c r="O1901" s="10"/>
      <c r="P1901" s="10"/>
      <c r="Q1901" s="10"/>
      <c r="R1901" s="10"/>
      <c r="S1901" s="10"/>
      <c r="T1901" s="10"/>
      <c r="U1901" s="10"/>
      <c r="V1901" s="10"/>
      <c r="W1901" s="10"/>
      <c r="X1901" s="10"/>
      <c r="Y1901" s="10"/>
      <c r="Z1901" s="10"/>
      <c r="AA1901" s="10"/>
      <c r="AB1901" s="15"/>
      <c r="AM1901" s="68"/>
      <c r="AN1901" s="68"/>
      <c r="AO1901" s="68"/>
      <c r="AP1901" s="68"/>
      <c r="AQ1901" s="68"/>
      <c r="AY1901" s="15"/>
      <c r="AZ1901" s="15"/>
    </row>
    <row r="1902" spans="11:52" ht="15">
      <c r="K1902" s="10"/>
      <c r="L1902" s="10"/>
      <c r="M1902" s="10"/>
      <c r="N1902" s="10"/>
      <c r="O1902" s="10"/>
      <c r="P1902" s="10"/>
      <c r="Q1902" s="10"/>
      <c r="R1902" s="10"/>
      <c r="S1902" s="10"/>
      <c r="T1902" s="10"/>
      <c r="U1902" s="10"/>
      <c r="V1902" s="10"/>
      <c r="W1902" s="10"/>
      <c r="X1902" s="10"/>
      <c r="Y1902" s="10"/>
      <c r="Z1902" s="10"/>
      <c r="AA1902" s="10"/>
      <c r="AB1902" s="15"/>
      <c r="AM1902" s="68"/>
      <c r="AN1902" s="68"/>
      <c r="AO1902" s="68"/>
      <c r="AP1902" s="68"/>
      <c r="AQ1902" s="68"/>
      <c r="AY1902" s="15"/>
      <c r="AZ1902" s="15"/>
    </row>
    <row r="1903" spans="11:52" ht="15">
      <c r="K1903" s="10"/>
      <c r="L1903" s="10"/>
      <c r="M1903" s="10"/>
      <c r="N1903" s="10"/>
      <c r="O1903" s="10"/>
      <c r="P1903" s="10"/>
      <c r="Q1903" s="10"/>
      <c r="R1903" s="10"/>
      <c r="S1903" s="10"/>
      <c r="T1903" s="10"/>
      <c r="U1903" s="10"/>
      <c r="V1903" s="10"/>
      <c r="W1903" s="10"/>
      <c r="X1903" s="10"/>
      <c r="Y1903" s="10"/>
      <c r="Z1903" s="10"/>
      <c r="AA1903" s="10"/>
      <c r="AB1903" s="15"/>
      <c r="AM1903" s="68"/>
      <c r="AN1903" s="68"/>
      <c r="AO1903" s="68"/>
      <c r="AP1903" s="68"/>
      <c r="AQ1903" s="68"/>
      <c r="AY1903" s="15"/>
      <c r="AZ1903" s="15"/>
    </row>
    <row r="1904" spans="11:52" ht="15">
      <c r="K1904" s="10"/>
      <c r="L1904" s="10"/>
      <c r="M1904" s="10"/>
      <c r="N1904" s="10"/>
      <c r="O1904" s="10"/>
      <c r="P1904" s="10"/>
      <c r="Q1904" s="10"/>
      <c r="R1904" s="10"/>
      <c r="S1904" s="10"/>
      <c r="T1904" s="10"/>
      <c r="U1904" s="10"/>
      <c r="V1904" s="10"/>
      <c r="W1904" s="10"/>
      <c r="X1904" s="10"/>
      <c r="Y1904" s="10"/>
      <c r="Z1904" s="10"/>
      <c r="AA1904" s="10"/>
      <c r="AB1904" s="15"/>
      <c r="AM1904" s="68"/>
      <c r="AN1904" s="68"/>
      <c r="AO1904" s="68"/>
      <c r="AP1904" s="68"/>
      <c r="AQ1904" s="68"/>
      <c r="AY1904" s="15"/>
      <c r="AZ1904" s="15"/>
    </row>
    <row r="1905" spans="11:52" ht="15">
      <c r="K1905" s="10"/>
      <c r="L1905" s="10"/>
      <c r="M1905" s="10"/>
      <c r="N1905" s="10"/>
      <c r="O1905" s="10"/>
      <c r="P1905" s="10"/>
      <c r="Q1905" s="10"/>
      <c r="R1905" s="10"/>
      <c r="S1905" s="10"/>
      <c r="T1905" s="10"/>
      <c r="U1905" s="10"/>
      <c r="V1905" s="10"/>
      <c r="W1905" s="10"/>
      <c r="X1905" s="10"/>
      <c r="Y1905" s="10"/>
      <c r="Z1905" s="10"/>
      <c r="AA1905" s="10"/>
      <c r="AB1905" s="15"/>
      <c r="AM1905" s="68"/>
      <c r="AN1905" s="68"/>
      <c r="AO1905" s="68"/>
      <c r="AP1905" s="68"/>
      <c r="AQ1905" s="68"/>
      <c r="AY1905" s="15"/>
      <c r="AZ1905" s="15"/>
    </row>
    <row r="1906" spans="11:52" ht="15">
      <c r="K1906" s="10"/>
      <c r="L1906" s="10"/>
      <c r="M1906" s="10"/>
      <c r="N1906" s="10"/>
      <c r="O1906" s="10"/>
      <c r="P1906" s="10"/>
      <c r="Q1906" s="10"/>
      <c r="R1906" s="10"/>
      <c r="S1906" s="10"/>
      <c r="T1906" s="10"/>
      <c r="U1906" s="10"/>
      <c r="V1906" s="10"/>
      <c r="W1906" s="10"/>
      <c r="X1906" s="10"/>
      <c r="Y1906" s="10"/>
      <c r="Z1906" s="10"/>
      <c r="AA1906" s="10"/>
      <c r="AB1906" s="15"/>
      <c r="AM1906" s="68"/>
      <c r="AN1906" s="68"/>
      <c r="AO1906" s="68"/>
      <c r="AP1906" s="68"/>
      <c r="AQ1906" s="68"/>
      <c r="AY1906" s="15"/>
      <c r="AZ1906" s="15"/>
    </row>
    <row r="1907" spans="11:52" ht="15">
      <c r="K1907" s="10"/>
      <c r="L1907" s="10"/>
      <c r="M1907" s="10"/>
      <c r="N1907" s="10"/>
      <c r="O1907" s="10"/>
      <c r="P1907" s="10"/>
      <c r="Q1907" s="10"/>
      <c r="R1907" s="10"/>
      <c r="S1907" s="10"/>
      <c r="T1907" s="10"/>
      <c r="U1907" s="10"/>
      <c r="V1907" s="10"/>
      <c r="W1907" s="10"/>
      <c r="X1907" s="10"/>
      <c r="Y1907" s="10"/>
      <c r="Z1907" s="10"/>
      <c r="AA1907" s="10"/>
      <c r="AB1907" s="15"/>
      <c r="AM1907" s="68"/>
      <c r="AN1907" s="68"/>
      <c r="AO1907" s="68"/>
      <c r="AP1907" s="68"/>
      <c r="AQ1907" s="68"/>
      <c r="AY1907" s="15"/>
      <c r="AZ1907" s="15"/>
    </row>
    <row r="1908" spans="11:52" ht="15">
      <c r="K1908" s="10"/>
      <c r="L1908" s="10"/>
      <c r="M1908" s="10"/>
      <c r="N1908" s="10"/>
      <c r="O1908" s="10"/>
      <c r="P1908" s="10"/>
      <c r="Q1908" s="10"/>
      <c r="R1908" s="10"/>
      <c r="S1908" s="10"/>
      <c r="T1908" s="10"/>
      <c r="U1908" s="10"/>
      <c r="V1908" s="10"/>
      <c r="W1908" s="10"/>
      <c r="X1908" s="10"/>
      <c r="Y1908" s="10"/>
      <c r="Z1908" s="10"/>
      <c r="AA1908" s="10"/>
      <c r="AB1908" s="15"/>
      <c r="AM1908" s="68"/>
      <c r="AN1908" s="68"/>
      <c r="AO1908" s="68"/>
      <c r="AP1908" s="68"/>
      <c r="AQ1908" s="68"/>
      <c r="AY1908" s="15"/>
      <c r="AZ1908" s="15"/>
    </row>
    <row r="1909" spans="11:52" ht="15">
      <c r="K1909" s="10"/>
      <c r="L1909" s="10"/>
      <c r="M1909" s="10"/>
      <c r="N1909" s="10"/>
      <c r="O1909" s="10"/>
      <c r="P1909" s="10"/>
      <c r="Q1909" s="10"/>
      <c r="R1909" s="10"/>
      <c r="S1909" s="10"/>
      <c r="T1909" s="10"/>
      <c r="U1909" s="10"/>
      <c r="V1909" s="10"/>
      <c r="W1909" s="10"/>
      <c r="X1909" s="10"/>
      <c r="Y1909" s="10"/>
      <c r="Z1909" s="10"/>
      <c r="AA1909" s="10"/>
      <c r="AB1909" s="15"/>
      <c r="AM1909" s="68"/>
      <c r="AN1909" s="68"/>
      <c r="AO1909" s="68"/>
      <c r="AP1909" s="68"/>
      <c r="AQ1909" s="68"/>
      <c r="AY1909" s="15"/>
      <c r="AZ1909" s="15"/>
    </row>
    <row r="1910" spans="11:52" ht="15">
      <c r="K1910" s="10"/>
      <c r="L1910" s="10"/>
      <c r="M1910" s="10"/>
      <c r="N1910" s="10"/>
      <c r="O1910" s="10"/>
      <c r="P1910" s="10"/>
      <c r="Q1910" s="10"/>
      <c r="R1910" s="10"/>
      <c r="S1910" s="10"/>
      <c r="T1910" s="10"/>
      <c r="U1910" s="10"/>
      <c r="V1910" s="10"/>
      <c r="W1910" s="10"/>
      <c r="X1910" s="10"/>
      <c r="Y1910" s="10"/>
      <c r="Z1910" s="10"/>
      <c r="AA1910" s="10"/>
      <c r="AB1910" s="15"/>
      <c r="AM1910" s="68"/>
      <c r="AN1910" s="68"/>
      <c r="AO1910" s="68"/>
      <c r="AP1910" s="68"/>
      <c r="AQ1910" s="68"/>
      <c r="AY1910" s="15"/>
      <c r="AZ1910" s="15"/>
    </row>
    <row r="1911" spans="11:52" ht="15">
      <c r="K1911" s="10"/>
      <c r="L1911" s="10"/>
      <c r="M1911" s="10"/>
      <c r="N1911" s="10"/>
      <c r="O1911" s="10"/>
      <c r="P1911" s="10"/>
      <c r="Q1911" s="10"/>
      <c r="R1911" s="10"/>
      <c r="S1911" s="10"/>
      <c r="T1911" s="10"/>
      <c r="U1911" s="10"/>
      <c r="V1911" s="10"/>
      <c r="W1911" s="10"/>
      <c r="X1911" s="10"/>
      <c r="Y1911" s="10"/>
      <c r="Z1911" s="10"/>
      <c r="AA1911" s="10"/>
      <c r="AB1911" s="15"/>
      <c r="AM1911" s="68"/>
      <c r="AN1911" s="68"/>
      <c r="AO1911" s="68"/>
      <c r="AP1911" s="68"/>
      <c r="AQ1911" s="68"/>
      <c r="AY1911" s="15"/>
      <c r="AZ1911" s="15"/>
    </row>
    <row r="1912" spans="11:52" ht="15">
      <c r="K1912" s="10"/>
      <c r="L1912" s="10"/>
      <c r="M1912" s="10"/>
      <c r="N1912" s="10"/>
      <c r="O1912" s="10"/>
      <c r="P1912" s="10"/>
      <c r="Q1912" s="10"/>
      <c r="R1912" s="10"/>
      <c r="S1912" s="10"/>
      <c r="T1912" s="10"/>
      <c r="U1912" s="10"/>
      <c r="V1912" s="10"/>
      <c r="W1912" s="10"/>
      <c r="X1912" s="10"/>
      <c r="Y1912" s="10"/>
      <c r="Z1912" s="10"/>
      <c r="AA1912" s="10"/>
      <c r="AB1912" s="15"/>
      <c r="AM1912" s="68"/>
      <c r="AN1912" s="68"/>
      <c r="AO1912" s="68"/>
      <c r="AP1912" s="68"/>
      <c r="AQ1912" s="68"/>
      <c r="AY1912" s="15"/>
      <c r="AZ1912" s="15"/>
    </row>
    <row r="1913" spans="11:52" ht="15">
      <c r="K1913" s="10"/>
      <c r="L1913" s="10"/>
      <c r="M1913" s="10"/>
      <c r="N1913" s="10"/>
      <c r="O1913" s="10"/>
      <c r="P1913" s="10"/>
      <c r="Q1913" s="10"/>
      <c r="R1913" s="10"/>
      <c r="S1913" s="10"/>
      <c r="T1913" s="10"/>
      <c r="U1913" s="10"/>
      <c r="V1913" s="10"/>
      <c r="W1913" s="10"/>
      <c r="X1913" s="10"/>
      <c r="Y1913" s="10"/>
      <c r="Z1913" s="10"/>
      <c r="AA1913" s="10"/>
      <c r="AB1913" s="15"/>
      <c r="AM1913" s="68"/>
      <c r="AN1913" s="68"/>
      <c r="AO1913" s="68"/>
      <c r="AP1913" s="68"/>
      <c r="AQ1913" s="68"/>
      <c r="AY1913" s="15"/>
      <c r="AZ1913" s="15"/>
    </row>
    <row r="1914" spans="11:52" ht="15">
      <c r="K1914" s="10"/>
      <c r="L1914" s="10"/>
      <c r="M1914" s="10"/>
      <c r="N1914" s="10"/>
      <c r="O1914" s="10"/>
      <c r="P1914" s="10"/>
      <c r="Q1914" s="10"/>
      <c r="R1914" s="10"/>
      <c r="S1914" s="10"/>
      <c r="T1914" s="10"/>
      <c r="U1914" s="10"/>
      <c r="V1914" s="10"/>
      <c r="W1914" s="10"/>
      <c r="X1914" s="10"/>
      <c r="Y1914" s="10"/>
      <c r="Z1914" s="10"/>
      <c r="AA1914" s="10"/>
      <c r="AB1914" s="15"/>
      <c r="AM1914" s="68"/>
      <c r="AN1914" s="68"/>
      <c r="AO1914" s="68"/>
      <c r="AP1914" s="68"/>
      <c r="AQ1914" s="68"/>
      <c r="AY1914" s="15"/>
      <c r="AZ1914" s="15"/>
    </row>
    <row r="1915" spans="11:52" ht="15">
      <c r="K1915" s="10"/>
      <c r="L1915" s="10"/>
      <c r="M1915" s="10"/>
      <c r="N1915" s="10"/>
      <c r="O1915" s="10"/>
      <c r="P1915" s="10"/>
      <c r="Q1915" s="10"/>
      <c r="R1915" s="10"/>
      <c r="S1915" s="10"/>
      <c r="T1915" s="10"/>
      <c r="U1915" s="10"/>
      <c r="V1915" s="10"/>
      <c r="W1915" s="10"/>
      <c r="X1915" s="10"/>
      <c r="Y1915" s="10"/>
      <c r="Z1915" s="10"/>
      <c r="AA1915" s="10"/>
      <c r="AB1915" s="15"/>
      <c r="AM1915" s="68"/>
      <c r="AN1915" s="68"/>
      <c r="AO1915" s="68"/>
      <c r="AP1915" s="68"/>
      <c r="AQ1915" s="68"/>
      <c r="AY1915" s="15"/>
      <c r="AZ1915" s="15"/>
    </row>
    <row r="1916" spans="11:52" ht="15">
      <c r="K1916" s="10"/>
      <c r="L1916" s="10"/>
      <c r="M1916" s="10"/>
      <c r="N1916" s="10"/>
      <c r="O1916" s="10"/>
      <c r="P1916" s="10"/>
      <c r="Q1916" s="10"/>
      <c r="R1916" s="10"/>
      <c r="S1916" s="10"/>
      <c r="T1916" s="10"/>
      <c r="U1916" s="10"/>
      <c r="V1916" s="10"/>
      <c r="W1916" s="10"/>
      <c r="X1916" s="10"/>
      <c r="Y1916" s="10"/>
      <c r="Z1916" s="10"/>
      <c r="AA1916" s="10"/>
      <c r="AB1916" s="15"/>
      <c r="AM1916" s="68"/>
      <c r="AN1916" s="68"/>
      <c r="AO1916" s="68"/>
      <c r="AP1916" s="68"/>
      <c r="AQ1916" s="68"/>
      <c r="AY1916" s="15"/>
      <c r="AZ1916" s="15"/>
    </row>
    <row r="1917" spans="11:52" ht="15">
      <c r="K1917" s="10"/>
      <c r="L1917" s="10"/>
      <c r="M1917" s="10"/>
      <c r="N1917" s="10"/>
      <c r="O1917" s="10"/>
      <c r="P1917" s="10"/>
      <c r="Q1917" s="10"/>
      <c r="R1917" s="10"/>
      <c r="S1917" s="10"/>
      <c r="T1917" s="10"/>
      <c r="U1917" s="10"/>
      <c r="V1917" s="10"/>
      <c r="W1917" s="10"/>
      <c r="X1917" s="10"/>
      <c r="Y1917" s="10"/>
      <c r="Z1917" s="10"/>
      <c r="AA1917" s="10"/>
      <c r="AB1917" s="15"/>
      <c r="AM1917" s="68"/>
      <c r="AN1917" s="68"/>
      <c r="AO1917" s="68"/>
      <c r="AP1917" s="68"/>
      <c r="AQ1917" s="68"/>
      <c r="AY1917" s="15"/>
      <c r="AZ1917" s="15"/>
    </row>
    <row r="1918" spans="11:52" ht="15">
      <c r="K1918" s="10"/>
      <c r="L1918" s="10"/>
      <c r="M1918" s="10"/>
      <c r="N1918" s="10"/>
      <c r="O1918" s="10"/>
      <c r="P1918" s="10"/>
      <c r="Q1918" s="10"/>
      <c r="R1918" s="10"/>
      <c r="S1918" s="10"/>
      <c r="T1918" s="10"/>
      <c r="U1918" s="10"/>
      <c r="V1918" s="10"/>
      <c r="W1918" s="10"/>
      <c r="X1918" s="10"/>
      <c r="Y1918" s="10"/>
      <c r="Z1918" s="10"/>
      <c r="AA1918" s="10"/>
      <c r="AB1918" s="15"/>
      <c r="AM1918" s="68"/>
      <c r="AN1918" s="68"/>
      <c r="AO1918" s="68"/>
      <c r="AP1918" s="68"/>
      <c r="AQ1918" s="68"/>
      <c r="AY1918" s="15"/>
      <c r="AZ1918" s="15"/>
    </row>
    <row r="1919" spans="11:52" ht="15">
      <c r="K1919" s="10"/>
      <c r="L1919" s="10"/>
      <c r="M1919" s="10"/>
      <c r="N1919" s="10"/>
      <c r="O1919" s="10"/>
      <c r="P1919" s="10"/>
      <c r="Q1919" s="10"/>
      <c r="R1919" s="10"/>
      <c r="S1919" s="10"/>
      <c r="T1919" s="10"/>
      <c r="U1919" s="10"/>
      <c r="V1919" s="10"/>
      <c r="W1919" s="10"/>
      <c r="X1919" s="10"/>
      <c r="Y1919" s="10"/>
      <c r="Z1919" s="10"/>
      <c r="AA1919" s="10"/>
      <c r="AB1919" s="15"/>
      <c r="AM1919" s="68"/>
      <c r="AN1919" s="68"/>
      <c r="AO1919" s="68"/>
      <c r="AP1919" s="68"/>
      <c r="AQ1919" s="68"/>
      <c r="AY1919" s="15"/>
      <c r="AZ1919" s="15"/>
    </row>
    <row r="1920" spans="11:52" ht="15">
      <c r="K1920" s="10"/>
      <c r="L1920" s="10"/>
      <c r="M1920" s="10"/>
      <c r="N1920" s="10"/>
      <c r="O1920" s="10"/>
      <c r="P1920" s="10"/>
      <c r="Q1920" s="10"/>
      <c r="R1920" s="10"/>
      <c r="S1920" s="10"/>
      <c r="T1920" s="10"/>
      <c r="U1920" s="10"/>
      <c r="V1920" s="10"/>
      <c r="W1920" s="10"/>
      <c r="X1920" s="10"/>
      <c r="Y1920" s="10"/>
      <c r="Z1920" s="10"/>
      <c r="AA1920" s="10"/>
      <c r="AB1920" s="15"/>
      <c r="AM1920" s="68"/>
      <c r="AN1920" s="68"/>
      <c r="AO1920" s="68"/>
      <c r="AP1920" s="68"/>
      <c r="AQ1920" s="68"/>
      <c r="AY1920" s="15"/>
      <c r="AZ1920" s="15"/>
    </row>
    <row r="1921" spans="11:52" ht="15">
      <c r="K1921" s="10"/>
      <c r="L1921" s="10"/>
      <c r="M1921" s="10"/>
      <c r="N1921" s="10"/>
      <c r="O1921" s="10"/>
      <c r="P1921" s="10"/>
      <c r="Q1921" s="10"/>
      <c r="R1921" s="10"/>
      <c r="S1921" s="10"/>
      <c r="T1921" s="10"/>
      <c r="U1921" s="10"/>
      <c r="V1921" s="10"/>
      <c r="W1921" s="10"/>
      <c r="X1921" s="10"/>
      <c r="Y1921" s="10"/>
      <c r="Z1921" s="10"/>
      <c r="AA1921" s="10"/>
      <c r="AB1921" s="15"/>
      <c r="AM1921" s="68"/>
      <c r="AN1921" s="68"/>
      <c r="AO1921" s="68"/>
      <c r="AP1921" s="68"/>
      <c r="AQ1921" s="68"/>
      <c r="AY1921" s="15"/>
      <c r="AZ1921" s="15"/>
    </row>
    <row r="1922" spans="11:52" ht="15">
      <c r="K1922" s="10"/>
      <c r="L1922" s="10"/>
      <c r="M1922" s="10"/>
      <c r="N1922" s="10"/>
      <c r="O1922" s="10"/>
      <c r="P1922" s="10"/>
      <c r="Q1922" s="10"/>
      <c r="R1922" s="10"/>
      <c r="S1922" s="10"/>
      <c r="T1922" s="10"/>
      <c r="U1922" s="10"/>
      <c r="V1922" s="10"/>
      <c r="W1922" s="10"/>
      <c r="X1922" s="10"/>
      <c r="Y1922" s="10"/>
      <c r="Z1922" s="10"/>
      <c r="AA1922" s="10"/>
      <c r="AB1922" s="15"/>
      <c r="AM1922" s="68"/>
      <c r="AN1922" s="68"/>
      <c r="AO1922" s="68"/>
      <c r="AP1922" s="68"/>
      <c r="AQ1922" s="68"/>
      <c r="AY1922" s="15"/>
      <c r="AZ1922" s="15"/>
    </row>
    <row r="1923" spans="11:52" ht="15">
      <c r="K1923" s="10"/>
      <c r="L1923" s="10"/>
      <c r="M1923" s="10"/>
      <c r="N1923" s="10"/>
      <c r="O1923" s="10"/>
      <c r="P1923" s="10"/>
      <c r="Q1923" s="10"/>
      <c r="R1923" s="10"/>
      <c r="S1923" s="10"/>
      <c r="T1923" s="10"/>
      <c r="U1923" s="10"/>
      <c r="V1923" s="10"/>
      <c r="W1923" s="10"/>
      <c r="X1923" s="10"/>
      <c r="Y1923" s="10"/>
      <c r="Z1923" s="10"/>
      <c r="AA1923" s="10"/>
      <c r="AB1923" s="15"/>
      <c r="AM1923" s="68"/>
      <c r="AN1923" s="68"/>
      <c r="AO1923" s="68"/>
      <c r="AP1923" s="68"/>
      <c r="AQ1923" s="68"/>
      <c r="AY1923" s="15"/>
      <c r="AZ1923" s="15"/>
    </row>
    <row r="1924" spans="11:52" ht="15">
      <c r="K1924" s="10"/>
      <c r="L1924" s="10"/>
      <c r="M1924" s="10"/>
      <c r="N1924" s="10"/>
      <c r="O1924" s="10"/>
      <c r="P1924" s="10"/>
      <c r="Q1924" s="10"/>
      <c r="R1924" s="10"/>
      <c r="S1924" s="10"/>
      <c r="T1924" s="10"/>
      <c r="U1924" s="10"/>
      <c r="V1924" s="10"/>
      <c r="W1924" s="10"/>
      <c r="X1924" s="10"/>
      <c r="Y1924" s="10"/>
      <c r="Z1924" s="10"/>
      <c r="AA1924" s="10"/>
      <c r="AB1924" s="15"/>
      <c r="AM1924" s="68"/>
      <c r="AN1924" s="68"/>
      <c r="AO1924" s="68"/>
      <c r="AP1924" s="68"/>
      <c r="AQ1924" s="68"/>
      <c r="AY1924" s="15"/>
      <c r="AZ1924" s="15"/>
    </row>
    <row r="1925" spans="11:52" ht="15">
      <c r="K1925" s="10"/>
      <c r="L1925" s="10"/>
      <c r="M1925" s="10"/>
      <c r="N1925" s="10"/>
      <c r="O1925" s="10"/>
      <c r="P1925" s="10"/>
      <c r="Q1925" s="10"/>
      <c r="R1925" s="10"/>
      <c r="S1925" s="10"/>
      <c r="T1925" s="10"/>
      <c r="U1925" s="10"/>
      <c r="V1925" s="10"/>
      <c r="W1925" s="10"/>
      <c r="X1925" s="10"/>
      <c r="Y1925" s="10"/>
      <c r="Z1925" s="10"/>
      <c r="AA1925" s="10"/>
      <c r="AB1925" s="15"/>
      <c r="AM1925" s="68"/>
      <c r="AN1925" s="68"/>
      <c r="AO1925" s="68"/>
      <c r="AP1925" s="68"/>
      <c r="AQ1925" s="68"/>
      <c r="AY1925" s="15"/>
      <c r="AZ1925" s="15"/>
    </row>
    <row r="1926" spans="11:52" ht="15">
      <c r="K1926" s="10"/>
      <c r="L1926" s="10"/>
      <c r="M1926" s="10"/>
      <c r="N1926" s="10"/>
      <c r="O1926" s="10"/>
      <c r="P1926" s="10"/>
      <c r="Q1926" s="10"/>
      <c r="R1926" s="10"/>
      <c r="S1926" s="10"/>
      <c r="T1926" s="10"/>
      <c r="U1926" s="10"/>
      <c r="V1926" s="10"/>
      <c r="W1926" s="10"/>
      <c r="X1926" s="10"/>
      <c r="Y1926" s="10"/>
      <c r="Z1926" s="10"/>
      <c r="AA1926" s="10"/>
      <c r="AB1926" s="15"/>
      <c r="AM1926" s="68"/>
      <c r="AN1926" s="68"/>
      <c r="AO1926" s="68"/>
      <c r="AP1926" s="68"/>
      <c r="AQ1926" s="68"/>
      <c r="AY1926" s="15"/>
      <c r="AZ1926" s="15"/>
    </row>
    <row r="1927" spans="11:52" ht="15">
      <c r="K1927" s="10"/>
      <c r="L1927" s="10"/>
      <c r="M1927" s="10"/>
      <c r="N1927" s="10"/>
      <c r="O1927" s="10"/>
      <c r="P1927" s="10"/>
      <c r="Q1927" s="10"/>
      <c r="R1927" s="10"/>
      <c r="S1927" s="10"/>
      <c r="T1927" s="10"/>
      <c r="U1927" s="10"/>
      <c r="V1927" s="10"/>
      <c r="W1927" s="10"/>
      <c r="X1927" s="10"/>
      <c r="Y1927" s="10"/>
      <c r="Z1927" s="10"/>
      <c r="AA1927" s="10"/>
      <c r="AB1927" s="15"/>
      <c r="AM1927" s="68"/>
      <c r="AN1927" s="68"/>
      <c r="AO1927" s="68"/>
      <c r="AP1927" s="68"/>
      <c r="AQ1927" s="68"/>
      <c r="AY1927" s="15"/>
      <c r="AZ1927" s="15"/>
    </row>
    <row r="1928" spans="11:52" ht="15">
      <c r="K1928" s="10"/>
      <c r="L1928" s="10"/>
      <c r="M1928" s="10"/>
      <c r="N1928" s="10"/>
      <c r="O1928" s="10"/>
      <c r="P1928" s="10"/>
      <c r="Q1928" s="10"/>
      <c r="R1928" s="10"/>
      <c r="S1928" s="10"/>
      <c r="T1928" s="10"/>
      <c r="U1928" s="10"/>
      <c r="V1928" s="10"/>
      <c r="W1928" s="10"/>
      <c r="X1928" s="10"/>
      <c r="Y1928" s="10"/>
      <c r="Z1928" s="10"/>
      <c r="AA1928" s="10"/>
      <c r="AB1928" s="15"/>
      <c r="AM1928" s="68"/>
      <c r="AN1928" s="68"/>
      <c r="AO1928" s="68"/>
      <c r="AP1928" s="68"/>
      <c r="AQ1928" s="68"/>
      <c r="AY1928" s="15"/>
      <c r="AZ1928" s="15"/>
    </row>
    <row r="1929" spans="11:52" ht="15">
      <c r="K1929" s="10"/>
      <c r="L1929" s="10"/>
      <c r="M1929" s="10"/>
      <c r="N1929" s="10"/>
      <c r="O1929" s="10"/>
      <c r="P1929" s="10"/>
      <c r="Q1929" s="10"/>
      <c r="R1929" s="10"/>
      <c r="S1929" s="10"/>
      <c r="T1929" s="10"/>
      <c r="U1929" s="10"/>
      <c r="V1929" s="10"/>
      <c r="W1929" s="10"/>
      <c r="X1929" s="10"/>
      <c r="Y1929" s="10"/>
      <c r="Z1929" s="10"/>
      <c r="AA1929" s="10"/>
      <c r="AB1929" s="15"/>
      <c r="AM1929" s="68"/>
      <c r="AN1929" s="68"/>
      <c r="AO1929" s="68"/>
      <c r="AP1929" s="68"/>
      <c r="AQ1929" s="68"/>
      <c r="AY1929" s="15"/>
      <c r="AZ1929" s="15"/>
    </row>
    <row r="1930" spans="11:52" ht="15">
      <c r="K1930" s="10"/>
      <c r="L1930" s="10"/>
      <c r="M1930" s="10"/>
      <c r="N1930" s="10"/>
      <c r="O1930" s="10"/>
      <c r="P1930" s="10"/>
      <c r="Q1930" s="10"/>
      <c r="R1930" s="10"/>
      <c r="S1930" s="10"/>
      <c r="T1930" s="10"/>
      <c r="U1930" s="10"/>
      <c r="V1930" s="10"/>
      <c r="W1930" s="10"/>
      <c r="X1930" s="10"/>
      <c r="Y1930" s="10"/>
      <c r="Z1930" s="10"/>
      <c r="AA1930" s="10"/>
      <c r="AB1930" s="15"/>
      <c r="AM1930" s="68"/>
      <c r="AN1930" s="68"/>
      <c r="AO1930" s="68"/>
      <c r="AP1930" s="68"/>
      <c r="AQ1930" s="68"/>
      <c r="AY1930" s="15"/>
      <c r="AZ1930" s="15"/>
    </row>
    <row r="1931" spans="11:52" ht="15">
      <c r="K1931" s="10"/>
      <c r="L1931" s="10"/>
      <c r="M1931" s="10"/>
      <c r="N1931" s="10"/>
      <c r="O1931" s="10"/>
      <c r="P1931" s="10"/>
      <c r="Q1931" s="10"/>
      <c r="R1931" s="10"/>
      <c r="S1931" s="10"/>
      <c r="T1931" s="10"/>
      <c r="U1931" s="10"/>
      <c r="V1931" s="10"/>
      <c r="W1931" s="10"/>
      <c r="X1931" s="10"/>
      <c r="Y1931" s="10"/>
      <c r="Z1931" s="10"/>
      <c r="AA1931" s="10"/>
      <c r="AB1931" s="15"/>
      <c r="AM1931" s="68"/>
      <c r="AN1931" s="68"/>
      <c r="AO1931" s="68"/>
      <c r="AP1931" s="68"/>
      <c r="AQ1931" s="68"/>
      <c r="AY1931" s="15"/>
      <c r="AZ1931" s="15"/>
    </row>
    <row r="1932" spans="11:52" ht="15">
      <c r="K1932" s="10"/>
      <c r="L1932" s="10"/>
      <c r="M1932" s="10"/>
      <c r="N1932" s="10"/>
      <c r="O1932" s="10"/>
      <c r="P1932" s="10"/>
      <c r="Q1932" s="10"/>
      <c r="R1932" s="10"/>
      <c r="S1932" s="10"/>
      <c r="T1932" s="10"/>
      <c r="U1932" s="10"/>
      <c r="V1932" s="10"/>
      <c r="W1932" s="10"/>
      <c r="X1932" s="10"/>
      <c r="Y1932" s="10"/>
      <c r="Z1932" s="10"/>
      <c r="AA1932" s="10"/>
      <c r="AB1932" s="15"/>
      <c r="AM1932" s="68"/>
      <c r="AN1932" s="68"/>
      <c r="AO1932" s="68"/>
      <c r="AP1932" s="68"/>
      <c r="AQ1932" s="68"/>
      <c r="AY1932" s="15"/>
      <c r="AZ1932" s="15"/>
    </row>
    <row r="1933" spans="11:52" ht="15">
      <c r="K1933" s="10"/>
      <c r="L1933" s="10"/>
      <c r="M1933" s="10"/>
      <c r="N1933" s="10"/>
      <c r="O1933" s="10"/>
      <c r="P1933" s="10"/>
      <c r="Q1933" s="10"/>
      <c r="R1933" s="10"/>
      <c r="S1933" s="10"/>
      <c r="T1933" s="10"/>
      <c r="U1933" s="10"/>
      <c r="V1933" s="10"/>
      <c r="W1933" s="10"/>
      <c r="X1933" s="10"/>
      <c r="Y1933" s="10"/>
      <c r="Z1933" s="10"/>
      <c r="AA1933" s="10"/>
      <c r="AB1933" s="15"/>
      <c r="AM1933" s="68"/>
      <c r="AN1933" s="68"/>
      <c r="AO1933" s="68"/>
      <c r="AP1933" s="68"/>
      <c r="AQ1933" s="68"/>
      <c r="AY1933" s="15"/>
      <c r="AZ1933" s="15"/>
    </row>
    <row r="1934" spans="11:52" ht="15">
      <c r="K1934" s="10"/>
      <c r="L1934" s="10"/>
      <c r="M1934" s="10"/>
      <c r="N1934" s="10"/>
      <c r="O1934" s="10"/>
      <c r="P1934" s="10"/>
      <c r="Q1934" s="10"/>
      <c r="R1934" s="10"/>
      <c r="S1934" s="10"/>
      <c r="T1934" s="10"/>
      <c r="U1934" s="10"/>
      <c r="V1934" s="10"/>
      <c r="W1934" s="10"/>
      <c r="X1934" s="10"/>
      <c r="Y1934" s="10"/>
      <c r="Z1934" s="10"/>
      <c r="AA1934" s="10"/>
      <c r="AB1934" s="15"/>
      <c r="AM1934" s="68"/>
      <c r="AN1934" s="68"/>
      <c r="AO1934" s="68"/>
      <c r="AP1934" s="68"/>
      <c r="AQ1934" s="68"/>
      <c r="AY1934" s="15"/>
      <c r="AZ1934" s="15"/>
    </row>
    <row r="1935" spans="11:52" ht="15">
      <c r="K1935" s="10"/>
      <c r="L1935" s="10"/>
      <c r="M1935" s="10"/>
      <c r="N1935" s="10"/>
      <c r="O1935" s="10"/>
      <c r="P1935" s="10"/>
      <c r="Q1935" s="10"/>
      <c r="R1935" s="10"/>
      <c r="S1935" s="10"/>
      <c r="T1935" s="10"/>
      <c r="U1935" s="10"/>
      <c r="V1935" s="10"/>
      <c r="W1935" s="10"/>
      <c r="X1935" s="10"/>
      <c r="Y1935" s="10"/>
      <c r="Z1935" s="10"/>
      <c r="AA1935" s="10"/>
      <c r="AB1935" s="15"/>
      <c r="AM1935" s="68"/>
      <c r="AN1935" s="68"/>
      <c r="AO1935" s="68"/>
      <c r="AP1935" s="68"/>
      <c r="AQ1935" s="68"/>
      <c r="AY1935" s="15"/>
      <c r="AZ1935" s="15"/>
    </row>
    <row r="1936" spans="11:52" ht="15">
      <c r="K1936" s="10"/>
      <c r="L1936" s="10"/>
      <c r="M1936" s="10"/>
      <c r="N1936" s="10"/>
      <c r="O1936" s="10"/>
      <c r="P1936" s="10"/>
      <c r="Q1936" s="10"/>
      <c r="R1936" s="10"/>
      <c r="S1936" s="10"/>
      <c r="T1936" s="10"/>
      <c r="U1936" s="10"/>
      <c r="V1936" s="10"/>
      <c r="W1936" s="10"/>
      <c r="X1936" s="10"/>
      <c r="Y1936" s="10"/>
      <c r="Z1936" s="10"/>
      <c r="AA1936" s="10"/>
      <c r="AB1936" s="15"/>
      <c r="AM1936" s="68"/>
      <c r="AN1936" s="68"/>
      <c r="AO1936" s="68"/>
      <c r="AP1936" s="68"/>
      <c r="AQ1936" s="68"/>
      <c r="AY1936" s="15"/>
      <c r="AZ1936" s="15"/>
    </row>
    <row r="1937" spans="11:52" ht="15">
      <c r="K1937" s="10"/>
      <c r="L1937" s="10"/>
      <c r="M1937" s="10"/>
      <c r="N1937" s="10"/>
      <c r="O1937" s="10"/>
      <c r="P1937" s="10"/>
      <c r="Q1937" s="10"/>
      <c r="R1937" s="10"/>
      <c r="S1937" s="10"/>
      <c r="T1937" s="10"/>
      <c r="U1937" s="10"/>
      <c r="V1937" s="10"/>
      <c r="W1937" s="10"/>
      <c r="X1937" s="10"/>
      <c r="Y1937" s="10"/>
      <c r="Z1937" s="10"/>
      <c r="AA1937" s="10"/>
      <c r="AB1937" s="15"/>
      <c r="AM1937" s="68"/>
      <c r="AN1937" s="68"/>
      <c r="AO1937" s="68"/>
      <c r="AP1937" s="68"/>
      <c r="AQ1937" s="68"/>
      <c r="AY1937" s="15"/>
      <c r="AZ1937" s="15"/>
    </row>
    <row r="1938" spans="11:52" ht="15">
      <c r="K1938" s="10"/>
      <c r="L1938" s="10"/>
      <c r="M1938" s="10"/>
      <c r="N1938" s="10"/>
      <c r="O1938" s="10"/>
      <c r="P1938" s="10"/>
      <c r="Q1938" s="10"/>
      <c r="R1938" s="10"/>
      <c r="S1938" s="10"/>
      <c r="T1938" s="10"/>
      <c r="U1938" s="10"/>
      <c r="V1938" s="10"/>
      <c r="W1938" s="10"/>
      <c r="X1938" s="10"/>
      <c r="Y1938" s="10"/>
      <c r="Z1938" s="10"/>
      <c r="AA1938" s="10"/>
      <c r="AB1938" s="15"/>
      <c r="AM1938" s="68"/>
      <c r="AN1938" s="68"/>
      <c r="AO1938" s="68"/>
      <c r="AP1938" s="68"/>
      <c r="AQ1938" s="68"/>
      <c r="AY1938" s="15"/>
      <c r="AZ1938" s="15"/>
    </row>
    <row r="1939" spans="11:52" ht="15">
      <c r="K1939" s="10"/>
      <c r="L1939" s="10"/>
      <c r="M1939" s="10"/>
      <c r="N1939" s="10"/>
      <c r="O1939" s="10"/>
      <c r="P1939" s="10"/>
      <c r="Q1939" s="10"/>
      <c r="R1939" s="10"/>
      <c r="S1939" s="10"/>
      <c r="T1939" s="10"/>
      <c r="U1939" s="10"/>
      <c r="V1939" s="10"/>
      <c r="W1939" s="10"/>
      <c r="X1939" s="10"/>
      <c r="Y1939" s="10"/>
      <c r="Z1939" s="10"/>
      <c r="AA1939" s="10"/>
      <c r="AB1939" s="15"/>
      <c r="AM1939" s="68"/>
      <c r="AN1939" s="68"/>
      <c r="AO1939" s="68"/>
      <c r="AP1939" s="68"/>
      <c r="AQ1939" s="68"/>
      <c r="AY1939" s="15"/>
      <c r="AZ1939" s="15"/>
    </row>
    <row r="1940" spans="11:52" ht="15">
      <c r="K1940" s="10"/>
      <c r="L1940" s="10"/>
      <c r="M1940" s="10"/>
      <c r="N1940" s="10"/>
      <c r="O1940" s="10"/>
      <c r="P1940" s="10"/>
      <c r="Q1940" s="10"/>
      <c r="R1940" s="10"/>
      <c r="S1940" s="10"/>
      <c r="T1940" s="10"/>
      <c r="U1940" s="10"/>
      <c r="V1940" s="10"/>
      <c r="W1940" s="10"/>
      <c r="X1940" s="10"/>
      <c r="Y1940" s="10"/>
      <c r="Z1940" s="10"/>
      <c r="AA1940" s="10"/>
      <c r="AB1940" s="15"/>
      <c r="AM1940" s="68"/>
      <c r="AN1940" s="68"/>
      <c r="AO1940" s="68"/>
      <c r="AP1940" s="68"/>
      <c r="AQ1940" s="68"/>
      <c r="AY1940" s="15"/>
      <c r="AZ1940" s="15"/>
    </row>
    <row r="1941" spans="11:52" ht="15">
      <c r="K1941" s="10"/>
      <c r="L1941" s="10"/>
      <c r="M1941" s="10"/>
      <c r="N1941" s="10"/>
      <c r="O1941" s="10"/>
      <c r="P1941" s="10"/>
      <c r="Q1941" s="10"/>
      <c r="R1941" s="10"/>
      <c r="S1941" s="10"/>
      <c r="T1941" s="10"/>
      <c r="U1941" s="10"/>
      <c r="V1941" s="10"/>
      <c r="W1941" s="10"/>
      <c r="X1941" s="10"/>
      <c r="Y1941" s="10"/>
      <c r="Z1941" s="10"/>
      <c r="AA1941" s="10"/>
      <c r="AB1941" s="15"/>
      <c r="AM1941" s="68"/>
      <c r="AN1941" s="68"/>
      <c r="AO1941" s="68"/>
      <c r="AP1941" s="68"/>
      <c r="AQ1941" s="68"/>
      <c r="AY1941" s="15"/>
      <c r="AZ1941" s="15"/>
    </row>
    <row r="1942" spans="11:52" ht="15">
      <c r="K1942" s="10"/>
      <c r="L1942" s="10"/>
      <c r="M1942" s="10"/>
      <c r="N1942" s="10"/>
      <c r="O1942" s="10"/>
      <c r="P1942" s="10"/>
      <c r="Q1942" s="10"/>
      <c r="R1942" s="10"/>
      <c r="S1942" s="10"/>
      <c r="T1942" s="10"/>
      <c r="U1942" s="10"/>
      <c r="V1942" s="10"/>
      <c r="W1942" s="10"/>
      <c r="X1942" s="10"/>
      <c r="Y1942" s="10"/>
      <c r="Z1942" s="10"/>
      <c r="AA1942" s="10"/>
      <c r="AB1942" s="15"/>
      <c r="AM1942" s="68"/>
      <c r="AN1942" s="68"/>
      <c r="AO1942" s="68"/>
      <c r="AP1942" s="68"/>
      <c r="AQ1942" s="68"/>
      <c r="AY1942" s="15"/>
      <c r="AZ1942" s="15"/>
    </row>
    <row r="1943" spans="11:52" ht="15">
      <c r="K1943" s="10"/>
      <c r="L1943" s="10"/>
      <c r="M1943" s="10"/>
      <c r="N1943" s="10"/>
      <c r="O1943" s="10"/>
      <c r="P1943" s="10"/>
      <c r="Q1943" s="10"/>
      <c r="R1943" s="10"/>
      <c r="S1943" s="10"/>
      <c r="T1943" s="10"/>
      <c r="U1943" s="10"/>
      <c r="V1943" s="10"/>
      <c r="W1943" s="10"/>
      <c r="X1943" s="10"/>
      <c r="Y1943" s="10"/>
      <c r="Z1943" s="10"/>
      <c r="AA1943" s="10"/>
      <c r="AB1943" s="15"/>
      <c r="AM1943" s="68"/>
      <c r="AN1943" s="68"/>
      <c r="AO1943" s="68"/>
      <c r="AP1943" s="68"/>
      <c r="AQ1943" s="68"/>
      <c r="AY1943" s="15"/>
      <c r="AZ1943" s="15"/>
    </row>
    <row r="1944" spans="11:52" ht="15">
      <c r="K1944" s="10"/>
      <c r="L1944" s="10"/>
      <c r="M1944" s="10"/>
      <c r="N1944" s="10"/>
      <c r="O1944" s="10"/>
      <c r="P1944" s="10"/>
      <c r="Q1944" s="10"/>
      <c r="R1944" s="10"/>
      <c r="S1944" s="10"/>
      <c r="T1944" s="10"/>
      <c r="U1944" s="10"/>
      <c r="V1944" s="10"/>
      <c r="W1944" s="10"/>
      <c r="X1944" s="10"/>
      <c r="Y1944" s="10"/>
      <c r="Z1944" s="10"/>
      <c r="AA1944" s="10"/>
      <c r="AB1944" s="15"/>
      <c r="AM1944" s="68"/>
      <c r="AN1944" s="68"/>
      <c r="AO1944" s="68"/>
      <c r="AP1944" s="68"/>
      <c r="AQ1944" s="68"/>
      <c r="AY1944" s="15"/>
      <c r="AZ1944" s="15"/>
    </row>
    <row r="1945" spans="11:52" ht="15">
      <c r="K1945" s="10"/>
      <c r="L1945" s="10"/>
      <c r="M1945" s="10"/>
      <c r="N1945" s="10"/>
      <c r="O1945" s="10"/>
      <c r="P1945" s="10"/>
      <c r="Q1945" s="10"/>
      <c r="R1945" s="10"/>
      <c r="S1945" s="10"/>
      <c r="T1945" s="10"/>
      <c r="U1945" s="10"/>
      <c r="V1945" s="10"/>
      <c r="W1945" s="10"/>
      <c r="X1945" s="10"/>
      <c r="Y1945" s="10"/>
      <c r="Z1945" s="10"/>
      <c r="AA1945" s="10"/>
      <c r="AB1945" s="15"/>
      <c r="AM1945" s="68"/>
      <c r="AN1945" s="68"/>
      <c r="AO1945" s="68"/>
      <c r="AP1945" s="68"/>
      <c r="AQ1945" s="68"/>
      <c r="AY1945" s="15"/>
      <c r="AZ1945" s="15"/>
    </row>
    <row r="1946" spans="11:52" ht="15">
      <c r="K1946" s="10"/>
      <c r="L1946" s="10"/>
      <c r="M1946" s="10"/>
      <c r="N1946" s="10"/>
      <c r="O1946" s="10"/>
      <c r="P1946" s="10"/>
      <c r="Q1946" s="10"/>
      <c r="R1946" s="10"/>
      <c r="S1946" s="10"/>
      <c r="T1946" s="10"/>
      <c r="U1946" s="10"/>
      <c r="V1946" s="10"/>
      <c r="W1946" s="10"/>
      <c r="X1946" s="10"/>
      <c r="Y1946" s="10"/>
      <c r="Z1946" s="10"/>
      <c r="AA1946" s="10"/>
      <c r="AB1946" s="15"/>
      <c r="AM1946" s="68"/>
      <c r="AN1946" s="68"/>
      <c r="AO1946" s="68"/>
      <c r="AP1946" s="68"/>
      <c r="AQ1946" s="68"/>
      <c r="AY1946" s="15"/>
      <c r="AZ1946" s="15"/>
    </row>
    <row r="1947" spans="11:52" ht="15">
      <c r="K1947" s="10"/>
      <c r="L1947" s="10"/>
      <c r="M1947" s="10"/>
      <c r="N1947" s="10"/>
      <c r="O1947" s="10"/>
      <c r="P1947" s="10"/>
      <c r="Q1947" s="10"/>
      <c r="R1947" s="10"/>
      <c r="S1947" s="10"/>
      <c r="T1947" s="10"/>
      <c r="U1947" s="10"/>
      <c r="V1947" s="10"/>
      <c r="W1947" s="10"/>
      <c r="X1947" s="10"/>
      <c r="Y1947" s="10"/>
      <c r="Z1947" s="10"/>
      <c r="AA1947" s="10"/>
      <c r="AB1947" s="15"/>
      <c r="AM1947" s="68"/>
      <c r="AN1947" s="68"/>
      <c r="AO1947" s="68"/>
      <c r="AP1947" s="68"/>
      <c r="AQ1947" s="68"/>
      <c r="AY1947" s="15"/>
      <c r="AZ1947" s="15"/>
    </row>
    <row r="1948" spans="11:52" ht="15">
      <c r="K1948" s="10"/>
      <c r="L1948" s="10"/>
      <c r="M1948" s="10"/>
      <c r="N1948" s="10"/>
      <c r="O1948" s="10"/>
      <c r="P1948" s="10"/>
      <c r="Q1948" s="10"/>
      <c r="R1948" s="10"/>
      <c r="S1948" s="10"/>
      <c r="T1948" s="10"/>
      <c r="U1948" s="10"/>
      <c r="V1948" s="10"/>
      <c r="W1948" s="10"/>
      <c r="X1948" s="10"/>
      <c r="Y1948" s="10"/>
      <c r="Z1948" s="10"/>
      <c r="AA1948" s="10"/>
      <c r="AB1948" s="15"/>
      <c r="AM1948" s="68"/>
      <c r="AN1948" s="68"/>
      <c r="AO1948" s="68"/>
      <c r="AP1948" s="68"/>
      <c r="AQ1948" s="68"/>
      <c r="AY1948" s="15"/>
      <c r="AZ1948" s="15"/>
    </row>
    <row r="1949" spans="11:52" ht="15">
      <c r="K1949" s="10"/>
      <c r="L1949" s="10"/>
      <c r="M1949" s="10"/>
      <c r="N1949" s="10"/>
      <c r="O1949" s="10"/>
      <c r="P1949" s="10"/>
      <c r="Q1949" s="10"/>
      <c r="R1949" s="10"/>
      <c r="S1949" s="10"/>
      <c r="T1949" s="10"/>
      <c r="U1949" s="10"/>
      <c r="V1949" s="10"/>
      <c r="W1949" s="10"/>
      <c r="X1949" s="10"/>
      <c r="Y1949" s="10"/>
      <c r="Z1949" s="10"/>
      <c r="AA1949" s="10"/>
      <c r="AB1949" s="15"/>
      <c r="AM1949" s="68"/>
      <c r="AN1949" s="68"/>
      <c r="AO1949" s="68"/>
      <c r="AP1949" s="68"/>
      <c r="AQ1949" s="68"/>
      <c r="AY1949" s="15"/>
      <c r="AZ1949" s="15"/>
    </row>
    <row r="1950" spans="11:52" ht="15">
      <c r="K1950" s="10"/>
      <c r="L1950" s="10"/>
      <c r="M1950" s="10"/>
      <c r="N1950" s="10"/>
      <c r="O1950" s="10"/>
      <c r="P1950" s="10"/>
      <c r="Q1950" s="10"/>
      <c r="R1950" s="10"/>
      <c r="S1950" s="10"/>
      <c r="T1950" s="10"/>
      <c r="U1950" s="10"/>
      <c r="V1950" s="10"/>
      <c r="W1950" s="10"/>
      <c r="X1950" s="10"/>
      <c r="Y1950" s="10"/>
      <c r="Z1950" s="10"/>
      <c r="AA1950" s="10"/>
      <c r="AB1950" s="15"/>
      <c r="AM1950" s="68"/>
      <c r="AN1950" s="68"/>
      <c r="AO1950" s="68"/>
      <c r="AP1950" s="68"/>
      <c r="AQ1950" s="68"/>
      <c r="AY1950" s="15"/>
      <c r="AZ1950" s="15"/>
    </row>
    <row r="1951" spans="11:52" ht="15">
      <c r="K1951" s="10"/>
      <c r="L1951" s="10"/>
      <c r="M1951" s="10"/>
      <c r="N1951" s="10"/>
      <c r="O1951" s="10"/>
      <c r="P1951" s="10"/>
      <c r="Q1951" s="10"/>
      <c r="R1951" s="10"/>
      <c r="S1951" s="10"/>
      <c r="T1951" s="10"/>
      <c r="U1951" s="10"/>
      <c r="V1951" s="10"/>
      <c r="W1951" s="10"/>
      <c r="X1951" s="10"/>
      <c r="Y1951" s="10"/>
      <c r="Z1951" s="10"/>
      <c r="AA1951" s="10"/>
      <c r="AB1951" s="15"/>
      <c r="AM1951" s="68"/>
      <c r="AN1951" s="68"/>
      <c r="AO1951" s="68"/>
      <c r="AP1951" s="68"/>
      <c r="AQ1951" s="68"/>
      <c r="AY1951" s="15"/>
      <c r="AZ1951" s="15"/>
    </row>
    <row r="1952" spans="11:52" ht="15">
      <c r="K1952" s="10"/>
      <c r="L1952" s="10"/>
      <c r="M1952" s="10"/>
      <c r="N1952" s="10"/>
      <c r="O1952" s="10"/>
      <c r="P1952" s="10"/>
      <c r="Q1952" s="10"/>
      <c r="R1952" s="10"/>
      <c r="S1952" s="10"/>
      <c r="T1952" s="10"/>
      <c r="U1952" s="10"/>
      <c r="V1952" s="10"/>
      <c r="W1952" s="10"/>
      <c r="X1952" s="10"/>
      <c r="Y1952" s="10"/>
      <c r="Z1952" s="10"/>
      <c r="AA1952" s="10"/>
      <c r="AB1952" s="15"/>
      <c r="AM1952" s="68"/>
      <c r="AN1952" s="68"/>
      <c r="AO1952" s="68"/>
      <c r="AP1952" s="68"/>
      <c r="AQ1952" s="68"/>
      <c r="AY1952" s="15"/>
      <c r="AZ1952" s="15"/>
    </row>
    <row r="1953" spans="11:52" ht="15">
      <c r="K1953" s="10"/>
      <c r="L1953" s="10"/>
      <c r="M1953" s="10"/>
      <c r="N1953" s="10"/>
      <c r="O1953" s="10"/>
      <c r="P1953" s="10"/>
      <c r="Q1953" s="10"/>
      <c r="R1953" s="10"/>
      <c r="S1953" s="10"/>
      <c r="T1953" s="10"/>
      <c r="U1953" s="10"/>
      <c r="V1953" s="10"/>
      <c r="W1953" s="10"/>
      <c r="X1953" s="10"/>
      <c r="Y1953" s="10"/>
      <c r="Z1953" s="10"/>
      <c r="AA1953" s="10"/>
      <c r="AB1953" s="15"/>
      <c r="AM1953" s="68"/>
      <c r="AN1953" s="68"/>
      <c r="AO1953" s="68"/>
      <c r="AP1953" s="68"/>
      <c r="AQ1953" s="68"/>
      <c r="AY1953" s="15"/>
      <c r="AZ1953" s="15"/>
    </row>
    <row r="1954" spans="11:52" ht="15">
      <c r="K1954" s="10"/>
      <c r="L1954" s="10"/>
      <c r="M1954" s="10"/>
      <c r="N1954" s="10"/>
      <c r="O1954" s="10"/>
      <c r="P1954" s="10"/>
      <c r="Q1954" s="10"/>
      <c r="R1954" s="10"/>
      <c r="S1954" s="10"/>
      <c r="T1954" s="10"/>
      <c r="U1954" s="10"/>
      <c r="V1954" s="10"/>
      <c r="W1954" s="10"/>
      <c r="X1954" s="10"/>
      <c r="Y1954" s="10"/>
      <c r="Z1954" s="10"/>
      <c r="AA1954" s="10"/>
      <c r="AB1954" s="15"/>
      <c r="AM1954" s="68"/>
      <c r="AN1954" s="68"/>
      <c r="AO1954" s="68"/>
      <c r="AP1954" s="68"/>
      <c r="AQ1954" s="68"/>
      <c r="AY1954" s="15"/>
      <c r="AZ1954" s="15"/>
    </row>
    <row r="1955" spans="11:52" ht="15">
      <c r="K1955" s="10"/>
      <c r="L1955" s="10"/>
      <c r="M1955" s="10"/>
      <c r="N1955" s="10"/>
      <c r="O1955" s="10"/>
      <c r="P1955" s="10"/>
      <c r="Q1955" s="10"/>
      <c r="R1955" s="10"/>
      <c r="S1955" s="10"/>
      <c r="T1955" s="10"/>
      <c r="U1955" s="10"/>
      <c r="V1955" s="10"/>
      <c r="W1955" s="10"/>
      <c r="X1955" s="10"/>
      <c r="Y1955" s="10"/>
      <c r="Z1955" s="10"/>
      <c r="AA1955" s="10"/>
      <c r="AB1955" s="15"/>
      <c r="AM1955" s="68"/>
      <c r="AN1955" s="68"/>
      <c r="AO1955" s="68"/>
      <c r="AP1955" s="68"/>
      <c r="AQ1955" s="68"/>
      <c r="AY1955" s="15"/>
      <c r="AZ1955" s="15"/>
    </row>
    <row r="1956" spans="11:52" ht="15">
      <c r="K1956" s="10"/>
      <c r="L1956" s="10"/>
      <c r="M1956" s="10"/>
      <c r="N1956" s="10"/>
      <c r="O1956" s="10"/>
      <c r="P1956" s="10"/>
      <c r="Q1956" s="10"/>
      <c r="R1956" s="10"/>
      <c r="S1956" s="10"/>
      <c r="T1956" s="10"/>
      <c r="U1956" s="10"/>
      <c r="V1956" s="10"/>
      <c r="W1956" s="10"/>
      <c r="X1956" s="10"/>
      <c r="Y1956" s="10"/>
      <c r="Z1956" s="10"/>
      <c r="AA1956" s="10"/>
      <c r="AB1956" s="15"/>
      <c r="AM1956" s="68"/>
      <c r="AN1956" s="68"/>
      <c r="AO1956" s="68"/>
      <c r="AP1956" s="68"/>
      <c r="AQ1956" s="68"/>
      <c r="AY1956" s="15"/>
      <c r="AZ1956" s="15"/>
    </row>
    <row r="1957" spans="11:52" ht="15">
      <c r="K1957" s="10"/>
      <c r="L1957" s="10"/>
      <c r="M1957" s="10"/>
      <c r="N1957" s="10"/>
      <c r="O1957" s="10"/>
      <c r="P1957" s="10"/>
      <c r="Q1957" s="10"/>
      <c r="R1957" s="10"/>
      <c r="S1957" s="10"/>
      <c r="T1957" s="10"/>
      <c r="U1957" s="10"/>
      <c r="V1957" s="10"/>
      <c r="W1957" s="10"/>
      <c r="X1957" s="10"/>
      <c r="Y1957" s="10"/>
      <c r="Z1957" s="10"/>
      <c r="AA1957" s="10"/>
      <c r="AB1957" s="15"/>
      <c r="AM1957" s="68"/>
      <c r="AN1957" s="68"/>
      <c r="AO1957" s="68"/>
      <c r="AP1957" s="68"/>
      <c r="AQ1957" s="68"/>
      <c r="AY1957" s="15"/>
      <c r="AZ1957" s="15"/>
    </row>
    <row r="1958" spans="11:52" ht="15">
      <c r="K1958" s="10"/>
      <c r="L1958" s="10"/>
      <c r="M1958" s="10"/>
      <c r="N1958" s="10"/>
      <c r="O1958" s="10"/>
      <c r="P1958" s="10"/>
      <c r="Q1958" s="10"/>
      <c r="R1958" s="10"/>
      <c r="S1958" s="10"/>
      <c r="T1958" s="10"/>
      <c r="U1958" s="10"/>
      <c r="V1958" s="10"/>
      <c r="W1958" s="10"/>
      <c r="X1958" s="10"/>
      <c r="Y1958" s="10"/>
      <c r="Z1958" s="10"/>
      <c r="AA1958" s="10"/>
      <c r="AB1958" s="15"/>
      <c r="AM1958" s="68"/>
      <c r="AN1958" s="68"/>
      <c r="AO1958" s="68"/>
      <c r="AP1958" s="68"/>
      <c r="AQ1958" s="68"/>
      <c r="AY1958" s="15"/>
      <c r="AZ1958" s="15"/>
    </row>
    <row r="1959" spans="11:52" ht="15">
      <c r="K1959" s="10"/>
      <c r="L1959" s="10"/>
      <c r="M1959" s="10"/>
      <c r="N1959" s="10"/>
      <c r="O1959" s="10"/>
      <c r="P1959" s="10"/>
      <c r="Q1959" s="10"/>
      <c r="R1959" s="10"/>
      <c r="S1959" s="10"/>
      <c r="T1959" s="10"/>
      <c r="U1959" s="10"/>
      <c r="V1959" s="10"/>
      <c r="W1959" s="10"/>
      <c r="X1959" s="10"/>
      <c r="Y1959" s="10"/>
      <c r="Z1959" s="10"/>
      <c r="AA1959" s="10"/>
      <c r="AB1959" s="15"/>
      <c r="AM1959" s="68"/>
      <c r="AN1959" s="68"/>
      <c r="AO1959" s="68"/>
      <c r="AP1959" s="68"/>
      <c r="AQ1959" s="68"/>
      <c r="AY1959" s="15"/>
      <c r="AZ1959" s="15"/>
    </row>
    <row r="1960" spans="11:52" ht="15">
      <c r="K1960" s="10"/>
      <c r="L1960" s="10"/>
      <c r="M1960" s="10"/>
      <c r="N1960" s="10"/>
      <c r="O1960" s="10"/>
      <c r="P1960" s="10"/>
      <c r="Q1960" s="10"/>
      <c r="R1960" s="10"/>
      <c r="S1960" s="10"/>
      <c r="T1960" s="10"/>
      <c r="U1960" s="10"/>
      <c r="V1960" s="10"/>
      <c r="W1960" s="10"/>
      <c r="X1960" s="10"/>
      <c r="Y1960" s="10"/>
      <c r="Z1960" s="10"/>
      <c r="AA1960" s="10"/>
      <c r="AB1960" s="15"/>
      <c r="AM1960" s="68"/>
      <c r="AN1960" s="68"/>
      <c r="AO1960" s="68"/>
      <c r="AP1960" s="68"/>
      <c r="AQ1960" s="68"/>
      <c r="AY1960" s="15"/>
      <c r="AZ1960" s="15"/>
    </row>
    <row r="1961" spans="11:52" ht="15">
      <c r="K1961" s="10"/>
      <c r="L1961" s="10"/>
      <c r="M1961" s="10"/>
      <c r="N1961" s="10"/>
      <c r="O1961" s="10"/>
      <c r="P1961" s="10"/>
      <c r="Q1961" s="10"/>
      <c r="R1961" s="10"/>
      <c r="S1961" s="10"/>
      <c r="T1961" s="10"/>
      <c r="U1961" s="10"/>
      <c r="V1961" s="10"/>
      <c r="W1961" s="10"/>
      <c r="X1961" s="10"/>
      <c r="Y1961" s="10"/>
      <c r="Z1961" s="10"/>
      <c r="AA1961" s="10"/>
      <c r="AB1961" s="15"/>
      <c r="AM1961" s="68"/>
      <c r="AN1961" s="68"/>
      <c r="AO1961" s="68"/>
      <c r="AP1961" s="68"/>
      <c r="AQ1961" s="68"/>
      <c r="AY1961" s="15"/>
      <c r="AZ1961" s="15"/>
    </row>
    <row r="1962" spans="11:52" ht="15">
      <c r="K1962" s="10"/>
      <c r="L1962" s="10"/>
      <c r="M1962" s="10"/>
      <c r="N1962" s="10"/>
      <c r="O1962" s="10"/>
      <c r="P1962" s="10"/>
      <c r="Q1962" s="10"/>
      <c r="R1962" s="10"/>
      <c r="S1962" s="10"/>
      <c r="T1962" s="10"/>
      <c r="U1962" s="10"/>
      <c r="V1962" s="10"/>
      <c r="W1962" s="10"/>
      <c r="X1962" s="10"/>
      <c r="Y1962" s="10"/>
      <c r="Z1962" s="10"/>
      <c r="AA1962" s="10"/>
      <c r="AB1962" s="15"/>
      <c r="AM1962" s="68"/>
      <c r="AN1962" s="68"/>
      <c r="AO1962" s="68"/>
      <c r="AP1962" s="68"/>
      <c r="AQ1962" s="68"/>
      <c r="AY1962" s="15"/>
      <c r="AZ1962" s="15"/>
    </row>
    <row r="1963" spans="11:52" ht="15">
      <c r="K1963" s="10"/>
      <c r="L1963" s="10"/>
      <c r="M1963" s="10"/>
      <c r="N1963" s="10"/>
      <c r="O1963" s="10"/>
      <c r="P1963" s="10"/>
      <c r="Q1963" s="10"/>
      <c r="R1963" s="10"/>
      <c r="S1963" s="10"/>
      <c r="T1963" s="10"/>
      <c r="U1963" s="10"/>
      <c r="V1963" s="10"/>
      <c r="W1963" s="10"/>
      <c r="X1963" s="10"/>
      <c r="Y1963" s="10"/>
      <c r="Z1963" s="10"/>
      <c r="AA1963" s="10"/>
      <c r="AB1963" s="15"/>
      <c r="AM1963" s="68"/>
      <c r="AN1963" s="68"/>
      <c r="AO1963" s="68"/>
      <c r="AP1963" s="68"/>
      <c r="AQ1963" s="68"/>
      <c r="AY1963" s="15"/>
      <c r="AZ1963" s="15"/>
    </row>
    <row r="1964" spans="11:52" ht="15">
      <c r="K1964" s="10"/>
      <c r="L1964" s="10"/>
      <c r="M1964" s="10"/>
      <c r="N1964" s="10"/>
      <c r="O1964" s="10"/>
      <c r="P1964" s="10"/>
      <c r="Q1964" s="10"/>
      <c r="R1964" s="10"/>
      <c r="S1964" s="10"/>
      <c r="T1964" s="10"/>
      <c r="U1964" s="10"/>
      <c r="V1964" s="10"/>
      <c r="W1964" s="10"/>
      <c r="X1964" s="10"/>
      <c r="Y1964" s="10"/>
      <c r="Z1964" s="10"/>
      <c r="AA1964" s="10"/>
      <c r="AB1964" s="15"/>
      <c r="AM1964" s="68"/>
      <c r="AN1964" s="68"/>
      <c r="AO1964" s="68"/>
      <c r="AP1964" s="68"/>
      <c r="AQ1964" s="68"/>
      <c r="AY1964" s="15"/>
      <c r="AZ1964" s="15"/>
    </row>
    <row r="1965" spans="11:52" ht="15">
      <c r="K1965" s="10"/>
      <c r="L1965" s="10"/>
      <c r="M1965" s="10"/>
      <c r="N1965" s="10"/>
      <c r="O1965" s="10"/>
      <c r="P1965" s="10"/>
      <c r="Q1965" s="10"/>
      <c r="R1965" s="10"/>
      <c r="S1965" s="10"/>
      <c r="T1965" s="10"/>
      <c r="U1965" s="10"/>
      <c r="V1965" s="10"/>
      <c r="W1965" s="10"/>
      <c r="X1965" s="10"/>
      <c r="Y1965" s="10"/>
      <c r="Z1965" s="10"/>
      <c r="AA1965" s="10"/>
      <c r="AB1965" s="15"/>
      <c r="AM1965" s="68"/>
      <c r="AN1965" s="68"/>
      <c r="AO1965" s="68"/>
      <c r="AP1965" s="68"/>
      <c r="AQ1965" s="68"/>
      <c r="AY1965" s="15"/>
      <c r="AZ1965" s="15"/>
    </row>
    <row r="1966" spans="11:52" ht="15">
      <c r="K1966" s="10"/>
      <c r="L1966" s="10"/>
      <c r="M1966" s="10"/>
      <c r="N1966" s="10"/>
      <c r="O1966" s="10"/>
      <c r="P1966" s="10"/>
      <c r="Q1966" s="10"/>
      <c r="R1966" s="10"/>
      <c r="S1966" s="10"/>
      <c r="T1966" s="10"/>
      <c r="U1966" s="10"/>
      <c r="V1966" s="10"/>
      <c r="W1966" s="10"/>
      <c r="X1966" s="10"/>
      <c r="Y1966" s="10"/>
      <c r="Z1966" s="10"/>
      <c r="AA1966" s="10"/>
      <c r="AB1966" s="15"/>
      <c r="AM1966" s="68"/>
      <c r="AN1966" s="68"/>
      <c r="AO1966" s="68"/>
      <c r="AP1966" s="68"/>
      <c r="AQ1966" s="68"/>
      <c r="AY1966" s="15"/>
      <c r="AZ1966" s="15"/>
    </row>
    <row r="1967" spans="11:52" ht="15">
      <c r="K1967" s="10"/>
      <c r="L1967" s="10"/>
      <c r="M1967" s="10"/>
      <c r="N1967" s="10"/>
      <c r="O1967" s="10"/>
      <c r="P1967" s="10"/>
      <c r="Q1967" s="10"/>
      <c r="R1967" s="10"/>
      <c r="S1967" s="10"/>
      <c r="T1967" s="10"/>
      <c r="U1967" s="10"/>
      <c r="V1967" s="10"/>
      <c r="W1967" s="10"/>
      <c r="X1967" s="10"/>
      <c r="Y1967" s="10"/>
      <c r="Z1967" s="10"/>
      <c r="AA1967" s="10"/>
      <c r="AB1967" s="15"/>
      <c r="AM1967" s="68"/>
      <c r="AN1967" s="68"/>
      <c r="AO1967" s="68"/>
      <c r="AP1967" s="68"/>
      <c r="AQ1967" s="68"/>
      <c r="AY1967" s="15"/>
      <c r="AZ1967" s="15"/>
    </row>
    <row r="1968" spans="11:52" ht="15">
      <c r="K1968" s="10"/>
      <c r="L1968" s="10"/>
      <c r="M1968" s="10"/>
      <c r="N1968" s="10"/>
      <c r="O1968" s="10"/>
      <c r="P1968" s="10"/>
      <c r="Q1968" s="10"/>
      <c r="R1968" s="10"/>
      <c r="S1968" s="10"/>
      <c r="T1968" s="10"/>
      <c r="U1968" s="10"/>
      <c r="V1968" s="10"/>
      <c r="W1968" s="10"/>
      <c r="X1968" s="10"/>
      <c r="Y1968" s="10"/>
      <c r="Z1968" s="10"/>
      <c r="AA1968" s="10"/>
      <c r="AB1968" s="15"/>
      <c r="AM1968" s="68"/>
      <c r="AN1968" s="68"/>
      <c r="AO1968" s="68"/>
      <c r="AP1968" s="68"/>
      <c r="AQ1968" s="68"/>
      <c r="AY1968" s="15"/>
      <c r="AZ1968" s="15"/>
    </row>
    <row r="1969" spans="11:52" ht="15">
      <c r="K1969" s="10"/>
      <c r="L1969" s="10"/>
      <c r="M1969" s="10"/>
      <c r="N1969" s="10"/>
      <c r="O1969" s="10"/>
      <c r="P1969" s="10"/>
      <c r="Q1969" s="10"/>
      <c r="R1969" s="10"/>
      <c r="S1969" s="10"/>
      <c r="T1969" s="10"/>
      <c r="U1969" s="10"/>
      <c r="V1969" s="10"/>
      <c r="W1969" s="10"/>
      <c r="X1969" s="10"/>
      <c r="Y1969" s="10"/>
      <c r="Z1969" s="10"/>
      <c r="AA1969" s="10"/>
      <c r="AB1969" s="15"/>
      <c r="AM1969" s="68"/>
      <c r="AN1969" s="68"/>
      <c r="AO1969" s="68"/>
      <c r="AP1969" s="68"/>
      <c r="AQ1969" s="68"/>
      <c r="AY1969" s="15"/>
      <c r="AZ1969" s="15"/>
    </row>
    <row r="1970" spans="11:52" ht="15">
      <c r="K1970" s="10"/>
      <c r="L1970" s="10"/>
      <c r="M1970" s="10"/>
      <c r="N1970" s="10"/>
      <c r="O1970" s="10"/>
      <c r="P1970" s="10"/>
      <c r="Q1970" s="10"/>
      <c r="R1970" s="10"/>
      <c r="S1970" s="10"/>
      <c r="T1970" s="10"/>
      <c r="U1970" s="10"/>
      <c r="V1970" s="10"/>
      <c r="W1970" s="10"/>
      <c r="X1970" s="10"/>
      <c r="Y1970" s="10"/>
      <c r="Z1970" s="10"/>
      <c r="AA1970" s="10"/>
      <c r="AB1970" s="15"/>
      <c r="AM1970" s="68"/>
      <c r="AN1970" s="68"/>
      <c r="AO1970" s="68"/>
      <c r="AP1970" s="68"/>
      <c r="AQ1970" s="68"/>
      <c r="AY1970" s="15"/>
      <c r="AZ1970" s="15"/>
    </row>
    <row r="1971" spans="11:52" ht="15">
      <c r="K1971" s="10"/>
      <c r="L1971" s="10"/>
      <c r="M1971" s="10"/>
      <c r="N1971" s="10"/>
      <c r="O1971" s="10"/>
      <c r="P1971" s="10"/>
      <c r="Q1971" s="10"/>
      <c r="R1971" s="10"/>
      <c r="S1971" s="10"/>
      <c r="T1971" s="10"/>
      <c r="U1971" s="10"/>
      <c r="V1971" s="10"/>
      <c r="W1971" s="10"/>
      <c r="X1971" s="10"/>
      <c r="Y1971" s="10"/>
      <c r="Z1971" s="10"/>
      <c r="AA1971" s="10"/>
      <c r="AB1971" s="15"/>
      <c r="AM1971" s="68"/>
      <c r="AN1971" s="68"/>
      <c r="AO1971" s="68"/>
      <c r="AP1971" s="68"/>
      <c r="AQ1971" s="68"/>
      <c r="AY1971" s="15"/>
      <c r="AZ1971" s="15"/>
    </row>
    <row r="1972" spans="11:52" ht="15">
      <c r="K1972" s="10"/>
      <c r="L1972" s="10"/>
      <c r="M1972" s="10"/>
      <c r="N1972" s="10"/>
      <c r="O1972" s="10"/>
      <c r="P1972" s="10"/>
      <c r="Q1972" s="10"/>
      <c r="R1972" s="10"/>
      <c r="S1972" s="10"/>
      <c r="T1972" s="10"/>
      <c r="U1972" s="10"/>
      <c r="V1972" s="10"/>
      <c r="W1972" s="10"/>
      <c r="X1972" s="10"/>
      <c r="Y1972" s="10"/>
      <c r="Z1972" s="10"/>
      <c r="AA1972" s="10"/>
      <c r="AB1972" s="15"/>
      <c r="AM1972" s="68"/>
      <c r="AN1972" s="68"/>
      <c r="AO1972" s="68"/>
      <c r="AP1972" s="68"/>
      <c r="AQ1972" s="68"/>
      <c r="AY1972" s="15"/>
      <c r="AZ1972" s="15"/>
    </row>
    <row r="1973" spans="11:52" ht="15">
      <c r="K1973" s="10"/>
      <c r="L1973" s="10"/>
      <c r="M1973" s="10"/>
      <c r="N1973" s="10"/>
      <c r="O1973" s="10"/>
      <c r="P1973" s="10"/>
      <c r="Q1973" s="10"/>
      <c r="R1973" s="10"/>
      <c r="S1973" s="10"/>
      <c r="T1973" s="10"/>
      <c r="U1973" s="10"/>
      <c r="V1973" s="10"/>
      <c r="W1973" s="10"/>
      <c r="X1973" s="10"/>
      <c r="Y1973" s="10"/>
      <c r="Z1973" s="10"/>
      <c r="AA1973" s="10"/>
      <c r="AB1973" s="15"/>
      <c r="AM1973" s="68"/>
      <c r="AN1973" s="68"/>
      <c r="AO1973" s="68"/>
      <c r="AP1973" s="68"/>
      <c r="AQ1973" s="68"/>
      <c r="AY1973" s="15"/>
      <c r="AZ1973" s="15"/>
    </row>
    <row r="1974" spans="11:52" ht="15">
      <c r="K1974" s="10"/>
      <c r="L1974" s="10"/>
      <c r="M1974" s="10"/>
      <c r="N1974" s="10"/>
      <c r="O1974" s="10"/>
      <c r="P1974" s="10"/>
      <c r="Q1974" s="10"/>
      <c r="R1974" s="10"/>
      <c r="S1974" s="10"/>
      <c r="T1974" s="10"/>
      <c r="U1974" s="10"/>
      <c r="V1974" s="10"/>
      <c r="W1974" s="10"/>
      <c r="X1974" s="10"/>
      <c r="Y1974" s="10"/>
      <c r="Z1974" s="10"/>
      <c r="AA1974" s="10"/>
      <c r="AB1974" s="15"/>
      <c r="AM1974" s="68"/>
      <c r="AN1974" s="68"/>
      <c r="AO1974" s="68"/>
      <c r="AP1974" s="68"/>
      <c r="AQ1974" s="68"/>
      <c r="AY1974" s="15"/>
      <c r="AZ1974" s="15"/>
    </row>
    <row r="1975" spans="11:52" ht="15">
      <c r="K1975" s="10"/>
      <c r="L1975" s="10"/>
      <c r="M1975" s="10"/>
      <c r="N1975" s="10"/>
      <c r="O1975" s="10"/>
      <c r="P1975" s="10"/>
      <c r="Q1975" s="10"/>
      <c r="R1975" s="10"/>
      <c r="S1975" s="10"/>
      <c r="T1975" s="10"/>
      <c r="U1975" s="10"/>
      <c r="V1975" s="10"/>
      <c r="W1975" s="10"/>
      <c r="X1975" s="10"/>
      <c r="Y1975" s="10"/>
      <c r="Z1975" s="10"/>
      <c r="AA1975" s="10"/>
      <c r="AB1975" s="15"/>
      <c r="AM1975" s="68"/>
      <c r="AN1975" s="68"/>
      <c r="AO1975" s="68"/>
      <c r="AP1975" s="68"/>
      <c r="AQ1975" s="68"/>
      <c r="AY1975" s="15"/>
      <c r="AZ1975" s="15"/>
    </row>
    <row r="1976" spans="11:52" ht="15">
      <c r="K1976" s="10"/>
      <c r="L1976" s="10"/>
      <c r="M1976" s="10"/>
      <c r="N1976" s="10"/>
      <c r="O1976" s="10"/>
      <c r="P1976" s="10"/>
      <c r="Q1976" s="10"/>
      <c r="R1976" s="10"/>
      <c r="S1976" s="10"/>
      <c r="T1976" s="10"/>
      <c r="U1976" s="10"/>
      <c r="V1976" s="10"/>
      <c r="W1976" s="10"/>
      <c r="X1976" s="10"/>
      <c r="Y1976" s="10"/>
      <c r="Z1976" s="10"/>
      <c r="AA1976" s="10"/>
      <c r="AB1976" s="15"/>
      <c r="AM1976" s="68"/>
      <c r="AN1976" s="68"/>
      <c r="AO1976" s="68"/>
      <c r="AP1976" s="68"/>
      <c r="AQ1976" s="68"/>
      <c r="AY1976" s="15"/>
      <c r="AZ1976" s="15"/>
    </row>
    <row r="1977" spans="11:52" ht="15">
      <c r="K1977" s="10"/>
      <c r="L1977" s="10"/>
      <c r="M1977" s="10"/>
      <c r="N1977" s="10"/>
      <c r="O1977" s="10"/>
      <c r="P1977" s="10"/>
      <c r="Q1977" s="10"/>
      <c r="R1977" s="10"/>
      <c r="S1977" s="10"/>
      <c r="T1977" s="10"/>
      <c r="U1977" s="10"/>
      <c r="V1977" s="10"/>
      <c r="W1977" s="10"/>
      <c r="X1977" s="10"/>
      <c r="Y1977" s="10"/>
      <c r="Z1977" s="10"/>
      <c r="AA1977" s="10"/>
      <c r="AB1977" s="15"/>
      <c r="AM1977" s="68"/>
      <c r="AN1977" s="68"/>
      <c r="AO1977" s="68"/>
      <c r="AP1977" s="68"/>
      <c r="AQ1977" s="68"/>
      <c r="AY1977" s="15"/>
      <c r="AZ1977" s="15"/>
    </row>
    <row r="1978" spans="11:52" ht="15">
      <c r="K1978" s="10"/>
      <c r="L1978" s="10"/>
      <c r="M1978" s="10"/>
      <c r="N1978" s="10"/>
      <c r="O1978" s="10"/>
      <c r="P1978" s="10"/>
      <c r="Q1978" s="10"/>
      <c r="R1978" s="10"/>
      <c r="S1978" s="10"/>
      <c r="T1978" s="10"/>
      <c r="U1978" s="10"/>
      <c r="V1978" s="10"/>
      <c r="W1978" s="10"/>
      <c r="X1978" s="10"/>
      <c r="Y1978" s="10"/>
      <c r="Z1978" s="10"/>
      <c r="AA1978" s="10"/>
      <c r="AB1978" s="15"/>
      <c r="AM1978" s="68"/>
      <c r="AN1978" s="68"/>
      <c r="AO1978" s="68"/>
      <c r="AP1978" s="68"/>
      <c r="AQ1978" s="68"/>
      <c r="AY1978" s="15"/>
      <c r="AZ1978" s="15"/>
    </row>
    <row r="1979" spans="11:52" ht="15">
      <c r="K1979" s="10"/>
      <c r="L1979" s="10"/>
      <c r="M1979" s="10"/>
      <c r="N1979" s="10"/>
      <c r="O1979" s="10"/>
      <c r="P1979" s="10"/>
      <c r="Q1979" s="10"/>
      <c r="R1979" s="10"/>
      <c r="S1979" s="10"/>
      <c r="T1979" s="10"/>
      <c r="U1979" s="10"/>
      <c r="V1979" s="10"/>
      <c r="W1979" s="10"/>
      <c r="X1979" s="10"/>
      <c r="Y1979" s="10"/>
      <c r="Z1979" s="10"/>
      <c r="AA1979" s="10"/>
      <c r="AB1979" s="15"/>
      <c r="AM1979" s="68"/>
      <c r="AN1979" s="68"/>
      <c r="AO1979" s="68"/>
      <c r="AP1979" s="68"/>
      <c r="AQ1979" s="68"/>
      <c r="AY1979" s="15"/>
      <c r="AZ1979" s="15"/>
    </row>
    <row r="1980" spans="11:52" ht="15">
      <c r="K1980" s="10"/>
      <c r="L1980" s="10"/>
      <c r="M1980" s="10"/>
      <c r="N1980" s="10"/>
      <c r="O1980" s="10"/>
      <c r="P1980" s="10"/>
      <c r="Q1980" s="10"/>
      <c r="R1980" s="10"/>
      <c r="S1980" s="10"/>
      <c r="T1980" s="10"/>
      <c r="U1980" s="10"/>
      <c r="V1980" s="10"/>
      <c r="W1980" s="10"/>
      <c r="X1980" s="10"/>
      <c r="Y1980" s="10"/>
      <c r="Z1980" s="10"/>
      <c r="AA1980" s="10"/>
      <c r="AB1980" s="15"/>
      <c r="AM1980" s="68"/>
      <c r="AN1980" s="68"/>
      <c r="AO1980" s="68"/>
      <c r="AP1980" s="68"/>
      <c r="AQ1980" s="68"/>
      <c r="AY1980" s="15"/>
      <c r="AZ1980" s="15"/>
    </row>
    <row r="1981" spans="11:52" ht="15">
      <c r="K1981" s="10"/>
      <c r="L1981" s="10"/>
      <c r="M1981" s="10"/>
      <c r="N1981" s="10"/>
      <c r="O1981" s="10"/>
      <c r="P1981" s="10"/>
      <c r="Q1981" s="10"/>
      <c r="R1981" s="10"/>
      <c r="S1981" s="10"/>
      <c r="T1981" s="10"/>
      <c r="U1981" s="10"/>
      <c r="V1981" s="10"/>
      <c r="W1981" s="10"/>
      <c r="X1981" s="10"/>
      <c r="Y1981" s="10"/>
      <c r="Z1981" s="10"/>
      <c r="AA1981" s="10"/>
      <c r="AB1981" s="15"/>
      <c r="AM1981" s="68"/>
      <c r="AN1981" s="68"/>
      <c r="AO1981" s="68"/>
      <c r="AP1981" s="68"/>
      <c r="AQ1981" s="68"/>
      <c r="AY1981" s="15"/>
      <c r="AZ1981" s="15"/>
    </row>
    <row r="1982" spans="11:52" ht="15">
      <c r="K1982" s="15"/>
      <c r="L1982" s="15"/>
      <c r="M1982" s="15"/>
      <c r="N1982" s="15"/>
      <c r="O1982" s="15"/>
      <c r="P1982" s="15"/>
      <c r="Q1982" s="15"/>
      <c r="R1982" s="15"/>
      <c r="S1982" s="15"/>
      <c r="T1982" s="15"/>
      <c r="U1982" s="15"/>
      <c r="V1982" s="15"/>
      <c r="W1982" s="15"/>
      <c r="X1982" s="15"/>
      <c r="Y1982" s="15"/>
      <c r="Z1982" s="15"/>
      <c r="AA1982" s="15"/>
      <c r="AB1982" s="15"/>
      <c r="AM1982" s="68"/>
      <c r="AN1982" s="68"/>
      <c r="AO1982" s="68"/>
      <c r="AP1982" s="68"/>
      <c r="AQ1982" s="68"/>
      <c r="AY1982" s="15"/>
      <c r="AZ1982" s="15"/>
    </row>
    <row r="1983" spans="11:52" ht="15">
      <c r="K1983" s="15"/>
      <c r="L1983" s="15"/>
      <c r="M1983" s="15"/>
      <c r="N1983" s="15"/>
      <c r="O1983" s="15"/>
      <c r="P1983" s="15"/>
      <c r="Q1983" s="15"/>
      <c r="R1983" s="15"/>
      <c r="S1983" s="15"/>
      <c r="T1983" s="15"/>
      <c r="U1983" s="15"/>
      <c r="V1983" s="15"/>
      <c r="W1983" s="15"/>
      <c r="X1983" s="15"/>
      <c r="Y1983" s="15"/>
      <c r="Z1983" s="15"/>
      <c r="AA1983" s="15"/>
      <c r="AB1983" s="15"/>
      <c r="AM1983" s="68"/>
      <c r="AN1983" s="68"/>
      <c r="AO1983" s="68"/>
      <c r="AP1983" s="68"/>
      <c r="AQ1983" s="68"/>
      <c r="AY1983" s="15"/>
      <c r="AZ1983" s="15"/>
    </row>
    <row r="1984" spans="11:52" ht="15">
      <c r="K1984" s="15"/>
      <c r="L1984" s="15"/>
      <c r="M1984" s="15"/>
      <c r="N1984" s="15"/>
      <c r="O1984" s="15"/>
      <c r="P1984" s="15"/>
      <c r="Q1984" s="15"/>
      <c r="R1984" s="15"/>
      <c r="S1984" s="15"/>
      <c r="T1984" s="15"/>
      <c r="U1984" s="15"/>
      <c r="V1984" s="15"/>
      <c r="W1984" s="15"/>
      <c r="X1984" s="15"/>
      <c r="Y1984" s="15"/>
      <c r="Z1984" s="15"/>
      <c r="AA1984" s="15"/>
      <c r="AB1984" s="15"/>
      <c r="AM1984" s="68"/>
      <c r="AN1984" s="68"/>
      <c r="AO1984" s="68"/>
      <c r="AP1984" s="68"/>
      <c r="AQ1984" s="68"/>
      <c r="AY1984" s="15"/>
      <c r="AZ1984" s="15"/>
    </row>
    <row r="1985" spans="11:52" ht="15">
      <c r="K1985" s="15"/>
      <c r="L1985" s="15"/>
      <c r="M1985" s="15"/>
      <c r="N1985" s="15"/>
      <c r="O1985" s="15"/>
      <c r="P1985" s="15"/>
      <c r="Q1985" s="15"/>
      <c r="R1985" s="15"/>
      <c r="S1985" s="15"/>
      <c r="T1985" s="15"/>
      <c r="U1985" s="15"/>
      <c r="V1985" s="15"/>
      <c r="W1985" s="15"/>
      <c r="X1985" s="15"/>
      <c r="Y1985" s="15"/>
      <c r="Z1985" s="15"/>
      <c r="AA1985" s="15"/>
      <c r="AB1985" s="15"/>
      <c r="AM1985" s="68"/>
      <c r="AN1985" s="68"/>
      <c r="AO1985" s="68"/>
      <c r="AP1985" s="68"/>
      <c r="AQ1985" s="68"/>
      <c r="AY1985" s="15"/>
      <c r="AZ1985" s="15"/>
    </row>
    <row r="1986" spans="11:52" ht="15">
      <c r="K1986" s="15"/>
      <c r="L1986" s="15"/>
      <c r="M1986" s="15"/>
      <c r="N1986" s="15"/>
      <c r="O1986" s="15"/>
      <c r="P1986" s="15"/>
      <c r="Q1986" s="15"/>
      <c r="R1986" s="15"/>
      <c r="S1986" s="15"/>
      <c r="T1986" s="15"/>
      <c r="U1986" s="15"/>
      <c r="V1986" s="15"/>
      <c r="W1986" s="15"/>
      <c r="X1986" s="15"/>
      <c r="Y1986" s="15"/>
      <c r="Z1986" s="15"/>
      <c r="AA1986" s="15"/>
      <c r="AB1986" s="15"/>
      <c r="AM1986" s="68"/>
      <c r="AN1986" s="68"/>
      <c r="AO1986" s="68"/>
      <c r="AP1986" s="68"/>
      <c r="AQ1986" s="68"/>
      <c r="AY1986" s="15"/>
      <c r="AZ1986" s="15"/>
    </row>
    <row r="1987" spans="11:52" ht="15">
      <c r="K1987" s="15"/>
      <c r="L1987" s="15"/>
      <c r="M1987" s="15"/>
      <c r="N1987" s="15"/>
      <c r="O1987" s="15"/>
      <c r="P1987" s="15"/>
      <c r="Q1987" s="15"/>
      <c r="R1987" s="15"/>
      <c r="S1987" s="15"/>
      <c r="T1987" s="15"/>
      <c r="U1987" s="15"/>
      <c r="V1987" s="15"/>
      <c r="W1987" s="15"/>
      <c r="X1987" s="15"/>
      <c r="Y1987" s="15"/>
      <c r="Z1987" s="15"/>
      <c r="AA1987" s="15"/>
      <c r="AB1987" s="15"/>
      <c r="AM1987" s="68"/>
      <c r="AN1987" s="68"/>
      <c r="AO1987" s="68"/>
      <c r="AP1987" s="68"/>
      <c r="AQ1987" s="68"/>
      <c r="AY1987" s="15"/>
      <c r="AZ1987" s="15"/>
    </row>
    <row r="1988" spans="11:52" ht="15">
      <c r="K1988" s="15"/>
      <c r="L1988" s="15"/>
      <c r="M1988" s="15"/>
      <c r="N1988" s="15"/>
      <c r="O1988" s="15"/>
      <c r="P1988" s="15"/>
      <c r="Q1988" s="15"/>
      <c r="R1988" s="15"/>
      <c r="S1988" s="15"/>
      <c r="T1988" s="15"/>
      <c r="U1988" s="15"/>
      <c r="V1988" s="15"/>
      <c r="W1988" s="15"/>
      <c r="X1988" s="15"/>
      <c r="Y1988" s="15"/>
      <c r="Z1988" s="15"/>
      <c r="AA1988" s="15"/>
      <c r="AB1988" s="15"/>
      <c r="AM1988" s="68"/>
      <c r="AN1988" s="68"/>
      <c r="AO1988" s="68"/>
      <c r="AP1988" s="68"/>
      <c r="AQ1988" s="68"/>
      <c r="AY1988" s="15"/>
      <c r="AZ1988" s="15"/>
    </row>
    <row r="1989" spans="11:52" ht="15">
      <c r="K1989" s="15"/>
      <c r="L1989" s="15"/>
      <c r="M1989" s="15"/>
      <c r="N1989" s="15"/>
      <c r="O1989" s="15"/>
      <c r="P1989" s="15"/>
      <c r="Q1989" s="15"/>
      <c r="R1989" s="15"/>
      <c r="S1989" s="15"/>
      <c r="T1989" s="15"/>
      <c r="U1989" s="15"/>
      <c r="V1989" s="15"/>
      <c r="W1989" s="15"/>
      <c r="X1989" s="15"/>
      <c r="Y1989" s="15"/>
      <c r="Z1989" s="15"/>
      <c r="AA1989" s="15"/>
      <c r="AB1989" s="15"/>
      <c r="AM1989" s="68"/>
      <c r="AN1989" s="68"/>
      <c r="AO1989" s="68"/>
      <c r="AP1989" s="68"/>
      <c r="AQ1989" s="68"/>
      <c r="AY1989" s="15"/>
      <c r="AZ1989" s="15"/>
    </row>
    <row r="1990" spans="11:52" ht="15">
      <c r="K1990" s="15"/>
      <c r="L1990" s="15"/>
      <c r="M1990" s="15"/>
      <c r="N1990" s="15"/>
      <c r="O1990" s="15"/>
      <c r="P1990" s="15"/>
      <c r="Q1990" s="15"/>
      <c r="R1990" s="15"/>
      <c r="S1990" s="15"/>
      <c r="T1990" s="15"/>
      <c r="U1990" s="15"/>
      <c r="V1990" s="15"/>
      <c r="W1990" s="15"/>
      <c r="X1990" s="15"/>
      <c r="Y1990" s="15"/>
      <c r="Z1990" s="15"/>
      <c r="AA1990" s="15"/>
      <c r="AB1990" s="15"/>
      <c r="AM1990" s="68"/>
      <c r="AN1990" s="68"/>
      <c r="AO1990" s="68"/>
      <c r="AP1990" s="68"/>
      <c r="AQ1990" s="68"/>
      <c r="AY1990" s="15"/>
      <c r="AZ1990" s="15"/>
    </row>
    <row r="1991" spans="11:52" ht="15">
      <c r="K1991" s="15"/>
      <c r="L1991" s="15"/>
      <c r="M1991" s="15"/>
      <c r="N1991" s="15"/>
      <c r="O1991" s="15"/>
      <c r="P1991" s="15"/>
      <c r="Q1991" s="15"/>
      <c r="R1991" s="15"/>
      <c r="S1991" s="15"/>
      <c r="T1991" s="15"/>
      <c r="U1991" s="15"/>
      <c r="V1991" s="15"/>
      <c r="W1991" s="15"/>
      <c r="X1991" s="15"/>
      <c r="Y1991" s="15"/>
      <c r="Z1991" s="15"/>
      <c r="AA1991" s="15"/>
      <c r="AB1991" s="15"/>
      <c r="AM1991" s="68"/>
      <c r="AN1991" s="68"/>
      <c r="AO1991" s="68"/>
      <c r="AP1991" s="68"/>
      <c r="AQ1991" s="68"/>
      <c r="AY1991" s="15"/>
      <c r="AZ1991" s="15"/>
    </row>
    <row r="1992" spans="11:52" ht="15">
      <c r="K1992" s="15"/>
      <c r="L1992" s="15"/>
      <c r="M1992" s="15"/>
      <c r="N1992" s="15"/>
      <c r="O1992" s="15"/>
      <c r="P1992" s="15"/>
      <c r="Q1992" s="15"/>
      <c r="R1992" s="15"/>
      <c r="S1992" s="15"/>
      <c r="T1992" s="15"/>
      <c r="U1992" s="15"/>
      <c r="V1992" s="15"/>
      <c r="W1992" s="15"/>
      <c r="X1992" s="15"/>
      <c r="Y1992" s="15"/>
      <c r="Z1992" s="15"/>
      <c r="AA1992" s="15"/>
      <c r="AB1992" s="15"/>
      <c r="AM1992" s="68"/>
      <c r="AN1992" s="68"/>
      <c r="AO1992" s="68"/>
      <c r="AP1992" s="68"/>
      <c r="AQ1992" s="68"/>
      <c r="AY1992" s="15"/>
      <c r="AZ1992" s="15"/>
    </row>
    <row r="1993" spans="11:52" ht="15">
      <c r="K1993" s="15"/>
      <c r="L1993" s="15"/>
      <c r="M1993" s="15"/>
      <c r="N1993" s="15"/>
      <c r="O1993" s="15"/>
      <c r="P1993" s="15"/>
      <c r="Q1993" s="15"/>
      <c r="R1993" s="15"/>
      <c r="S1993" s="15"/>
      <c r="T1993" s="15"/>
      <c r="U1993" s="15"/>
      <c r="V1993" s="15"/>
      <c r="W1993" s="15"/>
      <c r="X1993" s="15"/>
      <c r="Y1993" s="15"/>
      <c r="Z1993" s="15"/>
      <c r="AA1993" s="15"/>
      <c r="AB1993" s="15"/>
      <c r="AM1993" s="68"/>
      <c r="AN1993" s="68"/>
      <c r="AO1993" s="68"/>
      <c r="AP1993" s="68"/>
      <c r="AQ1993" s="68"/>
      <c r="AY1993" s="15"/>
      <c r="AZ1993" s="15"/>
    </row>
    <row r="1994" spans="11:52" ht="15">
      <c r="K1994" s="15"/>
      <c r="L1994" s="15"/>
      <c r="M1994" s="15"/>
      <c r="N1994" s="15"/>
      <c r="O1994" s="15"/>
      <c r="P1994" s="15"/>
      <c r="Q1994" s="15"/>
      <c r="R1994" s="15"/>
      <c r="S1994" s="15"/>
      <c r="T1994" s="15"/>
      <c r="U1994" s="15"/>
      <c r="V1994" s="15"/>
      <c r="W1994" s="15"/>
      <c r="X1994" s="15"/>
      <c r="Y1994" s="15"/>
      <c r="Z1994" s="15"/>
      <c r="AA1994" s="15"/>
      <c r="AB1994" s="15"/>
      <c r="AM1994" s="68"/>
      <c r="AN1994" s="68"/>
      <c r="AO1994" s="68"/>
      <c r="AP1994" s="68"/>
      <c r="AQ1994" s="68"/>
      <c r="AY1994" s="15"/>
      <c r="AZ1994" s="15"/>
    </row>
    <row r="1995" spans="11:52" ht="15">
      <c r="K1995" s="15"/>
      <c r="L1995" s="15"/>
      <c r="M1995" s="15"/>
      <c r="N1995" s="15"/>
      <c r="O1995" s="15"/>
      <c r="P1995" s="15"/>
      <c r="Q1995" s="15"/>
      <c r="R1995" s="15"/>
      <c r="S1995" s="15"/>
      <c r="T1995" s="15"/>
      <c r="U1995" s="15"/>
      <c r="V1995" s="15"/>
      <c r="W1995" s="15"/>
      <c r="X1995" s="15"/>
      <c r="Y1995" s="15"/>
      <c r="Z1995" s="15"/>
      <c r="AA1995" s="15"/>
      <c r="AB1995" s="15"/>
      <c r="AM1995" s="68"/>
      <c r="AN1995" s="68"/>
      <c r="AO1995" s="68"/>
      <c r="AP1995" s="68"/>
      <c r="AQ1995" s="68"/>
      <c r="AY1995" s="15"/>
      <c r="AZ1995" s="15"/>
    </row>
    <row r="1996" spans="11:52" ht="15">
      <c r="K1996" s="15"/>
      <c r="L1996" s="15"/>
      <c r="M1996" s="15"/>
      <c r="N1996" s="15"/>
      <c r="O1996" s="15"/>
      <c r="P1996" s="15"/>
      <c r="Q1996" s="15"/>
      <c r="R1996" s="15"/>
      <c r="S1996" s="15"/>
      <c r="T1996" s="15"/>
      <c r="U1996" s="15"/>
      <c r="V1996" s="15"/>
      <c r="W1996" s="15"/>
      <c r="X1996" s="15"/>
      <c r="Y1996" s="15"/>
      <c r="Z1996" s="15"/>
      <c r="AA1996" s="15"/>
      <c r="AB1996" s="15"/>
      <c r="AM1996" s="68"/>
      <c r="AN1996" s="68"/>
      <c r="AO1996" s="68"/>
      <c r="AP1996" s="68"/>
      <c r="AQ1996" s="68"/>
      <c r="AY1996" s="15"/>
      <c r="AZ1996" s="15"/>
    </row>
    <row r="1997" spans="11:52" ht="15">
      <c r="K1997" s="15"/>
      <c r="L1997" s="15"/>
      <c r="M1997" s="15"/>
      <c r="N1997" s="15"/>
      <c r="O1997" s="15"/>
      <c r="P1997" s="15"/>
      <c r="Q1997" s="15"/>
      <c r="R1997" s="15"/>
      <c r="S1997" s="15"/>
      <c r="T1997" s="15"/>
      <c r="U1997" s="15"/>
      <c r="V1997" s="15"/>
      <c r="W1997" s="15"/>
      <c r="X1997" s="15"/>
      <c r="Y1997" s="15"/>
      <c r="Z1997" s="15"/>
      <c r="AA1997" s="15"/>
      <c r="AB1997" s="15"/>
      <c r="AM1997" s="68"/>
      <c r="AN1997" s="68"/>
      <c r="AO1997" s="68"/>
      <c r="AP1997" s="68"/>
      <c r="AQ1997" s="68"/>
      <c r="AY1997" s="15"/>
      <c r="AZ1997" s="15"/>
    </row>
    <row r="1998" spans="11:52" ht="15">
      <c r="K1998" s="15"/>
      <c r="L1998" s="15"/>
      <c r="M1998" s="15"/>
      <c r="N1998" s="15"/>
      <c r="O1998" s="15"/>
      <c r="P1998" s="15"/>
      <c r="Q1998" s="15"/>
      <c r="R1998" s="15"/>
      <c r="S1998" s="15"/>
      <c r="T1998" s="15"/>
      <c r="U1998" s="15"/>
      <c r="V1998" s="15"/>
      <c r="W1998" s="15"/>
      <c r="X1998" s="15"/>
      <c r="Y1998" s="15"/>
      <c r="Z1998" s="15"/>
      <c r="AA1998" s="15"/>
      <c r="AB1998" s="15"/>
      <c r="AM1998" s="68"/>
      <c r="AN1998" s="68"/>
      <c r="AO1998" s="68"/>
      <c r="AP1998" s="68"/>
      <c r="AQ1998" s="68"/>
      <c r="AY1998" s="15"/>
      <c r="AZ1998" s="15"/>
    </row>
    <row r="1999" spans="11:52" ht="15">
      <c r="K1999" s="15"/>
      <c r="L1999" s="15"/>
      <c r="M1999" s="15"/>
      <c r="N1999" s="15"/>
      <c r="O1999" s="15"/>
      <c r="P1999" s="15"/>
      <c r="Q1999" s="15"/>
      <c r="R1999" s="15"/>
      <c r="S1999" s="15"/>
      <c r="T1999" s="15"/>
      <c r="U1999" s="15"/>
      <c r="V1999" s="15"/>
      <c r="W1999" s="15"/>
      <c r="X1999" s="15"/>
      <c r="Y1999" s="15"/>
      <c r="Z1999" s="15"/>
      <c r="AA1999" s="15"/>
      <c r="AB1999" s="15"/>
      <c r="AM1999" s="68"/>
      <c r="AN1999" s="68"/>
      <c r="AO1999" s="68"/>
      <c r="AP1999" s="68"/>
      <c r="AQ1999" s="68"/>
      <c r="AY1999" s="15"/>
      <c r="AZ1999" s="15"/>
    </row>
    <row r="2000" spans="11:52" ht="15">
      <c r="K2000" s="15"/>
      <c r="L2000" s="15"/>
      <c r="M2000" s="15"/>
      <c r="N2000" s="15"/>
      <c r="O2000" s="15"/>
      <c r="P2000" s="15"/>
      <c r="Q2000" s="15"/>
      <c r="R2000" s="15"/>
      <c r="S2000" s="15"/>
      <c r="T2000" s="15"/>
      <c r="U2000" s="15"/>
      <c r="V2000" s="15"/>
      <c r="W2000" s="15"/>
      <c r="X2000" s="15"/>
      <c r="Y2000" s="15"/>
      <c r="Z2000" s="15"/>
      <c r="AA2000" s="15"/>
      <c r="AB2000" s="15"/>
      <c r="AM2000" s="68"/>
      <c r="AN2000" s="68"/>
      <c r="AO2000" s="68"/>
      <c r="AP2000" s="68"/>
      <c r="AQ2000" s="68"/>
      <c r="AY2000" s="15"/>
      <c r="AZ2000" s="15"/>
    </row>
    <row r="2001" spans="11:52" ht="15">
      <c r="K2001" s="15"/>
      <c r="L2001" s="15"/>
      <c r="M2001" s="15"/>
      <c r="N2001" s="15"/>
      <c r="O2001" s="15"/>
      <c r="P2001" s="15"/>
      <c r="Q2001" s="15"/>
      <c r="R2001" s="15"/>
      <c r="S2001" s="15"/>
      <c r="T2001" s="15"/>
      <c r="U2001" s="15"/>
      <c r="V2001" s="15"/>
      <c r="W2001" s="15"/>
      <c r="X2001" s="15"/>
      <c r="Y2001" s="15"/>
      <c r="Z2001" s="15"/>
      <c r="AA2001" s="15"/>
      <c r="AB2001" s="15"/>
      <c r="AM2001" s="68"/>
      <c r="AN2001" s="68"/>
      <c r="AO2001" s="68"/>
      <c r="AP2001" s="68"/>
      <c r="AQ2001" s="68"/>
      <c r="AY2001" s="15"/>
      <c r="AZ2001" s="15"/>
    </row>
    <row r="2002" spans="11:52" ht="15">
      <c r="K2002" s="15"/>
      <c r="L2002" s="15"/>
      <c r="M2002" s="15"/>
      <c r="N2002" s="15"/>
      <c r="O2002" s="15"/>
      <c r="P2002" s="15"/>
      <c r="Q2002" s="15"/>
      <c r="R2002" s="15"/>
      <c r="S2002" s="15"/>
      <c r="T2002" s="15"/>
      <c r="U2002" s="15"/>
      <c r="V2002" s="15"/>
      <c r="W2002" s="15"/>
      <c r="X2002" s="15"/>
      <c r="Y2002" s="15"/>
      <c r="Z2002" s="15"/>
      <c r="AA2002" s="15"/>
      <c r="AB2002" s="15"/>
      <c r="AM2002" s="68"/>
      <c r="AN2002" s="68"/>
      <c r="AO2002" s="68"/>
      <c r="AP2002" s="68"/>
      <c r="AQ2002" s="68"/>
      <c r="AY2002" s="15"/>
      <c r="AZ2002" s="15"/>
    </row>
    <row r="2003" spans="11:52" ht="15">
      <c r="K2003" s="15"/>
      <c r="L2003" s="15"/>
      <c r="M2003" s="15"/>
      <c r="N2003" s="15"/>
      <c r="O2003" s="15"/>
      <c r="P2003" s="15"/>
      <c r="Q2003" s="15"/>
      <c r="R2003" s="15"/>
      <c r="S2003" s="15"/>
      <c r="T2003" s="15"/>
      <c r="U2003" s="15"/>
      <c r="V2003" s="15"/>
      <c r="W2003" s="15"/>
      <c r="X2003" s="15"/>
      <c r="Y2003" s="15"/>
      <c r="Z2003" s="15"/>
      <c r="AA2003" s="15"/>
      <c r="AB2003" s="15"/>
      <c r="AM2003" s="68"/>
      <c r="AN2003" s="68"/>
      <c r="AO2003" s="68"/>
      <c r="AP2003" s="68"/>
      <c r="AQ2003" s="68"/>
      <c r="AY2003" s="15"/>
      <c r="AZ2003" s="15"/>
    </row>
    <row r="2004" spans="11:52" ht="15">
      <c r="K2004" s="15"/>
      <c r="L2004" s="15"/>
      <c r="M2004" s="15"/>
      <c r="N2004" s="15"/>
      <c r="O2004" s="15"/>
      <c r="P2004" s="15"/>
      <c r="Q2004" s="15"/>
      <c r="R2004" s="15"/>
      <c r="S2004" s="15"/>
      <c r="T2004" s="15"/>
      <c r="U2004" s="15"/>
      <c r="V2004" s="15"/>
      <c r="W2004" s="15"/>
      <c r="X2004" s="15"/>
      <c r="Y2004" s="15"/>
      <c r="Z2004" s="15"/>
      <c r="AA2004" s="15"/>
      <c r="AB2004" s="15"/>
      <c r="AM2004" s="68"/>
      <c r="AN2004" s="68"/>
      <c r="AO2004" s="68"/>
      <c r="AP2004" s="68"/>
      <c r="AQ2004" s="68"/>
      <c r="AY2004" s="15"/>
      <c r="AZ2004" s="15"/>
    </row>
    <row r="2005" spans="11:52" ht="15">
      <c r="K2005" s="15"/>
      <c r="L2005" s="15"/>
      <c r="M2005" s="15"/>
      <c r="N2005" s="15"/>
      <c r="O2005" s="15"/>
      <c r="P2005" s="15"/>
      <c r="Q2005" s="15"/>
      <c r="R2005" s="15"/>
      <c r="S2005" s="15"/>
      <c r="T2005" s="15"/>
      <c r="U2005" s="15"/>
      <c r="V2005" s="15"/>
      <c r="W2005" s="15"/>
      <c r="X2005" s="15"/>
      <c r="Y2005" s="15"/>
      <c r="Z2005" s="15"/>
      <c r="AA2005" s="15"/>
      <c r="AB2005" s="15"/>
      <c r="AM2005" s="68"/>
      <c r="AN2005" s="68"/>
      <c r="AO2005" s="68"/>
      <c r="AP2005" s="68"/>
      <c r="AQ2005" s="68"/>
      <c r="AY2005" s="15"/>
      <c r="AZ2005" s="15"/>
    </row>
    <row r="2006" spans="11:52" ht="15">
      <c r="K2006" s="15"/>
      <c r="L2006" s="15"/>
      <c r="M2006" s="15"/>
      <c r="N2006" s="15"/>
      <c r="O2006" s="15"/>
      <c r="P2006" s="15"/>
      <c r="Q2006" s="15"/>
      <c r="R2006" s="15"/>
      <c r="S2006" s="15"/>
      <c r="T2006" s="15"/>
      <c r="U2006" s="15"/>
      <c r="V2006" s="15"/>
      <c r="W2006" s="15"/>
      <c r="X2006" s="15"/>
      <c r="Y2006" s="15"/>
      <c r="Z2006" s="15"/>
      <c r="AA2006" s="15"/>
      <c r="AB2006" s="15"/>
      <c r="AM2006" s="68"/>
      <c r="AN2006" s="68"/>
      <c r="AO2006" s="68"/>
      <c r="AP2006" s="68"/>
      <c r="AQ2006" s="68"/>
      <c r="AY2006" s="15"/>
      <c r="AZ2006" s="15"/>
    </row>
    <row r="2007" spans="11:52" ht="15">
      <c r="K2007" s="15"/>
      <c r="L2007" s="15"/>
      <c r="M2007" s="15"/>
      <c r="N2007" s="15"/>
      <c r="O2007" s="15"/>
      <c r="P2007" s="15"/>
      <c r="Q2007" s="15"/>
      <c r="R2007" s="15"/>
      <c r="S2007" s="15"/>
      <c r="T2007" s="15"/>
      <c r="U2007" s="15"/>
      <c r="V2007" s="15"/>
      <c r="W2007" s="15"/>
      <c r="X2007" s="15"/>
      <c r="Y2007" s="15"/>
      <c r="Z2007" s="15"/>
      <c r="AA2007" s="15"/>
      <c r="AB2007" s="15"/>
      <c r="AM2007" s="68"/>
      <c r="AN2007" s="68"/>
      <c r="AO2007" s="68"/>
      <c r="AP2007" s="68"/>
      <c r="AQ2007" s="68"/>
      <c r="AY2007" s="15"/>
      <c r="AZ2007" s="15"/>
    </row>
    <row r="2008" spans="11:52" ht="15">
      <c r="K2008" s="15"/>
      <c r="L2008" s="15"/>
      <c r="M2008" s="15"/>
      <c r="N2008" s="15"/>
      <c r="O2008" s="15"/>
      <c r="P2008" s="15"/>
      <c r="Q2008" s="15"/>
      <c r="R2008" s="15"/>
      <c r="S2008" s="15"/>
      <c r="T2008" s="15"/>
      <c r="U2008" s="15"/>
      <c r="V2008" s="15"/>
      <c r="W2008" s="15"/>
      <c r="X2008" s="15"/>
      <c r="Y2008" s="15"/>
      <c r="Z2008" s="15"/>
      <c r="AA2008" s="15"/>
      <c r="AB2008" s="15"/>
      <c r="AM2008" s="68"/>
      <c r="AN2008" s="68"/>
      <c r="AO2008" s="68"/>
      <c r="AP2008" s="68"/>
      <c r="AQ2008" s="68"/>
      <c r="AY2008" s="15"/>
      <c r="AZ2008" s="15"/>
    </row>
    <row r="2009" spans="11:52" ht="15">
      <c r="K2009" s="15"/>
      <c r="L2009" s="15"/>
      <c r="M2009" s="15"/>
      <c r="N2009" s="15"/>
      <c r="O2009" s="15"/>
      <c r="P2009" s="15"/>
      <c r="Q2009" s="15"/>
      <c r="R2009" s="15"/>
      <c r="S2009" s="15"/>
      <c r="T2009" s="15"/>
      <c r="U2009" s="15"/>
      <c r="V2009" s="15"/>
      <c r="W2009" s="15"/>
      <c r="X2009" s="15"/>
      <c r="Y2009" s="15"/>
      <c r="Z2009" s="15"/>
      <c r="AA2009" s="15"/>
      <c r="AB2009" s="15"/>
      <c r="AM2009" s="68"/>
      <c r="AN2009" s="68"/>
      <c r="AO2009" s="68"/>
      <c r="AP2009" s="68"/>
      <c r="AQ2009" s="68"/>
      <c r="AY2009" s="15"/>
      <c r="AZ2009" s="15"/>
    </row>
    <row r="2010" spans="11:52" ht="15">
      <c r="K2010" s="15"/>
      <c r="L2010" s="15"/>
      <c r="M2010" s="15"/>
      <c r="N2010" s="15"/>
      <c r="O2010" s="15"/>
      <c r="P2010" s="15"/>
      <c r="Q2010" s="15"/>
      <c r="R2010" s="15"/>
      <c r="S2010" s="15"/>
      <c r="T2010" s="15"/>
      <c r="U2010" s="15"/>
      <c r="V2010" s="15"/>
      <c r="W2010" s="15"/>
      <c r="X2010" s="15"/>
      <c r="Y2010" s="15"/>
      <c r="Z2010" s="15"/>
      <c r="AA2010" s="15"/>
      <c r="AB2010" s="15"/>
      <c r="AM2010" s="68"/>
      <c r="AN2010" s="68"/>
      <c r="AO2010" s="68"/>
      <c r="AP2010" s="68"/>
      <c r="AQ2010" s="68"/>
      <c r="AY2010" s="15"/>
      <c r="AZ2010" s="15"/>
    </row>
    <row r="2011" spans="11:52" ht="15">
      <c r="K2011" s="15"/>
      <c r="L2011" s="15"/>
      <c r="M2011" s="15"/>
      <c r="N2011" s="15"/>
      <c r="O2011" s="15"/>
      <c r="P2011" s="15"/>
      <c r="Q2011" s="15"/>
      <c r="R2011" s="15"/>
      <c r="S2011" s="15"/>
      <c r="T2011" s="15"/>
      <c r="U2011" s="15"/>
      <c r="V2011" s="15"/>
      <c r="W2011" s="15"/>
      <c r="X2011" s="15"/>
      <c r="Y2011" s="15"/>
      <c r="Z2011" s="15"/>
      <c r="AA2011" s="15"/>
      <c r="AB2011" s="15"/>
      <c r="AM2011" s="68"/>
      <c r="AN2011" s="68"/>
      <c r="AO2011" s="68"/>
      <c r="AP2011" s="68"/>
      <c r="AQ2011" s="68"/>
      <c r="AY2011" s="15"/>
      <c r="AZ2011" s="15"/>
    </row>
    <row r="2012" spans="11:52" ht="15">
      <c r="K2012" s="15"/>
      <c r="L2012" s="15"/>
      <c r="M2012" s="15"/>
      <c r="N2012" s="15"/>
      <c r="O2012" s="15"/>
      <c r="P2012" s="15"/>
      <c r="Q2012" s="15"/>
      <c r="R2012" s="15"/>
      <c r="S2012" s="15"/>
      <c r="T2012" s="15"/>
      <c r="U2012" s="15"/>
      <c r="V2012" s="15"/>
      <c r="W2012" s="15"/>
      <c r="X2012" s="15"/>
      <c r="Y2012" s="15"/>
      <c r="Z2012" s="15"/>
      <c r="AA2012" s="15"/>
      <c r="AB2012" s="15"/>
      <c r="AM2012" s="68"/>
      <c r="AN2012" s="68"/>
      <c r="AO2012" s="68"/>
      <c r="AP2012" s="68"/>
      <c r="AQ2012" s="68"/>
      <c r="AY2012" s="15"/>
      <c r="AZ2012" s="15"/>
    </row>
    <row r="2013" spans="11:52" ht="15">
      <c r="K2013" s="15"/>
      <c r="L2013" s="15"/>
      <c r="M2013" s="15"/>
      <c r="N2013" s="15"/>
      <c r="O2013" s="15"/>
      <c r="P2013" s="15"/>
      <c r="Q2013" s="15"/>
      <c r="R2013" s="15"/>
      <c r="S2013" s="15"/>
      <c r="T2013" s="15"/>
      <c r="U2013" s="15"/>
      <c r="V2013" s="15"/>
      <c r="W2013" s="15"/>
      <c r="X2013" s="15"/>
      <c r="Y2013" s="15"/>
      <c r="Z2013" s="15"/>
      <c r="AA2013" s="15"/>
      <c r="AB2013" s="15"/>
      <c r="AM2013" s="68"/>
      <c r="AN2013" s="68"/>
      <c r="AO2013" s="68"/>
      <c r="AP2013" s="68"/>
      <c r="AQ2013" s="68"/>
      <c r="AY2013" s="15"/>
      <c r="AZ2013" s="15"/>
    </row>
    <row r="2014" spans="11:52" ht="15">
      <c r="K2014" s="15"/>
      <c r="L2014" s="15"/>
      <c r="M2014" s="15"/>
      <c r="N2014" s="15"/>
      <c r="O2014" s="15"/>
      <c r="P2014" s="15"/>
      <c r="Q2014" s="15"/>
      <c r="R2014" s="15"/>
      <c r="S2014" s="15"/>
      <c r="T2014" s="15"/>
      <c r="U2014" s="15"/>
      <c r="V2014" s="15"/>
      <c r="W2014" s="15"/>
      <c r="X2014" s="15"/>
      <c r="Y2014" s="15"/>
      <c r="Z2014" s="15"/>
      <c r="AA2014" s="15"/>
      <c r="AB2014" s="15"/>
      <c r="AM2014" s="68"/>
      <c r="AN2014" s="68"/>
      <c r="AO2014" s="68"/>
      <c r="AP2014" s="68"/>
      <c r="AQ2014" s="68"/>
      <c r="AY2014" s="15"/>
      <c r="AZ2014" s="15"/>
    </row>
    <row r="2015" spans="11:52" ht="15">
      <c r="K2015" s="15"/>
      <c r="L2015" s="15"/>
      <c r="M2015" s="15"/>
      <c r="N2015" s="15"/>
      <c r="O2015" s="15"/>
      <c r="P2015" s="15"/>
      <c r="Q2015" s="15"/>
      <c r="R2015" s="15"/>
      <c r="S2015" s="15"/>
      <c r="T2015" s="15"/>
      <c r="U2015" s="15"/>
      <c r="V2015" s="15"/>
      <c r="W2015" s="15"/>
      <c r="X2015" s="15"/>
      <c r="Y2015" s="15"/>
      <c r="Z2015" s="15"/>
      <c r="AA2015" s="15"/>
      <c r="AB2015" s="15"/>
      <c r="AM2015" s="68"/>
      <c r="AN2015" s="68"/>
      <c r="AO2015" s="68"/>
      <c r="AP2015" s="68"/>
      <c r="AQ2015" s="68"/>
      <c r="AY2015" s="15"/>
      <c r="AZ2015" s="15"/>
    </row>
    <row r="2016" spans="11:52" ht="15">
      <c r="K2016" s="15"/>
      <c r="L2016" s="15"/>
      <c r="M2016" s="15"/>
      <c r="N2016" s="15"/>
      <c r="O2016" s="15"/>
      <c r="P2016" s="15"/>
      <c r="Q2016" s="15"/>
      <c r="R2016" s="15"/>
      <c r="S2016" s="15"/>
      <c r="T2016" s="15"/>
      <c r="U2016" s="15"/>
      <c r="V2016" s="15"/>
      <c r="W2016" s="15"/>
      <c r="X2016" s="15"/>
      <c r="Y2016" s="15"/>
      <c r="Z2016" s="15"/>
      <c r="AA2016" s="15"/>
      <c r="AB2016" s="15"/>
      <c r="AM2016" s="68"/>
      <c r="AN2016" s="68"/>
      <c r="AO2016" s="68"/>
      <c r="AP2016" s="68"/>
      <c r="AQ2016" s="68"/>
      <c r="AY2016" s="15"/>
      <c r="AZ2016" s="15"/>
    </row>
    <row r="2017" spans="11:52" ht="15">
      <c r="K2017" s="15"/>
      <c r="L2017" s="15"/>
      <c r="M2017" s="15"/>
      <c r="N2017" s="15"/>
      <c r="O2017" s="15"/>
      <c r="P2017" s="15"/>
      <c r="Q2017" s="15"/>
      <c r="R2017" s="15"/>
      <c r="S2017" s="15"/>
      <c r="T2017" s="15"/>
      <c r="U2017" s="15"/>
      <c r="V2017" s="15"/>
      <c r="W2017" s="15"/>
      <c r="X2017" s="15"/>
      <c r="Y2017" s="15"/>
      <c r="Z2017" s="15"/>
      <c r="AA2017" s="15"/>
      <c r="AB2017" s="15"/>
      <c r="AM2017" s="68"/>
      <c r="AN2017" s="68"/>
      <c r="AO2017" s="68"/>
      <c r="AP2017" s="68"/>
      <c r="AQ2017" s="68"/>
      <c r="AY2017" s="15"/>
      <c r="AZ2017" s="15"/>
    </row>
    <row r="2018" spans="11:52" ht="15">
      <c r="K2018" s="15"/>
      <c r="L2018" s="15"/>
      <c r="M2018" s="15"/>
      <c r="N2018" s="15"/>
      <c r="O2018" s="15"/>
      <c r="P2018" s="15"/>
      <c r="Q2018" s="15"/>
      <c r="R2018" s="15"/>
      <c r="S2018" s="15"/>
      <c r="T2018" s="15"/>
      <c r="U2018" s="15"/>
      <c r="V2018" s="15"/>
      <c r="W2018" s="15"/>
      <c r="X2018" s="15"/>
      <c r="Y2018" s="15"/>
      <c r="Z2018" s="15"/>
      <c r="AA2018" s="15"/>
      <c r="AB2018" s="15"/>
      <c r="AM2018" s="68"/>
      <c r="AN2018" s="68"/>
      <c r="AO2018" s="68"/>
      <c r="AP2018" s="68"/>
      <c r="AQ2018" s="68"/>
      <c r="AY2018" s="15"/>
      <c r="AZ2018" s="15"/>
    </row>
    <row r="2019" spans="11:52" ht="15">
      <c r="K2019" s="15"/>
      <c r="L2019" s="15"/>
      <c r="M2019" s="15"/>
      <c r="N2019" s="15"/>
      <c r="O2019" s="15"/>
      <c r="P2019" s="15"/>
      <c r="Q2019" s="15"/>
      <c r="R2019" s="15"/>
      <c r="S2019" s="15"/>
      <c r="T2019" s="15"/>
      <c r="U2019" s="15"/>
      <c r="V2019" s="15"/>
      <c r="W2019" s="15"/>
      <c r="X2019" s="15"/>
      <c r="Y2019" s="15"/>
      <c r="Z2019" s="15"/>
      <c r="AA2019" s="15"/>
      <c r="AB2019" s="15"/>
      <c r="AM2019" s="68"/>
      <c r="AN2019" s="68"/>
      <c r="AO2019" s="68"/>
      <c r="AP2019" s="68"/>
      <c r="AQ2019" s="68"/>
      <c r="AY2019" s="15"/>
      <c r="AZ2019" s="15"/>
    </row>
    <row r="2020" spans="11:52" ht="15">
      <c r="K2020" s="15"/>
      <c r="L2020" s="15"/>
      <c r="M2020" s="15"/>
      <c r="N2020" s="15"/>
      <c r="O2020" s="15"/>
      <c r="P2020" s="15"/>
      <c r="Q2020" s="15"/>
      <c r="R2020" s="15"/>
      <c r="S2020" s="15"/>
      <c r="T2020" s="15"/>
      <c r="U2020" s="15"/>
      <c r="V2020" s="15"/>
      <c r="W2020" s="15"/>
      <c r="X2020" s="15"/>
      <c r="Y2020" s="15"/>
      <c r="Z2020" s="15"/>
      <c r="AA2020" s="15"/>
      <c r="AB2020" s="15"/>
      <c r="AM2020" s="68"/>
      <c r="AN2020" s="68"/>
      <c r="AO2020" s="68"/>
      <c r="AP2020" s="68"/>
      <c r="AQ2020" s="68"/>
      <c r="AY2020" s="15"/>
      <c r="AZ2020" s="15"/>
    </row>
    <row r="2021" spans="11:52" ht="15">
      <c r="K2021" s="15"/>
      <c r="L2021" s="15"/>
      <c r="M2021" s="15"/>
      <c r="N2021" s="15"/>
      <c r="O2021" s="15"/>
      <c r="P2021" s="15"/>
      <c r="Q2021" s="15"/>
      <c r="R2021" s="15"/>
      <c r="S2021" s="15"/>
      <c r="T2021" s="15"/>
      <c r="U2021" s="15"/>
      <c r="V2021" s="15"/>
      <c r="W2021" s="15"/>
      <c r="X2021" s="15"/>
      <c r="Y2021" s="15"/>
      <c r="Z2021" s="15"/>
      <c r="AA2021" s="15"/>
      <c r="AB2021" s="15"/>
      <c r="AM2021" s="68"/>
      <c r="AN2021" s="68"/>
      <c r="AO2021" s="68"/>
      <c r="AP2021" s="68"/>
      <c r="AQ2021" s="68"/>
      <c r="AY2021" s="15"/>
      <c r="AZ2021" s="15"/>
    </row>
    <row r="2022" spans="11:52" ht="15">
      <c r="K2022" s="15"/>
      <c r="L2022" s="15"/>
      <c r="M2022" s="15"/>
      <c r="N2022" s="15"/>
      <c r="O2022" s="15"/>
      <c r="P2022" s="15"/>
      <c r="Q2022" s="15"/>
      <c r="R2022" s="15"/>
      <c r="S2022" s="15"/>
      <c r="T2022" s="15"/>
      <c r="U2022" s="15"/>
      <c r="V2022" s="15"/>
      <c r="W2022" s="15"/>
      <c r="X2022" s="15"/>
      <c r="Y2022" s="15"/>
      <c r="Z2022" s="15"/>
      <c r="AA2022" s="15"/>
      <c r="AB2022" s="15"/>
      <c r="AM2022" s="68"/>
      <c r="AN2022" s="68"/>
      <c r="AO2022" s="68"/>
      <c r="AP2022" s="68"/>
      <c r="AQ2022" s="68"/>
      <c r="AY2022" s="15"/>
      <c r="AZ2022" s="15"/>
    </row>
    <row r="2023" spans="11:52" ht="15">
      <c r="K2023" s="15"/>
      <c r="L2023" s="15"/>
      <c r="M2023" s="15"/>
      <c r="N2023" s="15"/>
      <c r="O2023" s="15"/>
      <c r="P2023" s="15"/>
      <c r="Q2023" s="15"/>
      <c r="R2023" s="15"/>
      <c r="S2023" s="15"/>
      <c r="T2023" s="15"/>
      <c r="U2023" s="15"/>
      <c r="V2023" s="15"/>
      <c r="W2023" s="15"/>
      <c r="X2023" s="15"/>
      <c r="Y2023" s="15"/>
      <c r="Z2023" s="15"/>
      <c r="AA2023" s="15"/>
      <c r="AB2023" s="15"/>
      <c r="AM2023" s="68"/>
      <c r="AN2023" s="68"/>
      <c r="AO2023" s="68"/>
      <c r="AP2023" s="68"/>
      <c r="AQ2023" s="68"/>
      <c r="AY2023" s="15"/>
      <c r="AZ2023" s="15"/>
    </row>
    <row r="2024" spans="11:52" ht="15">
      <c r="K2024" s="15"/>
      <c r="L2024" s="15"/>
      <c r="M2024" s="15"/>
      <c r="N2024" s="15"/>
      <c r="O2024" s="15"/>
      <c r="P2024" s="15"/>
      <c r="Q2024" s="15"/>
      <c r="R2024" s="15"/>
      <c r="S2024" s="15"/>
      <c r="T2024" s="15"/>
      <c r="U2024" s="15"/>
      <c r="V2024" s="15"/>
      <c r="W2024" s="15"/>
      <c r="X2024" s="15"/>
      <c r="Y2024" s="15"/>
      <c r="Z2024" s="15"/>
      <c r="AA2024" s="15"/>
      <c r="AB2024" s="15"/>
      <c r="AM2024" s="68"/>
      <c r="AN2024" s="68"/>
      <c r="AO2024" s="68"/>
      <c r="AP2024" s="68"/>
      <c r="AQ2024" s="68"/>
      <c r="AY2024" s="15"/>
      <c r="AZ2024" s="15"/>
    </row>
    <row r="2025" spans="11:52" ht="15">
      <c r="K2025" s="15"/>
      <c r="L2025" s="15"/>
      <c r="M2025" s="15"/>
      <c r="N2025" s="15"/>
      <c r="O2025" s="15"/>
      <c r="P2025" s="15"/>
      <c r="Q2025" s="15"/>
      <c r="R2025" s="15"/>
      <c r="S2025" s="15"/>
      <c r="T2025" s="15"/>
      <c r="U2025" s="15"/>
      <c r="V2025" s="15"/>
      <c r="W2025" s="15"/>
      <c r="X2025" s="15"/>
      <c r="Y2025" s="15"/>
      <c r="Z2025" s="15"/>
      <c r="AA2025" s="15"/>
      <c r="AB2025" s="15"/>
      <c r="AM2025" s="68"/>
      <c r="AN2025" s="68"/>
      <c r="AO2025" s="68"/>
      <c r="AP2025" s="68"/>
      <c r="AQ2025" s="68"/>
      <c r="AY2025" s="15"/>
      <c r="AZ2025" s="15"/>
    </row>
    <row r="2026" spans="11:52" ht="15">
      <c r="K2026" s="15"/>
      <c r="L2026" s="15"/>
      <c r="M2026" s="15"/>
      <c r="N2026" s="15"/>
      <c r="O2026" s="15"/>
      <c r="P2026" s="15"/>
      <c r="Q2026" s="15"/>
      <c r="R2026" s="15"/>
      <c r="S2026" s="15"/>
      <c r="T2026" s="15"/>
      <c r="U2026" s="15"/>
      <c r="V2026" s="15"/>
      <c r="W2026" s="15"/>
      <c r="X2026" s="15"/>
      <c r="Y2026" s="15"/>
      <c r="Z2026" s="15"/>
      <c r="AA2026" s="15"/>
      <c r="AB2026" s="15"/>
      <c r="AM2026" s="68"/>
      <c r="AN2026" s="68"/>
      <c r="AO2026" s="68"/>
      <c r="AP2026" s="68"/>
      <c r="AQ2026" s="68"/>
      <c r="AY2026" s="15"/>
      <c r="AZ2026" s="15"/>
    </row>
    <row r="2027" spans="11:52" ht="15">
      <c r="K2027" s="15"/>
      <c r="L2027" s="15"/>
      <c r="M2027" s="15"/>
      <c r="N2027" s="15"/>
      <c r="O2027" s="15"/>
      <c r="P2027" s="15"/>
      <c r="Q2027" s="15"/>
      <c r="R2027" s="15"/>
      <c r="S2027" s="15"/>
      <c r="T2027" s="15"/>
      <c r="U2027" s="15"/>
      <c r="V2027" s="15"/>
      <c r="W2027" s="15"/>
      <c r="X2027" s="15"/>
      <c r="Y2027" s="15"/>
      <c r="Z2027" s="15"/>
      <c r="AA2027" s="15"/>
      <c r="AB2027" s="15"/>
      <c r="AM2027" s="68"/>
      <c r="AN2027" s="68"/>
      <c r="AO2027" s="68"/>
      <c r="AP2027" s="68"/>
      <c r="AQ2027" s="68"/>
      <c r="AY2027" s="15"/>
      <c r="AZ2027" s="15"/>
    </row>
    <row r="2028" spans="11:52" ht="15">
      <c r="K2028" s="15"/>
      <c r="L2028" s="15"/>
      <c r="M2028" s="15"/>
      <c r="N2028" s="15"/>
      <c r="O2028" s="15"/>
      <c r="P2028" s="15"/>
      <c r="Q2028" s="15"/>
      <c r="R2028" s="15"/>
      <c r="S2028" s="15"/>
      <c r="T2028" s="15"/>
      <c r="U2028" s="15"/>
      <c r="V2028" s="15"/>
      <c r="W2028" s="15"/>
      <c r="X2028" s="15"/>
      <c r="Y2028" s="15"/>
      <c r="Z2028" s="15"/>
      <c r="AA2028" s="15"/>
      <c r="AB2028" s="15"/>
      <c r="AM2028" s="68"/>
      <c r="AN2028" s="68"/>
      <c r="AO2028" s="68"/>
      <c r="AP2028" s="68"/>
      <c r="AQ2028" s="68"/>
      <c r="AY2028" s="15"/>
      <c r="AZ2028" s="15"/>
    </row>
    <row r="2029" spans="11:52" ht="15">
      <c r="K2029" s="15"/>
      <c r="L2029" s="15"/>
      <c r="M2029" s="15"/>
      <c r="N2029" s="15"/>
      <c r="O2029" s="15"/>
      <c r="P2029" s="15"/>
      <c r="Q2029" s="15"/>
      <c r="R2029" s="15"/>
      <c r="S2029" s="15"/>
      <c r="T2029" s="15"/>
      <c r="U2029" s="15"/>
      <c r="V2029" s="15"/>
      <c r="W2029" s="15"/>
      <c r="X2029" s="15"/>
      <c r="Y2029" s="15"/>
      <c r="Z2029" s="15"/>
      <c r="AA2029" s="15"/>
      <c r="AB2029" s="15"/>
      <c r="AM2029" s="68"/>
      <c r="AN2029" s="68"/>
      <c r="AO2029" s="68"/>
      <c r="AP2029" s="68"/>
      <c r="AQ2029" s="68"/>
      <c r="AY2029" s="15"/>
      <c r="AZ2029" s="15"/>
    </row>
    <row r="2030" spans="11:52" ht="15">
      <c r="K2030" s="15"/>
      <c r="L2030" s="15"/>
      <c r="M2030" s="15"/>
      <c r="N2030" s="15"/>
      <c r="O2030" s="15"/>
      <c r="P2030" s="15"/>
      <c r="Q2030" s="15"/>
      <c r="R2030" s="15"/>
      <c r="S2030" s="15"/>
      <c r="T2030" s="15"/>
      <c r="U2030" s="15"/>
      <c r="V2030" s="15"/>
      <c r="W2030" s="15"/>
      <c r="X2030" s="15"/>
      <c r="Y2030" s="15"/>
      <c r="Z2030" s="15"/>
      <c r="AA2030" s="15"/>
      <c r="AB2030" s="15"/>
      <c r="AM2030" s="68"/>
      <c r="AN2030" s="68"/>
      <c r="AO2030" s="68"/>
      <c r="AP2030" s="68"/>
      <c r="AQ2030" s="68"/>
      <c r="AY2030" s="15"/>
      <c r="AZ2030" s="15"/>
    </row>
    <row r="2031" spans="11:52" ht="15">
      <c r="K2031" s="15"/>
      <c r="L2031" s="15"/>
      <c r="M2031" s="15"/>
      <c r="N2031" s="15"/>
      <c r="O2031" s="15"/>
      <c r="P2031" s="15"/>
      <c r="Q2031" s="15"/>
      <c r="R2031" s="15"/>
      <c r="S2031" s="15"/>
      <c r="T2031" s="15"/>
      <c r="U2031" s="15"/>
      <c r="V2031" s="15"/>
      <c r="W2031" s="15"/>
      <c r="X2031" s="15"/>
      <c r="Y2031" s="15"/>
      <c r="Z2031" s="15"/>
      <c r="AA2031" s="15"/>
      <c r="AB2031" s="15"/>
      <c r="AM2031" s="68"/>
      <c r="AN2031" s="68"/>
      <c r="AO2031" s="68"/>
      <c r="AP2031" s="68"/>
      <c r="AQ2031" s="68"/>
      <c r="AY2031" s="15"/>
      <c r="AZ2031" s="15"/>
    </row>
    <row r="2032" spans="11:52" ht="15">
      <c r="K2032" s="15"/>
      <c r="L2032" s="15"/>
      <c r="M2032" s="15"/>
      <c r="N2032" s="15"/>
      <c r="O2032" s="15"/>
      <c r="P2032" s="15"/>
      <c r="Q2032" s="15"/>
      <c r="R2032" s="15"/>
      <c r="S2032" s="15"/>
      <c r="T2032" s="15"/>
      <c r="U2032" s="15"/>
      <c r="V2032" s="15"/>
      <c r="W2032" s="15"/>
      <c r="X2032" s="15"/>
      <c r="Y2032" s="15"/>
      <c r="Z2032" s="15"/>
      <c r="AA2032" s="15"/>
      <c r="AB2032" s="15"/>
      <c r="AM2032" s="68"/>
      <c r="AN2032" s="68"/>
      <c r="AO2032" s="68"/>
      <c r="AP2032" s="68"/>
      <c r="AQ2032" s="68"/>
      <c r="AY2032" s="15"/>
      <c r="AZ2032" s="15"/>
    </row>
    <row r="2033" spans="11:52" ht="15">
      <c r="K2033" s="15"/>
      <c r="L2033" s="15"/>
      <c r="M2033" s="15"/>
      <c r="N2033" s="15"/>
      <c r="O2033" s="15"/>
      <c r="P2033" s="15"/>
      <c r="Q2033" s="15"/>
      <c r="R2033" s="15"/>
      <c r="S2033" s="15"/>
      <c r="T2033" s="15"/>
      <c r="U2033" s="15"/>
      <c r="V2033" s="15"/>
      <c r="W2033" s="15"/>
      <c r="X2033" s="15"/>
      <c r="Y2033" s="15"/>
      <c r="Z2033" s="15"/>
      <c r="AA2033" s="15"/>
      <c r="AB2033" s="15"/>
      <c r="AM2033" s="68"/>
      <c r="AN2033" s="68"/>
      <c r="AO2033" s="68"/>
      <c r="AP2033" s="68"/>
      <c r="AQ2033" s="68"/>
      <c r="AY2033" s="15"/>
      <c r="AZ2033" s="15"/>
    </row>
    <row r="2034" spans="11:52" ht="15">
      <c r="K2034" s="15"/>
      <c r="L2034" s="15"/>
      <c r="M2034" s="15"/>
      <c r="N2034" s="15"/>
      <c r="O2034" s="15"/>
      <c r="P2034" s="15"/>
      <c r="Q2034" s="15"/>
      <c r="R2034" s="15"/>
      <c r="S2034" s="15"/>
      <c r="T2034" s="15"/>
      <c r="U2034" s="15"/>
      <c r="V2034" s="15"/>
      <c r="W2034" s="15"/>
      <c r="X2034" s="15"/>
      <c r="Y2034" s="15"/>
      <c r="Z2034" s="15"/>
      <c r="AA2034" s="15"/>
      <c r="AB2034" s="15"/>
      <c r="AM2034" s="68"/>
      <c r="AN2034" s="68"/>
      <c r="AO2034" s="68"/>
      <c r="AP2034" s="68"/>
      <c r="AQ2034" s="68"/>
      <c r="AY2034" s="15"/>
      <c r="AZ2034" s="15"/>
    </row>
    <row r="2035" spans="11:52" ht="15">
      <c r="K2035" s="15"/>
      <c r="L2035" s="15"/>
      <c r="M2035" s="15"/>
      <c r="N2035" s="15"/>
      <c r="O2035" s="15"/>
      <c r="P2035" s="15"/>
      <c r="Q2035" s="15"/>
      <c r="R2035" s="15"/>
      <c r="S2035" s="15"/>
      <c r="T2035" s="15"/>
      <c r="U2035" s="15"/>
      <c r="V2035" s="15"/>
      <c r="W2035" s="15"/>
      <c r="X2035" s="15"/>
      <c r="Y2035" s="15"/>
      <c r="Z2035" s="15"/>
      <c r="AA2035" s="15"/>
      <c r="AB2035" s="15"/>
      <c r="AM2035" s="68"/>
      <c r="AN2035" s="68"/>
      <c r="AO2035" s="68"/>
      <c r="AP2035" s="68"/>
      <c r="AQ2035" s="68"/>
      <c r="AY2035" s="15"/>
      <c r="AZ2035" s="15"/>
    </row>
    <row r="2036" spans="11:52" ht="15">
      <c r="K2036" s="15"/>
      <c r="L2036" s="15"/>
      <c r="M2036" s="15"/>
      <c r="N2036" s="15"/>
      <c r="O2036" s="15"/>
      <c r="P2036" s="15"/>
      <c r="Q2036" s="15"/>
      <c r="R2036" s="15"/>
      <c r="S2036" s="15"/>
      <c r="T2036" s="15"/>
      <c r="U2036" s="15"/>
      <c r="V2036" s="15"/>
      <c r="W2036" s="15"/>
      <c r="X2036" s="15"/>
      <c r="Y2036" s="15"/>
      <c r="Z2036" s="15"/>
      <c r="AA2036" s="15"/>
      <c r="AB2036" s="15"/>
      <c r="AM2036" s="68"/>
      <c r="AN2036" s="68"/>
      <c r="AO2036" s="68"/>
      <c r="AP2036" s="68"/>
      <c r="AQ2036" s="68"/>
      <c r="AY2036" s="15"/>
      <c r="AZ2036" s="15"/>
    </row>
    <row r="2037" spans="11:52" ht="15">
      <c r="K2037" s="15"/>
      <c r="L2037" s="15"/>
      <c r="M2037" s="15"/>
      <c r="N2037" s="15"/>
      <c r="O2037" s="15"/>
      <c r="P2037" s="15"/>
      <c r="Q2037" s="15"/>
      <c r="R2037" s="15"/>
      <c r="S2037" s="15"/>
      <c r="T2037" s="15"/>
      <c r="U2037" s="15"/>
      <c r="V2037" s="15"/>
      <c r="W2037" s="15"/>
      <c r="X2037" s="15"/>
      <c r="Y2037" s="15"/>
      <c r="Z2037" s="15"/>
      <c r="AA2037" s="15"/>
      <c r="AB2037" s="15"/>
      <c r="AM2037" s="68"/>
      <c r="AN2037" s="68"/>
      <c r="AO2037" s="68"/>
      <c r="AP2037" s="68"/>
      <c r="AQ2037" s="68"/>
      <c r="AY2037" s="15"/>
      <c r="AZ2037" s="15"/>
    </row>
    <row r="2038" spans="11:52" ht="15">
      <c r="K2038" s="15"/>
      <c r="L2038" s="15"/>
      <c r="M2038" s="15"/>
      <c r="N2038" s="15"/>
      <c r="O2038" s="15"/>
      <c r="P2038" s="15"/>
      <c r="Q2038" s="15"/>
      <c r="R2038" s="15"/>
      <c r="S2038" s="15"/>
      <c r="T2038" s="15"/>
      <c r="U2038" s="15"/>
      <c r="V2038" s="15"/>
      <c r="W2038" s="15"/>
      <c r="X2038" s="15"/>
      <c r="Y2038" s="15"/>
      <c r="Z2038" s="15"/>
      <c r="AA2038" s="15"/>
      <c r="AB2038" s="15"/>
      <c r="AM2038" s="68"/>
      <c r="AN2038" s="68"/>
      <c r="AO2038" s="68"/>
      <c r="AP2038" s="68"/>
      <c r="AQ2038" s="68"/>
      <c r="AY2038" s="15"/>
      <c r="AZ2038" s="15"/>
    </row>
    <row r="2039" spans="11:52" ht="15">
      <c r="K2039" s="15"/>
      <c r="L2039" s="15"/>
      <c r="M2039" s="15"/>
      <c r="N2039" s="15"/>
      <c r="O2039" s="15"/>
      <c r="P2039" s="15"/>
      <c r="Q2039" s="15"/>
      <c r="R2039" s="15"/>
      <c r="S2039" s="15"/>
      <c r="T2039" s="15"/>
      <c r="U2039" s="15"/>
      <c r="V2039" s="15"/>
      <c r="W2039" s="15"/>
      <c r="X2039" s="15"/>
      <c r="Y2039" s="15"/>
      <c r="Z2039" s="15"/>
      <c r="AA2039" s="15"/>
      <c r="AB2039" s="15"/>
      <c r="AM2039" s="68"/>
      <c r="AN2039" s="68"/>
      <c r="AO2039" s="68"/>
      <c r="AP2039" s="68"/>
      <c r="AQ2039" s="68"/>
      <c r="AY2039" s="15"/>
      <c r="AZ2039" s="15"/>
    </row>
    <row r="2040" spans="11:52" ht="15">
      <c r="K2040" s="15"/>
      <c r="L2040" s="15"/>
      <c r="M2040" s="15"/>
      <c r="N2040" s="15"/>
      <c r="O2040" s="15"/>
      <c r="P2040" s="15"/>
      <c r="Q2040" s="15"/>
      <c r="R2040" s="15"/>
      <c r="S2040" s="15"/>
      <c r="T2040" s="15"/>
      <c r="U2040" s="15"/>
      <c r="V2040" s="15"/>
      <c r="W2040" s="15"/>
      <c r="X2040" s="15"/>
      <c r="Y2040" s="15"/>
      <c r="Z2040" s="15"/>
      <c r="AA2040" s="15"/>
      <c r="AB2040" s="15"/>
      <c r="AM2040" s="68"/>
      <c r="AN2040" s="68"/>
      <c r="AO2040" s="68"/>
      <c r="AP2040" s="68"/>
      <c r="AQ2040" s="68"/>
      <c r="AY2040" s="15"/>
      <c r="AZ2040" s="15"/>
    </row>
    <row r="2041" spans="11:52" ht="15">
      <c r="K2041" s="15"/>
      <c r="L2041" s="15"/>
      <c r="M2041" s="15"/>
      <c r="N2041" s="15"/>
      <c r="O2041" s="15"/>
      <c r="P2041" s="15"/>
      <c r="Q2041" s="15"/>
      <c r="R2041" s="15"/>
      <c r="S2041" s="15"/>
      <c r="T2041" s="15"/>
      <c r="U2041" s="15"/>
      <c r="V2041" s="15"/>
      <c r="W2041" s="15"/>
      <c r="X2041" s="15"/>
      <c r="Y2041" s="15"/>
      <c r="Z2041" s="15"/>
      <c r="AA2041" s="15"/>
      <c r="AB2041" s="15"/>
      <c r="AM2041" s="68"/>
      <c r="AN2041" s="68"/>
      <c r="AO2041" s="68"/>
      <c r="AP2041" s="68"/>
      <c r="AQ2041" s="68"/>
      <c r="AY2041" s="15"/>
      <c r="AZ2041" s="15"/>
    </row>
    <row r="2042" spans="11:52" ht="15">
      <c r="K2042" s="15"/>
      <c r="L2042" s="15"/>
      <c r="M2042" s="15"/>
      <c r="N2042" s="15"/>
      <c r="O2042" s="15"/>
      <c r="P2042" s="15"/>
      <c r="Q2042" s="15"/>
      <c r="R2042" s="15"/>
      <c r="S2042" s="15"/>
      <c r="T2042" s="15"/>
      <c r="U2042" s="15"/>
      <c r="V2042" s="15"/>
      <c r="W2042" s="15"/>
      <c r="X2042" s="15"/>
      <c r="Y2042" s="15"/>
      <c r="Z2042" s="15"/>
      <c r="AA2042" s="15"/>
      <c r="AB2042" s="15"/>
      <c r="AM2042" s="68"/>
      <c r="AN2042" s="68"/>
      <c r="AO2042" s="68"/>
      <c r="AP2042" s="68"/>
      <c r="AQ2042" s="68"/>
      <c r="AY2042" s="15"/>
      <c r="AZ2042" s="15"/>
    </row>
    <row r="2043" spans="11:52" ht="15">
      <c r="K2043" s="15"/>
      <c r="L2043" s="15"/>
      <c r="M2043" s="15"/>
      <c r="N2043" s="15"/>
      <c r="O2043" s="15"/>
      <c r="P2043" s="15"/>
      <c r="Q2043" s="15"/>
      <c r="R2043" s="15"/>
      <c r="S2043" s="15"/>
      <c r="T2043" s="15"/>
      <c r="U2043" s="15"/>
      <c r="V2043" s="15"/>
      <c r="W2043" s="15"/>
      <c r="X2043" s="15"/>
      <c r="Y2043" s="15"/>
      <c r="Z2043" s="15"/>
      <c r="AA2043" s="15"/>
      <c r="AB2043" s="15"/>
      <c r="AM2043" s="68"/>
      <c r="AN2043" s="68"/>
      <c r="AO2043" s="68"/>
      <c r="AP2043" s="68"/>
      <c r="AQ2043" s="68"/>
      <c r="AY2043" s="15"/>
      <c r="AZ2043" s="15"/>
    </row>
    <row r="2044" spans="11:52" ht="15">
      <c r="K2044" s="15"/>
      <c r="L2044" s="15"/>
      <c r="M2044" s="15"/>
      <c r="N2044" s="15"/>
      <c r="O2044" s="15"/>
      <c r="P2044" s="15"/>
      <c r="Q2044" s="15"/>
      <c r="R2044" s="15"/>
      <c r="S2044" s="15"/>
      <c r="T2044" s="15"/>
      <c r="U2044" s="15"/>
      <c r="V2044" s="15"/>
      <c r="W2044" s="15"/>
      <c r="X2044" s="15"/>
      <c r="Y2044" s="15"/>
      <c r="Z2044" s="15"/>
      <c r="AA2044" s="15"/>
      <c r="AB2044" s="15"/>
      <c r="AM2044" s="68"/>
      <c r="AN2044" s="68"/>
      <c r="AO2044" s="68"/>
      <c r="AP2044" s="68"/>
      <c r="AQ2044" s="68"/>
      <c r="AY2044" s="15"/>
      <c r="AZ2044" s="15"/>
    </row>
    <row r="2045" spans="11:52" ht="15">
      <c r="K2045" s="15"/>
      <c r="L2045" s="15"/>
      <c r="M2045" s="15"/>
      <c r="N2045" s="15"/>
      <c r="O2045" s="15"/>
      <c r="P2045" s="15"/>
      <c r="Q2045" s="15"/>
      <c r="R2045" s="15"/>
      <c r="S2045" s="15"/>
      <c r="T2045" s="15"/>
      <c r="U2045" s="15"/>
      <c r="V2045" s="15"/>
      <c r="W2045" s="15"/>
      <c r="X2045" s="15"/>
      <c r="Y2045" s="15"/>
      <c r="Z2045" s="15"/>
      <c r="AA2045" s="15"/>
      <c r="AB2045" s="15"/>
      <c r="AM2045" s="68"/>
      <c r="AN2045" s="68"/>
      <c r="AO2045" s="68"/>
      <c r="AP2045" s="68"/>
      <c r="AQ2045" s="68"/>
      <c r="AY2045" s="15"/>
      <c r="AZ2045" s="15"/>
    </row>
    <row r="2046" spans="11:52" ht="15">
      <c r="K2046" s="15"/>
      <c r="L2046" s="15"/>
      <c r="M2046" s="15"/>
      <c r="N2046" s="15"/>
      <c r="O2046" s="15"/>
      <c r="P2046" s="15"/>
      <c r="Q2046" s="15"/>
      <c r="R2046" s="15"/>
      <c r="S2046" s="15"/>
      <c r="T2046" s="15"/>
      <c r="U2046" s="15"/>
      <c r="V2046" s="15"/>
      <c r="W2046" s="15"/>
      <c r="X2046" s="15"/>
      <c r="Y2046" s="15"/>
      <c r="Z2046" s="15"/>
      <c r="AA2046" s="15"/>
      <c r="AB2046" s="15"/>
      <c r="AM2046" s="68"/>
      <c r="AN2046" s="68"/>
      <c r="AO2046" s="68"/>
      <c r="AP2046" s="68"/>
      <c r="AQ2046" s="68"/>
      <c r="AY2046" s="15"/>
      <c r="AZ2046" s="15"/>
    </row>
    <row r="2047" spans="11:52" ht="15">
      <c r="K2047" s="15"/>
      <c r="L2047" s="15"/>
      <c r="M2047" s="15"/>
      <c r="N2047" s="15"/>
      <c r="O2047" s="15"/>
      <c r="P2047" s="15"/>
      <c r="Q2047" s="15"/>
      <c r="R2047" s="15"/>
      <c r="S2047" s="15"/>
      <c r="T2047" s="15"/>
      <c r="U2047" s="15"/>
      <c r="V2047" s="15"/>
      <c r="W2047" s="15"/>
      <c r="X2047" s="15"/>
      <c r="Y2047" s="15"/>
      <c r="Z2047" s="15"/>
      <c r="AA2047" s="15"/>
      <c r="AB2047" s="15"/>
      <c r="AM2047" s="68"/>
      <c r="AN2047" s="68"/>
      <c r="AO2047" s="68"/>
      <c r="AP2047" s="68"/>
      <c r="AQ2047" s="68"/>
      <c r="AY2047" s="15"/>
      <c r="AZ2047" s="15"/>
    </row>
    <row r="2048" spans="11:52" ht="15">
      <c r="K2048" s="15"/>
      <c r="L2048" s="15"/>
      <c r="M2048" s="15"/>
      <c r="N2048" s="15"/>
      <c r="O2048" s="15"/>
      <c r="P2048" s="15"/>
      <c r="Q2048" s="15"/>
      <c r="R2048" s="15"/>
      <c r="S2048" s="15"/>
      <c r="T2048" s="15"/>
      <c r="U2048" s="15"/>
      <c r="V2048" s="15"/>
      <c r="W2048" s="15"/>
      <c r="X2048" s="15"/>
      <c r="Y2048" s="15"/>
      <c r="Z2048" s="15"/>
      <c r="AA2048" s="15"/>
      <c r="AB2048" s="15"/>
      <c r="AM2048" s="68"/>
      <c r="AN2048" s="68"/>
      <c r="AO2048" s="68"/>
      <c r="AP2048" s="68"/>
      <c r="AQ2048" s="68"/>
      <c r="AY2048" s="15"/>
      <c r="AZ2048" s="15"/>
    </row>
    <row r="2049" spans="11:52" ht="15">
      <c r="K2049" s="15"/>
      <c r="L2049" s="15"/>
      <c r="M2049" s="15"/>
      <c r="N2049" s="15"/>
      <c r="O2049" s="15"/>
      <c r="P2049" s="15"/>
      <c r="Q2049" s="15"/>
      <c r="R2049" s="15"/>
      <c r="S2049" s="15"/>
      <c r="T2049" s="15"/>
      <c r="U2049" s="15"/>
      <c r="V2049" s="15"/>
      <c r="W2049" s="15"/>
      <c r="X2049" s="15"/>
      <c r="Y2049" s="15"/>
      <c r="Z2049" s="15"/>
      <c r="AA2049" s="15"/>
      <c r="AB2049" s="15"/>
      <c r="AM2049" s="68"/>
      <c r="AN2049" s="68"/>
      <c r="AO2049" s="68"/>
      <c r="AP2049" s="68"/>
      <c r="AQ2049" s="68"/>
      <c r="AY2049" s="15"/>
      <c r="AZ2049" s="15"/>
    </row>
    <row r="2050" spans="11:52" ht="15">
      <c r="K2050" s="15"/>
      <c r="L2050" s="15"/>
      <c r="M2050" s="15"/>
      <c r="N2050" s="15"/>
      <c r="O2050" s="15"/>
      <c r="P2050" s="15"/>
      <c r="Q2050" s="15"/>
      <c r="R2050" s="15"/>
      <c r="S2050" s="15"/>
      <c r="T2050" s="15"/>
      <c r="U2050" s="15"/>
      <c r="V2050" s="15"/>
      <c r="W2050" s="15"/>
      <c r="X2050" s="15"/>
      <c r="Y2050" s="15"/>
      <c r="Z2050" s="15"/>
      <c r="AA2050" s="15"/>
      <c r="AB2050" s="15"/>
      <c r="AM2050" s="68"/>
      <c r="AN2050" s="68"/>
      <c r="AO2050" s="68"/>
      <c r="AP2050" s="68"/>
      <c r="AQ2050" s="68"/>
      <c r="AY2050" s="15"/>
      <c r="AZ2050" s="15"/>
    </row>
    <row r="2051" spans="11:52" ht="15">
      <c r="K2051" s="15"/>
      <c r="L2051" s="15"/>
      <c r="M2051" s="15"/>
      <c r="N2051" s="15"/>
      <c r="O2051" s="15"/>
      <c r="P2051" s="15"/>
      <c r="Q2051" s="15"/>
      <c r="R2051" s="15"/>
      <c r="S2051" s="15"/>
      <c r="T2051" s="15"/>
      <c r="U2051" s="15"/>
      <c r="V2051" s="15"/>
      <c r="W2051" s="15"/>
      <c r="X2051" s="15"/>
      <c r="Y2051" s="15"/>
      <c r="Z2051" s="15"/>
      <c r="AA2051" s="15"/>
      <c r="AB2051" s="15"/>
      <c r="AM2051" s="68"/>
      <c r="AN2051" s="68"/>
      <c r="AO2051" s="68"/>
      <c r="AP2051" s="68"/>
      <c r="AQ2051" s="68"/>
      <c r="AY2051" s="15"/>
      <c r="AZ2051" s="15"/>
    </row>
    <row r="2052" spans="11:52" ht="15">
      <c r="K2052" s="15"/>
      <c r="L2052" s="15"/>
      <c r="M2052" s="15"/>
      <c r="N2052" s="15"/>
      <c r="O2052" s="15"/>
      <c r="P2052" s="15"/>
      <c r="Q2052" s="15"/>
      <c r="R2052" s="15"/>
      <c r="S2052" s="15"/>
      <c r="T2052" s="15"/>
      <c r="U2052" s="15"/>
      <c r="V2052" s="15"/>
      <c r="W2052" s="15"/>
      <c r="X2052" s="15"/>
      <c r="Y2052" s="15"/>
      <c r="Z2052" s="15"/>
      <c r="AA2052" s="15"/>
      <c r="AB2052" s="15"/>
      <c r="AM2052" s="68"/>
      <c r="AN2052" s="68"/>
      <c r="AO2052" s="68"/>
      <c r="AP2052" s="68"/>
      <c r="AQ2052" s="68"/>
      <c r="AY2052" s="15"/>
      <c r="AZ2052" s="15"/>
    </row>
    <row r="2053" spans="11:52" ht="15">
      <c r="K2053" s="15"/>
      <c r="L2053" s="15"/>
      <c r="M2053" s="15"/>
      <c r="N2053" s="15"/>
      <c r="O2053" s="15"/>
      <c r="P2053" s="15"/>
      <c r="Q2053" s="15"/>
      <c r="R2053" s="15"/>
      <c r="S2053" s="15"/>
      <c r="T2053" s="15"/>
      <c r="U2053" s="15"/>
      <c r="V2053" s="15"/>
      <c r="W2053" s="15"/>
      <c r="X2053" s="15"/>
      <c r="Y2053" s="15"/>
      <c r="Z2053" s="15"/>
      <c r="AA2053" s="15"/>
      <c r="AB2053" s="15"/>
      <c r="AM2053" s="68"/>
      <c r="AN2053" s="68"/>
      <c r="AO2053" s="68"/>
      <c r="AP2053" s="68"/>
      <c r="AQ2053" s="68"/>
      <c r="AY2053" s="15"/>
      <c r="AZ2053" s="15"/>
    </row>
    <row r="2054" spans="11:52" ht="15">
      <c r="K2054" s="15"/>
      <c r="L2054" s="15"/>
      <c r="M2054" s="15"/>
      <c r="N2054" s="15"/>
      <c r="O2054" s="15"/>
      <c r="P2054" s="15"/>
      <c r="Q2054" s="15"/>
      <c r="R2054" s="15"/>
      <c r="S2054" s="15"/>
      <c r="T2054" s="15"/>
      <c r="U2054" s="15"/>
      <c r="V2054" s="15"/>
      <c r="W2054" s="15"/>
      <c r="X2054" s="15"/>
      <c r="Y2054" s="15"/>
      <c r="Z2054" s="15"/>
      <c r="AA2054" s="15"/>
      <c r="AB2054" s="15"/>
      <c r="AM2054" s="68"/>
      <c r="AN2054" s="68"/>
      <c r="AO2054" s="68"/>
      <c r="AP2054" s="68"/>
      <c r="AQ2054" s="68"/>
      <c r="AY2054" s="15"/>
      <c r="AZ2054" s="15"/>
    </row>
    <row r="2055" spans="11:52" ht="15">
      <c r="K2055" s="15"/>
      <c r="L2055" s="15"/>
      <c r="M2055" s="15"/>
      <c r="N2055" s="15"/>
      <c r="O2055" s="15"/>
      <c r="P2055" s="15"/>
      <c r="Q2055" s="15"/>
      <c r="R2055" s="15"/>
      <c r="S2055" s="15"/>
      <c r="T2055" s="15"/>
      <c r="U2055" s="15"/>
      <c r="V2055" s="15"/>
      <c r="W2055" s="15"/>
      <c r="X2055" s="15"/>
      <c r="Y2055" s="15"/>
      <c r="Z2055" s="15"/>
      <c r="AA2055" s="15"/>
      <c r="AB2055" s="15"/>
      <c r="AM2055" s="68"/>
      <c r="AN2055" s="68"/>
      <c r="AO2055" s="68"/>
      <c r="AP2055" s="68"/>
      <c r="AQ2055" s="68"/>
      <c r="AY2055" s="15"/>
      <c r="AZ2055" s="15"/>
    </row>
    <row r="2056" spans="11:52" ht="15">
      <c r="K2056" s="15"/>
      <c r="L2056" s="15"/>
      <c r="M2056" s="15"/>
      <c r="N2056" s="15"/>
      <c r="O2056" s="15"/>
      <c r="P2056" s="15"/>
      <c r="Q2056" s="15"/>
      <c r="R2056" s="15"/>
      <c r="S2056" s="15"/>
      <c r="T2056" s="15"/>
      <c r="U2056" s="15"/>
      <c r="V2056" s="15"/>
      <c r="W2056" s="15"/>
      <c r="X2056" s="15"/>
      <c r="Y2056" s="15"/>
      <c r="Z2056" s="15"/>
      <c r="AA2056" s="15"/>
      <c r="AB2056" s="15"/>
      <c r="AM2056" s="68"/>
      <c r="AN2056" s="68"/>
      <c r="AO2056" s="68"/>
      <c r="AP2056" s="68"/>
      <c r="AQ2056" s="68"/>
      <c r="AY2056" s="15"/>
      <c r="AZ2056" s="15"/>
    </row>
    <row r="2057" spans="11:52" ht="15">
      <c r="K2057" s="15"/>
      <c r="L2057" s="15"/>
      <c r="M2057" s="15"/>
      <c r="N2057" s="15"/>
      <c r="O2057" s="15"/>
      <c r="P2057" s="15"/>
      <c r="Q2057" s="15"/>
      <c r="R2057" s="15"/>
      <c r="S2057" s="15"/>
      <c r="T2057" s="15"/>
      <c r="U2057" s="15"/>
      <c r="V2057" s="15"/>
      <c r="W2057" s="15"/>
      <c r="X2057" s="15"/>
      <c r="Y2057" s="15"/>
      <c r="Z2057" s="15"/>
      <c r="AA2057" s="15"/>
      <c r="AB2057" s="15"/>
      <c r="AM2057" s="68"/>
      <c r="AN2057" s="68"/>
      <c r="AO2057" s="68"/>
      <c r="AP2057" s="68"/>
      <c r="AQ2057" s="68"/>
      <c r="AY2057" s="15"/>
      <c r="AZ2057" s="15"/>
    </row>
    <row r="2058" spans="11:52" ht="15">
      <c r="K2058" s="15"/>
      <c r="L2058" s="15"/>
      <c r="M2058" s="15"/>
      <c r="N2058" s="15"/>
      <c r="O2058" s="15"/>
      <c r="P2058" s="15"/>
      <c r="Q2058" s="15"/>
      <c r="R2058" s="15"/>
      <c r="S2058" s="15"/>
      <c r="T2058" s="15"/>
      <c r="U2058" s="15"/>
      <c r="V2058" s="15"/>
      <c r="W2058" s="15"/>
      <c r="X2058" s="15"/>
      <c r="Y2058" s="15"/>
      <c r="Z2058" s="15"/>
      <c r="AA2058" s="15"/>
      <c r="AB2058" s="15"/>
      <c r="AM2058" s="68"/>
      <c r="AN2058" s="68"/>
      <c r="AO2058" s="68"/>
      <c r="AP2058" s="68"/>
      <c r="AQ2058" s="68"/>
      <c r="AY2058" s="15"/>
      <c r="AZ2058" s="15"/>
    </row>
    <row r="2059" spans="11:52" ht="15">
      <c r="K2059" s="15"/>
      <c r="L2059" s="15"/>
      <c r="M2059" s="15"/>
      <c r="N2059" s="15"/>
      <c r="O2059" s="15"/>
      <c r="P2059" s="15"/>
      <c r="Q2059" s="15"/>
      <c r="R2059" s="15"/>
      <c r="S2059" s="15"/>
      <c r="T2059" s="15"/>
      <c r="U2059" s="15"/>
      <c r="V2059" s="15"/>
      <c r="W2059" s="15"/>
      <c r="X2059" s="15"/>
      <c r="Y2059" s="15"/>
      <c r="Z2059" s="15"/>
      <c r="AA2059" s="15"/>
      <c r="AB2059" s="15"/>
      <c r="AM2059" s="68"/>
      <c r="AN2059" s="68"/>
      <c r="AO2059" s="68"/>
      <c r="AP2059" s="68"/>
      <c r="AQ2059" s="68"/>
      <c r="AY2059" s="15"/>
      <c r="AZ2059" s="15"/>
    </row>
    <row r="2060" spans="11:52" ht="15">
      <c r="K2060" s="15"/>
      <c r="L2060" s="15"/>
      <c r="M2060" s="15"/>
      <c r="N2060" s="15"/>
      <c r="O2060" s="15"/>
      <c r="P2060" s="15"/>
      <c r="Q2060" s="15"/>
      <c r="R2060" s="15"/>
      <c r="S2060" s="15"/>
      <c r="T2060" s="15"/>
      <c r="U2060" s="15"/>
      <c r="V2060" s="15"/>
      <c r="W2060" s="15"/>
      <c r="X2060" s="15"/>
      <c r="Y2060" s="15"/>
      <c r="Z2060" s="15"/>
      <c r="AA2060" s="15"/>
      <c r="AB2060" s="15"/>
      <c r="AM2060" s="68"/>
      <c r="AN2060" s="68"/>
      <c r="AO2060" s="68"/>
      <c r="AP2060" s="68"/>
      <c r="AQ2060" s="68"/>
      <c r="AY2060" s="15"/>
      <c r="AZ2060" s="15"/>
    </row>
    <row r="2061" spans="11:52" ht="15">
      <c r="K2061" s="15"/>
      <c r="L2061" s="15"/>
      <c r="M2061" s="15"/>
      <c r="N2061" s="15"/>
      <c r="O2061" s="15"/>
      <c r="P2061" s="15"/>
      <c r="Q2061" s="15"/>
      <c r="R2061" s="15"/>
      <c r="S2061" s="15"/>
      <c r="T2061" s="15"/>
      <c r="U2061" s="15"/>
      <c r="V2061" s="15"/>
      <c r="W2061" s="15"/>
      <c r="X2061" s="15"/>
      <c r="Y2061" s="15"/>
      <c r="Z2061" s="15"/>
      <c r="AA2061" s="15"/>
      <c r="AB2061" s="15"/>
      <c r="AM2061" s="68"/>
      <c r="AN2061" s="68"/>
      <c r="AO2061" s="68"/>
      <c r="AP2061" s="68"/>
      <c r="AQ2061" s="68"/>
      <c r="AY2061" s="15"/>
      <c r="AZ2061" s="15"/>
    </row>
    <row r="2062" spans="11:52" ht="15">
      <c r="K2062" s="15"/>
      <c r="L2062" s="15"/>
      <c r="M2062" s="15"/>
      <c r="N2062" s="15"/>
      <c r="O2062" s="15"/>
      <c r="P2062" s="15"/>
      <c r="Q2062" s="15"/>
      <c r="R2062" s="15"/>
      <c r="S2062" s="15"/>
      <c r="T2062" s="15"/>
      <c r="U2062" s="15"/>
      <c r="V2062" s="15"/>
      <c r="W2062" s="15"/>
      <c r="X2062" s="15"/>
      <c r="Y2062" s="15"/>
      <c r="Z2062" s="15"/>
      <c r="AA2062" s="15"/>
      <c r="AB2062" s="15"/>
      <c r="AM2062" s="68"/>
      <c r="AN2062" s="68"/>
      <c r="AO2062" s="68"/>
      <c r="AP2062" s="68"/>
      <c r="AQ2062" s="68"/>
      <c r="AY2062" s="15"/>
      <c r="AZ2062" s="15"/>
    </row>
    <row r="2063" spans="11:52" ht="15">
      <c r="K2063" s="15"/>
      <c r="L2063" s="15"/>
      <c r="M2063" s="15"/>
      <c r="N2063" s="15"/>
      <c r="O2063" s="15"/>
      <c r="P2063" s="15"/>
      <c r="Q2063" s="15"/>
      <c r="R2063" s="15"/>
      <c r="S2063" s="15"/>
      <c r="T2063" s="15"/>
      <c r="U2063" s="15"/>
      <c r="V2063" s="15"/>
      <c r="W2063" s="15"/>
      <c r="X2063" s="15"/>
      <c r="Y2063" s="15"/>
      <c r="Z2063" s="15"/>
      <c r="AA2063" s="15"/>
      <c r="AB2063" s="15"/>
      <c r="AM2063" s="68"/>
      <c r="AN2063" s="68"/>
      <c r="AO2063" s="68"/>
      <c r="AP2063" s="68"/>
      <c r="AQ2063" s="68"/>
      <c r="AY2063" s="15"/>
      <c r="AZ2063" s="15"/>
    </row>
    <row r="2064" spans="11:52" ht="15">
      <c r="K2064" s="15"/>
      <c r="L2064" s="15"/>
      <c r="M2064" s="15"/>
      <c r="N2064" s="15"/>
      <c r="O2064" s="15"/>
      <c r="P2064" s="15"/>
      <c r="Q2064" s="15"/>
      <c r="R2064" s="15"/>
      <c r="S2064" s="15"/>
      <c r="T2064" s="15"/>
      <c r="U2064" s="15"/>
      <c r="V2064" s="15"/>
      <c r="W2064" s="15"/>
      <c r="X2064" s="15"/>
      <c r="Y2064" s="15"/>
      <c r="Z2064" s="15"/>
      <c r="AA2064" s="15"/>
      <c r="AB2064" s="15"/>
      <c r="AM2064" s="68"/>
      <c r="AN2064" s="68"/>
      <c r="AO2064" s="68"/>
      <c r="AP2064" s="68"/>
      <c r="AQ2064" s="68"/>
      <c r="AY2064" s="15"/>
      <c r="AZ2064" s="15"/>
    </row>
    <row r="2065" spans="11:52" ht="15">
      <c r="K2065" s="15"/>
      <c r="L2065" s="15"/>
      <c r="M2065" s="15"/>
      <c r="N2065" s="15"/>
      <c r="O2065" s="15"/>
      <c r="P2065" s="15"/>
      <c r="Q2065" s="15"/>
      <c r="R2065" s="15"/>
      <c r="S2065" s="15"/>
      <c r="T2065" s="15"/>
      <c r="U2065" s="15"/>
      <c r="V2065" s="15"/>
      <c r="W2065" s="15"/>
      <c r="X2065" s="15"/>
      <c r="Y2065" s="15"/>
      <c r="Z2065" s="15"/>
      <c r="AA2065" s="15"/>
      <c r="AB2065" s="15"/>
      <c r="AM2065" s="68"/>
      <c r="AN2065" s="68"/>
      <c r="AO2065" s="68"/>
      <c r="AP2065" s="68"/>
      <c r="AQ2065" s="68"/>
      <c r="AY2065" s="15"/>
      <c r="AZ2065" s="15"/>
    </row>
    <row r="2066" spans="11:52" ht="15">
      <c r="K2066" s="15"/>
      <c r="L2066" s="15"/>
      <c r="M2066" s="15"/>
      <c r="N2066" s="15"/>
      <c r="O2066" s="15"/>
      <c r="P2066" s="15"/>
      <c r="Q2066" s="15"/>
      <c r="R2066" s="15"/>
      <c r="S2066" s="15"/>
      <c r="T2066" s="15"/>
      <c r="U2066" s="15"/>
      <c r="V2066" s="15"/>
      <c r="W2066" s="15"/>
      <c r="X2066" s="15"/>
      <c r="Y2066" s="15"/>
      <c r="Z2066" s="15"/>
      <c r="AA2066" s="15"/>
      <c r="AB2066" s="15"/>
      <c r="AM2066" s="68"/>
      <c r="AN2066" s="68"/>
      <c r="AO2066" s="68"/>
      <c r="AP2066" s="68"/>
      <c r="AQ2066" s="68"/>
      <c r="AY2066" s="15"/>
      <c r="AZ2066" s="15"/>
    </row>
    <row r="2067" spans="11:52" ht="15">
      <c r="K2067" s="15"/>
      <c r="L2067" s="15"/>
      <c r="M2067" s="15"/>
      <c r="N2067" s="15"/>
      <c r="O2067" s="15"/>
      <c r="P2067" s="15"/>
      <c r="Q2067" s="15"/>
      <c r="R2067" s="15"/>
      <c r="S2067" s="15"/>
      <c r="T2067" s="15"/>
      <c r="U2067" s="15"/>
      <c r="V2067" s="15"/>
      <c r="W2067" s="15"/>
      <c r="X2067" s="15"/>
      <c r="Y2067" s="15"/>
      <c r="Z2067" s="15"/>
      <c r="AA2067" s="15"/>
      <c r="AB2067" s="15"/>
      <c r="AM2067" s="68"/>
      <c r="AN2067" s="68"/>
      <c r="AO2067" s="68"/>
      <c r="AP2067" s="68"/>
      <c r="AQ2067" s="68"/>
      <c r="AY2067" s="15"/>
      <c r="AZ2067" s="15"/>
    </row>
    <row r="2068" spans="11:52" ht="15">
      <c r="K2068" s="15"/>
      <c r="L2068" s="15"/>
      <c r="M2068" s="15"/>
      <c r="N2068" s="15"/>
      <c r="O2068" s="15"/>
      <c r="P2068" s="15"/>
      <c r="Q2068" s="15"/>
      <c r="R2068" s="15"/>
      <c r="S2068" s="15"/>
      <c r="T2068" s="15"/>
      <c r="U2068" s="15"/>
      <c r="V2068" s="15"/>
      <c r="W2068" s="15"/>
      <c r="X2068" s="15"/>
      <c r="Y2068" s="15"/>
      <c r="Z2068" s="15"/>
      <c r="AA2068" s="15"/>
      <c r="AB2068" s="15"/>
      <c r="AM2068" s="68"/>
      <c r="AN2068" s="68"/>
      <c r="AO2068" s="68"/>
      <c r="AP2068" s="68"/>
      <c r="AQ2068" s="68"/>
      <c r="AY2068" s="15"/>
      <c r="AZ2068" s="15"/>
    </row>
    <row r="2069" spans="11:52" ht="15">
      <c r="K2069" s="15"/>
      <c r="L2069" s="15"/>
      <c r="M2069" s="15"/>
      <c r="N2069" s="15"/>
      <c r="O2069" s="15"/>
      <c r="P2069" s="15"/>
      <c r="Q2069" s="15"/>
      <c r="R2069" s="15"/>
      <c r="S2069" s="15"/>
      <c r="T2069" s="15"/>
      <c r="U2069" s="15"/>
      <c r="V2069" s="15"/>
      <c r="W2069" s="15"/>
      <c r="X2069" s="15"/>
      <c r="Y2069" s="15"/>
      <c r="Z2069" s="15"/>
      <c r="AA2069" s="15"/>
      <c r="AB2069" s="15"/>
      <c r="AM2069" s="68"/>
      <c r="AN2069" s="68"/>
      <c r="AO2069" s="68"/>
      <c r="AP2069" s="68"/>
      <c r="AQ2069" s="68"/>
      <c r="AY2069" s="15"/>
      <c r="AZ2069" s="15"/>
    </row>
    <row r="2070" spans="11:52" ht="15">
      <c r="K2070" s="15"/>
      <c r="L2070" s="15"/>
      <c r="M2070" s="15"/>
      <c r="N2070" s="15"/>
      <c r="O2070" s="15"/>
      <c r="P2070" s="15"/>
      <c r="Q2070" s="15"/>
      <c r="R2070" s="15"/>
      <c r="S2070" s="15"/>
      <c r="T2070" s="15"/>
      <c r="U2070" s="15"/>
      <c r="V2070" s="15"/>
      <c r="W2070" s="15"/>
      <c r="X2070" s="15"/>
      <c r="Y2070" s="15"/>
      <c r="Z2070" s="15"/>
      <c r="AA2070" s="15"/>
      <c r="AB2070" s="15"/>
      <c r="AM2070" s="68"/>
      <c r="AN2070" s="68"/>
      <c r="AO2070" s="68"/>
      <c r="AP2070" s="68"/>
      <c r="AQ2070" s="68"/>
      <c r="AY2070" s="15"/>
      <c r="AZ2070" s="15"/>
    </row>
    <row r="2071" spans="11:52" ht="15">
      <c r="K2071" s="15"/>
      <c r="L2071" s="15"/>
      <c r="M2071" s="15"/>
      <c r="N2071" s="15"/>
      <c r="O2071" s="15"/>
      <c r="P2071" s="15"/>
      <c r="Q2071" s="15"/>
      <c r="R2071" s="15"/>
      <c r="S2071" s="15"/>
      <c r="T2071" s="15"/>
      <c r="U2071" s="15"/>
      <c r="V2071" s="15"/>
      <c r="W2071" s="15"/>
      <c r="X2071" s="15"/>
      <c r="Y2071" s="15"/>
      <c r="Z2071" s="15"/>
      <c r="AA2071" s="15"/>
      <c r="AB2071" s="15"/>
      <c r="AM2071" s="68"/>
      <c r="AN2071" s="68"/>
      <c r="AO2071" s="68"/>
      <c r="AP2071" s="68"/>
      <c r="AQ2071" s="68"/>
      <c r="AY2071" s="15"/>
      <c r="AZ2071" s="15"/>
    </row>
    <row r="2072" spans="11:52" ht="15">
      <c r="K2072" s="15"/>
      <c r="L2072" s="15"/>
      <c r="M2072" s="15"/>
      <c r="N2072" s="15"/>
      <c r="O2072" s="15"/>
      <c r="P2072" s="15"/>
      <c r="Q2072" s="15"/>
      <c r="R2072" s="15"/>
      <c r="S2072" s="15"/>
      <c r="T2072" s="15"/>
      <c r="U2072" s="15"/>
      <c r="V2072" s="15"/>
      <c r="W2072" s="15"/>
      <c r="X2072" s="15"/>
      <c r="Y2072" s="15"/>
      <c r="Z2072" s="15"/>
      <c r="AA2072" s="15"/>
      <c r="AB2072" s="15"/>
      <c r="AM2072" s="68"/>
      <c r="AN2072" s="68"/>
      <c r="AO2072" s="68"/>
      <c r="AP2072" s="68"/>
      <c r="AQ2072" s="68"/>
      <c r="AY2072" s="15"/>
      <c r="AZ2072" s="15"/>
    </row>
    <row r="2073" spans="11:52" ht="15">
      <c r="K2073" s="15"/>
      <c r="L2073" s="15"/>
      <c r="M2073" s="15"/>
      <c r="N2073" s="15"/>
      <c r="O2073" s="15"/>
      <c r="P2073" s="15"/>
      <c r="Q2073" s="15"/>
      <c r="R2073" s="15"/>
      <c r="S2073" s="15"/>
      <c r="T2073" s="15"/>
      <c r="U2073" s="15"/>
      <c r="V2073" s="15"/>
      <c r="W2073" s="15"/>
      <c r="X2073" s="15"/>
      <c r="Y2073" s="15"/>
      <c r="Z2073" s="15"/>
      <c r="AA2073" s="15"/>
      <c r="AB2073" s="15"/>
      <c r="AM2073" s="68"/>
      <c r="AN2073" s="68"/>
      <c r="AO2073" s="68"/>
      <c r="AP2073" s="68"/>
      <c r="AQ2073" s="68"/>
      <c r="AY2073" s="15"/>
      <c r="AZ2073" s="15"/>
    </row>
    <row r="2074" spans="11:52" ht="15">
      <c r="K2074" s="15"/>
      <c r="L2074" s="15"/>
      <c r="M2074" s="15"/>
      <c r="N2074" s="15"/>
      <c r="O2074" s="15"/>
      <c r="P2074" s="15"/>
      <c r="Q2074" s="15"/>
      <c r="R2074" s="15"/>
      <c r="S2074" s="15"/>
      <c r="T2074" s="15"/>
      <c r="U2074" s="15"/>
      <c r="V2074" s="15"/>
      <c r="W2074" s="15"/>
      <c r="X2074" s="15"/>
      <c r="Y2074" s="15"/>
      <c r="Z2074" s="15"/>
      <c r="AA2074" s="15"/>
      <c r="AB2074" s="15"/>
      <c r="AM2074" s="68"/>
      <c r="AN2074" s="68"/>
      <c r="AO2074" s="68"/>
      <c r="AP2074" s="68"/>
      <c r="AQ2074" s="68"/>
      <c r="AY2074" s="15"/>
      <c r="AZ2074" s="15"/>
    </row>
    <row r="2075" spans="11:52" ht="15">
      <c r="K2075" s="15"/>
      <c r="L2075" s="15"/>
      <c r="M2075" s="15"/>
      <c r="N2075" s="15"/>
      <c r="O2075" s="15"/>
      <c r="P2075" s="15"/>
      <c r="Q2075" s="15"/>
      <c r="R2075" s="15"/>
      <c r="S2075" s="15"/>
      <c r="T2075" s="15"/>
      <c r="U2075" s="15"/>
      <c r="V2075" s="15"/>
      <c r="W2075" s="15"/>
      <c r="X2075" s="15"/>
      <c r="Y2075" s="15"/>
      <c r="Z2075" s="15"/>
      <c r="AA2075" s="15"/>
      <c r="AB2075" s="15"/>
      <c r="AM2075" s="68"/>
      <c r="AN2075" s="68"/>
      <c r="AO2075" s="68"/>
      <c r="AP2075" s="68"/>
      <c r="AQ2075" s="68"/>
      <c r="AY2075" s="15"/>
      <c r="AZ2075" s="15"/>
    </row>
    <row r="2076" spans="11:52" ht="15">
      <c r="K2076" s="15"/>
      <c r="L2076" s="15"/>
      <c r="M2076" s="15"/>
      <c r="N2076" s="15"/>
      <c r="O2076" s="15"/>
      <c r="P2076" s="15"/>
      <c r="Q2076" s="15"/>
      <c r="R2076" s="15"/>
      <c r="S2076" s="15"/>
      <c r="T2076" s="15"/>
      <c r="U2076" s="15"/>
      <c r="V2076" s="15"/>
      <c r="W2076" s="15"/>
      <c r="X2076" s="15"/>
      <c r="Y2076" s="15"/>
      <c r="Z2076" s="15"/>
      <c r="AA2076" s="15"/>
      <c r="AB2076" s="15"/>
      <c r="AM2076" s="68"/>
      <c r="AN2076" s="68"/>
      <c r="AO2076" s="68"/>
      <c r="AP2076" s="68"/>
      <c r="AQ2076" s="68"/>
      <c r="AY2076" s="15"/>
      <c r="AZ2076" s="15"/>
    </row>
    <row r="2077" spans="11:52" ht="15">
      <c r="K2077" s="15"/>
      <c r="L2077" s="15"/>
      <c r="M2077" s="15"/>
      <c r="N2077" s="15"/>
      <c r="O2077" s="15"/>
      <c r="P2077" s="15"/>
      <c r="Q2077" s="15"/>
      <c r="R2077" s="15"/>
      <c r="S2077" s="15"/>
      <c r="T2077" s="15"/>
      <c r="U2077" s="15"/>
      <c r="V2077" s="15"/>
      <c r="W2077" s="15"/>
      <c r="X2077" s="15"/>
      <c r="Y2077" s="15"/>
      <c r="Z2077" s="15"/>
      <c r="AA2077" s="15"/>
      <c r="AB2077" s="15"/>
      <c r="AM2077" s="68"/>
      <c r="AN2077" s="68"/>
      <c r="AO2077" s="68"/>
      <c r="AP2077" s="68"/>
      <c r="AQ2077" s="68"/>
      <c r="AY2077" s="15"/>
      <c r="AZ2077" s="15"/>
    </row>
    <row r="2078" spans="11:52" ht="15">
      <c r="K2078" s="15"/>
      <c r="L2078" s="15"/>
      <c r="M2078" s="15"/>
      <c r="N2078" s="15"/>
      <c r="O2078" s="15"/>
      <c r="P2078" s="15"/>
      <c r="Q2078" s="15"/>
      <c r="R2078" s="15"/>
      <c r="S2078" s="15"/>
      <c r="T2078" s="15"/>
      <c r="U2078" s="15"/>
      <c r="V2078" s="15"/>
      <c r="W2078" s="15"/>
      <c r="X2078" s="15"/>
      <c r="Y2078" s="15"/>
      <c r="Z2078" s="15"/>
      <c r="AA2078" s="15"/>
      <c r="AB2078" s="15"/>
      <c r="AM2078" s="68"/>
      <c r="AN2078" s="68"/>
      <c r="AO2078" s="68"/>
      <c r="AP2078" s="68"/>
      <c r="AQ2078" s="68"/>
      <c r="AY2078" s="15"/>
      <c r="AZ2078" s="15"/>
    </row>
    <row r="2079" spans="11:52" ht="15">
      <c r="K2079" s="15"/>
      <c r="L2079" s="15"/>
      <c r="M2079" s="15"/>
      <c r="N2079" s="15"/>
      <c r="O2079" s="15"/>
      <c r="P2079" s="15"/>
      <c r="Q2079" s="15"/>
      <c r="R2079" s="15"/>
      <c r="S2079" s="15"/>
      <c r="T2079" s="15"/>
      <c r="U2079" s="15"/>
      <c r="V2079" s="15"/>
      <c r="W2079" s="15"/>
      <c r="X2079" s="15"/>
      <c r="Y2079" s="15"/>
      <c r="Z2079" s="15"/>
      <c r="AA2079" s="15"/>
      <c r="AB2079" s="15"/>
      <c r="AM2079" s="68"/>
      <c r="AN2079" s="68"/>
      <c r="AO2079" s="68"/>
      <c r="AP2079" s="68"/>
      <c r="AQ2079" s="68"/>
      <c r="AY2079" s="15"/>
      <c r="AZ2079" s="15"/>
    </row>
    <row r="2080" spans="11:52" ht="15">
      <c r="K2080" s="15"/>
      <c r="L2080" s="15"/>
      <c r="M2080" s="15"/>
      <c r="N2080" s="15"/>
      <c r="O2080" s="15"/>
      <c r="P2080" s="15"/>
      <c r="Q2080" s="15"/>
      <c r="R2080" s="15"/>
      <c r="S2080" s="15"/>
      <c r="T2080" s="15"/>
      <c r="U2080" s="15"/>
      <c r="V2080" s="15"/>
      <c r="W2080" s="15"/>
      <c r="X2080" s="15"/>
      <c r="Y2080" s="15"/>
      <c r="Z2080" s="15"/>
      <c r="AA2080" s="15"/>
      <c r="AB2080" s="15"/>
      <c r="AM2080" s="68"/>
      <c r="AN2080" s="68"/>
      <c r="AO2080" s="68"/>
      <c r="AP2080" s="68"/>
      <c r="AQ2080" s="68"/>
      <c r="AY2080" s="15"/>
      <c r="AZ2080" s="15"/>
    </row>
    <row r="2081" spans="11:52" ht="15">
      <c r="K2081" s="15"/>
      <c r="L2081" s="15"/>
      <c r="M2081" s="15"/>
      <c r="N2081" s="15"/>
      <c r="O2081" s="15"/>
      <c r="P2081" s="15"/>
      <c r="Q2081" s="15"/>
      <c r="R2081" s="15"/>
      <c r="S2081" s="15"/>
      <c r="T2081" s="15"/>
      <c r="U2081" s="15"/>
      <c r="V2081" s="15"/>
      <c r="W2081" s="15"/>
      <c r="X2081" s="15"/>
      <c r="Y2081" s="15"/>
      <c r="Z2081" s="15"/>
      <c r="AA2081" s="15"/>
      <c r="AB2081" s="15"/>
      <c r="AM2081" s="68"/>
      <c r="AN2081" s="68"/>
      <c r="AO2081" s="68"/>
      <c r="AP2081" s="68"/>
      <c r="AQ2081" s="68"/>
      <c r="AY2081" s="15"/>
      <c r="AZ2081" s="15"/>
    </row>
    <row r="2082" spans="11:52" ht="15">
      <c r="K2082" s="15"/>
      <c r="L2082" s="15"/>
      <c r="M2082" s="15"/>
      <c r="N2082" s="15"/>
      <c r="O2082" s="15"/>
      <c r="P2082" s="15"/>
      <c r="Q2082" s="15"/>
      <c r="R2082" s="15"/>
      <c r="S2082" s="15"/>
      <c r="T2082" s="15"/>
      <c r="U2082" s="15"/>
      <c r="V2082" s="15"/>
      <c r="W2082" s="15"/>
      <c r="X2082" s="15"/>
      <c r="Y2082" s="15"/>
      <c r="Z2082" s="15"/>
      <c r="AA2082" s="15"/>
      <c r="AB2082" s="15"/>
      <c r="AM2082" s="68"/>
      <c r="AN2082" s="68"/>
      <c r="AO2082" s="68"/>
      <c r="AP2082" s="68"/>
      <c r="AQ2082" s="68"/>
      <c r="AY2082" s="15"/>
      <c r="AZ2082" s="15"/>
    </row>
    <row r="2083" spans="11:52" ht="15">
      <c r="K2083" s="15"/>
      <c r="L2083" s="15"/>
      <c r="M2083" s="15"/>
      <c r="N2083" s="15"/>
      <c r="O2083" s="15"/>
      <c r="P2083" s="15"/>
      <c r="Q2083" s="15"/>
      <c r="R2083" s="15"/>
      <c r="S2083" s="15"/>
      <c r="T2083" s="15"/>
      <c r="U2083" s="15"/>
      <c r="V2083" s="15"/>
      <c r="W2083" s="15"/>
      <c r="X2083" s="15"/>
      <c r="Y2083" s="15"/>
      <c r="Z2083" s="15"/>
      <c r="AA2083" s="15"/>
      <c r="AB2083" s="15"/>
      <c r="AM2083" s="68"/>
      <c r="AN2083" s="68"/>
      <c r="AO2083" s="68"/>
      <c r="AP2083" s="68"/>
      <c r="AQ2083" s="68"/>
      <c r="AY2083" s="15"/>
      <c r="AZ2083" s="15"/>
    </row>
    <row r="2084" spans="11:52" ht="15">
      <c r="K2084" s="15"/>
      <c r="L2084" s="15"/>
      <c r="M2084" s="15"/>
      <c r="N2084" s="15"/>
      <c r="O2084" s="15"/>
      <c r="P2084" s="15"/>
      <c r="Q2084" s="15"/>
      <c r="R2084" s="15"/>
      <c r="S2084" s="15"/>
      <c r="T2084" s="15"/>
      <c r="U2084" s="15"/>
      <c r="V2084" s="15"/>
      <c r="W2084" s="15"/>
      <c r="X2084" s="15"/>
      <c r="Y2084" s="15"/>
      <c r="Z2084" s="15"/>
      <c r="AA2084" s="15"/>
      <c r="AB2084" s="15"/>
      <c r="AM2084" s="68"/>
      <c r="AN2084" s="68"/>
      <c r="AO2084" s="68"/>
      <c r="AP2084" s="68"/>
      <c r="AQ2084" s="68"/>
      <c r="AY2084" s="15"/>
      <c r="AZ2084" s="15"/>
    </row>
    <row r="2085" spans="11:52" ht="15">
      <c r="K2085" s="15"/>
      <c r="L2085" s="15"/>
      <c r="M2085" s="15"/>
      <c r="N2085" s="15"/>
      <c r="O2085" s="15"/>
      <c r="P2085" s="15"/>
      <c r="Q2085" s="15"/>
      <c r="R2085" s="15"/>
      <c r="S2085" s="15"/>
      <c r="T2085" s="15"/>
      <c r="U2085" s="15"/>
      <c r="V2085" s="15"/>
      <c r="W2085" s="15"/>
      <c r="X2085" s="15"/>
      <c r="Y2085" s="15"/>
      <c r="Z2085" s="15"/>
      <c r="AA2085" s="15"/>
      <c r="AB2085" s="15"/>
      <c r="AM2085" s="68"/>
      <c r="AN2085" s="68"/>
      <c r="AO2085" s="68"/>
      <c r="AP2085" s="68"/>
      <c r="AQ2085" s="68"/>
      <c r="AY2085" s="15"/>
      <c r="AZ2085" s="15"/>
    </row>
    <row r="2086" spans="11:52" ht="15">
      <c r="K2086" s="15"/>
      <c r="L2086" s="15"/>
      <c r="M2086" s="15"/>
      <c r="N2086" s="15"/>
      <c r="O2086" s="15"/>
      <c r="P2086" s="15"/>
      <c r="Q2086" s="15"/>
      <c r="R2086" s="15"/>
      <c r="S2086" s="15"/>
      <c r="T2086" s="15"/>
      <c r="U2086" s="15"/>
      <c r="V2086" s="15"/>
      <c r="W2086" s="15"/>
      <c r="X2086" s="15"/>
      <c r="Y2086" s="15"/>
      <c r="Z2086" s="15"/>
      <c r="AA2086" s="15"/>
      <c r="AB2086" s="15"/>
      <c r="AM2086" s="68"/>
      <c r="AN2086" s="68"/>
      <c r="AO2086" s="68"/>
      <c r="AP2086" s="68"/>
      <c r="AQ2086" s="68"/>
      <c r="AY2086" s="15"/>
      <c r="AZ2086" s="15"/>
    </row>
    <row r="2087" spans="11:52" ht="15">
      <c r="K2087" s="15"/>
      <c r="L2087" s="15"/>
      <c r="M2087" s="15"/>
      <c r="N2087" s="15"/>
      <c r="O2087" s="15"/>
      <c r="P2087" s="15"/>
      <c r="Q2087" s="15"/>
      <c r="R2087" s="15"/>
      <c r="S2087" s="15"/>
      <c r="T2087" s="15"/>
      <c r="U2087" s="15"/>
      <c r="V2087" s="15"/>
      <c r="W2087" s="15"/>
      <c r="X2087" s="15"/>
      <c r="Y2087" s="15"/>
      <c r="Z2087" s="15"/>
      <c r="AA2087" s="15"/>
      <c r="AB2087" s="15"/>
      <c r="AM2087" s="68"/>
      <c r="AN2087" s="68"/>
      <c r="AO2087" s="68"/>
      <c r="AP2087" s="68"/>
      <c r="AQ2087" s="68"/>
      <c r="AY2087" s="15"/>
      <c r="AZ2087" s="15"/>
    </row>
    <row r="2088" spans="11:52" ht="15">
      <c r="K2088" s="15"/>
      <c r="L2088" s="15"/>
      <c r="M2088" s="15"/>
      <c r="N2088" s="15"/>
      <c r="O2088" s="15"/>
      <c r="P2088" s="15"/>
      <c r="Q2088" s="15"/>
      <c r="R2088" s="15"/>
      <c r="S2088" s="15"/>
      <c r="T2088" s="15"/>
      <c r="U2088" s="15"/>
      <c r="V2088" s="15"/>
      <c r="W2088" s="15"/>
      <c r="X2088" s="15"/>
      <c r="Y2088" s="15"/>
      <c r="Z2088" s="15"/>
      <c r="AA2088" s="15"/>
      <c r="AB2088" s="15"/>
      <c r="AM2088" s="68"/>
      <c r="AN2088" s="68"/>
      <c r="AO2088" s="68"/>
      <c r="AP2088" s="68"/>
      <c r="AQ2088" s="68"/>
      <c r="AY2088" s="15"/>
      <c r="AZ2088" s="15"/>
    </row>
    <row r="2089" spans="11:52" ht="15">
      <c r="K2089" s="15"/>
      <c r="L2089" s="15"/>
      <c r="M2089" s="15"/>
      <c r="N2089" s="15"/>
      <c r="O2089" s="15"/>
      <c r="P2089" s="15"/>
      <c r="Q2089" s="15"/>
      <c r="R2089" s="15"/>
      <c r="S2089" s="15"/>
      <c r="T2089" s="15"/>
      <c r="U2089" s="15"/>
      <c r="V2089" s="15"/>
      <c r="W2089" s="15"/>
      <c r="X2089" s="15"/>
      <c r="Y2089" s="15"/>
      <c r="Z2089" s="15"/>
      <c r="AA2089" s="15"/>
      <c r="AB2089" s="15"/>
      <c r="AM2089" s="68"/>
      <c r="AN2089" s="68"/>
      <c r="AO2089" s="68"/>
      <c r="AP2089" s="68"/>
      <c r="AQ2089" s="68"/>
      <c r="AY2089" s="15"/>
      <c r="AZ2089" s="15"/>
    </row>
    <row r="2090" spans="11:52" ht="15">
      <c r="K2090" s="15"/>
      <c r="L2090" s="15"/>
      <c r="M2090" s="15"/>
      <c r="N2090" s="15"/>
      <c r="O2090" s="15"/>
      <c r="P2090" s="15"/>
      <c r="Q2090" s="15"/>
      <c r="R2090" s="15"/>
      <c r="S2090" s="15"/>
      <c r="T2090" s="15"/>
      <c r="U2090" s="15"/>
      <c r="V2090" s="15"/>
      <c r="W2090" s="15"/>
      <c r="X2090" s="15"/>
      <c r="Y2090" s="15"/>
      <c r="Z2090" s="15"/>
      <c r="AA2090" s="15"/>
      <c r="AB2090" s="15"/>
      <c r="AM2090" s="68"/>
      <c r="AN2090" s="68"/>
      <c r="AO2090" s="68"/>
      <c r="AP2090" s="68"/>
      <c r="AQ2090" s="68"/>
      <c r="AY2090" s="15"/>
      <c r="AZ2090" s="15"/>
    </row>
    <row r="2091" spans="11:52" ht="15">
      <c r="K2091" s="15"/>
      <c r="L2091" s="15"/>
      <c r="M2091" s="15"/>
      <c r="N2091" s="15"/>
      <c r="O2091" s="15"/>
      <c r="P2091" s="15"/>
      <c r="Q2091" s="15"/>
      <c r="R2091" s="15"/>
      <c r="S2091" s="15"/>
      <c r="T2091" s="15"/>
      <c r="U2091" s="15"/>
      <c r="V2091" s="15"/>
      <c r="W2091" s="15"/>
      <c r="X2091" s="15"/>
      <c r="Y2091" s="15"/>
      <c r="Z2091" s="15"/>
      <c r="AA2091" s="15"/>
      <c r="AB2091" s="15"/>
      <c r="AM2091" s="68"/>
      <c r="AN2091" s="68"/>
      <c r="AO2091" s="68"/>
      <c r="AP2091" s="68"/>
      <c r="AQ2091" s="68"/>
      <c r="AY2091" s="15"/>
      <c r="AZ2091" s="15"/>
    </row>
    <row r="2092" spans="11:52" ht="15">
      <c r="K2092" s="15"/>
      <c r="L2092" s="15"/>
      <c r="M2092" s="15"/>
      <c r="N2092" s="15"/>
      <c r="O2092" s="15"/>
      <c r="P2092" s="15"/>
      <c r="Q2092" s="15"/>
      <c r="R2092" s="15"/>
      <c r="S2092" s="15"/>
      <c r="T2092" s="15"/>
      <c r="U2092" s="15"/>
      <c r="V2092" s="15"/>
      <c r="W2092" s="15"/>
      <c r="X2092" s="15"/>
      <c r="Y2092" s="15"/>
      <c r="Z2092" s="15"/>
      <c r="AA2092" s="15"/>
      <c r="AB2092" s="15"/>
      <c r="AM2092" s="68"/>
      <c r="AN2092" s="68"/>
      <c r="AO2092" s="68"/>
      <c r="AP2092" s="68"/>
      <c r="AQ2092" s="68"/>
      <c r="AY2092" s="15"/>
      <c r="AZ2092" s="15"/>
    </row>
    <row r="2093" spans="11:52" ht="15">
      <c r="K2093" s="15"/>
      <c r="L2093" s="15"/>
      <c r="M2093" s="15"/>
      <c r="N2093" s="15"/>
      <c r="O2093" s="15"/>
      <c r="P2093" s="15"/>
      <c r="Q2093" s="15"/>
      <c r="R2093" s="15"/>
      <c r="S2093" s="15"/>
      <c r="T2093" s="15"/>
      <c r="U2093" s="15"/>
      <c r="V2093" s="15"/>
      <c r="W2093" s="15"/>
      <c r="X2093" s="15"/>
      <c r="Y2093" s="15"/>
      <c r="Z2093" s="15"/>
      <c r="AA2093" s="15"/>
      <c r="AB2093" s="15"/>
      <c r="AM2093" s="68"/>
      <c r="AN2093" s="68"/>
      <c r="AO2093" s="68"/>
      <c r="AP2093" s="68"/>
      <c r="AQ2093" s="68"/>
      <c r="AY2093" s="15"/>
      <c r="AZ2093" s="15"/>
    </row>
    <row r="2094" spans="11:52" ht="15">
      <c r="K2094" s="15"/>
      <c r="L2094" s="15"/>
      <c r="M2094" s="15"/>
      <c r="N2094" s="15"/>
      <c r="O2094" s="15"/>
      <c r="P2094" s="15"/>
      <c r="Q2094" s="15"/>
      <c r="R2094" s="15"/>
      <c r="S2094" s="15"/>
      <c r="T2094" s="15"/>
      <c r="U2094" s="15"/>
      <c r="V2094" s="15"/>
      <c r="W2094" s="15"/>
      <c r="X2094" s="15"/>
      <c r="Y2094" s="15"/>
      <c r="Z2094" s="15"/>
      <c r="AA2094" s="15"/>
      <c r="AB2094" s="15"/>
      <c r="AM2094" s="68"/>
      <c r="AN2094" s="68"/>
      <c r="AO2094" s="68"/>
      <c r="AP2094" s="68"/>
      <c r="AQ2094" s="68"/>
      <c r="AY2094" s="15"/>
      <c r="AZ2094" s="15"/>
    </row>
    <row r="2095" spans="11:52" ht="15">
      <c r="K2095" s="15"/>
      <c r="L2095" s="15"/>
      <c r="M2095" s="15"/>
      <c r="N2095" s="15"/>
      <c r="O2095" s="15"/>
      <c r="P2095" s="15"/>
      <c r="Q2095" s="15"/>
      <c r="R2095" s="15"/>
      <c r="S2095" s="15"/>
      <c r="T2095" s="15"/>
      <c r="U2095" s="15"/>
      <c r="V2095" s="15"/>
      <c r="W2095" s="15"/>
      <c r="X2095" s="15"/>
      <c r="Y2095" s="15"/>
      <c r="Z2095" s="15"/>
      <c r="AA2095" s="15"/>
      <c r="AB2095" s="15"/>
      <c r="AM2095" s="68"/>
      <c r="AN2095" s="68"/>
      <c r="AO2095" s="68"/>
      <c r="AP2095" s="68"/>
      <c r="AQ2095" s="68"/>
      <c r="AY2095" s="15"/>
      <c r="AZ2095" s="15"/>
    </row>
    <row r="2096" spans="11:52" ht="15">
      <c r="K2096" s="15"/>
      <c r="L2096" s="15"/>
      <c r="M2096" s="15"/>
      <c r="N2096" s="15"/>
      <c r="O2096" s="15"/>
      <c r="P2096" s="15"/>
      <c r="Q2096" s="15"/>
      <c r="R2096" s="15"/>
      <c r="S2096" s="15"/>
      <c r="T2096" s="15"/>
      <c r="U2096" s="15"/>
      <c r="V2096" s="15"/>
      <c r="W2096" s="15"/>
      <c r="X2096" s="15"/>
      <c r="Y2096" s="15"/>
      <c r="Z2096" s="15"/>
      <c r="AA2096" s="15"/>
      <c r="AB2096" s="15"/>
      <c r="AM2096" s="68"/>
      <c r="AN2096" s="68"/>
      <c r="AO2096" s="68"/>
      <c r="AP2096" s="68"/>
      <c r="AQ2096" s="68"/>
      <c r="AY2096" s="15"/>
      <c r="AZ2096" s="15"/>
    </row>
    <row r="2097" spans="11:52" ht="15">
      <c r="K2097" s="15"/>
      <c r="L2097" s="15"/>
      <c r="M2097" s="15"/>
      <c r="N2097" s="15"/>
      <c r="O2097" s="15"/>
      <c r="P2097" s="15"/>
      <c r="Q2097" s="15"/>
      <c r="R2097" s="15"/>
      <c r="S2097" s="15"/>
      <c r="T2097" s="15"/>
      <c r="U2097" s="15"/>
      <c r="V2097" s="15"/>
      <c r="W2097" s="15"/>
      <c r="X2097" s="15"/>
      <c r="Y2097" s="15"/>
      <c r="Z2097" s="15"/>
      <c r="AA2097" s="15"/>
      <c r="AB2097" s="15"/>
      <c r="AM2097" s="68"/>
      <c r="AN2097" s="68"/>
      <c r="AO2097" s="68"/>
      <c r="AP2097" s="68"/>
      <c r="AQ2097" s="68"/>
      <c r="AY2097" s="15"/>
      <c r="AZ2097" s="15"/>
    </row>
    <row r="2098" spans="11:52" ht="15">
      <c r="K2098" s="15"/>
      <c r="L2098" s="15"/>
      <c r="M2098" s="15"/>
      <c r="N2098" s="15"/>
      <c r="O2098" s="15"/>
      <c r="P2098" s="15"/>
      <c r="Q2098" s="15"/>
      <c r="R2098" s="15"/>
      <c r="S2098" s="15"/>
      <c r="T2098" s="15"/>
      <c r="U2098" s="15"/>
      <c r="V2098" s="15"/>
      <c r="W2098" s="15"/>
      <c r="X2098" s="15"/>
      <c r="Y2098" s="15"/>
      <c r="Z2098" s="15"/>
      <c r="AA2098" s="15"/>
      <c r="AB2098" s="15"/>
      <c r="AM2098" s="68"/>
      <c r="AN2098" s="68"/>
      <c r="AO2098" s="68"/>
      <c r="AP2098" s="68"/>
      <c r="AQ2098" s="68"/>
      <c r="AY2098" s="15"/>
      <c r="AZ2098" s="15"/>
    </row>
    <row r="2099" spans="11:52" ht="15">
      <c r="K2099" s="15"/>
      <c r="L2099" s="15"/>
      <c r="M2099" s="15"/>
      <c r="N2099" s="15"/>
      <c r="O2099" s="15"/>
      <c r="P2099" s="15"/>
      <c r="Q2099" s="15"/>
      <c r="R2099" s="15"/>
      <c r="S2099" s="15"/>
      <c r="T2099" s="15"/>
      <c r="U2099" s="15"/>
      <c r="V2099" s="15"/>
      <c r="W2099" s="15"/>
      <c r="X2099" s="15"/>
      <c r="Y2099" s="15"/>
      <c r="Z2099" s="15"/>
      <c r="AA2099" s="15"/>
      <c r="AB2099" s="15"/>
      <c r="AM2099" s="68"/>
      <c r="AN2099" s="68"/>
      <c r="AO2099" s="68"/>
      <c r="AP2099" s="68"/>
      <c r="AQ2099" s="68"/>
      <c r="AY2099" s="15"/>
      <c r="AZ2099" s="15"/>
    </row>
    <row r="2100" spans="11:52" ht="15">
      <c r="K2100" s="15"/>
      <c r="L2100" s="15"/>
      <c r="M2100" s="15"/>
      <c r="N2100" s="15"/>
      <c r="O2100" s="15"/>
      <c r="P2100" s="15"/>
      <c r="Q2100" s="15"/>
      <c r="R2100" s="15"/>
      <c r="S2100" s="15"/>
      <c r="T2100" s="15"/>
      <c r="U2100" s="15"/>
      <c r="V2100" s="15"/>
      <c r="W2100" s="15"/>
      <c r="X2100" s="15"/>
      <c r="Y2100" s="15"/>
      <c r="Z2100" s="15"/>
      <c r="AA2100" s="15"/>
      <c r="AB2100" s="15"/>
      <c r="AM2100" s="68"/>
      <c r="AN2100" s="68"/>
      <c r="AO2100" s="68"/>
      <c r="AP2100" s="68"/>
      <c r="AQ2100" s="68"/>
      <c r="AY2100" s="15"/>
      <c r="AZ2100" s="15"/>
    </row>
    <row r="2101" spans="11:52" ht="15">
      <c r="K2101" s="15"/>
      <c r="L2101" s="15"/>
      <c r="M2101" s="15"/>
      <c r="N2101" s="15"/>
      <c r="O2101" s="15"/>
      <c r="P2101" s="15"/>
      <c r="Q2101" s="15"/>
      <c r="R2101" s="15"/>
      <c r="S2101" s="15"/>
      <c r="T2101" s="15"/>
      <c r="U2101" s="15"/>
      <c r="V2101" s="15"/>
      <c r="W2101" s="15"/>
      <c r="X2101" s="15"/>
      <c r="Y2101" s="15"/>
      <c r="Z2101" s="15"/>
      <c r="AA2101" s="15"/>
      <c r="AB2101" s="15"/>
      <c r="AM2101" s="68"/>
      <c r="AN2101" s="68"/>
      <c r="AO2101" s="68"/>
      <c r="AP2101" s="68"/>
      <c r="AQ2101" s="68"/>
      <c r="AY2101" s="15"/>
      <c r="AZ2101" s="15"/>
    </row>
    <row r="2102" spans="11:52" ht="15">
      <c r="K2102" s="15"/>
      <c r="L2102" s="15"/>
      <c r="M2102" s="15"/>
      <c r="N2102" s="15"/>
      <c r="O2102" s="15"/>
      <c r="P2102" s="15"/>
      <c r="Q2102" s="15"/>
      <c r="R2102" s="15"/>
      <c r="S2102" s="15"/>
      <c r="T2102" s="15"/>
      <c r="U2102" s="15"/>
      <c r="V2102" s="15"/>
      <c r="W2102" s="15"/>
      <c r="X2102" s="15"/>
      <c r="Y2102" s="15"/>
      <c r="Z2102" s="15"/>
      <c r="AA2102" s="15"/>
      <c r="AB2102" s="15"/>
      <c r="AM2102" s="68"/>
      <c r="AN2102" s="68"/>
      <c r="AO2102" s="68"/>
      <c r="AP2102" s="68"/>
      <c r="AQ2102" s="68"/>
      <c r="AY2102" s="15"/>
      <c r="AZ2102" s="15"/>
    </row>
    <row r="2103" spans="11:52" ht="15">
      <c r="K2103" s="15"/>
      <c r="L2103" s="15"/>
      <c r="M2103" s="15"/>
      <c r="N2103" s="15"/>
      <c r="O2103" s="15"/>
      <c r="P2103" s="15"/>
      <c r="Q2103" s="15"/>
      <c r="R2103" s="15"/>
      <c r="S2103" s="15"/>
      <c r="T2103" s="15"/>
      <c r="U2103" s="15"/>
      <c r="V2103" s="15"/>
      <c r="W2103" s="15"/>
      <c r="X2103" s="15"/>
      <c r="Y2103" s="15"/>
      <c r="Z2103" s="15"/>
      <c r="AA2103" s="15"/>
      <c r="AB2103" s="15"/>
      <c r="AM2103" s="68"/>
      <c r="AN2103" s="68"/>
      <c r="AO2103" s="68"/>
      <c r="AP2103" s="68"/>
      <c r="AQ2103" s="68"/>
      <c r="AY2103" s="15"/>
      <c r="AZ2103" s="15"/>
    </row>
    <row r="2104" spans="11:52" ht="15">
      <c r="K2104" s="15"/>
      <c r="L2104" s="15"/>
      <c r="M2104" s="15"/>
      <c r="N2104" s="15"/>
      <c r="O2104" s="15"/>
      <c r="P2104" s="15"/>
      <c r="Q2104" s="15"/>
      <c r="R2104" s="15"/>
      <c r="S2104" s="15"/>
      <c r="T2104" s="15"/>
      <c r="U2104" s="15"/>
      <c r="V2104" s="15"/>
      <c r="W2104" s="15"/>
      <c r="X2104" s="15"/>
      <c r="Y2104" s="15"/>
      <c r="Z2104" s="15"/>
      <c r="AA2104" s="15"/>
      <c r="AB2104" s="15"/>
      <c r="AM2104" s="68"/>
      <c r="AN2104" s="68"/>
      <c r="AO2104" s="68"/>
      <c r="AP2104" s="68"/>
      <c r="AQ2104" s="68"/>
      <c r="AY2104" s="15"/>
      <c r="AZ2104" s="15"/>
    </row>
    <row r="2105" spans="11:52" ht="15">
      <c r="K2105" s="15"/>
      <c r="L2105" s="15"/>
      <c r="M2105" s="15"/>
      <c r="N2105" s="15"/>
      <c r="O2105" s="15"/>
      <c r="P2105" s="15"/>
      <c r="Q2105" s="15"/>
      <c r="R2105" s="15"/>
      <c r="S2105" s="15"/>
      <c r="T2105" s="15"/>
      <c r="U2105" s="15"/>
      <c r="V2105" s="15"/>
      <c r="W2105" s="15"/>
      <c r="X2105" s="15"/>
      <c r="Y2105" s="15"/>
      <c r="Z2105" s="15"/>
      <c r="AA2105" s="15"/>
      <c r="AB2105" s="15"/>
      <c r="AM2105" s="68"/>
      <c r="AN2105" s="68"/>
      <c r="AO2105" s="68"/>
      <c r="AP2105" s="68"/>
      <c r="AQ2105" s="68"/>
      <c r="AY2105" s="15"/>
      <c r="AZ2105" s="15"/>
    </row>
    <row r="2106" spans="11:52" ht="15">
      <c r="K2106" s="15"/>
      <c r="L2106" s="15"/>
      <c r="M2106" s="15"/>
      <c r="N2106" s="15"/>
      <c r="O2106" s="15"/>
      <c r="P2106" s="15"/>
      <c r="Q2106" s="15"/>
      <c r="R2106" s="15"/>
      <c r="S2106" s="15"/>
      <c r="T2106" s="15"/>
      <c r="U2106" s="15"/>
      <c r="V2106" s="15"/>
      <c r="W2106" s="15"/>
      <c r="X2106" s="15"/>
      <c r="Y2106" s="15"/>
      <c r="Z2106" s="15"/>
      <c r="AA2106" s="15"/>
      <c r="AB2106" s="15"/>
      <c r="AM2106" s="68"/>
      <c r="AN2106" s="68"/>
      <c r="AO2106" s="68"/>
      <c r="AP2106" s="68"/>
      <c r="AQ2106" s="68"/>
      <c r="AY2106" s="15"/>
      <c r="AZ2106" s="15"/>
    </row>
    <row r="2107" spans="11:52" ht="15">
      <c r="K2107" s="15"/>
      <c r="L2107" s="15"/>
      <c r="M2107" s="15"/>
      <c r="N2107" s="15"/>
      <c r="O2107" s="15"/>
      <c r="P2107" s="15"/>
      <c r="Q2107" s="15"/>
      <c r="R2107" s="15"/>
      <c r="S2107" s="15"/>
      <c r="T2107" s="15"/>
      <c r="U2107" s="15"/>
      <c r="V2107" s="15"/>
      <c r="W2107" s="15"/>
      <c r="X2107" s="15"/>
      <c r="Y2107" s="15"/>
      <c r="Z2107" s="15"/>
      <c r="AA2107" s="15"/>
      <c r="AB2107" s="15"/>
      <c r="AM2107" s="68"/>
      <c r="AN2107" s="68"/>
      <c r="AO2107" s="68"/>
      <c r="AP2107" s="68"/>
      <c r="AQ2107" s="68"/>
      <c r="AY2107" s="15"/>
      <c r="AZ2107" s="15"/>
    </row>
    <row r="2108" spans="11:52" ht="15">
      <c r="K2108" s="15"/>
      <c r="L2108" s="15"/>
      <c r="M2108" s="15"/>
      <c r="N2108" s="15"/>
      <c r="O2108" s="15"/>
      <c r="P2108" s="15"/>
      <c r="Q2108" s="15"/>
      <c r="R2108" s="15"/>
      <c r="S2108" s="15"/>
      <c r="T2108" s="15"/>
      <c r="U2108" s="15"/>
      <c r="V2108" s="15"/>
      <c r="W2108" s="15"/>
      <c r="X2108" s="15"/>
      <c r="Y2108" s="15"/>
      <c r="Z2108" s="15"/>
      <c r="AA2108" s="15"/>
      <c r="AB2108" s="15"/>
      <c r="AM2108" s="68"/>
      <c r="AN2108" s="68"/>
      <c r="AO2108" s="68"/>
      <c r="AP2108" s="68"/>
      <c r="AQ2108" s="68"/>
      <c r="AY2108" s="15"/>
      <c r="AZ2108" s="15"/>
    </row>
    <row r="2109" spans="11:52" ht="15">
      <c r="K2109" s="15"/>
      <c r="L2109" s="15"/>
      <c r="M2109" s="15"/>
      <c r="N2109" s="15"/>
      <c r="O2109" s="15"/>
      <c r="P2109" s="15"/>
      <c r="Q2109" s="15"/>
      <c r="R2109" s="15"/>
      <c r="S2109" s="15"/>
      <c r="T2109" s="15"/>
      <c r="U2109" s="15"/>
      <c r="V2109" s="15"/>
      <c r="W2109" s="15"/>
      <c r="X2109" s="15"/>
      <c r="Y2109" s="15"/>
      <c r="Z2109" s="15"/>
      <c r="AA2109" s="15"/>
      <c r="AB2109" s="15"/>
      <c r="AM2109" s="68"/>
      <c r="AN2109" s="68"/>
      <c r="AO2109" s="68"/>
      <c r="AP2109" s="68"/>
      <c r="AQ2109" s="68"/>
      <c r="AY2109" s="15"/>
      <c r="AZ2109" s="15"/>
    </row>
    <row r="2110" spans="11:52" ht="15">
      <c r="K2110" s="15"/>
      <c r="L2110" s="15"/>
      <c r="M2110" s="15"/>
      <c r="N2110" s="15"/>
      <c r="O2110" s="15"/>
      <c r="P2110" s="15"/>
      <c r="Q2110" s="15"/>
      <c r="R2110" s="15"/>
      <c r="S2110" s="15"/>
      <c r="T2110" s="15"/>
      <c r="U2110" s="15"/>
      <c r="V2110" s="15"/>
      <c r="W2110" s="15"/>
      <c r="X2110" s="15"/>
      <c r="Y2110" s="15"/>
      <c r="Z2110" s="15"/>
      <c r="AA2110" s="15"/>
      <c r="AB2110" s="15"/>
      <c r="AM2110" s="68"/>
      <c r="AN2110" s="68"/>
      <c r="AO2110" s="68"/>
      <c r="AP2110" s="68"/>
      <c r="AQ2110" s="68"/>
      <c r="AY2110" s="15"/>
      <c r="AZ2110" s="15"/>
    </row>
    <row r="2111" spans="11:52" ht="15">
      <c r="K2111" s="15"/>
      <c r="L2111" s="15"/>
      <c r="M2111" s="15"/>
      <c r="N2111" s="15"/>
      <c r="O2111" s="15"/>
      <c r="P2111" s="15"/>
      <c r="Q2111" s="15"/>
      <c r="R2111" s="15"/>
      <c r="S2111" s="15"/>
      <c r="T2111" s="15"/>
      <c r="U2111" s="15"/>
      <c r="V2111" s="15"/>
      <c r="W2111" s="15"/>
      <c r="X2111" s="15"/>
      <c r="Y2111" s="15"/>
      <c r="Z2111" s="15"/>
      <c r="AA2111" s="15"/>
      <c r="AB2111" s="15"/>
      <c r="AM2111" s="68"/>
      <c r="AN2111" s="68"/>
      <c r="AO2111" s="68"/>
      <c r="AP2111" s="68"/>
      <c r="AQ2111" s="68"/>
      <c r="AY2111" s="15"/>
      <c r="AZ2111" s="15"/>
    </row>
    <row r="2112" spans="11:52" ht="15">
      <c r="K2112" s="15"/>
      <c r="L2112" s="15"/>
      <c r="M2112" s="15"/>
      <c r="N2112" s="15"/>
      <c r="O2112" s="15"/>
      <c r="P2112" s="15"/>
      <c r="Q2112" s="15"/>
      <c r="R2112" s="15"/>
      <c r="S2112" s="15"/>
      <c r="T2112" s="15"/>
      <c r="U2112" s="15"/>
      <c r="V2112" s="15"/>
      <c r="W2112" s="15"/>
      <c r="X2112" s="15"/>
      <c r="Y2112" s="15"/>
      <c r="Z2112" s="15"/>
      <c r="AA2112" s="15"/>
      <c r="AB2112" s="15"/>
      <c r="AM2112" s="68"/>
      <c r="AN2112" s="68"/>
      <c r="AO2112" s="68"/>
      <c r="AP2112" s="68"/>
      <c r="AQ2112" s="68"/>
      <c r="AY2112" s="15"/>
      <c r="AZ2112" s="15"/>
    </row>
    <row r="2113" spans="11:52" ht="15">
      <c r="K2113" s="15"/>
      <c r="L2113" s="15"/>
      <c r="M2113" s="15"/>
      <c r="N2113" s="15"/>
      <c r="O2113" s="15"/>
      <c r="P2113" s="15"/>
      <c r="Q2113" s="15"/>
      <c r="R2113" s="15"/>
      <c r="S2113" s="15"/>
      <c r="T2113" s="15"/>
      <c r="U2113" s="15"/>
      <c r="V2113" s="15"/>
      <c r="W2113" s="15"/>
      <c r="X2113" s="15"/>
      <c r="Y2113" s="15"/>
      <c r="Z2113" s="15"/>
      <c r="AA2113" s="15"/>
      <c r="AB2113" s="15"/>
      <c r="AM2113" s="68"/>
      <c r="AN2113" s="68"/>
      <c r="AO2113" s="68"/>
      <c r="AP2113" s="68"/>
      <c r="AQ2113" s="68"/>
      <c r="AY2113" s="15"/>
      <c r="AZ2113" s="15"/>
    </row>
    <row r="2114" spans="11:52" ht="15">
      <c r="K2114" s="15"/>
      <c r="L2114" s="15"/>
      <c r="M2114" s="15"/>
      <c r="N2114" s="15"/>
      <c r="O2114" s="15"/>
      <c r="P2114" s="15"/>
      <c r="Q2114" s="15"/>
      <c r="R2114" s="15"/>
      <c r="S2114" s="15"/>
      <c r="T2114" s="15"/>
      <c r="U2114" s="15"/>
      <c r="V2114" s="15"/>
      <c r="W2114" s="15"/>
      <c r="X2114" s="15"/>
      <c r="Y2114" s="15"/>
      <c r="Z2114" s="15"/>
      <c r="AA2114" s="15"/>
      <c r="AB2114" s="15"/>
      <c r="AM2114" s="68"/>
      <c r="AN2114" s="68"/>
      <c r="AO2114" s="68"/>
      <c r="AP2114" s="68"/>
      <c r="AQ2114" s="68"/>
      <c r="AY2114" s="15"/>
      <c r="AZ2114" s="15"/>
    </row>
    <row r="2115" spans="11:52" ht="15">
      <c r="K2115" s="15"/>
      <c r="L2115" s="15"/>
      <c r="M2115" s="15"/>
      <c r="N2115" s="15"/>
      <c r="O2115" s="15"/>
      <c r="P2115" s="15"/>
      <c r="Q2115" s="15"/>
      <c r="R2115" s="15"/>
      <c r="S2115" s="15"/>
      <c r="T2115" s="15"/>
      <c r="U2115" s="15"/>
      <c r="V2115" s="15"/>
      <c r="W2115" s="15"/>
      <c r="X2115" s="15"/>
      <c r="Y2115" s="15"/>
      <c r="Z2115" s="15"/>
      <c r="AA2115" s="15"/>
      <c r="AB2115" s="15"/>
      <c r="AM2115" s="68"/>
      <c r="AN2115" s="68"/>
      <c r="AO2115" s="68"/>
      <c r="AP2115" s="68"/>
      <c r="AQ2115" s="68"/>
      <c r="AY2115" s="15"/>
      <c r="AZ2115" s="15"/>
    </row>
    <row r="2116" spans="11:52" ht="15">
      <c r="K2116" s="15"/>
      <c r="L2116" s="15"/>
      <c r="M2116" s="15"/>
      <c r="N2116" s="15"/>
      <c r="O2116" s="15"/>
      <c r="P2116" s="15"/>
      <c r="Q2116" s="15"/>
      <c r="R2116" s="15"/>
      <c r="S2116" s="15"/>
      <c r="T2116" s="15"/>
      <c r="U2116" s="15"/>
      <c r="V2116" s="15"/>
      <c r="W2116" s="15"/>
      <c r="X2116" s="15"/>
      <c r="Y2116" s="15"/>
      <c r="Z2116" s="15"/>
      <c r="AA2116" s="15"/>
      <c r="AB2116" s="15"/>
      <c r="AM2116" s="68"/>
      <c r="AN2116" s="68"/>
      <c r="AO2116" s="68"/>
      <c r="AP2116" s="68"/>
      <c r="AQ2116" s="68"/>
      <c r="AY2116" s="15"/>
      <c r="AZ2116" s="15"/>
    </row>
    <row r="2117" spans="11:52" ht="15">
      <c r="K2117" s="15"/>
      <c r="L2117" s="15"/>
      <c r="M2117" s="15"/>
      <c r="N2117" s="15"/>
      <c r="O2117" s="15"/>
      <c r="P2117" s="15"/>
      <c r="Q2117" s="15"/>
      <c r="R2117" s="15"/>
      <c r="S2117" s="15"/>
      <c r="T2117" s="15"/>
      <c r="U2117" s="15"/>
      <c r="V2117" s="15"/>
      <c r="W2117" s="15"/>
      <c r="X2117" s="15"/>
      <c r="Y2117" s="15"/>
      <c r="Z2117" s="15"/>
      <c r="AA2117" s="15"/>
      <c r="AB2117" s="15"/>
      <c r="AM2117" s="68"/>
      <c r="AN2117" s="68"/>
      <c r="AO2117" s="68"/>
      <c r="AP2117" s="68"/>
      <c r="AQ2117" s="68"/>
      <c r="AY2117" s="15"/>
      <c r="AZ2117" s="15"/>
    </row>
    <row r="2118" spans="11:52" ht="15">
      <c r="K2118" s="15"/>
      <c r="L2118" s="15"/>
      <c r="M2118" s="15"/>
      <c r="N2118" s="15"/>
      <c r="O2118" s="15"/>
      <c r="P2118" s="15"/>
      <c r="Q2118" s="15"/>
      <c r="R2118" s="15"/>
      <c r="S2118" s="15"/>
      <c r="T2118" s="15"/>
      <c r="U2118" s="15"/>
      <c r="V2118" s="15"/>
      <c r="W2118" s="15"/>
      <c r="X2118" s="15"/>
      <c r="Y2118" s="15"/>
      <c r="Z2118" s="15"/>
      <c r="AA2118" s="15"/>
      <c r="AB2118" s="15"/>
      <c r="AM2118" s="68"/>
      <c r="AN2118" s="68"/>
      <c r="AO2118" s="68"/>
      <c r="AP2118" s="68"/>
      <c r="AQ2118" s="68"/>
      <c r="AY2118" s="15"/>
      <c r="AZ2118" s="15"/>
    </row>
    <row r="2119" spans="11:52" ht="15">
      <c r="K2119" s="15"/>
      <c r="L2119" s="15"/>
      <c r="M2119" s="15"/>
      <c r="N2119" s="15"/>
      <c r="O2119" s="15"/>
      <c r="P2119" s="15"/>
      <c r="Q2119" s="15"/>
      <c r="R2119" s="15"/>
      <c r="S2119" s="15"/>
      <c r="T2119" s="15"/>
      <c r="U2119" s="15"/>
      <c r="V2119" s="15"/>
      <c r="W2119" s="15"/>
      <c r="X2119" s="15"/>
      <c r="Y2119" s="15"/>
      <c r="Z2119" s="15"/>
      <c r="AA2119" s="15"/>
      <c r="AB2119" s="15"/>
      <c r="AM2119" s="68"/>
      <c r="AN2119" s="68"/>
      <c r="AO2119" s="68"/>
      <c r="AP2119" s="68"/>
      <c r="AQ2119" s="68"/>
      <c r="AY2119" s="15"/>
      <c r="AZ2119" s="15"/>
    </row>
    <row r="2120" spans="11:52" ht="15">
      <c r="K2120" s="15"/>
      <c r="L2120" s="15"/>
      <c r="M2120" s="15"/>
      <c r="N2120" s="15"/>
      <c r="O2120" s="15"/>
      <c r="P2120" s="15"/>
      <c r="Q2120" s="15"/>
      <c r="R2120" s="15"/>
      <c r="S2120" s="15"/>
      <c r="T2120" s="15"/>
      <c r="U2120" s="15"/>
      <c r="V2120" s="15"/>
      <c r="W2120" s="15"/>
      <c r="X2120" s="15"/>
      <c r="Y2120" s="15"/>
      <c r="Z2120" s="15"/>
      <c r="AA2120" s="15"/>
      <c r="AB2120" s="15"/>
      <c r="AM2120" s="68"/>
      <c r="AN2120" s="68"/>
      <c r="AO2120" s="68"/>
      <c r="AP2120" s="68"/>
      <c r="AQ2120" s="68"/>
      <c r="AY2120" s="15"/>
      <c r="AZ2120" s="15"/>
    </row>
    <row r="2121" spans="11:52" ht="15">
      <c r="K2121" s="15"/>
      <c r="L2121" s="15"/>
      <c r="M2121" s="15"/>
      <c r="N2121" s="15"/>
      <c r="O2121" s="15"/>
      <c r="P2121" s="15"/>
      <c r="Q2121" s="15"/>
      <c r="R2121" s="15"/>
      <c r="S2121" s="15"/>
      <c r="T2121" s="15"/>
      <c r="U2121" s="15"/>
      <c r="V2121" s="15"/>
      <c r="W2121" s="15"/>
      <c r="X2121" s="15"/>
      <c r="Y2121" s="15"/>
      <c r="Z2121" s="15"/>
      <c r="AA2121" s="15"/>
      <c r="AB2121" s="15"/>
      <c r="AM2121" s="68"/>
      <c r="AN2121" s="68"/>
      <c r="AO2121" s="68"/>
      <c r="AP2121" s="68"/>
      <c r="AQ2121" s="68"/>
      <c r="AY2121" s="15"/>
      <c r="AZ2121" s="15"/>
    </row>
    <row r="2122" spans="11:52" ht="15">
      <c r="K2122" s="15"/>
      <c r="L2122" s="15"/>
      <c r="M2122" s="15"/>
      <c r="N2122" s="15"/>
      <c r="O2122" s="15"/>
      <c r="P2122" s="15"/>
      <c r="Q2122" s="15"/>
      <c r="R2122" s="15"/>
      <c r="S2122" s="15"/>
      <c r="T2122" s="15"/>
      <c r="U2122" s="15"/>
      <c r="V2122" s="15"/>
      <c r="W2122" s="15"/>
      <c r="X2122" s="15"/>
      <c r="Y2122" s="15"/>
      <c r="Z2122" s="15"/>
      <c r="AA2122" s="15"/>
      <c r="AB2122" s="15"/>
      <c r="AM2122" s="68"/>
      <c r="AN2122" s="68"/>
      <c r="AO2122" s="68"/>
      <c r="AP2122" s="68"/>
      <c r="AQ2122" s="68"/>
      <c r="AY2122" s="15"/>
      <c r="AZ2122" s="15"/>
    </row>
    <row r="2123" spans="11:52" ht="15">
      <c r="K2123" s="15"/>
      <c r="L2123" s="15"/>
      <c r="M2123" s="15"/>
      <c r="N2123" s="15"/>
      <c r="O2123" s="15"/>
      <c r="P2123" s="15"/>
      <c r="Q2123" s="15"/>
      <c r="R2123" s="15"/>
      <c r="S2123" s="15"/>
      <c r="T2123" s="15"/>
      <c r="U2123" s="15"/>
      <c r="V2123" s="15"/>
      <c r="W2123" s="15"/>
      <c r="X2123" s="15"/>
      <c r="Y2123" s="15"/>
      <c r="Z2123" s="15"/>
      <c r="AA2123" s="15"/>
      <c r="AB2123" s="15"/>
      <c r="AM2123" s="68"/>
      <c r="AN2123" s="68"/>
      <c r="AO2123" s="68"/>
      <c r="AP2123" s="68"/>
      <c r="AQ2123" s="68"/>
      <c r="AY2123" s="15"/>
      <c r="AZ2123" s="15"/>
    </row>
    <row r="2124" spans="11:52" ht="15">
      <c r="K2124" s="15"/>
      <c r="L2124" s="15"/>
      <c r="M2124" s="15"/>
      <c r="N2124" s="15"/>
      <c r="O2124" s="15"/>
      <c r="P2124" s="15"/>
      <c r="Q2124" s="15"/>
      <c r="R2124" s="15"/>
      <c r="S2124" s="15"/>
      <c r="T2124" s="15"/>
      <c r="U2124" s="15"/>
      <c r="V2124" s="15"/>
      <c r="W2124" s="15"/>
      <c r="X2124" s="15"/>
      <c r="Y2124" s="15"/>
      <c r="Z2124" s="15"/>
      <c r="AA2124" s="15"/>
      <c r="AB2124" s="15"/>
      <c r="AM2124" s="68"/>
      <c r="AN2124" s="68"/>
      <c r="AO2124" s="68"/>
      <c r="AP2124" s="68"/>
      <c r="AQ2124" s="68"/>
      <c r="AY2124" s="15"/>
      <c r="AZ2124" s="15"/>
    </row>
    <row r="2125" spans="11:52" ht="15">
      <c r="K2125" s="15"/>
      <c r="L2125" s="15"/>
      <c r="M2125" s="15"/>
      <c r="N2125" s="15"/>
      <c r="O2125" s="15"/>
      <c r="P2125" s="15"/>
      <c r="Q2125" s="15"/>
      <c r="R2125" s="15"/>
      <c r="S2125" s="15"/>
      <c r="T2125" s="15"/>
      <c r="U2125" s="15"/>
      <c r="V2125" s="15"/>
      <c r="W2125" s="15"/>
      <c r="X2125" s="15"/>
      <c r="Y2125" s="15"/>
      <c r="Z2125" s="15"/>
      <c r="AA2125" s="15"/>
      <c r="AB2125" s="15"/>
      <c r="AM2125" s="68"/>
      <c r="AN2125" s="68"/>
      <c r="AO2125" s="68"/>
      <c r="AP2125" s="68"/>
      <c r="AQ2125" s="68"/>
      <c r="AY2125" s="15"/>
      <c r="AZ2125" s="15"/>
    </row>
    <row r="2126" spans="11:52" ht="15">
      <c r="K2126" s="15"/>
      <c r="L2126" s="15"/>
      <c r="M2126" s="15"/>
      <c r="N2126" s="15"/>
      <c r="O2126" s="15"/>
      <c r="P2126" s="15"/>
      <c r="Q2126" s="15"/>
      <c r="R2126" s="15"/>
      <c r="S2126" s="15"/>
      <c r="T2126" s="15"/>
      <c r="U2126" s="15"/>
      <c r="V2126" s="15"/>
      <c r="W2126" s="15"/>
      <c r="X2126" s="15"/>
      <c r="Y2126" s="15"/>
      <c r="Z2126" s="15"/>
      <c r="AA2126" s="15"/>
      <c r="AB2126" s="15"/>
      <c r="AM2126" s="68"/>
      <c r="AN2126" s="68"/>
      <c r="AO2126" s="68"/>
      <c r="AP2126" s="68"/>
      <c r="AQ2126" s="68"/>
      <c r="AY2126" s="15"/>
      <c r="AZ2126" s="15"/>
    </row>
    <row r="2127" spans="11:52" ht="15">
      <c r="K2127" s="15"/>
      <c r="L2127" s="15"/>
      <c r="M2127" s="15"/>
      <c r="N2127" s="15"/>
      <c r="O2127" s="15"/>
      <c r="P2127" s="15"/>
      <c r="Q2127" s="15"/>
      <c r="R2127" s="15"/>
      <c r="S2127" s="15"/>
      <c r="T2127" s="15"/>
      <c r="U2127" s="15"/>
      <c r="V2127" s="15"/>
      <c r="W2127" s="15"/>
      <c r="X2127" s="15"/>
      <c r="Y2127" s="15"/>
      <c r="Z2127" s="15"/>
      <c r="AA2127" s="15"/>
      <c r="AB2127" s="15"/>
      <c r="AM2127" s="68"/>
      <c r="AN2127" s="68"/>
      <c r="AO2127" s="68"/>
      <c r="AP2127" s="68"/>
      <c r="AQ2127" s="68"/>
      <c r="AY2127" s="15"/>
      <c r="AZ2127" s="15"/>
    </row>
    <row r="2128" spans="11:52" ht="15">
      <c r="K2128" s="15"/>
      <c r="L2128" s="15"/>
      <c r="M2128" s="15"/>
      <c r="N2128" s="15"/>
      <c r="O2128" s="15"/>
      <c r="P2128" s="15"/>
      <c r="Q2128" s="15"/>
      <c r="R2128" s="15"/>
      <c r="S2128" s="15"/>
      <c r="T2128" s="15"/>
      <c r="U2128" s="15"/>
      <c r="V2128" s="15"/>
      <c r="W2128" s="15"/>
      <c r="X2128" s="15"/>
      <c r="Y2128" s="15"/>
      <c r="Z2128" s="15"/>
      <c r="AA2128" s="15"/>
      <c r="AB2128" s="15"/>
      <c r="AM2128" s="68"/>
      <c r="AN2128" s="68"/>
      <c r="AO2128" s="68"/>
      <c r="AP2128" s="68"/>
      <c r="AQ2128" s="68"/>
      <c r="AY2128" s="15"/>
      <c r="AZ2128" s="15"/>
    </row>
    <row r="2129" spans="11:52" ht="15">
      <c r="K2129" s="15"/>
      <c r="L2129" s="15"/>
      <c r="M2129" s="15"/>
      <c r="N2129" s="15"/>
      <c r="O2129" s="15"/>
      <c r="P2129" s="15"/>
      <c r="Q2129" s="15"/>
      <c r="R2129" s="15"/>
      <c r="S2129" s="15"/>
      <c r="T2129" s="15"/>
      <c r="U2129" s="15"/>
      <c r="V2129" s="15"/>
      <c r="W2129" s="15"/>
      <c r="X2129" s="15"/>
      <c r="Y2129" s="15"/>
      <c r="Z2129" s="15"/>
      <c r="AA2129" s="15"/>
      <c r="AB2129" s="15"/>
      <c r="AM2129" s="68"/>
      <c r="AN2129" s="68"/>
      <c r="AO2129" s="68"/>
      <c r="AP2129" s="68"/>
      <c r="AQ2129" s="68"/>
      <c r="AY2129" s="15"/>
      <c r="AZ2129" s="15"/>
    </row>
    <row r="2130" spans="11:52" ht="15">
      <c r="K2130" s="15"/>
      <c r="L2130" s="15"/>
      <c r="M2130" s="15"/>
      <c r="N2130" s="15"/>
      <c r="O2130" s="15"/>
      <c r="P2130" s="15"/>
      <c r="Q2130" s="15"/>
      <c r="R2130" s="15"/>
      <c r="S2130" s="15"/>
      <c r="T2130" s="15"/>
      <c r="U2130" s="15"/>
      <c r="V2130" s="15"/>
      <c r="W2130" s="15"/>
      <c r="X2130" s="15"/>
      <c r="Y2130" s="15"/>
      <c r="Z2130" s="15"/>
      <c r="AA2130" s="15"/>
      <c r="AB2130" s="15"/>
      <c r="AM2130" s="68"/>
      <c r="AN2130" s="68"/>
      <c r="AO2130" s="68"/>
      <c r="AP2130" s="68"/>
      <c r="AQ2130" s="68"/>
      <c r="AY2130" s="15"/>
      <c r="AZ2130" s="15"/>
    </row>
    <row r="2131" spans="11:52" ht="15">
      <c r="K2131" s="15"/>
      <c r="L2131" s="15"/>
      <c r="M2131" s="15"/>
      <c r="N2131" s="15"/>
      <c r="O2131" s="15"/>
      <c r="P2131" s="15"/>
      <c r="Q2131" s="15"/>
      <c r="R2131" s="15"/>
      <c r="S2131" s="15"/>
      <c r="T2131" s="15"/>
      <c r="U2131" s="15"/>
      <c r="V2131" s="15"/>
      <c r="W2131" s="15"/>
      <c r="X2131" s="15"/>
      <c r="Y2131" s="15"/>
      <c r="Z2131" s="15"/>
      <c r="AA2131" s="15"/>
      <c r="AB2131" s="15"/>
      <c r="AM2131" s="68"/>
      <c r="AN2131" s="68"/>
      <c r="AO2131" s="68"/>
      <c r="AP2131" s="68"/>
      <c r="AQ2131" s="68"/>
      <c r="AY2131" s="15"/>
      <c r="AZ2131" s="15"/>
    </row>
    <row r="2132" spans="11:52" ht="15">
      <c r="K2132" s="15"/>
      <c r="L2132" s="15"/>
      <c r="M2132" s="15"/>
      <c r="N2132" s="15"/>
      <c r="O2132" s="15"/>
      <c r="P2132" s="15"/>
      <c r="Q2132" s="15"/>
      <c r="R2132" s="15"/>
      <c r="S2132" s="15"/>
      <c r="T2132" s="15"/>
      <c r="U2132" s="15"/>
      <c r="V2132" s="15"/>
      <c r="W2132" s="15"/>
      <c r="X2132" s="15"/>
      <c r="Y2132" s="15"/>
      <c r="Z2132" s="15"/>
      <c r="AA2132" s="15"/>
      <c r="AB2132" s="15"/>
      <c r="AM2132" s="68"/>
      <c r="AN2132" s="68"/>
      <c r="AO2132" s="68"/>
      <c r="AP2132" s="68"/>
      <c r="AQ2132" s="68"/>
      <c r="AY2132" s="15"/>
      <c r="AZ2132" s="15"/>
    </row>
    <row r="2133" spans="11:52" ht="15">
      <c r="K2133" s="15"/>
      <c r="L2133" s="15"/>
      <c r="M2133" s="15"/>
      <c r="N2133" s="15"/>
      <c r="O2133" s="15"/>
      <c r="P2133" s="15"/>
      <c r="Q2133" s="15"/>
      <c r="R2133" s="15"/>
      <c r="S2133" s="15"/>
      <c r="T2133" s="15"/>
      <c r="U2133" s="15"/>
      <c r="V2133" s="15"/>
      <c r="W2133" s="15"/>
      <c r="X2133" s="15"/>
      <c r="Y2133" s="15"/>
      <c r="Z2133" s="15"/>
      <c r="AA2133" s="15"/>
      <c r="AB2133" s="15"/>
      <c r="AM2133" s="68"/>
      <c r="AN2133" s="68"/>
      <c r="AO2133" s="68"/>
      <c r="AP2133" s="68"/>
      <c r="AQ2133" s="68"/>
      <c r="AY2133" s="15"/>
      <c r="AZ2133" s="15"/>
    </row>
    <row r="2134" spans="11:52" ht="15">
      <c r="K2134" s="15"/>
      <c r="L2134" s="15"/>
      <c r="M2134" s="15"/>
      <c r="N2134" s="15"/>
      <c r="O2134" s="15"/>
      <c r="P2134" s="15"/>
      <c r="Q2134" s="15"/>
      <c r="R2134" s="15"/>
      <c r="S2134" s="15"/>
      <c r="T2134" s="15"/>
      <c r="U2134" s="15"/>
      <c r="V2134" s="15"/>
      <c r="W2134" s="15"/>
      <c r="X2134" s="15"/>
      <c r="Y2134" s="15"/>
      <c r="Z2134" s="15"/>
      <c r="AA2134" s="15"/>
      <c r="AB2134" s="15"/>
      <c r="AM2134" s="68"/>
      <c r="AN2134" s="68"/>
      <c r="AO2134" s="68"/>
      <c r="AP2134" s="68"/>
      <c r="AQ2134" s="68"/>
      <c r="AY2134" s="15"/>
      <c r="AZ2134" s="15"/>
    </row>
    <row r="2135" spans="11:52" ht="15">
      <c r="K2135" s="15"/>
      <c r="L2135" s="15"/>
      <c r="M2135" s="15"/>
      <c r="N2135" s="15"/>
      <c r="O2135" s="15"/>
      <c r="P2135" s="15"/>
      <c r="Q2135" s="15"/>
      <c r="R2135" s="15"/>
      <c r="S2135" s="15"/>
      <c r="T2135" s="15"/>
      <c r="U2135" s="15"/>
      <c r="V2135" s="15"/>
      <c r="W2135" s="15"/>
      <c r="X2135" s="15"/>
      <c r="Y2135" s="15"/>
      <c r="Z2135" s="15"/>
      <c r="AA2135" s="15"/>
      <c r="AB2135" s="15"/>
      <c r="AM2135" s="68"/>
      <c r="AN2135" s="68"/>
      <c r="AO2135" s="68"/>
      <c r="AP2135" s="68"/>
      <c r="AQ2135" s="68"/>
      <c r="AY2135" s="15"/>
      <c r="AZ2135" s="15"/>
    </row>
    <row r="2136" spans="11:52" ht="15">
      <c r="K2136" s="15"/>
      <c r="L2136" s="15"/>
      <c r="M2136" s="15"/>
      <c r="N2136" s="15"/>
      <c r="O2136" s="15"/>
      <c r="P2136" s="15"/>
      <c r="Q2136" s="15"/>
      <c r="R2136" s="15"/>
      <c r="S2136" s="15"/>
      <c r="T2136" s="15"/>
      <c r="U2136" s="15"/>
      <c r="V2136" s="15"/>
      <c r="W2136" s="15"/>
      <c r="X2136" s="15"/>
      <c r="Y2136" s="15"/>
      <c r="Z2136" s="15"/>
      <c r="AA2136" s="15"/>
      <c r="AB2136" s="15"/>
      <c r="AM2136" s="68"/>
      <c r="AN2136" s="68"/>
      <c r="AO2136" s="68"/>
      <c r="AP2136" s="68"/>
      <c r="AQ2136" s="68"/>
      <c r="AY2136" s="15"/>
      <c r="AZ2136" s="15"/>
    </row>
    <row r="2137" spans="11:52" ht="15">
      <c r="K2137" s="15"/>
      <c r="L2137" s="15"/>
      <c r="M2137" s="15"/>
      <c r="N2137" s="15"/>
      <c r="O2137" s="15"/>
      <c r="P2137" s="15"/>
      <c r="Q2137" s="15"/>
      <c r="R2137" s="15"/>
      <c r="S2137" s="15"/>
      <c r="T2137" s="15"/>
      <c r="U2137" s="15"/>
      <c r="V2137" s="15"/>
      <c r="W2137" s="15"/>
      <c r="X2137" s="15"/>
      <c r="Y2137" s="15"/>
      <c r="Z2137" s="15"/>
      <c r="AA2137" s="15"/>
      <c r="AB2137" s="15"/>
      <c r="AM2137" s="68"/>
      <c r="AN2137" s="68"/>
      <c r="AO2137" s="68"/>
      <c r="AP2137" s="68"/>
      <c r="AQ2137" s="68"/>
      <c r="AY2137" s="15"/>
      <c r="AZ2137" s="15"/>
    </row>
    <row r="2138" spans="11:52" ht="15">
      <c r="K2138" s="15"/>
      <c r="L2138" s="15"/>
      <c r="M2138" s="15"/>
      <c r="N2138" s="15"/>
      <c r="O2138" s="15"/>
      <c r="P2138" s="15"/>
      <c r="Q2138" s="15"/>
      <c r="R2138" s="15"/>
      <c r="S2138" s="15"/>
      <c r="T2138" s="15"/>
      <c r="U2138" s="15"/>
      <c r="V2138" s="15"/>
      <c r="W2138" s="15"/>
      <c r="X2138" s="15"/>
      <c r="Y2138" s="15"/>
      <c r="Z2138" s="15"/>
      <c r="AA2138" s="15"/>
      <c r="AB2138" s="15"/>
      <c r="AM2138" s="68"/>
      <c r="AN2138" s="68"/>
      <c r="AO2138" s="68"/>
      <c r="AP2138" s="68"/>
      <c r="AQ2138" s="68"/>
      <c r="AY2138" s="15"/>
      <c r="AZ2138" s="15"/>
    </row>
    <row r="2139" spans="11:52" ht="15">
      <c r="K2139" s="15"/>
      <c r="L2139" s="15"/>
      <c r="M2139" s="15"/>
      <c r="N2139" s="15"/>
      <c r="O2139" s="15"/>
      <c r="P2139" s="15"/>
      <c r="Q2139" s="15"/>
      <c r="R2139" s="15"/>
      <c r="S2139" s="15"/>
      <c r="T2139" s="15"/>
      <c r="U2139" s="15"/>
      <c r="V2139" s="15"/>
      <c r="W2139" s="15"/>
      <c r="X2139" s="15"/>
      <c r="Y2139" s="15"/>
      <c r="Z2139" s="15"/>
      <c r="AA2139" s="15"/>
      <c r="AB2139" s="15"/>
      <c r="AM2139" s="68"/>
      <c r="AN2139" s="68"/>
      <c r="AO2139" s="68"/>
      <c r="AP2139" s="68"/>
      <c r="AQ2139" s="68"/>
      <c r="AY2139" s="15"/>
      <c r="AZ2139" s="15"/>
    </row>
    <row r="2140" spans="11:52" ht="15">
      <c r="K2140" s="15"/>
      <c r="L2140" s="15"/>
      <c r="M2140" s="15"/>
      <c r="N2140" s="15"/>
      <c r="O2140" s="15"/>
      <c r="P2140" s="15"/>
      <c r="Q2140" s="15"/>
      <c r="R2140" s="15"/>
      <c r="S2140" s="15"/>
      <c r="T2140" s="15"/>
      <c r="U2140" s="15"/>
      <c r="V2140" s="15"/>
      <c r="W2140" s="15"/>
      <c r="X2140" s="15"/>
      <c r="Y2140" s="15"/>
      <c r="Z2140" s="15"/>
      <c r="AA2140" s="15"/>
      <c r="AB2140" s="15"/>
      <c r="AM2140" s="68"/>
      <c r="AN2140" s="68"/>
      <c r="AO2140" s="68"/>
      <c r="AP2140" s="68"/>
      <c r="AQ2140" s="68"/>
      <c r="AY2140" s="15"/>
      <c r="AZ2140" s="15"/>
    </row>
    <row r="2141" spans="11:52" ht="15">
      <c r="K2141" s="15"/>
      <c r="L2141" s="15"/>
      <c r="M2141" s="15"/>
      <c r="N2141" s="15"/>
      <c r="O2141" s="15"/>
      <c r="P2141" s="15"/>
      <c r="Q2141" s="15"/>
      <c r="R2141" s="15"/>
      <c r="S2141" s="15"/>
      <c r="T2141" s="15"/>
      <c r="U2141" s="15"/>
      <c r="V2141" s="15"/>
      <c r="W2141" s="15"/>
      <c r="X2141" s="15"/>
      <c r="Y2141" s="15"/>
      <c r="Z2141" s="15"/>
      <c r="AA2141" s="15"/>
      <c r="AB2141" s="15"/>
      <c r="AM2141" s="68"/>
      <c r="AN2141" s="68"/>
      <c r="AO2141" s="68"/>
      <c r="AP2141" s="68"/>
      <c r="AQ2141" s="68"/>
      <c r="AY2141" s="15"/>
      <c r="AZ2141" s="15"/>
    </row>
    <row r="2142" spans="11:52" ht="15">
      <c r="K2142" s="15"/>
      <c r="L2142" s="15"/>
      <c r="M2142" s="15"/>
      <c r="N2142" s="15"/>
      <c r="O2142" s="15"/>
      <c r="P2142" s="15"/>
      <c r="Q2142" s="15"/>
      <c r="R2142" s="15"/>
      <c r="S2142" s="15"/>
      <c r="T2142" s="15"/>
      <c r="U2142" s="15"/>
      <c r="V2142" s="15"/>
      <c r="W2142" s="15"/>
      <c r="X2142" s="15"/>
      <c r="Y2142" s="15"/>
      <c r="Z2142" s="15"/>
      <c r="AA2142" s="15"/>
      <c r="AB2142" s="15"/>
      <c r="AM2142" s="68"/>
      <c r="AN2142" s="68"/>
      <c r="AO2142" s="68"/>
      <c r="AP2142" s="68"/>
      <c r="AQ2142" s="68"/>
      <c r="AY2142" s="15"/>
      <c r="AZ2142" s="15"/>
    </row>
    <row r="2143" spans="11:52" ht="15">
      <c r="K2143" s="15"/>
      <c r="L2143" s="15"/>
      <c r="M2143" s="15"/>
      <c r="N2143" s="15"/>
      <c r="O2143" s="15"/>
      <c r="P2143" s="15"/>
      <c r="Q2143" s="15"/>
      <c r="R2143" s="15"/>
      <c r="S2143" s="15"/>
      <c r="T2143" s="15"/>
      <c r="U2143" s="15"/>
      <c r="V2143" s="15"/>
      <c r="W2143" s="15"/>
      <c r="X2143" s="15"/>
      <c r="Y2143" s="15"/>
      <c r="Z2143" s="15"/>
      <c r="AA2143" s="15"/>
      <c r="AB2143" s="15"/>
      <c r="AM2143" s="68"/>
      <c r="AN2143" s="68"/>
      <c r="AO2143" s="68"/>
      <c r="AP2143" s="68"/>
      <c r="AQ2143" s="68"/>
      <c r="AY2143" s="15"/>
      <c r="AZ2143" s="15"/>
    </row>
    <row r="2144" spans="11:52" ht="15">
      <c r="K2144" s="15"/>
      <c r="L2144" s="15"/>
      <c r="M2144" s="15"/>
      <c r="N2144" s="15"/>
      <c r="O2144" s="15"/>
      <c r="P2144" s="15"/>
      <c r="Q2144" s="15"/>
      <c r="R2144" s="15"/>
      <c r="S2144" s="15"/>
      <c r="T2144" s="15"/>
      <c r="U2144" s="15"/>
      <c r="V2144" s="15"/>
      <c r="W2144" s="15"/>
      <c r="X2144" s="15"/>
      <c r="Y2144" s="15"/>
      <c r="Z2144" s="15"/>
      <c r="AA2144" s="15"/>
      <c r="AB2144" s="15"/>
      <c r="AM2144" s="68"/>
      <c r="AN2144" s="68"/>
      <c r="AO2144" s="68"/>
      <c r="AP2144" s="68"/>
      <c r="AQ2144" s="68"/>
      <c r="AY2144" s="15"/>
      <c r="AZ2144" s="15"/>
    </row>
    <row r="2145" spans="11:52" ht="15">
      <c r="K2145" s="15"/>
      <c r="L2145" s="15"/>
      <c r="M2145" s="15"/>
      <c r="N2145" s="15"/>
      <c r="O2145" s="15"/>
      <c r="P2145" s="15"/>
      <c r="Q2145" s="15"/>
      <c r="R2145" s="15"/>
      <c r="S2145" s="15"/>
      <c r="T2145" s="15"/>
      <c r="U2145" s="15"/>
      <c r="V2145" s="15"/>
      <c r="W2145" s="15"/>
      <c r="X2145" s="15"/>
      <c r="Y2145" s="15"/>
      <c r="Z2145" s="15"/>
      <c r="AA2145" s="15"/>
      <c r="AB2145" s="15"/>
      <c r="AM2145" s="68"/>
      <c r="AN2145" s="68"/>
      <c r="AO2145" s="68"/>
      <c r="AP2145" s="68"/>
      <c r="AQ2145" s="68"/>
      <c r="AY2145" s="15"/>
      <c r="AZ2145" s="15"/>
    </row>
    <row r="2146" spans="11:52" ht="15">
      <c r="K2146" s="15"/>
      <c r="L2146" s="15"/>
      <c r="M2146" s="15"/>
      <c r="N2146" s="15"/>
      <c r="O2146" s="15"/>
      <c r="P2146" s="15"/>
      <c r="Q2146" s="15"/>
      <c r="R2146" s="15"/>
      <c r="S2146" s="15"/>
      <c r="T2146" s="15"/>
      <c r="U2146" s="15"/>
      <c r="V2146" s="15"/>
      <c r="W2146" s="15"/>
      <c r="X2146" s="15"/>
      <c r="Y2146" s="15"/>
      <c r="Z2146" s="15"/>
      <c r="AA2146" s="15"/>
      <c r="AB2146" s="15"/>
      <c r="AM2146" s="68"/>
      <c r="AN2146" s="68"/>
      <c r="AO2146" s="68"/>
      <c r="AP2146" s="68"/>
      <c r="AQ2146" s="68"/>
      <c r="AY2146" s="15"/>
      <c r="AZ2146" s="15"/>
    </row>
    <row r="2147" spans="11:52" ht="15">
      <c r="K2147" s="15"/>
      <c r="L2147" s="15"/>
      <c r="M2147" s="15"/>
      <c r="N2147" s="15"/>
      <c r="O2147" s="15"/>
      <c r="P2147" s="15"/>
      <c r="Q2147" s="15"/>
      <c r="R2147" s="15"/>
      <c r="S2147" s="15"/>
      <c r="T2147" s="15"/>
      <c r="U2147" s="15"/>
      <c r="V2147" s="15"/>
      <c r="W2147" s="15"/>
      <c r="X2147" s="15"/>
      <c r="Y2147" s="15"/>
      <c r="Z2147" s="15"/>
      <c r="AA2147" s="15"/>
      <c r="AB2147" s="15"/>
      <c r="AM2147" s="68"/>
      <c r="AN2147" s="68"/>
      <c r="AO2147" s="68"/>
      <c r="AP2147" s="68"/>
      <c r="AQ2147" s="68"/>
      <c r="AY2147" s="15"/>
      <c r="AZ2147" s="15"/>
    </row>
    <row r="2148" spans="11:52" ht="15">
      <c r="K2148" s="15"/>
      <c r="L2148" s="15"/>
      <c r="M2148" s="15"/>
      <c r="N2148" s="15"/>
      <c r="O2148" s="15"/>
      <c r="P2148" s="15"/>
      <c r="Q2148" s="15"/>
      <c r="R2148" s="15"/>
      <c r="S2148" s="15"/>
      <c r="T2148" s="15"/>
      <c r="U2148" s="15"/>
      <c r="V2148" s="15"/>
      <c r="W2148" s="15"/>
      <c r="X2148" s="15"/>
      <c r="Y2148" s="15"/>
      <c r="Z2148" s="15"/>
      <c r="AA2148" s="15"/>
      <c r="AB2148" s="15"/>
      <c r="AM2148" s="68"/>
      <c r="AN2148" s="68"/>
      <c r="AO2148" s="68"/>
      <c r="AP2148" s="68"/>
      <c r="AQ2148" s="68"/>
      <c r="AY2148" s="15"/>
      <c r="AZ2148" s="15"/>
    </row>
    <row r="2149" spans="11:52" ht="15">
      <c r="K2149" s="15"/>
      <c r="L2149" s="15"/>
      <c r="M2149" s="15"/>
      <c r="N2149" s="15"/>
      <c r="O2149" s="15"/>
      <c r="P2149" s="15"/>
      <c r="Q2149" s="15"/>
      <c r="R2149" s="15"/>
      <c r="S2149" s="15"/>
      <c r="T2149" s="15"/>
      <c r="U2149" s="15"/>
      <c r="V2149" s="15"/>
      <c r="W2149" s="15"/>
      <c r="X2149" s="15"/>
      <c r="Y2149" s="15"/>
      <c r="Z2149" s="15"/>
      <c r="AA2149" s="15"/>
      <c r="AB2149" s="15"/>
      <c r="AM2149" s="68"/>
      <c r="AN2149" s="68"/>
      <c r="AO2149" s="68"/>
      <c r="AP2149" s="68"/>
      <c r="AQ2149" s="68"/>
      <c r="AY2149" s="15"/>
      <c r="AZ2149" s="15"/>
    </row>
    <row r="2150" spans="11:52" ht="15">
      <c r="K2150" s="15"/>
      <c r="L2150" s="15"/>
      <c r="M2150" s="15"/>
      <c r="N2150" s="15"/>
      <c r="O2150" s="15"/>
      <c r="P2150" s="15"/>
      <c r="Q2150" s="15"/>
      <c r="R2150" s="15"/>
      <c r="S2150" s="15"/>
      <c r="T2150" s="15"/>
      <c r="U2150" s="15"/>
      <c r="V2150" s="15"/>
      <c r="W2150" s="15"/>
      <c r="X2150" s="15"/>
      <c r="Y2150" s="15"/>
      <c r="Z2150" s="15"/>
      <c r="AA2150" s="15"/>
      <c r="AB2150" s="15"/>
      <c r="AM2150" s="68"/>
      <c r="AN2150" s="68"/>
      <c r="AO2150" s="68"/>
      <c r="AP2150" s="68"/>
      <c r="AQ2150" s="68"/>
      <c r="AY2150" s="15"/>
      <c r="AZ2150" s="15"/>
    </row>
    <row r="2151" spans="11:52" ht="15">
      <c r="K2151" s="15"/>
      <c r="L2151" s="15"/>
      <c r="M2151" s="15"/>
      <c r="N2151" s="15"/>
      <c r="O2151" s="15"/>
      <c r="P2151" s="15"/>
      <c r="Q2151" s="15"/>
      <c r="R2151" s="15"/>
      <c r="S2151" s="15"/>
      <c r="T2151" s="15"/>
      <c r="U2151" s="15"/>
      <c r="V2151" s="15"/>
      <c r="W2151" s="15"/>
      <c r="X2151" s="15"/>
      <c r="Y2151" s="15"/>
      <c r="Z2151" s="15"/>
      <c r="AA2151" s="15"/>
      <c r="AB2151" s="15"/>
      <c r="AM2151" s="68"/>
      <c r="AN2151" s="68"/>
      <c r="AO2151" s="68"/>
      <c r="AP2151" s="68"/>
      <c r="AQ2151" s="68"/>
      <c r="AY2151" s="15"/>
      <c r="AZ2151" s="15"/>
    </row>
    <row r="2152" spans="11:52" ht="15">
      <c r="K2152" s="15"/>
      <c r="L2152" s="15"/>
      <c r="M2152" s="15"/>
      <c r="N2152" s="15"/>
      <c r="O2152" s="15"/>
      <c r="P2152" s="15"/>
      <c r="Q2152" s="15"/>
      <c r="R2152" s="15"/>
      <c r="S2152" s="15"/>
      <c r="T2152" s="15"/>
      <c r="U2152" s="15"/>
      <c r="V2152" s="15"/>
      <c r="W2152" s="15"/>
      <c r="X2152" s="15"/>
      <c r="Y2152" s="15"/>
      <c r="Z2152" s="15"/>
      <c r="AA2152" s="15"/>
      <c r="AB2152" s="15"/>
      <c r="AM2152" s="68"/>
      <c r="AN2152" s="68"/>
      <c r="AO2152" s="68"/>
      <c r="AP2152" s="68"/>
      <c r="AQ2152" s="68"/>
      <c r="AY2152" s="15"/>
      <c r="AZ2152" s="15"/>
    </row>
    <row r="2153" spans="11:52" ht="15">
      <c r="K2153" s="15"/>
      <c r="L2153" s="15"/>
      <c r="M2153" s="15"/>
      <c r="N2153" s="15"/>
      <c r="O2153" s="15"/>
      <c r="P2153" s="15"/>
      <c r="Q2153" s="15"/>
      <c r="R2153" s="15"/>
      <c r="S2153" s="15"/>
      <c r="T2153" s="15"/>
      <c r="U2153" s="15"/>
      <c r="V2153" s="15"/>
      <c r="W2153" s="15"/>
      <c r="X2153" s="15"/>
      <c r="Y2153" s="15"/>
      <c r="Z2153" s="15"/>
      <c r="AA2153" s="15"/>
      <c r="AB2153" s="15"/>
      <c r="AM2153" s="68"/>
      <c r="AN2153" s="68"/>
      <c r="AO2153" s="68"/>
      <c r="AP2153" s="68"/>
      <c r="AQ2153" s="68"/>
      <c r="AY2153" s="15"/>
      <c r="AZ2153" s="15"/>
    </row>
    <row r="2154" spans="11:52" ht="15">
      <c r="K2154" s="15"/>
      <c r="L2154" s="15"/>
      <c r="M2154" s="15"/>
      <c r="N2154" s="15"/>
      <c r="O2154" s="15"/>
      <c r="P2154" s="15"/>
      <c r="Q2154" s="15"/>
      <c r="R2154" s="15"/>
      <c r="S2154" s="15"/>
      <c r="T2154" s="15"/>
      <c r="U2154" s="15"/>
      <c r="V2154" s="15"/>
      <c r="W2154" s="15"/>
      <c r="X2154" s="15"/>
      <c r="Y2154" s="15"/>
      <c r="Z2154" s="15"/>
      <c r="AA2154" s="15"/>
      <c r="AB2154" s="15"/>
      <c r="AM2154" s="68"/>
      <c r="AN2154" s="68"/>
      <c r="AO2154" s="68"/>
      <c r="AP2154" s="68"/>
      <c r="AQ2154" s="68"/>
      <c r="AY2154" s="15"/>
      <c r="AZ2154" s="15"/>
    </row>
    <row r="2155" spans="11:52" ht="15">
      <c r="K2155" s="15"/>
      <c r="L2155" s="15"/>
      <c r="M2155" s="15"/>
      <c r="N2155" s="15"/>
      <c r="O2155" s="15"/>
      <c r="P2155" s="15"/>
      <c r="Q2155" s="15"/>
      <c r="R2155" s="15"/>
      <c r="S2155" s="15"/>
      <c r="T2155" s="15"/>
      <c r="U2155" s="15"/>
      <c r="V2155" s="15"/>
      <c r="W2155" s="15"/>
      <c r="X2155" s="15"/>
      <c r="Y2155" s="15"/>
      <c r="Z2155" s="15"/>
      <c r="AA2155" s="15"/>
      <c r="AB2155" s="15"/>
      <c r="AM2155" s="68"/>
      <c r="AN2155" s="68"/>
      <c r="AO2155" s="68"/>
      <c r="AP2155" s="68"/>
      <c r="AQ2155" s="68"/>
      <c r="AY2155" s="15"/>
      <c r="AZ2155" s="15"/>
    </row>
    <row r="2156" spans="11:52" ht="15">
      <c r="K2156" s="15"/>
      <c r="L2156" s="15"/>
      <c r="M2156" s="15"/>
      <c r="N2156" s="15"/>
      <c r="O2156" s="15"/>
      <c r="P2156" s="15"/>
      <c r="Q2156" s="15"/>
      <c r="R2156" s="15"/>
      <c r="S2156" s="15"/>
      <c r="T2156" s="15"/>
      <c r="U2156" s="15"/>
      <c r="V2156" s="15"/>
      <c r="W2156" s="15"/>
      <c r="X2156" s="15"/>
      <c r="Y2156" s="15"/>
      <c r="Z2156" s="15"/>
      <c r="AA2156" s="15"/>
      <c r="AB2156" s="15"/>
      <c r="AM2156" s="68"/>
      <c r="AN2156" s="68"/>
      <c r="AO2156" s="68"/>
      <c r="AP2156" s="68"/>
      <c r="AQ2156" s="68"/>
      <c r="AY2156" s="15"/>
      <c r="AZ2156" s="15"/>
    </row>
    <row r="2157" spans="11:52" ht="15">
      <c r="K2157" s="15"/>
      <c r="L2157" s="15"/>
      <c r="M2157" s="15"/>
      <c r="N2157" s="15"/>
      <c r="O2157" s="15"/>
      <c r="P2157" s="15"/>
      <c r="Q2157" s="15"/>
      <c r="R2157" s="15"/>
      <c r="S2157" s="15"/>
      <c r="T2157" s="15"/>
      <c r="U2157" s="15"/>
      <c r="V2157" s="15"/>
      <c r="W2157" s="15"/>
      <c r="X2157" s="15"/>
      <c r="Y2157" s="15"/>
      <c r="Z2157" s="15"/>
      <c r="AA2157" s="15"/>
      <c r="AB2157" s="15"/>
      <c r="AM2157" s="68"/>
      <c r="AN2157" s="68"/>
      <c r="AO2157" s="68"/>
      <c r="AP2157" s="68"/>
      <c r="AQ2157" s="68"/>
      <c r="AY2157" s="15"/>
      <c r="AZ2157" s="15"/>
    </row>
    <row r="2158" spans="11:52" ht="15">
      <c r="K2158" s="15"/>
      <c r="L2158" s="15"/>
      <c r="M2158" s="15"/>
      <c r="N2158" s="15"/>
      <c r="O2158" s="15"/>
      <c r="P2158" s="15"/>
      <c r="Q2158" s="15"/>
      <c r="R2158" s="15"/>
      <c r="S2158" s="15"/>
      <c r="T2158" s="15"/>
      <c r="U2158" s="15"/>
      <c r="V2158" s="15"/>
      <c r="W2158" s="15"/>
      <c r="X2158" s="15"/>
      <c r="Y2158" s="15"/>
      <c r="Z2158" s="15"/>
      <c r="AA2158" s="15"/>
      <c r="AB2158" s="15"/>
      <c r="AM2158" s="68"/>
      <c r="AN2158" s="68"/>
      <c r="AO2158" s="68"/>
      <c r="AP2158" s="68"/>
      <c r="AQ2158" s="68"/>
      <c r="AY2158" s="15"/>
      <c r="AZ2158" s="15"/>
    </row>
    <row r="2159" spans="11:52" ht="15">
      <c r="K2159" s="15"/>
      <c r="L2159" s="15"/>
      <c r="M2159" s="15"/>
      <c r="N2159" s="15"/>
      <c r="O2159" s="15"/>
      <c r="P2159" s="15"/>
      <c r="Q2159" s="15"/>
      <c r="R2159" s="15"/>
      <c r="S2159" s="15"/>
      <c r="T2159" s="15"/>
      <c r="U2159" s="15"/>
      <c r="V2159" s="15"/>
      <c r="W2159" s="15"/>
      <c r="X2159" s="15"/>
      <c r="Y2159" s="15"/>
      <c r="Z2159" s="15"/>
      <c r="AA2159" s="15"/>
      <c r="AB2159" s="15"/>
      <c r="AM2159" s="68"/>
      <c r="AN2159" s="68"/>
      <c r="AO2159" s="68"/>
      <c r="AP2159" s="68"/>
      <c r="AQ2159" s="68"/>
      <c r="AY2159" s="15"/>
      <c r="AZ2159" s="15"/>
    </row>
    <row r="2160" spans="11:52" ht="15">
      <c r="K2160" s="15"/>
      <c r="L2160" s="15"/>
      <c r="M2160" s="15"/>
      <c r="N2160" s="15"/>
      <c r="O2160" s="15"/>
      <c r="P2160" s="15"/>
      <c r="Q2160" s="15"/>
      <c r="R2160" s="15"/>
      <c r="S2160" s="15"/>
      <c r="T2160" s="15"/>
      <c r="U2160" s="15"/>
      <c r="V2160" s="15"/>
      <c r="W2160" s="15"/>
      <c r="X2160" s="15"/>
      <c r="Y2160" s="15"/>
      <c r="Z2160" s="15"/>
      <c r="AA2160" s="15"/>
      <c r="AB2160" s="15"/>
      <c r="AM2160" s="68"/>
      <c r="AN2160" s="68"/>
      <c r="AO2160" s="68"/>
      <c r="AP2160" s="68"/>
      <c r="AQ2160" s="68"/>
      <c r="AY2160" s="15"/>
      <c r="AZ2160" s="15"/>
    </row>
    <row r="2161" spans="11:52" ht="15">
      <c r="K2161" s="15"/>
      <c r="L2161" s="15"/>
      <c r="M2161" s="15"/>
      <c r="N2161" s="15"/>
      <c r="O2161" s="15"/>
      <c r="P2161" s="15"/>
      <c r="Q2161" s="15"/>
      <c r="R2161" s="15"/>
      <c r="S2161" s="15"/>
      <c r="T2161" s="15"/>
      <c r="U2161" s="15"/>
      <c r="V2161" s="15"/>
      <c r="W2161" s="15"/>
      <c r="X2161" s="15"/>
      <c r="Y2161" s="15"/>
      <c r="Z2161" s="15"/>
      <c r="AA2161" s="15"/>
      <c r="AB2161" s="15"/>
      <c r="AM2161" s="68"/>
      <c r="AN2161" s="68"/>
      <c r="AO2161" s="68"/>
      <c r="AP2161" s="68"/>
      <c r="AQ2161" s="68"/>
      <c r="AY2161" s="15"/>
      <c r="AZ2161" s="15"/>
    </row>
    <row r="2162" spans="11:52" ht="15">
      <c r="K2162" s="15"/>
      <c r="L2162" s="15"/>
      <c r="M2162" s="15"/>
      <c r="N2162" s="15"/>
      <c r="O2162" s="15"/>
      <c r="P2162" s="15"/>
      <c r="Q2162" s="15"/>
      <c r="R2162" s="15"/>
      <c r="S2162" s="15"/>
      <c r="T2162" s="15"/>
      <c r="U2162" s="15"/>
      <c r="V2162" s="15"/>
      <c r="W2162" s="15"/>
      <c r="X2162" s="15"/>
      <c r="Y2162" s="15"/>
      <c r="Z2162" s="15"/>
      <c r="AA2162" s="15"/>
      <c r="AB2162" s="15"/>
      <c r="AM2162" s="68"/>
      <c r="AN2162" s="68"/>
      <c r="AO2162" s="68"/>
      <c r="AP2162" s="68"/>
      <c r="AQ2162" s="68"/>
      <c r="AY2162" s="15"/>
      <c r="AZ2162" s="15"/>
    </row>
    <row r="2163" spans="11:52" ht="15">
      <c r="K2163" s="15"/>
      <c r="L2163" s="15"/>
      <c r="M2163" s="15"/>
      <c r="N2163" s="15"/>
      <c r="O2163" s="15"/>
      <c r="P2163" s="15"/>
      <c r="Q2163" s="15"/>
      <c r="R2163" s="15"/>
      <c r="S2163" s="15"/>
      <c r="T2163" s="15"/>
      <c r="U2163" s="15"/>
      <c r="V2163" s="15"/>
      <c r="W2163" s="15"/>
      <c r="X2163" s="15"/>
      <c r="Y2163" s="15"/>
      <c r="Z2163" s="15"/>
      <c r="AA2163" s="15"/>
      <c r="AB2163" s="15"/>
      <c r="AM2163" s="68"/>
      <c r="AN2163" s="68"/>
      <c r="AO2163" s="68"/>
      <c r="AP2163" s="68"/>
      <c r="AQ2163" s="68"/>
      <c r="AY2163" s="15"/>
      <c r="AZ2163" s="15"/>
    </row>
    <row r="2164" spans="11:52" ht="15">
      <c r="K2164" s="15"/>
      <c r="L2164" s="15"/>
      <c r="M2164" s="15"/>
      <c r="N2164" s="15"/>
      <c r="O2164" s="15"/>
      <c r="P2164" s="15"/>
      <c r="Q2164" s="15"/>
      <c r="R2164" s="15"/>
      <c r="S2164" s="15"/>
      <c r="T2164" s="15"/>
      <c r="U2164" s="15"/>
      <c r="V2164" s="15"/>
      <c r="W2164" s="15"/>
      <c r="X2164" s="15"/>
      <c r="Y2164" s="15"/>
      <c r="Z2164" s="15"/>
      <c r="AA2164" s="15"/>
      <c r="AB2164" s="15"/>
      <c r="AM2164" s="68"/>
      <c r="AN2164" s="68"/>
      <c r="AO2164" s="68"/>
      <c r="AP2164" s="68"/>
      <c r="AQ2164" s="68"/>
      <c r="AY2164" s="15"/>
      <c r="AZ2164" s="15"/>
    </row>
    <row r="2165" spans="11:52" ht="15">
      <c r="K2165" s="15"/>
      <c r="L2165" s="15"/>
      <c r="M2165" s="15"/>
      <c r="N2165" s="15"/>
      <c r="O2165" s="15"/>
      <c r="P2165" s="15"/>
      <c r="Q2165" s="15"/>
      <c r="R2165" s="15"/>
      <c r="S2165" s="15"/>
      <c r="T2165" s="15"/>
      <c r="U2165" s="15"/>
      <c r="V2165" s="15"/>
      <c r="W2165" s="15"/>
      <c r="X2165" s="15"/>
      <c r="Y2165" s="15"/>
      <c r="Z2165" s="15"/>
      <c r="AA2165" s="15"/>
      <c r="AB2165" s="15"/>
      <c r="AM2165" s="68"/>
      <c r="AN2165" s="68"/>
      <c r="AO2165" s="68"/>
      <c r="AP2165" s="68"/>
      <c r="AQ2165" s="68"/>
      <c r="AY2165" s="15"/>
      <c r="AZ2165" s="15"/>
    </row>
    <row r="2166" spans="11:52" ht="15">
      <c r="K2166" s="15"/>
      <c r="L2166" s="15"/>
      <c r="M2166" s="15"/>
      <c r="N2166" s="15"/>
      <c r="O2166" s="15"/>
      <c r="P2166" s="15"/>
      <c r="Q2166" s="15"/>
      <c r="R2166" s="15"/>
      <c r="S2166" s="15"/>
      <c r="T2166" s="15"/>
      <c r="U2166" s="15"/>
      <c r="V2166" s="15"/>
      <c r="W2166" s="15"/>
      <c r="X2166" s="15"/>
      <c r="Y2166" s="15"/>
      <c r="Z2166" s="15"/>
      <c r="AA2166" s="15"/>
      <c r="AB2166" s="15"/>
      <c r="AM2166" s="68"/>
      <c r="AN2166" s="68"/>
      <c r="AO2166" s="68"/>
      <c r="AP2166" s="68"/>
      <c r="AQ2166" s="68"/>
      <c r="AY2166" s="15"/>
      <c r="AZ2166" s="15"/>
    </row>
    <row r="2167" spans="11:52" ht="15">
      <c r="K2167" s="15"/>
      <c r="L2167" s="15"/>
      <c r="M2167" s="15"/>
      <c r="N2167" s="15"/>
      <c r="O2167" s="15"/>
      <c r="P2167" s="15"/>
      <c r="Q2167" s="15"/>
      <c r="R2167" s="15"/>
      <c r="S2167" s="15"/>
      <c r="T2167" s="15"/>
      <c r="U2167" s="15"/>
      <c r="V2167" s="15"/>
      <c r="W2167" s="15"/>
      <c r="X2167" s="15"/>
      <c r="Y2167" s="15"/>
      <c r="Z2167" s="15"/>
      <c r="AA2167" s="15"/>
      <c r="AB2167" s="15"/>
      <c r="AM2167" s="68"/>
      <c r="AN2167" s="68"/>
      <c r="AO2167" s="68"/>
      <c r="AP2167" s="68"/>
      <c r="AQ2167" s="68"/>
      <c r="AY2167" s="15"/>
      <c r="AZ2167" s="15"/>
    </row>
    <row r="2168" spans="11:52" ht="15">
      <c r="K2168" s="15"/>
      <c r="L2168" s="15"/>
      <c r="M2168" s="15"/>
      <c r="N2168" s="15"/>
      <c r="O2168" s="15"/>
      <c r="P2168" s="15"/>
      <c r="Q2168" s="15"/>
      <c r="R2168" s="15"/>
      <c r="S2168" s="15"/>
      <c r="T2168" s="15"/>
      <c r="U2168" s="15"/>
      <c r="V2168" s="15"/>
      <c r="W2168" s="15"/>
      <c r="X2168" s="15"/>
      <c r="Y2168" s="15"/>
      <c r="Z2168" s="15"/>
      <c r="AA2168" s="15"/>
      <c r="AB2168" s="15"/>
      <c r="AM2168" s="68"/>
      <c r="AN2168" s="68"/>
      <c r="AO2168" s="68"/>
      <c r="AP2168" s="68"/>
      <c r="AQ2168" s="68"/>
      <c r="AY2168" s="15"/>
      <c r="AZ2168" s="15"/>
    </row>
    <row r="2169" spans="11:52" ht="15">
      <c r="K2169" s="15"/>
      <c r="L2169" s="15"/>
      <c r="M2169" s="15"/>
      <c r="N2169" s="15"/>
      <c r="O2169" s="15"/>
      <c r="P2169" s="15"/>
      <c r="Q2169" s="15"/>
      <c r="R2169" s="15"/>
      <c r="S2169" s="15"/>
      <c r="T2169" s="15"/>
      <c r="U2169" s="15"/>
      <c r="V2169" s="15"/>
      <c r="W2169" s="15"/>
      <c r="X2169" s="15"/>
      <c r="Y2169" s="15"/>
      <c r="Z2169" s="15"/>
      <c r="AA2169" s="15"/>
      <c r="AB2169" s="15"/>
      <c r="AM2169" s="68"/>
      <c r="AN2169" s="68"/>
      <c r="AO2169" s="68"/>
      <c r="AP2169" s="68"/>
      <c r="AQ2169" s="68"/>
      <c r="AY2169" s="15"/>
      <c r="AZ2169" s="15"/>
    </row>
    <row r="2170" spans="11:52" ht="15">
      <c r="K2170" s="15"/>
      <c r="L2170" s="15"/>
      <c r="M2170" s="15"/>
      <c r="N2170" s="15"/>
      <c r="O2170" s="15"/>
      <c r="P2170" s="15"/>
      <c r="Q2170" s="15"/>
      <c r="R2170" s="15"/>
      <c r="S2170" s="15"/>
      <c r="T2170" s="15"/>
      <c r="U2170" s="15"/>
      <c r="V2170" s="15"/>
      <c r="W2170" s="15"/>
      <c r="X2170" s="15"/>
      <c r="Y2170" s="15"/>
      <c r="Z2170" s="15"/>
      <c r="AA2170" s="15"/>
      <c r="AB2170" s="15"/>
      <c r="AM2170" s="68"/>
      <c r="AN2170" s="68"/>
      <c r="AO2170" s="68"/>
      <c r="AP2170" s="68"/>
      <c r="AQ2170" s="68"/>
      <c r="AY2170" s="15"/>
      <c r="AZ2170" s="15"/>
    </row>
    <row r="2171" spans="11:52" ht="15">
      <c r="K2171" s="15"/>
      <c r="L2171" s="15"/>
      <c r="M2171" s="15"/>
      <c r="N2171" s="15"/>
      <c r="O2171" s="15"/>
      <c r="P2171" s="15"/>
      <c r="Q2171" s="15"/>
      <c r="R2171" s="15"/>
      <c r="S2171" s="15"/>
      <c r="T2171" s="15"/>
      <c r="U2171" s="15"/>
      <c r="V2171" s="15"/>
      <c r="W2171" s="15"/>
      <c r="X2171" s="15"/>
      <c r="Y2171" s="15"/>
      <c r="Z2171" s="15"/>
      <c r="AA2171" s="15"/>
      <c r="AB2171" s="15"/>
      <c r="AM2171" s="68"/>
      <c r="AN2171" s="68"/>
      <c r="AO2171" s="68"/>
      <c r="AP2171" s="68"/>
      <c r="AQ2171" s="68"/>
      <c r="AY2171" s="15"/>
      <c r="AZ2171" s="15"/>
    </row>
    <row r="2172" spans="11:52" ht="15">
      <c r="K2172" s="15"/>
      <c r="L2172" s="15"/>
      <c r="M2172" s="15"/>
      <c r="N2172" s="15"/>
      <c r="O2172" s="15"/>
      <c r="P2172" s="15"/>
      <c r="Q2172" s="15"/>
      <c r="R2172" s="15"/>
      <c r="S2172" s="15"/>
      <c r="T2172" s="15"/>
      <c r="U2172" s="15"/>
      <c r="V2172" s="15"/>
      <c r="W2172" s="15"/>
      <c r="X2172" s="15"/>
      <c r="Y2172" s="15"/>
      <c r="Z2172" s="15"/>
      <c r="AA2172" s="15"/>
      <c r="AB2172" s="15"/>
      <c r="AM2172" s="68"/>
      <c r="AN2172" s="68"/>
      <c r="AO2172" s="68"/>
      <c r="AP2172" s="68"/>
      <c r="AQ2172" s="68"/>
      <c r="AY2172" s="15"/>
      <c r="AZ2172" s="15"/>
    </row>
    <row r="2173" spans="11:52" ht="15">
      <c r="K2173" s="15"/>
      <c r="L2173" s="15"/>
      <c r="M2173" s="15"/>
      <c r="N2173" s="15"/>
      <c r="O2173" s="15"/>
      <c r="P2173" s="15"/>
      <c r="Q2173" s="15"/>
      <c r="R2173" s="15"/>
      <c r="S2173" s="15"/>
      <c r="T2173" s="15"/>
      <c r="U2173" s="15"/>
      <c r="V2173" s="15"/>
      <c r="W2173" s="15"/>
      <c r="X2173" s="15"/>
      <c r="Y2173" s="15"/>
      <c r="Z2173" s="15"/>
      <c r="AA2173" s="15"/>
      <c r="AB2173" s="15"/>
      <c r="AM2173" s="68"/>
      <c r="AN2173" s="68"/>
      <c r="AO2173" s="68"/>
      <c r="AP2173" s="68"/>
      <c r="AQ2173" s="68"/>
      <c r="AY2173" s="15"/>
      <c r="AZ2173" s="15"/>
    </row>
    <row r="2174" spans="11:52" ht="15">
      <c r="K2174" s="15"/>
      <c r="L2174" s="15"/>
      <c r="M2174" s="15"/>
      <c r="N2174" s="15"/>
      <c r="O2174" s="15"/>
      <c r="P2174" s="15"/>
      <c r="Q2174" s="15"/>
      <c r="R2174" s="15"/>
      <c r="S2174" s="15"/>
      <c r="T2174" s="15"/>
      <c r="U2174" s="15"/>
      <c r="V2174" s="15"/>
      <c r="W2174" s="15"/>
      <c r="X2174" s="15"/>
      <c r="Y2174" s="15"/>
      <c r="Z2174" s="15"/>
      <c r="AA2174" s="15"/>
      <c r="AB2174" s="15"/>
      <c r="AM2174" s="68"/>
      <c r="AN2174" s="68"/>
      <c r="AO2174" s="68"/>
      <c r="AP2174" s="68"/>
      <c r="AQ2174" s="68"/>
      <c r="AY2174" s="15"/>
      <c r="AZ2174" s="15"/>
    </row>
    <row r="2175" spans="11:52" ht="15">
      <c r="K2175" s="15"/>
      <c r="L2175" s="15"/>
      <c r="M2175" s="15"/>
      <c r="N2175" s="15"/>
      <c r="O2175" s="15"/>
      <c r="P2175" s="15"/>
      <c r="Q2175" s="15"/>
      <c r="R2175" s="15"/>
      <c r="S2175" s="15"/>
      <c r="T2175" s="15"/>
      <c r="U2175" s="15"/>
      <c r="V2175" s="15"/>
      <c r="W2175" s="15"/>
      <c r="X2175" s="15"/>
      <c r="Y2175" s="15"/>
      <c r="Z2175" s="15"/>
      <c r="AA2175" s="15"/>
      <c r="AB2175" s="15"/>
      <c r="AM2175" s="68"/>
      <c r="AN2175" s="68"/>
      <c r="AO2175" s="68"/>
      <c r="AP2175" s="68"/>
      <c r="AQ2175" s="68"/>
      <c r="AY2175" s="15"/>
      <c r="AZ2175" s="15"/>
    </row>
    <row r="2176" spans="11:52" ht="15">
      <c r="K2176" s="15"/>
      <c r="L2176" s="15"/>
      <c r="M2176" s="15"/>
      <c r="N2176" s="15"/>
      <c r="O2176" s="15"/>
      <c r="P2176" s="15"/>
      <c r="Q2176" s="15"/>
      <c r="R2176" s="15"/>
      <c r="S2176" s="15"/>
      <c r="T2176" s="15"/>
      <c r="U2176" s="15"/>
      <c r="V2176" s="15"/>
      <c r="W2176" s="15"/>
      <c r="X2176" s="15"/>
      <c r="Y2176" s="15"/>
      <c r="Z2176" s="15"/>
      <c r="AA2176" s="15"/>
      <c r="AB2176" s="15"/>
      <c r="AM2176" s="68"/>
      <c r="AN2176" s="68"/>
      <c r="AO2176" s="68"/>
      <c r="AP2176" s="68"/>
      <c r="AQ2176" s="68"/>
      <c r="AY2176" s="15"/>
      <c r="AZ2176" s="15"/>
    </row>
    <row r="2177" spans="11:52" ht="15">
      <c r="K2177" s="15"/>
      <c r="L2177" s="15"/>
      <c r="M2177" s="15"/>
      <c r="N2177" s="15"/>
      <c r="O2177" s="15"/>
      <c r="P2177" s="15"/>
      <c r="Q2177" s="15"/>
      <c r="R2177" s="15"/>
      <c r="S2177" s="15"/>
      <c r="T2177" s="15"/>
      <c r="U2177" s="15"/>
      <c r="V2177" s="15"/>
      <c r="W2177" s="15"/>
      <c r="X2177" s="15"/>
      <c r="Y2177" s="15"/>
      <c r="Z2177" s="15"/>
      <c r="AA2177" s="15"/>
      <c r="AB2177" s="15"/>
      <c r="AM2177" s="68"/>
      <c r="AN2177" s="68"/>
      <c r="AO2177" s="68"/>
      <c r="AP2177" s="68"/>
      <c r="AQ2177" s="68"/>
      <c r="AY2177" s="15"/>
      <c r="AZ2177" s="15"/>
    </row>
    <row r="2178" spans="11:52" ht="15">
      <c r="K2178" s="15"/>
      <c r="L2178" s="15"/>
      <c r="M2178" s="15"/>
      <c r="N2178" s="15"/>
      <c r="O2178" s="15"/>
      <c r="P2178" s="15"/>
      <c r="Q2178" s="15"/>
      <c r="R2178" s="15"/>
      <c r="S2178" s="15"/>
      <c r="T2178" s="15"/>
      <c r="U2178" s="15"/>
      <c r="V2178" s="15"/>
      <c r="W2178" s="15"/>
      <c r="X2178" s="15"/>
      <c r="Y2178" s="15"/>
      <c r="Z2178" s="15"/>
      <c r="AA2178" s="15"/>
      <c r="AB2178" s="15"/>
      <c r="AM2178" s="68"/>
      <c r="AN2178" s="68"/>
      <c r="AO2178" s="68"/>
      <c r="AP2178" s="68"/>
      <c r="AQ2178" s="68"/>
      <c r="AY2178" s="15"/>
      <c r="AZ2178" s="15"/>
    </row>
    <row r="2179" spans="11:52" ht="15">
      <c r="K2179" s="15"/>
      <c r="L2179" s="15"/>
      <c r="M2179" s="15"/>
      <c r="N2179" s="15"/>
      <c r="O2179" s="15"/>
      <c r="P2179" s="15"/>
      <c r="Q2179" s="15"/>
      <c r="R2179" s="15"/>
      <c r="S2179" s="15"/>
      <c r="T2179" s="15"/>
      <c r="U2179" s="15"/>
      <c r="V2179" s="15"/>
      <c r="W2179" s="15"/>
      <c r="X2179" s="15"/>
      <c r="Y2179" s="15"/>
      <c r="Z2179" s="15"/>
      <c r="AA2179" s="15"/>
      <c r="AB2179" s="15"/>
      <c r="AM2179" s="68"/>
      <c r="AN2179" s="68"/>
      <c r="AO2179" s="68"/>
      <c r="AP2179" s="68"/>
      <c r="AQ2179" s="68"/>
      <c r="AY2179" s="15"/>
      <c r="AZ2179" s="15"/>
    </row>
    <row r="2180" spans="11:52" ht="15">
      <c r="K2180" s="15"/>
      <c r="L2180" s="15"/>
      <c r="M2180" s="15"/>
      <c r="N2180" s="15"/>
      <c r="O2180" s="15"/>
      <c r="P2180" s="15"/>
      <c r="Q2180" s="15"/>
      <c r="R2180" s="15"/>
      <c r="S2180" s="15"/>
      <c r="T2180" s="15"/>
      <c r="U2180" s="15"/>
      <c r="V2180" s="15"/>
      <c r="W2180" s="15"/>
      <c r="X2180" s="15"/>
      <c r="Y2180" s="15"/>
      <c r="Z2180" s="15"/>
      <c r="AA2180" s="15"/>
      <c r="AB2180" s="15"/>
      <c r="AM2180" s="68"/>
      <c r="AN2180" s="68"/>
      <c r="AO2180" s="68"/>
      <c r="AP2180" s="68"/>
      <c r="AQ2180" s="68"/>
      <c r="AY2180" s="15"/>
      <c r="AZ2180" s="15"/>
    </row>
    <row r="2181" spans="11:52" ht="15">
      <c r="K2181" s="15"/>
      <c r="L2181" s="15"/>
      <c r="M2181" s="15"/>
      <c r="N2181" s="15"/>
      <c r="O2181" s="15"/>
      <c r="P2181" s="15"/>
      <c r="Q2181" s="15"/>
      <c r="R2181" s="15"/>
      <c r="S2181" s="15"/>
      <c r="T2181" s="15"/>
      <c r="U2181" s="15"/>
      <c r="V2181" s="15"/>
      <c r="W2181" s="15"/>
      <c r="X2181" s="15"/>
      <c r="Y2181" s="15"/>
      <c r="Z2181" s="15"/>
      <c r="AA2181" s="15"/>
      <c r="AB2181" s="15"/>
      <c r="AM2181" s="68"/>
      <c r="AN2181" s="68"/>
      <c r="AO2181" s="68"/>
      <c r="AP2181" s="68"/>
      <c r="AQ2181" s="68"/>
      <c r="AY2181" s="15"/>
      <c r="AZ2181" s="15"/>
    </row>
    <row r="2182" spans="11:52" ht="15">
      <c r="K2182" s="15"/>
      <c r="L2182" s="15"/>
      <c r="M2182" s="15"/>
      <c r="N2182" s="15"/>
      <c r="O2182" s="15"/>
      <c r="P2182" s="15"/>
      <c r="Q2182" s="15"/>
      <c r="R2182" s="15"/>
      <c r="S2182" s="15"/>
      <c r="T2182" s="15"/>
      <c r="U2182" s="15"/>
      <c r="V2182" s="15"/>
      <c r="W2182" s="15"/>
      <c r="X2182" s="15"/>
      <c r="Y2182" s="15"/>
      <c r="Z2182" s="15"/>
      <c r="AA2182" s="15"/>
      <c r="AB2182" s="15"/>
      <c r="AM2182" s="68"/>
      <c r="AN2182" s="68"/>
      <c r="AO2182" s="68"/>
      <c r="AP2182" s="68"/>
      <c r="AQ2182" s="68"/>
      <c r="AY2182" s="15"/>
      <c r="AZ2182" s="15"/>
    </row>
    <row r="2183" spans="11:52" ht="15">
      <c r="K2183" s="15"/>
      <c r="L2183" s="15"/>
      <c r="M2183" s="15"/>
      <c r="N2183" s="15"/>
      <c r="O2183" s="15"/>
      <c r="P2183" s="15"/>
      <c r="Q2183" s="15"/>
      <c r="R2183" s="15"/>
      <c r="S2183" s="15"/>
      <c r="T2183" s="15"/>
      <c r="U2183" s="15"/>
      <c r="V2183" s="15"/>
      <c r="W2183" s="15"/>
      <c r="X2183" s="15"/>
      <c r="Y2183" s="15"/>
      <c r="Z2183" s="15"/>
      <c r="AA2183" s="15"/>
      <c r="AB2183" s="15"/>
      <c r="AM2183" s="68"/>
      <c r="AN2183" s="68"/>
      <c r="AO2183" s="68"/>
      <c r="AP2183" s="68"/>
      <c r="AQ2183" s="68"/>
      <c r="AY2183" s="15"/>
      <c r="AZ2183" s="15"/>
    </row>
    <row r="2184" spans="11:52" ht="15">
      <c r="K2184" s="15"/>
      <c r="L2184" s="15"/>
      <c r="M2184" s="15"/>
      <c r="N2184" s="15"/>
      <c r="O2184" s="15"/>
      <c r="P2184" s="15"/>
      <c r="Q2184" s="15"/>
      <c r="R2184" s="15"/>
      <c r="S2184" s="15"/>
      <c r="T2184" s="15"/>
      <c r="U2184" s="15"/>
      <c r="V2184" s="15"/>
      <c r="W2184" s="15"/>
      <c r="X2184" s="15"/>
      <c r="Y2184" s="15"/>
      <c r="Z2184" s="15"/>
      <c r="AA2184" s="15"/>
      <c r="AB2184" s="15"/>
      <c r="AM2184" s="68"/>
      <c r="AN2184" s="68"/>
      <c r="AO2184" s="68"/>
      <c r="AP2184" s="68"/>
      <c r="AQ2184" s="68"/>
      <c r="AY2184" s="15"/>
      <c r="AZ2184" s="15"/>
    </row>
    <row r="2185" spans="11:52" ht="15">
      <c r="K2185" s="15"/>
      <c r="L2185" s="15"/>
      <c r="M2185" s="15"/>
      <c r="N2185" s="15"/>
      <c r="O2185" s="15"/>
      <c r="P2185" s="15"/>
      <c r="Q2185" s="15"/>
      <c r="R2185" s="15"/>
      <c r="S2185" s="15"/>
      <c r="T2185" s="15"/>
      <c r="U2185" s="15"/>
      <c r="V2185" s="15"/>
      <c r="W2185" s="15"/>
      <c r="X2185" s="15"/>
      <c r="Y2185" s="15"/>
      <c r="Z2185" s="15"/>
      <c r="AA2185" s="15"/>
      <c r="AB2185" s="15"/>
      <c r="AM2185" s="68"/>
      <c r="AN2185" s="68"/>
      <c r="AO2185" s="68"/>
      <c r="AP2185" s="68"/>
      <c r="AQ2185" s="68"/>
      <c r="AY2185" s="15"/>
      <c r="AZ2185" s="15"/>
    </row>
    <row r="2186" spans="11:52" ht="15">
      <c r="K2186" s="15"/>
      <c r="L2186" s="15"/>
      <c r="M2186" s="15"/>
      <c r="N2186" s="15"/>
      <c r="O2186" s="15"/>
      <c r="P2186" s="15"/>
      <c r="Q2186" s="15"/>
      <c r="R2186" s="15"/>
      <c r="S2186" s="15"/>
      <c r="T2186" s="15"/>
      <c r="U2186" s="15"/>
      <c r="V2186" s="15"/>
      <c r="W2186" s="15"/>
      <c r="X2186" s="15"/>
      <c r="Y2186" s="15"/>
      <c r="Z2186" s="15"/>
      <c r="AA2186" s="15"/>
      <c r="AB2186" s="15"/>
      <c r="AM2186" s="68"/>
      <c r="AN2186" s="68"/>
      <c r="AO2186" s="68"/>
      <c r="AP2186" s="68"/>
      <c r="AQ2186" s="68"/>
      <c r="AY2186" s="15"/>
      <c r="AZ2186" s="15"/>
    </row>
    <row r="2187" spans="11:52" ht="15">
      <c r="K2187" s="15"/>
      <c r="L2187" s="15"/>
      <c r="M2187" s="15"/>
      <c r="N2187" s="15"/>
      <c r="O2187" s="15"/>
      <c r="P2187" s="15"/>
      <c r="Q2187" s="15"/>
      <c r="R2187" s="15"/>
      <c r="S2187" s="15"/>
      <c r="T2187" s="15"/>
      <c r="U2187" s="15"/>
      <c r="V2187" s="15"/>
      <c r="W2187" s="15"/>
      <c r="X2187" s="15"/>
      <c r="Y2187" s="15"/>
      <c r="Z2187" s="15"/>
      <c r="AA2187" s="15"/>
      <c r="AB2187" s="15"/>
      <c r="AM2187" s="68"/>
      <c r="AN2187" s="68"/>
      <c r="AO2187" s="68"/>
      <c r="AP2187" s="68"/>
      <c r="AQ2187" s="68"/>
      <c r="AY2187" s="15"/>
      <c r="AZ2187" s="15"/>
    </row>
    <row r="2188" spans="11:52" ht="15">
      <c r="K2188" s="15"/>
      <c r="L2188" s="15"/>
      <c r="M2188" s="15"/>
      <c r="N2188" s="15"/>
      <c r="O2188" s="15"/>
      <c r="P2188" s="15"/>
      <c r="Q2188" s="15"/>
      <c r="R2188" s="15"/>
      <c r="S2188" s="15"/>
      <c r="T2188" s="15"/>
      <c r="U2188" s="15"/>
      <c r="V2188" s="15"/>
      <c r="W2188" s="15"/>
      <c r="X2188" s="15"/>
      <c r="Y2188" s="15"/>
      <c r="Z2188" s="15"/>
      <c r="AA2188" s="15"/>
      <c r="AB2188" s="15"/>
      <c r="AM2188" s="68"/>
      <c r="AN2188" s="68"/>
      <c r="AO2188" s="68"/>
      <c r="AP2188" s="68"/>
      <c r="AQ2188" s="68"/>
      <c r="AY2188" s="15"/>
      <c r="AZ2188" s="15"/>
    </row>
    <row r="2189" spans="11:52" ht="15">
      <c r="K2189" s="15"/>
      <c r="L2189" s="15"/>
      <c r="M2189" s="15"/>
      <c r="N2189" s="15"/>
      <c r="O2189" s="15"/>
      <c r="P2189" s="15"/>
      <c r="Q2189" s="15"/>
      <c r="R2189" s="15"/>
      <c r="S2189" s="15"/>
      <c r="T2189" s="15"/>
      <c r="U2189" s="15"/>
      <c r="V2189" s="15"/>
      <c r="W2189" s="15"/>
      <c r="X2189" s="15"/>
      <c r="Y2189" s="15"/>
      <c r="Z2189" s="15"/>
      <c r="AA2189" s="15"/>
      <c r="AB2189" s="15"/>
      <c r="AM2189" s="68"/>
      <c r="AN2189" s="68"/>
      <c r="AO2189" s="68"/>
      <c r="AP2189" s="68"/>
      <c r="AQ2189" s="68"/>
      <c r="AY2189" s="15"/>
      <c r="AZ2189" s="15"/>
    </row>
    <row r="2190" spans="11:52" ht="15">
      <c r="K2190" s="15"/>
      <c r="L2190" s="15"/>
      <c r="M2190" s="15"/>
      <c r="N2190" s="15"/>
      <c r="O2190" s="15"/>
      <c r="P2190" s="15"/>
      <c r="Q2190" s="15"/>
      <c r="R2190" s="15"/>
      <c r="S2190" s="15"/>
      <c r="T2190" s="15"/>
      <c r="U2190" s="15"/>
      <c r="V2190" s="15"/>
      <c r="W2190" s="15"/>
      <c r="X2190" s="15"/>
      <c r="Y2190" s="15"/>
      <c r="Z2190" s="15"/>
      <c r="AA2190" s="15"/>
      <c r="AB2190" s="15"/>
      <c r="AY2190" s="15"/>
      <c r="AZ2190" s="15"/>
    </row>
    <row r="2191" spans="11:52" ht="15">
      <c r="K2191" s="15"/>
      <c r="L2191" s="15"/>
      <c r="M2191" s="15"/>
      <c r="N2191" s="15"/>
      <c r="O2191" s="15"/>
      <c r="P2191" s="15"/>
      <c r="Q2191" s="15"/>
      <c r="R2191" s="15"/>
      <c r="S2191" s="15"/>
      <c r="T2191" s="15"/>
      <c r="U2191" s="15"/>
      <c r="V2191" s="15"/>
      <c r="W2191" s="15"/>
      <c r="X2191" s="15"/>
      <c r="Y2191" s="15"/>
      <c r="Z2191" s="15"/>
      <c r="AA2191" s="15"/>
      <c r="AB2191" s="15"/>
      <c r="AY2191" s="15"/>
      <c r="AZ2191" s="15"/>
    </row>
    <row r="2192" spans="11:52" ht="15">
      <c r="K2192" s="15"/>
      <c r="L2192" s="15"/>
      <c r="M2192" s="15"/>
      <c r="N2192" s="15"/>
      <c r="O2192" s="15"/>
      <c r="P2192" s="15"/>
      <c r="Q2192" s="15"/>
      <c r="R2192" s="15"/>
      <c r="S2192" s="15"/>
      <c r="T2192" s="15"/>
      <c r="U2192" s="15"/>
      <c r="V2192" s="15"/>
      <c r="W2192" s="15"/>
      <c r="X2192" s="15"/>
      <c r="Y2192" s="15"/>
      <c r="Z2192" s="15"/>
      <c r="AA2192" s="15"/>
      <c r="AB2192" s="15"/>
      <c r="AY2192" s="15"/>
      <c r="AZ2192" s="15"/>
    </row>
    <row r="2193" spans="11:52" ht="15">
      <c r="K2193" s="15"/>
      <c r="L2193" s="15"/>
      <c r="M2193" s="15"/>
      <c r="N2193" s="15"/>
      <c r="O2193" s="15"/>
      <c r="P2193" s="15"/>
      <c r="Q2193" s="15"/>
      <c r="R2193" s="15"/>
      <c r="S2193" s="15"/>
      <c r="T2193" s="15"/>
      <c r="U2193" s="15"/>
      <c r="V2193" s="15"/>
      <c r="W2193" s="15"/>
      <c r="X2193" s="15"/>
      <c r="Y2193" s="15"/>
      <c r="Z2193" s="15"/>
      <c r="AA2193" s="15"/>
      <c r="AB2193" s="15"/>
      <c r="AY2193" s="15"/>
      <c r="AZ2193" s="15"/>
    </row>
    <row r="2194" spans="11:52" ht="15">
      <c r="K2194" s="15"/>
      <c r="L2194" s="15"/>
      <c r="M2194" s="15"/>
      <c r="N2194" s="15"/>
      <c r="O2194" s="15"/>
      <c r="P2194" s="15"/>
      <c r="Q2194" s="15"/>
      <c r="R2194" s="15"/>
      <c r="S2194" s="15"/>
      <c r="T2194" s="15"/>
      <c r="U2194" s="15"/>
      <c r="V2194" s="15"/>
      <c r="W2194" s="15"/>
      <c r="X2194" s="15"/>
      <c r="Y2194" s="15"/>
      <c r="Z2194" s="15"/>
      <c r="AA2194" s="15"/>
      <c r="AB2194" s="15"/>
      <c r="AY2194" s="15"/>
      <c r="AZ2194" s="15"/>
    </row>
    <row r="2195" spans="11:52" ht="15">
      <c r="K2195" s="15"/>
      <c r="L2195" s="15"/>
      <c r="M2195" s="15"/>
      <c r="N2195" s="15"/>
      <c r="O2195" s="15"/>
      <c r="P2195" s="15"/>
      <c r="Q2195" s="15"/>
      <c r="R2195" s="15"/>
      <c r="S2195" s="15"/>
      <c r="T2195" s="15"/>
      <c r="U2195" s="15"/>
      <c r="V2195" s="15"/>
      <c r="W2195" s="15"/>
      <c r="X2195" s="15"/>
      <c r="Y2195" s="15"/>
      <c r="Z2195" s="15"/>
      <c r="AA2195" s="15"/>
      <c r="AB2195" s="15"/>
      <c r="AY2195" s="15"/>
      <c r="AZ2195" s="15"/>
    </row>
    <row r="2196" spans="11:52" ht="15">
      <c r="K2196" s="15"/>
      <c r="L2196" s="15"/>
      <c r="M2196" s="15"/>
      <c r="N2196" s="15"/>
      <c r="O2196" s="15"/>
      <c r="P2196" s="15"/>
      <c r="Q2196" s="15"/>
      <c r="R2196" s="15"/>
      <c r="S2196" s="15"/>
      <c r="T2196" s="15"/>
      <c r="U2196" s="15"/>
      <c r="V2196" s="15"/>
      <c r="W2196" s="15"/>
      <c r="X2196" s="15"/>
      <c r="Y2196" s="15"/>
      <c r="Z2196" s="15"/>
      <c r="AA2196" s="15"/>
      <c r="AB2196" s="15"/>
      <c r="AY2196" s="15"/>
      <c r="AZ2196" s="15"/>
    </row>
    <row r="2197" spans="11:52" ht="15">
      <c r="K2197" s="15"/>
      <c r="L2197" s="15"/>
      <c r="M2197" s="15"/>
      <c r="N2197" s="15"/>
      <c r="O2197" s="15"/>
      <c r="P2197" s="15"/>
      <c r="Q2197" s="15"/>
      <c r="R2197" s="15"/>
      <c r="S2197" s="15"/>
      <c r="T2197" s="15"/>
      <c r="U2197" s="15"/>
      <c r="V2197" s="15"/>
      <c r="W2197" s="15"/>
      <c r="X2197" s="15"/>
      <c r="Y2197" s="15"/>
      <c r="Z2197" s="15"/>
      <c r="AA2197" s="15"/>
      <c r="AB2197" s="15"/>
      <c r="AY2197" s="15"/>
      <c r="AZ2197" s="15"/>
    </row>
    <row r="2198" spans="11:52" ht="15">
      <c r="K2198" s="15"/>
      <c r="L2198" s="15"/>
      <c r="M2198" s="15"/>
      <c r="N2198" s="15"/>
      <c r="O2198" s="15"/>
      <c r="P2198" s="15"/>
      <c r="Q2198" s="15"/>
      <c r="R2198" s="15"/>
      <c r="S2198" s="15"/>
      <c r="T2198" s="15"/>
      <c r="U2198" s="15"/>
      <c r="V2198" s="15"/>
      <c r="W2198" s="15"/>
      <c r="X2198" s="15"/>
      <c r="Y2198" s="15"/>
      <c r="Z2198" s="15"/>
      <c r="AA2198" s="15"/>
      <c r="AB2198" s="15"/>
      <c r="AY2198" s="15"/>
      <c r="AZ2198" s="15"/>
    </row>
    <row r="2199" spans="11:52" ht="15">
      <c r="K2199" s="15"/>
      <c r="L2199" s="15"/>
      <c r="M2199" s="15"/>
      <c r="N2199" s="15"/>
      <c r="O2199" s="15"/>
      <c r="P2199" s="15"/>
      <c r="Q2199" s="15"/>
      <c r="R2199" s="15"/>
      <c r="S2199" s="15"/>
      <c r="T2199" s="15"/>
      <c r="U2199" s="15"/>
      <c r="V2199" s="15"/>
      <c r="W2199" s="15"/>
      <c r="X2199" s="15"/>
      <c r="Y2199" s="15"/>
      <c r="Z2199" s="15"/>
      <c r="AA2199" s="15"/>
      <c r="AB2199" s="15"/>
      <c r="AY2199" s="15"/>
      <c r="AZ2199" s="15"/>
    </row>
    <row r="2200" spans="11:52" ht="15">
      <c r="K2200" s="15"/>
      <c r="L2200" s="15"/>
      <c r="M2200" s="15"/>
      <c r="N2200" s="15"/>
      <c r="O2200" s="15"/>
      <c r="P2200" s="15"/>
      <c r="Q2200" s="15"/>
      <c r="R2200" s="15"/>
      <c r="S2200" s="15"/>
      <c r="T2200" s="15"/>
      <c r="U2200" s="15"/>
      <c r="V2200" s="15"/>
      <c r="W2200" s="15"/>
      <c r="X2200" s="15"/>
      <c r="Y2200" s="15"/>
      <c r="Z2200" s="15"/>
      <c r="AA2200" s="15"/>
      <c r="AB2200" s="15"/>
      <c r="AY2200" s="15"/>
      <c r="AZ2200" s="15"/>
    </row>
    <row r="2201" spans="11:52" ht="15">
      <c r="K2201" s="15"/>
      <c r="L2201" s="15"/>
      <c r="M2201" s="15"/>
      <c r="N2201" s="15"/>
      <c r="O2201" s="15"/>
      <c r="P2201" s="15"/>
      <c r="Q2201" s="15"/>
      <c r="R2201" s="15"/>
      <c r="S2201" s="15"/>
      <c r="T2201" s="15"/>
      <c r="U2201" s="15"/>
      <c r="V2201" s="15"/>
      <c r="W2201" s="15"/>
      <c r="X2201" s="15"/>
      <c r="Y2201" s="15"/>
      <c r="Z2201" s="15"/>
      <c r="AA2201" s="15"/>
      <c r="AB2201" s="15"/>
      <c r="AY2201" s="15"/>
      <c r="AZ2201" s="15"/>
    </row>
    <row r="2202" spans="11:52" ht="15">
      <c r="K2202" s="15"/>
      <c r="L2202" s="15"/>
      <c r="M2202" s="15"/>
      <c r="N2202" s="15"/>
      <c r="O2202" s="15"/>
      <c r="P2202" s="15"/>
      <c r="Q2202" s="15"/>
      <c r="R2202" s="15"/>
      <c r="S2202" s="15"/>
      <c r="T2202" s="15"/>
      <c r="U2202" s="15"/>
      <c r="V2202" s="15"/>
      <c r="W2202" s="15"/>
      <c r="X2202" s="15"/>
      <c r="Y2202" s="15"/>
      <c r="Z2202" s="15"/>
      <c r="AA2202" s="15"/>
      <c r="AB2202" s="15"/>
      <c r="AY2202" s="15"/>
      <c r="AZ2202" s="15"/>
    </row>
    <row r="2203" spans="11:52" ht="15">
      <c r="K2203" s="15"/>
      <c r="L2203" s="15"/>
      <c r="M2203" s="15"/>
      <c r="N2203" s="15"/>
      <c r="O2203" s="15"/>
      <c r="P2203" s="15"/>
      <c r="Q2203" s="15"/>
      <c r="R2203" s="15"/>
      <c r="S2203" s="15"/>
      <c r="T2203" s="15"/>
      <c r="U2203" s="15"/>
      <c r="V2203" s="15"/>
      <c r="W2203" s="15"/>
      <c r="X2203" s="15"/>
      <c r="Y2203" s="15"/>
      <c r="Z2203" s="15"/>
      <c r="AA2203" s="15"/>
      <c r="AB2203" s="15"/>
      <c r="AY2203" s="15"/>
      <c r="AZ2203" s="15"/>
    </row>
    <row r="2204" spans="11:52" ht="15">
      <c r="K2204" s="15"/>
      <c r="L2204" s="15"/>
      <c r="M2204" s="15"/>
      <c r="N2204" s="15"/>
      <c r="O2204" s="15"/>
      <c r="P2204" s="15"/>
      <c r="Q2204" s="15"/>
      <c r="R2204" s="15"/>
      <c r="S2204" s="15"/>
      <c r="T2204" s="15"/>
      <c r="U2204" s="15"/>
      <c r="V2204" s="15"/>
      <c r="W2204" s="15"/>
      <c r="X2204" s="15"/>
      <c r="Y2204" s="15"/>
      <c r="Z2204" s="15"/>
      <c r="AA2204" s="15"/>
      <c r="AB2204" s="15"/>
      <c r="AY2204" s="15"/>
      <c r="AZ2204" s="15"/>
    </row>
    <row r="2205" spans="11:52" ht="15">
      <c r="K2205" s="15"/>
      <c r="L2205" s="15"/>
      <c r="M2205" s="15"/>
      <c r="N2205" s="15"/>
      <c r="O2205" s="15"/>
      <c r="P2205" s="15"/>
      <c r="Q2205" s="15"/>
      <c r="R2205" s="15"/>
      <c r="S2205" s="15"/>
      <c r="T2205" s="15"/>
      <c r="U2205" s="15"/>
      <c r="V2205" s="15"/>
      <c r="W2205" s="15"/>
      <c r="X2205" s="15"/>
      <c r="Y2205" s="15"/>
      <c r="Z2205" s="15"/>
      <c r="AA2205" s="15"/>
      <c r="AB2205" s="15"/>
      <c r="AY2205" s="15"/>
      <c r="AZ2205" s="15"/>
    </row>
    <row r="2206" spans="11:52" ht="15">
      <c r="K2206" s="15"/>
      <c r="L2206" s="15"/>
      <c r="M2206" s="15"/>
      <c r="N2206" s="15"/>
      <c r="O2206" s="15"/>
      <c r="P2206" s="15"/>
      <c r="Q2206" s="15"/>
      <c r="R2206" s="15"/>
      <c r="S2206" s="15"/>
      <c r="T2206" s="15"/>
      <c r="U2206" s="15"/>
      <c r="V2206" s="15"/>
      <c r="W2206" s="15"/>
      <c r="X2206" s="15"/>
      <c r="Y2206" s="15"/>
      <c r="Z2206" s="15"/>
      <c r="AA2206" s="15"/>
      <c r="AB2206" s="15"/>
      <c r="AY2206" s="15"/>
      <c r="AZ2206" s="15"/>
    </row>
    <row r="2207" spans="11:52" ht="15">
      <c r="K2207" s="15"/>
      <c r="L2207" s="15"/>
      <c r="M2207" s="15"/>
      <c r="N2207" s="15"/>
      <c r="O2207" s="15"/>
      <c r="P2207" s="15"/>
      <c r="Q2207" s="15"/>
      <c r="R2207" s="15"/>
      <c r="S2207" s="15"/>
      <c r="T2207" s="15"/>
      <c r="U2207" s="15"/>
      <c r="V2207" s="15"/>
      <c r="W2207" s="15"/>
      <c r="X2207" s="15"/>
      <c r="Y2207" s="15"/>
      <c r="Z2207" s="15"/>
      <c r="AA2207" s="15"/>
      <c r="AB2207" s="15"/>
      <c r="AY2207" s="15"/>
      <c r="AZ2207" s="15"/>
    </row>
    <row r="2208" spans="11:52" ht="15">
      <c r="K2208" s="15"/>
      <c r="L2208" s="15"/>
      <c r="M2208" s="15"/>
      <c r="N2208" s="15"/>
      <c r="O2208" s="15"/>
      <c r="P2208" s="15"/>
      <c r="Q2208" s="15"/>
      <c r="R2208" s="15"/>
      <c r="S2208" s="15"/>
      <c r="T2208" s="15"/>
      <c r="U2208" s="15"/>
      <c r="V2208" s="15"/>
      <c r="W2208" s="15"/>
      <c r="X2208" s="15"/>
      <c r="Y2208" s="15"/>
      <c r="Z2208" s="15"/>
      <c r="AA2208" s="15"/>
      <c r="AB2208" s="15"/>
      <c r="AY2208" s="15"/>
      <c r="AZ2208" s="15"/>
    </row>
    <row r="2209" spans="11:52" ht="15">
      <c r="K2209" s="15"/>
      <c r="L2209" s="15"/>
      <c r="M2209" s="15"/>
      <c r="N2209" s="15"/>
      <c r="O2209" s="15"/>
      <c r="P2209" s="15"/>
      <c r="Q2209" s="15"/>
      <c r="R2209" s="15"/>
      <c r="S2209" s="15"/>
      <c r="T2209" s="15"/>
      <c r="U2209" s="15"/>
      <c r="V2209" s="15"/>
      <c r="W2209" s="15"/>
      <c r="X2209" s="15"/>
      <c r="Y2209" s="15"/>
      <c r="Z2209" s="15"/>
      <c r="AA2209" s="15"/>
      <c r="AB2209" s="15"/>
      <c r="AY2209" s="15"/>
      <c r="AZ2209" s="15"/>
    </row>
    <row r="2210" spans="11:52" ht="15">
      <c r="K2210" s="15"/>
      <c r="L2210" s="15"/>
      <c r="M2210" s="15"/>
      <c r="N2210" s="15"/>
      <c r="O2210" s="15"/>
      <c r="P2210" s="15"/>
      <c r="Q2210" s="15"/>
      <c r="R2210" s="15"/>
      <c r="S2210" s="15"/>
      <c r="T2210" s="15"/>
      <c r="U2210" s="15"/>
      <c r="V2210" s="15"/>
      <c r="W2210" s="15"/>
      <c r="X2210" s="15"/>
      <c r="Y2210" s="15"/>
      <c r="Z2210" s="15"/>
      <c r="AA2210" s="15"/>
      <c r="AB2210" s="15"/>
      <c r="AY2210" s="15"/>
      <c r="AZ2210" s="15"/>
    </row>
    <row r="2211" spans="11:52" ht="15">
      <c r="K2211" s="15"/>
      <c r="L2211" s="15"/>
      <c r="M2211" s="15"/>
      <c r="N2211" s="15"/>
      <c r="O2211" s="15"/>
      <c r="P2211" s="15"/>
      <c r="Q2211" s="15"/>
      <c r="R2211" s="15"/>
      <c r="S2211" s="15"/>
      <c r="T2211" s="15"/>
      <c r="U2211" s="15"/>
      <c r="V2211" s="15"/>
      <c r="W2211" s="15"/>
      <c r="X2211" s="15"/>
      <c r="Y2211" s="15"/>
      <c r="Z2211" s="15"/>
      <c r="AA2211" s="15"/>
      <c r="AB2211" s="15"/>
      <c r="AY2211" s="15"/>
      <c r="AZ2211" s="15"/>
    </row>
    <row r="2212" spans="11:52" ht="15">
      <c r="K2212" s="15"/>
      <c r="L2212" s="15"/>
      <c r="M2212" s="15"/>
      <c r="N2212" s="15"/>
      <c r="O2212" s="15"/>
      <c r="P2212" s="15"/>
      <c r="Q2212" s="15"/>
      <c r="R2212" s="15"/>
      <c r="S2212" s="15"/>
      <c r="T2212" s="15"/>
      <c r="U2212" s="15"/>
      <c r="V2212" s="15"/>
      <c r="W2212" s="15"/>
      <c r="X2212" s="15"/>
      <c r="Y2212" s="15"/>
      <c r="Z2212" s="15"/>
      <c r="AA2212" s="15"/>
      <c r="AB2212" s="15"/>
      <c r="AY2212" s="15"/>
      <c r="AZ2212" s="15"/>
    </row>
    <row r="2213" spans="11:52" ht="15">
      <c r="K2213" s="15"/>
      <c r="L2213" s="15"/>
      <c r="M2213" s="15"/>
      <c r="N2213" s="15"/>
      <c r="O2213" s="15"/>
      <c r="P2213" s="15"/>
      <c r="Q2213" s="15"/>
      <c r="R2213" s="15"/>
      <c r="S2213" s="15"/>
      <c r="T2213" s="15"/>
      <c r="U2213" s="15"/>
      <c r="V2213" s="15"/>
      <c r="W2213" s="15"/>
      <c r="X2213" s="15"/>
      <c r="Y2213" s="15"/>
      <c r="Z2213" s="15"/>
      <c r="AA2213" s="15"/>
      <c r="AB2213" s="15"/>
      <c r="AY2213" s="15"/>
      <c r="AZ2213" s="15"/>
    </row>
    <row r="2214" spans="11:52" ht="15">
      <c r="K2214" s="15"/>
      <c r="L2214" s="15"/>
      <c r="M2214" s="15"/>
      <c r="N2214" s="15"/>
      <c r="O2214" s="15"/>
      <c r="P2214" s="15"/>
      <c r="Q2214" s="15"/>
      <c r="R2214" s="15"/>
      <c r="S2214" s="15"/>
      <c r="T2214" s="15"/>
      <c r="U2214" s="15"/>
      <c r="V2214" s="15"/>
      <c r="W2214" s="15"/>
      <c r="X2214" s="15"/>
      <c r="Y2214" s="15"/>
      <c r="Z2214" s="15"/>
      <c r="AA2214" s="15"/>
      <c r="AB2214" s="15"/>
      <c r="AY2214" s="15"/>
      <c r="AZ2214" s="15"/>
    </row>
    <row r="2215" spans="11:52" ht="15">
      <c r="K2215" s="15"/>
      <c r="L2215" s="15"/>
      <c r="M2215" s="15"/>
      <c r="N2215" s="15"/>
      <c r="O2215" s="15"/>
      <c r="P2215" s="15"/>
      <c r="Q2215" s="15"/>
      <c r="R2215" s="15"/>
      <c r="S2215" s="15"/>
      <c r="T2215" s="15"/>
      <c r="U2215" s="15"/>
      <c r="V2215" s="15"/>
      <c r="W2215" s="15"/>
      <c r="X2215" s="15"/>
      <c r="Y2215" s="15"/>
      <c r="Z2215" s="15"/>
      <c r="AA2215" s="15"/>
      <c r="AB2215" s="15"/>
      <c r="AY2215" s="15"/>
      <c r="AZ2215" s="15"/>
    </row>
    <row r="2216" spans="11:52" ht="15">
      <c r="K2216" s="15"/>
      <c r="L2216" s="15"/>
      <c r="M2216" s="15"/>
      <c r="N2216" s="15"/>
      <c r="O2216" s="15"/>
      <c r="P2216" s="15"/>
      <c r="Q2216" s="15"/>
      <c r="R2216" s="15"/>
      <c r="S2216" s="15"/>
      <c r="T2216" s="15"/>
      <c r="U2216" s="15"/>
      <c r="V2216" s="15"/>
      <c r="W2216" s="15"/>
      <c r="X2216" s="15"/>
      <c r="Y2216" s="15"/>
      <c r="Z2216" s="15"/>
      <c r="AA2216" s="15"/>
      <c r="AB2216" s="15"/>
      <c r="AY2216" s="15"/>
      <c r="AZ2216" s="15"/>
    </row>
    <row r="2217" spans="11:52" ht="15">
      <c r="K2217" s="15"/>
      <c r="L2217" s="15"/>
      <c r="M2217" s="15"/>
      <c r="N2217" s="15"/>
      <c r="O2217" s="15"/>
      <c r="P2217" s="15"/>
      <c r="Q2217" s="15"/>
      <c r="R2217" s="15"/>
      <c r="S2217" s="15"/>
      <c r="T2217" s="15"/>
      <c r="U2217" s="15"/>
      <c r="V2217" s="15"/>
      <c r="W2217" s="15"/>
      <c r="X2217" s="15"/>
      <c r="Y2217" s="15"/>
      <c r="Z2217" s="15"/>
      <c r="AA2217" s="15"/>
      <c r="AB2217" s="15"/>
      <c r="AY2217" s="15"/>
      <c r="AZ2217" s="15"/>
    </row>
    <row r="2218" spans="11:52" ht="15">
      <c r="K2218" s="15"/>
      <c r="L2218" s="15"/>
      <c r="M2218" s="15"/>
      <c r="N2218" s="15"/>
      <c r="O2218" s="15"/>
      <c r="P2218" s="15"/>
      <c r="Q2218" s="15"/>
      <c r="R2218" s="15"/>
      <c r="S2218" s="15"/>
      <c r="T2218" s="15"/>
      <c r="U2218" s="15"/>
      <c r="V2218" s="15"/>
      <c r="W2218" s="15"/>
      <c r="X2218" s="15"/>
      <c r="Y2218" s="15"/>
      <c r="Z2218" s="15"/>
      <c r="AA2218" s="15"/>
      <c r="AB2218" s="15"/>
      <c r="AY2218" s="15"/>
      <c r="AZ2218" s="15"/>
    </row>
    <row r="2219" spans="11:52" ht="15">
      <c r="K2219" s="15"/>
      <c r="L2219" s="15"/>
      <c r="M2219" s="15"/>
      <c r="N2219" s="15"/>
      <c r="O2219" s="15"/>
      <c r="P2219" s="15"/>
      <c r="Q2219" s="15"/>
      <c r="R2219" s="15"/>
      <c r="S2219" s="15"/>
      <c r="T2219" s="15"/>
      <c r="U2219" s="15"/>
      <c r="V2219" s="15"/>
      <c r="W2219" s="15"/>
      <c r="X2219" s="15"/>
      <c r="Y2219" s="15"/>
      <c r="Z2219" s="15"/>
      <c r="AA2219" s="15"/>
      <c r="AB2219" s="15"/>
      <c r="AY2219" s="15"/>
      <c r="AZ2219" s="15"/>
    </row>
    <row r="2220" spans="11:52" ht="15">
      <c r="K2220" s="15"/>
      <c r="L2220" s="15"/>
      <c r="M2220" s="15"/>
      <c r="N2220" s="15"/>
      <c r="O2220" s="15"/>
      <c r="P2220" s="15"/>
      <c r="Q2220" s="15"/>
      <c r="R2220" s="15"/>
      <c r="S2220" s="15"/>
      <c r="T2220" s="15"/>
      <c r="U2220" s="15"/>
      <c r="V2220" s="15"/>
      <c r="W2220" s="15"/>
      <c r="X2220" s="15"/>
      <c r="Y2220" s="15"/>
      <c r="Z2220" s="15"/>
      <c r="AA2220" s="15"/>
      <c r="AB2220" s="15"/>
      <c r="AY2220" s="15"/>
      <c r="AZ2220" s="15"/>
    </row>
    <row r="2221" spans="11:52" ht="15">
      <c r="K2221" s="15"/>
      <c r="L2221" s="15"/>
      <c r="M2221" s="15"/>
      <c r="N2221" s="15"/>
      <c r="O2221" s="15"/>
      <c r="P2221" s="15"/>
      <c r="Q2221" s="15"/>
      <c r="R2221" s="15"/>
      <c r="S2221" s="15"/>
      <c r="T2221" s="15"/>
      <c r="U2221" s="15"/>
      <c r="V2221" s="15"/>
      <c r="W2221" s="15"/>
      <c r="X2221" s="15"/>
      <c r="Y2221" s="15"/>
      <c r="Z2221" s="15"/>
      <c r="AA2221" s="15"/>
      <c r="AB2221" s="15"/>
      <c r="AY2221" s="15"/>
      <c r="AZ2221" s="15"/>
    </row>
    <row r="2222" spans="11:52" ht="15">
      <c r="K2222" s="15"/>
      <c r="L2222" s="15"/>
      <c r="M2222" s="15"/>
      <c r="N2222" s="15"/>
      <c r="O2222" s="15"/>
      <c r="P2222" s="15"/>
      <c r="Q2222" s="15"/>
      <c r="R2222" s="15"/>
      <c r="S2222" s="15"/>
      <c r="T2222" s="15"/>
      <c r="U2222" s="15"/>
      <c r="V2222" s="15"/>
      <c r="W2222" s="15"/>
      <c r="X2222" s="15"/>
      <c r="Y2222" s="15"/>
      <c r="Z2222" s="15"/>
      <c r="AA2222" s="15"/>
      <c r="AB2222" s="15"/>
      <c r="AY2222" s="15"/>
      <c r="AZ2222" s="15"/>
    </row>
    <row r="2223" spans="11:52" ht="15">
      <c r="K2223" s="15"/>
      <c r="L2223" s="15"/>
      <c r="M2223" s="15"/>
      <c r="N2223" s="15"/>
      <c r="O2223" s="15"/>
      <c r="P2223" s="15"/>
      <c r="Q2223" s="15"/>
      <c r="R2223" s="15"/>
      <c r="S2223" s="15"/>
      <c r="T2223" s="15"/>
      <c r="U2223" s="15"/>
      <c r="V2223" s="15"/>
      <c r="W2223" s="15"/>
      <c r="X2223" s="15"/>
      <c r="Y2223" s="15"/>
      <c r="Z2223" s="15"/>
      <c r="AA2223" s="15"/>
      <c r="AB2223" s="15"/>
      <c r="AY2223" s="15"/>
      <c r="AZ2223" s="15"/>
    </row>
    <row r="2224" spans="11:52" ht="15">
      <c r="K2224" s="15"/>
      <c r="L2224" s="15"/>
      <c r="M2224" s="15"/>
      <c r="N2224" s="15"/>
      <c r="O2224" s="15"/>
      <c r="P2224" s="15"/>
      <c r="Q2224" s="15"/>
      <c r="R2224" s="15"/>
      <c r="S2224" s="15"/>
      <c r="T2224" s="15"/>
      <c r="U2224" s="15"/>
      <c r="V2224" s="15"/>
      <c r="W2224" s="15"/>
      <c r="X2224" s="15"/>
      <c r="Y2224" s="15"/>
      <c r="Z2224" s="15"/>
      <c r="AA2224" s="15"/>
      <c r="AB2224" s="15"/>
      <c r="AY2224" s="15"/>
      <c r="AZ2224" s="15"/>
    </row>
    <row r="2225" spans="11:52" ht="15">
      <c r="K2225" s="15"/>
      <c r="L2225" s="15"/>
      <c r="M2225" s="15"/>
      <c r="N2225" s="15"/>
      <c r="O2225" s="15"/>
      <c r="P2225" s="15"/>
      <c r="Q2225" s="15"/>
      <c r="R2225" s="15"/>
      <c r="S2225" s="15"/>
      <c r="T2225" s="15"/>
      <c r="U2225" s="15"/>
      <c r="V2225" s="15"/>
      <c r="W2225" s="15"/>
      <c r="X2225" s="15"/>
      <c r="Y2225" s="15"/>
      <c r="Z2225" s="15"/>
      <c r="AA2225" s="15"/>
      <c r="AB2225" s="15"/>
      <c r="AY2225" s="15"/>
      <c r="AZ2225" s="15"/>
    </row>
    <row r="2226" spans="11:52" ht="15">
      <c r="K2226" s="15"/>
      <c r="L2226" s="15"/>
      <c r="M2226" s="15"/>
      <c r="N2226" s="15"/>
      <c r="O2226" s="15"/>
      <c r="P2226" s="15"/>
      <c r="Q2226" s="15"/>
      <c r="R2226" s="15"/>
      <c r="S2226" s="15"/>
      <c r="T2226" s="15"/>
      <c r="U2226" s="15"/>
      <c r="V2226" s="15"/>
      <c r="W2226" s="15"/>
      <c r="X2226" s="15"/>
      <c r="Y2226" s="15"/>
      <c r="Z2226" s="15"/>
      <c r="AA2226" s="15"/>
      <c r="AB2226" s="15"/>
      <c r="AY2226" s="15"/>
      <c r="AZ2226" s="15"/>
    </row>
    <row r="2227" spans="11:52" ht="15">
      <c r="K2227" s="15"/>
      <c r="L2227" s="15"/>
      <c r="M2227" s="15"/>
      <c r="N2227" s="15"/>
      <c r="O2227" s="15"/>
      <c r="P2227" s="15"/>
      <c r="Q2227" s="15"/>
      <c r="R2227" s="15"/>
      <c r="S2227" s="15"/>
      <c r="T2227" s="15"/>
      <c r="U2227" s="15"/>
      <c r="V2227" s="15"/>
      <c r="W2227" s="15"/>
      <c r="X2227" s="15"/>
      <c r="Y2227" s="15"/>
      <c r="Z2227" s="15"/>
      <c r="AA2227" s="15"/>
      <c r="AB2227" s="15"/>
      <c r="AY2227" s="15"/>
      <c r="AZ2227" s="15"/>
    </row>
    <row r="2228" spans="11:52" ht="15">
      <c r="K2228" s="15"/>
      <c r="L2228" s="15"/>
      <c r="M2228" s="15"/>
      <c r="N2228" s="15"/>
      <c r="O2228" s="15"/>
      <c r="P2228" s="15"/>
      <c r="Q2228" s="15"/>
      <c r="R2228" s="15"/>
      <c r="S2228" s="15"/>
      <c r="T2228" s="15"/>
      <c r="U2228" s="15"/>
      <c r="V2228" s="15"/>
      <c r="W2228" s="15"/>
      <c r="X2228" s="15"/>
      <c r="Y2228" s="15"/>
      <c r="Z2228" s="15"/>
      <c r="AA2228" s="15"/>
      <c r="AB2228" s="15"/>
      <c r="AY2228" s="15"/>
      <c r="AZ2228" s="15"/>
    </row>
    <row r="2229" spans="11:52" ht="15">
      <c r="K2229" s="15"/>
      <c r="L2229" s="15"/>
      <c r="M2229" s="15"/>
      <c r="N2229" s="15"/>
      <c r="O2229" s="15"/>
      <c r="P2229" s="15"/>
      <c r="Q2229" s="15"/>
      <c r="R2229" s="15"/>
      <c r="S2229" s="15"/>
      <c r="T2229" s="15"/>
      <c r="U2229" s="15"/>
      <c r="V2229" s="15"/>
      <c r="W2229" s="15"/>
      <c r="X2229" s="15"/>
      <c r="Y2229" s="15"/>
      <c r="Z2229" s="15"/>
      <c r="AA2229" s="15"/>
      <c r="AB2229" s="15"/>
      <c r="AY2229" s="15"/>
      <c r="AZ2229" s="15"/>
    </row>
    <row r="2230" spans="11:52" ht="15">
      <c r="K2230" s="15"/>
      <c r="L2230" s="15"/>
      <c r="M2230" s="15"/>
      <c r="N2230" s="15"/>
      <c r="O2230" s="15"/>
      <c r="P2230" s="15"/>
      <c r="Q2230" s="15"/>
      <c r="R2230" s="15"/>
      <c r="S2230" s="15"/>
      <c r="T2230" s="15"/>
      <c r="U2230" s="15"/>
      <c r="V2230" s="15"/>
      <c r="W2230" s="15"/>
      <c r="X2230" s="15"/>
      <c r="Y2230" s="15"/>
      <c r="Z2230" s="15"/>
      <c r="AA2230" s="15"/>
      <c r="AB2230" s="15"/>
      <c r="AY2230" s="15"/>
      <c r="AZ2230" s="15"/>
    </row>
    <row r="2231" spans="11:52" ht="15">
      <c r="K2231" s="15"/>
      <c r="L2231" s="15"/>
      <c r="M2231" s="15"/>
      <c r="N2231" s="15"/>
      <c r="O2231" s="15"/>
      <c r="P2231" s="15"/>
      <c r="Q2231" s="15"/>
      <c r="R2231" s="15"/>
      <c r="S2231" s="15"/>
      <c r="T2231" s="15"/>
      <c r="U2231" s="15"/>
      <c r="V2231" s="15"/>
      <c r="W2231" s="15"/>
      <c r="X2231" s="15"/>
      <c r="Y2231" s="15"/>
      <c r="Z2231" s="15"/>
      <c r="AA2231" s="15"/>
      <c r="AB2231" s="15"/>
      <c r="AY2231" s="15"/>
      <c r="AZ2231" s="15"/>
    </row>
    <row r="2232" spans="11:52" ht="15">
      <c r="K2232" s="15"/>
      <c r="L2232" s="15"/>
      <c r="M2232" s="15"/>
      <c r="N2232" s="15"/>
      <c r="O2232" s="15"/>
      <c r="P2232" s="15"/>
      <c r="Q2232" s="15"/>
      <c r="R2232" s="15"/>
      <c r="S2232" s="15"/>
      <c r="T2232" s="15"/>
      <c r="U2232" s="15"/>
      <c r="V2232" s="15"/>
      <c r="W2232" s="15"/>
      <c r="X2232" s="15"/>
      <c r="Y2232" s="15"/>
      <c r="Z2232" s="15"/>
      <c r="AA2232" s="15"/>
      <c r="AB2232" s="15"/>
      <c r="AY2232" s="15"/>
      <c r="AZ2232" s="15"/>
    </row>
    <row r="2233" spans="11:52" ht="15">
      <c r="K2233" s="15"/>
      <c r="L2233" s="15"/>
      <c r="M2233" s="15"/>
      <c r="N2233" s="15"/>
      <c r="O2233" s="15"/>
      <c r="P2233" s="15"/>
      <c r="Q2233" s="15"/>
      <c r="R2233" s="15"/>
      <c r="S2233" s="15"/>
      <c r="T2233" s="15"/>
      <c r="U2233" s="15"/>
      <c r="V2233" s="15"/>
      <c r="W2233" s="15"/>
      <c r="X2233" s="15"/>
      <c r="Y2233" s="15"/>
      <c r="Z2233" s="15"/>
      <c r="AA2233" s="15"/>
      <c r="AB2233" s="15"/>
      <c r="AY2233" s="15"/>
      <c r="AZ2233" s="15"/>
    </row>
    <row r="2234" spans="11:52" ht="15">
      <c r="K2234" s="15"/>
      <c r="L2234" s="15"/>
      <c r="M2234" s="15"/>
      <c r="N2234" s="15"/>
      <c r="O2234" s="15"/>
      <c r="P2234" s="15"/>
      <c r="Q2234" s="15"/>
      <c r="R2234" s="15"/>
      <c r="S2234" s="15"/>
      <c r="T2234" s="15"/>
      <c r="U2234" s="15"/>
      <c r="V2234" s="15"/>
      <c r="W2234" s="15"/>
      <c r="X2234" s="15"/>
      <c r="Y2234" s="15"/>
      <c r="Z2234" s="15"/>
      <c r="AA2234" s="15"/>
      <c r="AB2234" s="15"/>
      <c r="AY2234" s="15"/>
      <c r="AZ2234" s="15"/>
    </row>
    <row r="2235" spans="11:52" ht="15">
      <c r="K2235" s="15"/>
      <c r="L2235" s="15"/>
      <c r="M2235" s="15"/>
      <c r="N2235" s="15"/>
      <c r="O2235" s="15"/>
      <c r="P2235" s="15"/>
      <c r="Q2235" s="15"/>
      <c r="R2235" s="15"/>
      <c r="S2235" s="15"/>
      <c r="T2235" s="15"/>
      <c r="U2235" s="15"/>
      <c r="V2235" s="15"/>
      <c r="W2235" s="15"/>
      <c r="X2235" s="15"/>
      <c r="Y2235" s="15"/>
      <c r="Z2235" s="15"/>
      <c r="AA2235" s="15"/>
      <c r="AB2235" s="15"/>
      <c r="AY2235" s="15"/>
      <c r="AZ2235" s="15"/>
    </row>
    <row r="2236" spans="11:52" ht="15">
      <c r="K2236" s="15"/>
      <c r="L2236" s="15"/>
      <c r="M2236" s="15"/>
      <c r="N2236" s="15"/>
      <c r="O2236" s="15"/>
      <c r="P2236" s="15"/>
      <c r="Q2236" s="15"/>
      <c r="R2236" s="15"/>
      <c r="S2236" s="15"/>
      <c r="T2236" s="15"/>
      <c r="U2236" s="15"/>
      <c r="V2236" s="15"/>
      <c r="W2236" s="15"/>
      <c r="X2236" s="15"/>
      <c r="Y2236" s="15"/>
      <c r="Z2236" s="15"/>
      <c r="AA2236" s="15"/>
      <c r="AB2236" s="15"/>
      <c r="AY2236" s="15"/>
      <c r="AZ2236" s="15"/>
    </row>
    <row r="2237" spans="11:52" ht="15">
      <c r="K2237" s="15"/>
      <c r="L2237" s="15"/>
      <c r="M2237" s="15"/>
      <c r="N2237" s="15"/>
      <c r="O2237" s="15"/>
      <c r="P2237" s="15"/>
      <c r="Q2237" s="15"/>
      <c r="R2237" s="15"/>
      <c r="S2237" s="15"/>
      <c r="T2237" s="15"/>
      <c r="U2237" s="15"/>
      <c r="V2237" s="15"/>
      <c r="W2237" s="15"/>
      <c r="X2237" s="15"/>
      <c r="Y2237" s="15"/>
      <c r="Z2237" s="15"/>
      <c r="AA2237" s="15"/>
      <c r="AB2237" s="15"/>
      <c r="AY2237" s="15"/>
      <c r="AZ2237" s="15"/>
    </row>
    <row r="2238" spans="11:52" ht="15">
      <c r="K2238" s="15"/>
      <c r="L2238" s="15"/>
      <c r="M2238" s="15"/>
      <c r="N2238" s="15"/>
      <c r="O2238" s="15"/>
      <c r="P2238" s="15"/>
      <c r="Q2238" s="15"/>
      <c r="R2238" s="15"/>
      <c r="S2238" s="15"/>
      <c r="T2238" s="15"/>
      <c r="U2238" s="15"/>
      <c r="V2238" s="15"/>
      <c r="W2238" s="15"/>
      <c r="X2238" s="15"/>
      <c r="Y2238" s="15"/>
      <c r="Z2238" s="15"/>
      <c r="AA2238" s="15"/>
      <c r="AB2238" s="15"/>
      <c r="AY2238" s="15"/>
      <c r="AZ2238" s="15"/>
    </row>
    <row r="2239" spans="11:52" ht="15">
      <c r="K2239" s="15"/>
      <c r="L2239" s="15"/>
      <c r="M2239" s="15"/>
      <c r="N2239" s="15"/>
      <c r="O2239" s="15"/>
      <c r="P2239" s="15"/>
      <c r="Q2239" s="15"/>
      <c r="R2239" s="15"/>
      <c r="S2239" s="15"/>
      <c r="T2239" s="15"/>
      <c r="U2239" s="15"/>
      <c r="V2239" s="15"/>
      <c r="W2239" s="15"/>
      <c r="X2239" s="15"/>
      <c r="Y2239" s="15"/>
      <c r="Z2239" s="15"/>
      <c r="AA2239" s="15"/>
      <c r="AB2239" s="15"/>
      <c r="AY2239" s="15"/>
      <c r="AZ2239" s="15"/>
    </row>
    <row r="2240" spans="11:52" ht="15">
      <c r="K2240" s="15"/>
      <c r="L2240" s="15"/>
      <c r="M2240" s="15"/>
      <c r="N2240" s="15"/>
      <c r="O2240" s="15"/>
      <c r="P2240" s="15"/>
      <c r="Q2240" s="15"/>
      <c r="R2240" s="15"/>
      <c r="S2240" s="15"/>
      <c r="T2240" s="15"/>
      <c r="U2240" s="15"/>
      <c r="V2240" s="15"/>
      <c r="W2240" s="15"/>
      <c r="X2240" s="15"/>
      <c r="Y2240" s="15"/>
      <c r="Z2240" s="15"/>
      <c r="AA2240" s="15"/>
      <c r="AB2240" s="15"/>
      <c r="AY2240" s="15"/>
      <c r="AZ2240" s="15"/>
    </row>
    <row r="2241" spans="11:52" ht="15">
      <c r="K2241" s="15"/>
      <c r="L2241" s="15"/>
      <c r="M2241" s="15"/>
      <c r="N2241" s="15"/>
      <c r="O2241" s="15"/>
      <c r="P2241" s="15"/>
      <c r="Q2241" s="15"/>
      <c r="R2241" s="15"/>
      <c r="S2241" s="15"/>
      <c r="T2241" s="15"/>
      <c r="U2241" s="15"/>
      <c r="V2241" s="15"/>
      <c r="W2241" s="15"/>
      <c r="X2241" s="15"/>
      <c r="Y2241" s="15"/>
      <c r="Z2241" s="15"/>
      <c r="AA2241" s="15"/>
      <c r="AB2241" s="15"/>
      <c r="AY2241" s="15"/>
      <c r="AZ2241" s="15"/>
    </row>
    <row r="2242" spans="11:52" ht="15">
      <c r="K2242" s="15"/>
      <c r="L2242" s="15"/>
      <c r="M2242" s="15"/>
      <c r="N2242" s="15"/>
      <c r="O2242" s="15"/>
      <c r="P2242" s="15"/>
      <c r="Q2242" s="15"/>
      <c r="R2242" s="15"/>
      <c r="S2242" s="15"/>
      <c r="T2242" s="15"/>
      <c r="U2242" s="15"/>
      <c r="V2242" s="15"/>
      <c r="W2242" s="15"/>
      <c r="X2242" s="15"/>
      <c r="Y2242" s="15"/>
      <c r="Z2242" s="15"/>
      <c r="AA2242" s="15"/>
      <c r="AB2242" s="15"/>
      <c r="AY2242" s="15"/>
      <c r="AZ2242" s="15"/>
    </row>
    <row r="2243" spans="11:52" ht="15">
      <c r="K2243" s="15"/>
      <c r="L2243" s="15"/>
      <c r="M2243" s="15"/>
      <c r="N2243" s="15"/>
      <c r="O2243" s="15"/>
      <c r="P2243" s="15"/>
      <c r="Q2243" s="15"/>
      <c r="R2243" s="15"/>
      <c r="S2243" s="15"/>
      <c r="T2243" s="15"/>
      <c r="U2243" s="15"/>
      <c r="V2243" s="15"/>
      <c r="W2243" s="15"/>
      <c r="X2243" s="15"/>
      <c r="Y2243" s="15"/>
      <c r="Z2243" s="15"/>
      <c r="AA2243" s="15"/>
      <c r="AB2243" s="15"/>
      <c r="AY2243" s="15"/>
      <c r="AZ2243" s="15"/>
    </row>
    <row r="2244" spans="11:52" ht="15">
      <c r="K2244" s="15"/>
      <c r="L2244" s="15"/>
      <c r="M2244" s="15"/>
      <c r="N2244" s="15"/>
      <c r="O2244" s="15"/>
      <c r="P2244" s="15"/>
      <c r="Q2244" s="15"/>
      <c r="R2244" s="15"/>
      <c r="S2244" s="15"/>
      <c r="T2244" s="15"/>
      <c r="U2244" s="15"/>
      <c r="V2244" s="15"/>
      <c r="W2244" s="15"/>
      <c r="X2244" s="15"/>
      <c r="Y2244" s="15"/>
      <c r="Z2244" s="15"/>
      <c r="AA2244" s="15"/>
      <c r="AB2244" s="15"/>
      <c r="AY2244" s="15"/>
      <c r="AZ2244" s="15"/>
    </row>
    <row r="2245" spans="11:52" ht="15">
      <c r="K2245" s="15"/>
      <c r="L2245" s="15"/>
      <c r="M2245" s="15"/>
      <c r="N2245" s="15"/>
      <c r="O2245" s="15"/>
      <c r="P2245" s="15"/>
      <c r="Q2245" s="15"/>
      <c r="R2245" s="15"/>
      <c r="S2245" s="15"/>
      <c r="T2245" s="15"/>
      <c r="U2245" s="15"/>
      <c r="V2245" s="15"/>
      <c r="W2245" s="15"/>
      <c r="X2245" s="15"/>
      <c r="Y2245" s="15"/>
      <c r="Z2245" s="15"/>
      <c r="AA2245" s="15"/>
      <c r="AB2245" s="15"/>
      <c r="AY2245" s="15"/>
      <c r="AZ2245" s="15"/>
    </row>
    <row r="2246" spans="11:52" ht="15">
      <c r="K2246" s="15"/>
      <c r="L2246" s="15"/>
      <c r="M2246" s="15"/>
      <c r="N2246" s="15"/>
      <c r="O2246" s="15"/>
      <c r="P2246" s="15"/>
      <c r="Q2246" s="15"/>
      <c r="R2246" s="15"/>
      <c r="S2246" s="15"/>
      <c r="T2246" s="15"/>
      <c r="U2246" s="15"/>
      <c r="V2246" s="15"/>
      <c r="W2246" s="15"/>
      <c r="X2246" s="15"/>
      <c r="Y2246" s="15"/>
      <c r="Z2246" s="15"/>
      <c r="AA2246" s="15"/>
      <c r="AB2246" s="15"/>
      <c r="AY2246" s="15"/>
      <c r="AZ2246" s="15"/>
    </row>
    <row r="2247" spans="11:52" ht="15">
      <c r="K2247" s="15"/>
      <c r="L2247" s="15"/>
      <c r="M2247" s="15"/>
      <c r="N2247" s="15"/>
      <c r="O2247" s="15"/>
      <c r="P2247" s="15"/>
      <c r="Q2247" s="15"/>
      <c r="R2247" s="15"/>
      <c r="S2247" s="15"/>
      <c r="T2247" s="15"/>
      <c r="U2247" s="15"/>
      <c r="V2247" s="15"/>
      <c r="W2247" s="15"/>
      <c r="X2247" s="15"/>
      <c r="Y2247" s="15"/>
      <c r="Z2247" s="15"/>
      <c r="AA2247" s="15"/>
      <c r="AB2247" s="15"/>
      <c r="AY2247" s="15"/>
      <c r="AZ2247" s="15"/>
    </row>
    <row r="2248" spans="11:52" ht="15">
      <c r="K2248" s="15"/>
      <c r="L2248" s="15"/>
      <c r="M2248" s="15"/>
      <c r="N2248" s="15"/>
      <c r="O2248" s="15"/>
      <c r="P2248" s="15"/>
      <c r="Q2248" s="15"/>
      <c r="R2248" s="15"/>
      <c r="S2248" s="15"/>
      <c r="T2248" s="15"/>
      <c r="U2248" s="15"/>
      <c r="V2248" s="15"/>
      <c r="W2248" s="15"/>
      <c r="X2248" s="15"/>
      <c r="Y2248" s="15"/>
      <c r="Z2248" s="15"/>
      <c r="AA2248" s="15"/>
      <c r="AB2248" s="15"/>
      <c r="AY2248" s="15"/>
      <c r="AZ2248" s="15"/>
    </row>
    <row r="2249" spans="11:52" ht="15">
      <c r="K2249" s="15"/>
      <c r="L2249" s="15"/>
      <c r="M2249" s="15"/>
      <c r="N2249" s="15"/>
      <c r="O2249" s="15"/>
      <c r="P2249" s="15"/>
      <c r="Q2249" s="15"/>
      <c r="R2249" s="15"/>
      <c r="S2249" s="15"/>
      <c r="T2249" s="15"/>
      <c r="U2249" s="15"/>
      <c r="V2249" s="15"/>
      <c r="W2249" s="15"/>
      <c r="X2249" s="15"/>
      <c r="Y2249" s="15"/>
      <c r="Z2249" s="15"/>
      <c r="AA2249" s="15"/>
      <c r="AB2249" s="15"/>
      <c r="AY2249" s="15"/>
      <c r="AZ2249" s="15"/>
    </row>
    <row r="2250" spans="11:52" ht="15">
      <c r="K2250" s="15"/>
      <c r="L2250" s="15"/>
      <c r="M2250" s="15"/>
      <c r="N2250" s="15"/>
      <c r="O2250" s="15"/>
      <c r="P2250" s="15"/>
      <c r="Q2250" s="15"/>
      <c r="R2250" s="15"/>
      <c r="S2250" s="15"/>
      <c r="T2250" s="15"/>
      <c r="U2250" s="15"/>
      <c r="V2250" s="15"/>
      <c r="W2250" s="15"/>
      <c r="X2250" s="15"/>
      <c r="Y2250" s="15"/>
      <c r="Z2250" s="15"/>
      <c r="AA2250" s="15"/>
      <c r="AB2250" s="15"/>
      <c r="AY2250" s="15"/>
      <c r="AZ2250" s="15"/>
    </row>
    <row r="2251" spans="11:52" ht="15">
      <c r="K2251" s="15"/>
      <c r="L2251" s="15"/>
      <c r="M2251" s="15"/>
      <c r="N2251" s="15"/>
      <c r="O2251" s="15"/>
      <c r="P2251" s="15"/>
      <c r="Q2251" s="15"/>
      <c r="R2251" s="15"/>
      <c r="S2251" s="15"/>
      <c r="T2251" s="15"/>
      <c r="U2251" s="15"/>
      <c r="V2251" s="15"/>
      <c r="W2251" s="15"/>
      <c r="X2251" s="15"/>
      <c r="Y2251" s="15"/>
      <c r="Z2251" s="15"/>
      <c r="AA2251" s="15"/>
      <c r="AB2251" s="15"/>
      <c r="AY2251" s="15"/>
      <c r="AZ2251" s="15"/>
    </row>
    <row r="2252" spans="11:52" ht="15">
      <c r="K2252" s="15"/>
      <c r="L2252" s="15"/>
      <c r="M2252" s="15"/>
      <c r="N2252" s="15"/>
      <c r="O2252" s="15"/>
      <c r="P2252" s="15"/>
      <c r="Q2252" s="15"/>
      <c r="R2252" s="15"/>
      <c r="S2252" s="15"/>
      <c r="T2252" s="15"/>
      <c r="U2252" s="15"/>
      <c r="V2252" s="15"/>
      <c r="W2252" s="15"/>
      <c r="X2252" s="15"/>
      <c r="Y2252" s="15"/>
      <c r="Z2252" s="15"/>
      <c r="AA2252" s="15"/>
      <c r="AB2252" s="15"/>
      <c r="AY2252" s="15"/>
      <c r="AZ2252" s="15"/>
    </row>
    <row r="2253" spans="11:52" ht="15">
      <c r="K2253" s="15"/>
      <c r="L2253" s="15"/>
      <c r="M2253" s="15"/>
      <c r="N2253" s="15"/>
      <c r="O2253" s="15"/>
      <c r="P2253" s="15"/>
      <c r="Q2253" s="15"/>
      <c r="R2253" s="15"/>
      <c r="S2253" s="15"/>
      <c r="T2253" s="15"/>
      <c r="U2253" s="15"/>
      <c r="V2253" s="15"/>
      <c r="W2253" s="15"/>
      <c r="X2253" s="15"/>
      <c r="Y2253" s="15"/>
      <c r="Z2253" s="15"/>
      <c r="AA2253" s="15"/>
      <c r="AB2253" s="15"/>
      <c r="AY2253" s="15"/>
      <c r="AZ2253" s="15"/>
    </row>
    <row r="2254" spans="11:52" ht="15">
      <c r="K2254" s="15"/>
      <c r="L2254" s="15"/>
      <c r="M2254" s="15"/>
      <c r="N2254" s="15"/>
      <c r="O2254" s="15"/>
      <c r="P2254" s="15"/>
      <c r="Q2254" s="15"/>
      <c r="R2254" s="15"/>
      <c r="S2254" s="15"/>
      <c r="T2254" s="15"/>
      <c r="U2254" s="15"/>
      <c r="V2254" s="15"/>
      <c r="W2254" s="15"/>
      <c r="X2254" s="15"/>
      <c r="Y2254" s="15"/>
      <c r="Z2254" s="15"/>
      <c r="AA2254" s="15"/>
      <c r="AB2254" s="15"/>
      <c r="AY2254" s="15"/>
      <c r="AZ2254" s="15"/>
    </row>
    <row r="2255" spans="11:52" ht="15">
      <c r="K2255" s="15"/>
      <c r="L2255" s="15"/>
      <c r="M2255" s="15"/>
      <c r="N2255" s="15"/>
      <c r="O2255" s="15"/>
      <c r="P2255" s="15"/>
      <c r="Q2255" s="15"/>
      <c r="R2255" s="15"/>
      <c r="S2255" s="15"/>
      <c r="T2255" s="15"/>
      <c r="U2255" s="15"/>
      <c r="V2255" s="15"/>
      <c r="W2255" s="15"/>
      <c r="X2255" s="15"/>
      <c r="Y2255" s="15"/>
      <c r="Z2255" s="15"/>
      <c r="AA2255" s="15"/>
      <c r="AB2255" s="15"/>
      <c r="AY2255" s="15"/>
      <c r="AZ2255" s="15"/>
    </row>
    <row r="2256" spans="11:52" ht="15">
      <c r="K2256" s="15"/>
      <c r="L2256" s="15"/>
      <c r="M2256" s="15"/>
      <c r="N2256" s="15"/>
      <c r="O2256" s="15"/>
      <c r="P2256" s="15"/>
      <c r="Q2256" s="15"/>
      <c r="R2256" s="15"/>
      <c r="S2256" s="15"/>
      <c r="T2256" s="15"/>
      <c r="U2256" s="15"/>
      <c r="V2256" s="15"/>
      <c r="W2256" s="15"/>
      <c r="X2256" s="15"/>
      <c r="Y2256" s="15"/>
      <c r="Z2256" s="15"/>
      <c r="AA2256" s="15"/>
      <c r="AB2256" s="15"/>
      <c r="AY2256" s="15"/>
      <c r="AZ2256" s="15"/>
    </row>
    <row r="2257" spans="11:52" ht="15">
      <c r="K2257" s="15"/>
      <c r="L2257" s="15"/>
      <c r="M2257" s="15"/>
      <c r="N2257" s="15"/>
      <c r="O2257" s="15"/>
      <c r="P2257" s="15"/>
      <c r="Q2257" s="15"/>
      <c r="R2257" s="15"/>
      <c r="S2257" s="15"/>
      <c r="T2257" s="15"/>
      <c r="U2257" s="15"/>
      <c r="V2257" s="15"/>
      <c r="W2257" s="15"/>
      <c r="X2257" s="15"/>
      <c r="Y2257" s="15"/>
      <c r="Z2257" s="15"/>
      <c r="AA2257" s="15"/>
      <c r="AB2257" s="15"/>
      <c r="AY2257" s="15"/>
      <c r="AZ2257" s="15"/>
    </row>
    <row r="2258" spans="11:52" ht="15">
      <c r="K2258" s="15"/>
      <c r="L2258" s="15"/>
      <c r="M2258" s="15"/>
      <c r="N2258" s="15"/>
      <c r="O2258" s="15"/>
      <c r="P2258" s="15"/>
      <c r="Q2258" s="15"/>
      <c r="R2258" s="15"/>
      <c r="S2258" s="15"/>
      <c r="T2258" s="15"/>
      <c r="U2258" s="15"/>
      <c r="V2258" s="15"/>
      <c r="W2258" s="15"/>
      <c r="X2258" s="15"/>
      <c r="Y2258" s="15"/>
      <c r="Z2258" s="15"/>
      <c r="AA2258" s="15"/>
      <c r="AB2258" s="15"/>
      <c r="AY2258" s="15"/>
      <c r="AZ2258" s="15"/>
    </row>
    <row r="2259" spans="11:52" ht="15">
      <c r="K2259" s="15"/>
      <c r="L2259" s="15"/>
      <c r="M2259" s="15"/>
      <c r="N2259" s="15"/>
      <c r="O2259" s="15"/>
      <c r="P2259" s="15"/>
      <c r="Q2259" s="15"/>
      <c r="R2259" s="15"/>
      <c r="S2259" s="15"/>
      <c r="T2259" s="15"/>
      <c r="U2259" s="15"/>
      <c r="V2259" s="15"/>
      <c r="W2259" s="15"/>
      <c r="X2259" s="15"/>
      <c r="Y2259" s="15"/>
      <c r="Z2259" s="15"/>
      <c r="AA2259" s="15"/>
      <c r="AB2259" s="15"/>
      <c r="AY2259" s="15"/>
      <c r="AZ2259" s="15"/>
    </row>
    <row r="2260" spans="11:52" ht="15">
      <c r="K2260" s="15"/>
      <c r="L2260" s="15"/>
      <c r="M2260" s="15"/>
      <c r="N2260" s="15"/>
      <c r="O2260" s="15"/>
      <c r="P2260" s="15"/>
      <c r="Q2260" s="15"/>
      <c r="R2260" s="15"/>
      <c r="S2260" s="15"/>
      <c r="T2260" s="15"/>
      <c r="U2260" s="15"/>
      <c r="V2260" s="15"/>
      <c r="W2260" s="15"/>
      <c r="X2260" s="15"/>
      <c r="Y2260" s="15"/>
      <c r="Z2260" s="15"/>
      <c r="AA2260" s="15"/>
      <c r="AB2260" s="15"/>
      <c r="AY2260" s="15"/>
      <c r="AZ2260" s="15"/>
    </row>
    <row r="2261" spans="11:52" ht="15">
      <c r="K2261" s="15"/>
      <c r="L2261" s="15"/>
      <c r="M2261" s="15"/>
      <c r="N2261" s="15"/>
      <c r="O2261" s="15"/>
      <c r="P2261" s="15"/>
      <c r="Q2261" s="15"/>
      <c r="R2261" s="15"/>
      <c r="S2261" s="15"/>
      <c r="T2261" s="15"/>
      <c r="U2261" s="15"/>
      <c r="V2261" s="15"/>
      <c r="W2261" s="15"/>
      <c r="X2261" s="15"/>
      <c r="Y2261" s="15"/>
      <c r="Z2261" s="15"/>
      <c r="AA2261" s="15"/>
      <c r="AB2261" s="15"/>
      <c r="AY2261" s="15"/>
      <c r="AZ2261" s="15"/>
    </row>
    <row r="2262" spans="11:52" ht="15">
      <c r="K2262" s="15"/>
      <c r="L2262" s="15"/>
      <c r="M2262" s="15"/>
      <c r="N2262" s="15"/>
      <c r="O2262" s="15"/>
      <c r="P2262" s="15"/>
      <c r="Q2262" s="15"/>
      <c r="R2262" s="15"/>
      <c r="S2262" s="15"/>
      <c r="T2262" s="15"/>
      <c r="U2262" s="15"/>
      <c r="V2262" s="15"/>
      <c r="W2262" s="15"/>
      <c r="X2262" s="15"/>
      <c r="Y2262" s="15"/>
      <c r="Z2262" s="15"/>
      <c r="AA2262" s="15"/>
      <c r="AB2262" s="15"/>
      <c r="AY2262" s="15"/>
      <c r="AZ2262" s="15"/>
    </row>
    <row r="2263" spans="11:52" ht="15">
      <c r="K2263" s="15"/>
      <c r="L2263" s="15"/>
      <c r="M2263" s="15"/>
      <c r="N2263" s="15"/>
      <c r="O2263" s="15"/>
      <c r="P2263" s="15"/>
      <c r="Q2263" s="15"/>
      <c r="R2263" s="15"/>
      <c r="S2263" s="15"/>
      <c r="T2263" s="15"/>
      <c r="U2263" s="15"/>
      <c r="V2263" s="15"/>
      <c r="W2263" s="15"/>
      <c r="X2263" s="15"/>
      <c r="Y2263" s="15"/>
      <c r="Z2263" s="15"/>
      <c r="AA2263" s="15"/>
      <c r="AB2263" s="15"/>
      <c r="AY2263" s="15"/>
      <c r="AZ2263" s="15"/>
    </row>
    <row r="2264" spans="11:52" ht="15">
      <c r="K2264" s="15"/>
      <c r="L2264" s="15"/>
      <c r="M2264" s="15"/>
      <c r="N2264" s="15"/>
      <c r="O2264" s="15"/>
      <c r="P2264" s="15"/>
      <c r="Q2264" s="15"/>
      <c r="R2264" s="15"/>
      <c r="S2264" s="15"/>
      <c r="T2264" s="15"/>
      <c r="U2264" s="15"/>
      <c r="V2264" s="15"/>
      <c r="W2264" s="15"/>
      <c r="X2264" s="15"/>
      <c r="Y2264" s="15"/>
      <c r="Z2264" s="15"/>
      <c r="AA2264" s="15"/>
      <c r="AB2264" s="15"/>
      <c r="AY2264" s="15"/>
      <c r="AZ2264" s="15"/>
    </row>
    <row r="2265" spans="11:52" ht="15">
      <c r="K2265" s="15"/>
      <c r="L2265" s="15"/>
      <c r="M2265" s="15"/>
      <c r="N2265" s="15"/>
      <c r="O2265" s="15"/>
      <c r="P2265" s="15"/>
      <c r="Q2265" s="15"/>
      <c r="R2265" s="15"/>
      <c r="S2265" s="15"/>
      <c r="T2265" s="15"/>
      <c r="U2265" s="15"/>
      <c r="V2265" s="15"/>
      <c r="W2265" s="15"/>
      <c r="X2265" s="15"/>
      <c r="Y2265" s="15"/>
      <c r="Z2265" s="15"/>
      <c r="AA2265" s="15"/>
      <c r="AB2265" s="15"/>
      <c r="AY2265" s="15"/>
      <c r="AZ2265" s="15"/>
    </row>
    <row r="2266" spans="11:52" ht="15">
      <c r="K2266" s="15"/>
      <c r="L2266" s="15"/>
      <c r="M2266" s="15"/>
      <c r="N2266" s="15"/>
      <c r="O2266" s="15"/>
      <c r="P2266" s="15"/>
      <c r="Q2266" s="15"/>
      <c r="R2266" s="15"/>
      <c r="S2266" s="15"/>
      <c r="T2266" s="15"/>
      <c r="U2266" s="15"/>
      <c r="V2266" s="15"/>
      <c r="W2266" s="15"/>
      <c r="X2266" s="15"/>
      <c r="Y2266" s="15"/>
      <c r="Z2266" s="15"/>
      <c r="AA2266" s="15"/>
      <c r="AB2266" s="15"/>
      <c r="AY2266" s="15"/>
      <c r="AZ2266" s="15"/>
    </row>
    <row r="2267" spans="11:52" ht="15">
      <c r="K2267" s="15"/>
      <c r="L2267" s="15"/>
      <c r="M2267" s="15"/>
      <c r="N2267" s="15"/>
      <c r="O2267" s="15"/>
      <c r="P2267" s="15"/>
      <c r="Q2267" s="15"/>
      <c r="R2267" s="15"/>
      <c r="S2267" s="15"/>
      <c r="T2267" s="15"/>
      <c r="U2267" s="15"/>
      <c r="V2267" s="15"/>
      <c r="W2267" s="15"/>
      <c r="X2267" s="15"/>
      <c r="Y2267" s="15"/>
      <c r="Z2267" s="15"/>
      <c r="AA2267" s="15"/>
      <c r="AB2267" s="15"/>
      <c r="AY2267" s="15"/>
      <c r="AZ2267" s="15"/>
    </row>
    <row r="2268" spans="11:52" ht="15">
      <c r="K2268" s="15"/>
      <c r="L2268" s="15"/>
      <c r="M2268" s="15"/>
      <c r="N2268" s="15"/>
      <c r="O2268" s="15"/>
      <c r="P2268" s="15"/>
      <c r="Q2268" s="15"/>
      <c r="R2268" s="15"/>
      <c r="S2268" s="15"/>
      <c r="T2268" s="15"/>
      <c r="U2268" s="15"/>
      <c r="V2268" s="15"/>
      <c r="W2268" s="15"/>
      <c r="X2268" s="15"/>
      <c r="Y2268" s="15"/>
      <c r="Z2268" s="15"/>
      <c r="AA2268" s="15"/>
      <c r="AB2268" s="15"/>
      <c r="AY2268" s="15"/>
      <c r="AZ2268" s="15"/>
    </row>
    <row r="2269" spans="11:52" ht="15">
      <c r="K2269" s="15"/>
      <c r="L2269" s="15"/>
      <c r="M2269" s="15"/>
      <c r="N2269" s="15"/>
      <c r="O2269" s="15"/>
      <c r="P2269" s="15"/>
      <c r="Q2269" s="15"/>
      <c r="R2269" s="15"/>
      <c r="S2269" s="15"/>
      <c r="T2269" s="15"/>
      <c r="U2269" s="15"/>
      <c r="V2269" s="15"/>
      <c r="W2269" s="15"/>
      <c r="X2269" s="15"/>
      <c r="Y2269" s="15"/>
      <c r="Z2269" s="15"/>
      <c r="AA2269" s="15"/>
      <c r="AB2269" s="15"/>
      <c r="AY2269" s="15"/>
      <c r="AZ2269" s="15"/>
    </row>
    <row r="2270" spans="11:52" ht="15">
      <c r="K2270" s="15"/>
      <c r="L2270" s="15"/>
      <c r="M2270" s="15"/>
      <c r="N2270" s="15"/>
      <c r="O2270" s="15"/>
      <c r="P2270" s="15"/>
      <c r="Q2270" s="15"/>
      <c r="R2270" s="15"/>
      <c r="S2270" s="15"/>
      <c r="T2270" s="15"/>
      <c r="U2270" s="15"/>
      <c r="V2270" s="15"/>
      <c r="W2270" s="15"/>
      <c r="X2270" s="15"/>
      <c r="Y2270" s="15"/>
      <c r="Z2270" s="15"/>
      <c r="AA2270" s="15"/>
      <c r="AB2270" s="15"/>
      <c r="AY2270" s="15"/>
      <c r="AZ2270" s="15"/>
    </row>
    <row r="2271" spans="11:52" ht="15">
      <c r="K2271" s="15"/>
      <c r="L2271" s="15"/>
      <c r="M2271" s="15"/>
      <c r="N2271" s="15"/>
      <c r="O2271" s="15"/>
      <c r="P2271" s="15"/>
      <c r="Q2271" s="15"/>
      <c r="R2271" s="15"/>
      <c r="S2271" s="15"/>
      <c r="T2271" s="15"/>
      <c r="U2271" s="15"/>
      <c r="V2271" s="15"/>
      <c r="W2271" s="15"/>
      <c r="X2271" s="15"/>
      <c r="Y2271" s="15"/>
      <c r="Z2271" s="15"/>
      <c r="AA2271" s="15"/>
      <c r="AB2271" s="15"/>
      <c r="AY2271" s="15"/>
      <c r="AZ2271" s="15"/>
    </row>
    <row r="2272" spans="11:52" ht="15">
      <c r="K2272" s="15"/>
      <c r="L2272" s="15"/>
      <c r="M2272" s="15"/>
      <c r="N2272" s="15"/>
      <c r="O2272" s="15"/>
      <c r="P2272" s="15"/>
      <c r="Q2272" s="15"/>
      <c r="R2272" s="15"/>
      <c r="S2272" s="15"/>
      <c r="T2272" s="15"/>
      <c r="U2272" s="15"/>
      <c r="V2272" s="15"/>
      <c r="W2272" s="15"/>
      <c r="X2272" s="15"/>
      <c r="Y2272" s="15"/>
      <c r="Z2272" s="15"/>
      <c r="AA2272" s="15"/>
      <c r="AB2272" s="15"/>
      <c r="AY2272" s="15"/>
      <c r="AZ2272" s="15"/>
    </row>
    <row r="2273" spans="11:52" ht="15">
      <c r="K2273" s="15"/>
      <c r="L2273" s="15"/>
      <c r="M2273" s="15"/>
      <c r="N2273" s="15"/>
      <c r="O2273" s="15"/>
      <c r="P2273" s="15"/>
      <c r="Q2273" s="15"/>
      <c r="R2273" s="15"/>
      <c r="S2273" s="15"/>
      <c r="T2273" s="15"/>
      <c r="U2273" s="15"/>
      <c r="V2273" s="15"/>
      <c r="W2273" s="15"/>
      <c r="X2273" s="15"/>
      <c r="Y2273" s="15"/>
      <c r="Z2273" s="15"/>
      <c r="AA2273" s="15"/>
      <c r="AB2273" s="15"/>
      <c r="AY2273" s="15"/>
      <c r="AZ2273" s="15"/>
    </row>
    <row r="2274" spans="11:52" ht="15">
      <c r="K2274" s="15"/>
      <c r="L2274" s="15"/>
      <c r="M2274" s="15"/>
      <c r="N2274" s="15"/>
      <c r="O2274" s="15"/>
      <c r="P2274" s="15"/>
      <c r="Q2274" s="15"/>
      <c r="R2274" s="15"/>
      <c r="S2274" s="15"/>
      <c r="T2274" s="15"/>
      <c r="U2274" s="15"/>
      <c r="V2274" s="15"/>
      <c r="W2274" s="15"/>
      <c r="X2274" s="15"/>
      <c r="Y2274" s="15"/>
      <c r="Z2274" s="15"/>
      <c r="AA2274" s="15"/>
      <c r="AB2274" s="15"/>
      <c r="AY2274" s="15"/>
      <c r="AZ2274" s="15"/>
    </row>
    <row r="2275" spans="11:52" ht="15">
      <c r="K2275" s="15"/>
      <c r="L2275" s="15"/>
      <c r="M2275" s="15"/>
      <c r="N2275" s="15"/>
      <c r="O2275" s="15"/>
      <c r="P2275" s="15"/>
      <c r="Q2275" s="15"/>
      <c r="R2275" s="15"/>
      <c r="S2275" s="15"/>
      <c r="T2275" s="15"/>
      <c r="U2275" s="15"/>
      <c r="V2275" s="15"/>
      <c r="W2275" s="15"/>
      <c r="X2275" s="15"/>
      <c r="Y2275" s="15"/>
      <c r="Z2275" s="15"/>
      <c r="AA2275" s="15"/>
      <c r="AB2275" s="15"/>
      <c r="AY2275" s="15"/>
      <c r="AZ2275" s="15"/>
    </row>
    <row r="2276" spans="11:52" ht="15">
      <c r="K2276" s="15"/>
      <c r="L2276" s="15"/>
      <c r="M2276" s="15"/>
      <c r="N2276" s="15"/>
      <c r="O2276" s="15"/>
      <c r="P2276" s="15"/>
      <c r="Q2276" s="15"/>
      <c r="R2276" s="15"/>
      <c r="S2276" s="15"/>
      <c r="T2276" s="15"/>
      <c r="U2276" s="15"/>
      <c r="V2276" s="15"/>
      <c r="W2276" s="15"/>
      <c r="X2276" s="15"/>
      <c r="Y2276" s="15"/>
      <c r="Z2276" s="15"/>
      <c r="AA2276" s="15"/>
      <c r="AB2276" s="15"/>
      <c r="AY2276" s="15"/>
      <c r="AZ2276" s="15"/>
    </row>
    <row r="2277" spans="11:52" ht="15">
      <c r="K2277" s="15"/>
      <c r="L2277" s="15"/>
      <c r="M2277" s="15"/>
      <c r="N2277" s="15"/>
      <c r="O2277" s="15"/>
      <c r="P2277" s="15"/>
      <c r="Q2277" s="15"/>
      <c r="R2277" s="15"/>
      <c r="S2277" s="15"/>
      <c r="T2277" s="15"/>
      <c r="U2277" s="15"/>
      <c r="V2277" s="15"/>
      <c r="W2277" s="15"/>
      <c r="X2277" s="15"/>
      <c r="Y2277" s="15"/>
      <c r="Z2277" s="15"/>
      <c r="AA2277" s="15"/>
      <c r="AB2277" s="15"/>
      <c r="AY2277" s="15"/>
      <c r="AZ2277" s="15"/>
    </row>
    <row r="2278" spans="11:52" ht="15">
      <c r="K2278" s="15"/>
      <c r="L2278" s="15"/>
      <c r="M2278" s="15"/>
      <c r="N2278" s="15"/>
      <c r="O2278" s="15"/>
      <c r="P2278" s="15"/>
      <c r="Q2278" s="15"/>
      <c r="R2278" s="15"/>
      <c r="S2278" s="15"/>
      <c r="T2278" s="15"/>
      <c r="U2278" s="15"/>
      <c r="V2278" s="15"/>
      <c r="W2278" s="15"/>
      <c r="X2278" s="15"/>
      <c r="Y2278" s="15"/>
      <c r="Z2278" s="15"/>
      <c r="AA2278" s="15"/>
      <c r="AB2278" s="15"/>
      <c r="AY2278" s="15"/>
      <c r="AZ2278" s="15"/>
    </row>
    <row r="2279" spans="11:52" ht="15">
      <c r="K2279" s="15"/>
      <c r="L2279" s="15"/>
      <c r="M2279" s="15"/>
      <c r="N2279" s="15"/>
      <c r="O2279" s="15"/>
      <c r="P2279" s="15"/>
      <c r="Q2279" s="15"/>
      <c r="R2279" s="15"/>
      <c r="S2279" s="15"/>
      <c r="T2279" s="15"/>
      <c r="U2279" s="15"/>
      <c r="V2279" s="15"/>
      <c r="W2279" s="15"/>
      <c r="X2279" s="15"/>
      <c r="Y2279" s="15"/>
      <c r="Z2279" s="15"/>
      <c r="AA2279" s="15"/>
      <c r="AB2279" s="15"/>
      <c r="AY2279" s="15"/>
      <c r="AZ2279" s="15"/>
    </row>
    <row r="2280" spans="11:52" ht="15">
      <c r="K2280" s="15"/>
      <c r="L2280" s="15"/>
      <c r="M2280" s="15"/>
      <c r="N2280" s="15"/>
      <c r="O2280" s="15"/>
      <c r="P2280" s="15"/>
      <c r="Q2280" s="15"/>
      <c r="R2280" s="15"/>
      <c r="S2280" s="15"/>
      <c r="T2280" s="15"/>
      <c r="U2280" s="15"/>
      <c r="V2280" s="15"/>
      <c r="W2280" s="15"/>
      <c r="X2280" s="15"/>
      <c r="Y2280" s="15"/>
      <c r="Z2280" s="15"/>
      <c r="AA2280" s="15"/>
      <c r="AB2280" s="15"/>
      <c r="AY2280" s="15"/>
      <c r="AZ2280" s="15"/>
    </row>
    <row r="2281" spans="11:52" ht="15">
      <c r="K2281" s="15"/>
      <c r="L2281" s="15"/>
      <c r="M2281" s="15"/>
      <c r="N2281" s="15"/>
      <c r="O2281" s="15"/>
      <c r="P2281" s="15"/>
      <c r="Q2281" s="15"/>
      <c r="R2281" s="15"/>
      <c r="S2281" s="15"/>
      <c r="T2281" s="15"/>
      <c r="U2281" s="15"/>
      <c r="V2281" s="15"/>
      <c r="W2281" s="15"/>
      <c r="X2281" s="15"/>
      <c r="Y2281" s="15"/>
      <c r="Z2281" s="15"/>
      <c r="AA2281" s="15"/>
      <c r="AB2281" s="15"/>
      <c r="AY2281" s="15"/>
      <c r="AZ2281" s="15"/>
    </row>
    <row r="2282" spans="11:52" ht="15">
      <c r="K2282" s="15"/>
      <c r="L2282" s="15"/>
      <c r="M2282" s="15"/>
      <c r="N2282" s="15"/>
      <c r="O2282" s="15"/>
      <c r="P2282" s="15"/>
      <c r="Q2282" s="15"/>
      <c r="R2282" s="15"/>
      <c r="S2282" s="15"/>
      <c r="T2282" s="15"/>
      <c r="U2282" s="15"/>
      <c r="V2282" s="15"/>
      <c r="W2282" s="15"/>
      <c r="X2282" s="15"/>
      <c r="Y2282" s="15"/>
      <c r="Z2282" s="15"/>
      <c r="AA2282" s="15"/>
      <c r="AB2282" s="15"/>
      <c r="AY2282" s="15"/>
      <c r="AZ2282" s="15"/>
    </row>
    <row r="2283" spans="11:52" ht="15">
      <c r="K2283" s="15"/>
      <c r="L2283" s="15"/>
      <c r="M2283" s="15"/>
      <c r="N2283" s="15"/>
      <c r="O2283" s="15"/>
      <c r="P2283" s="15"/>
      <c r="Q2283" s="15"/>
      <c r="R2283" s="15"/>
      <c r="S2283" s="15"/>
      <c r="T2283" s="15"/>
      <c r="U2283" s="15"/>
      <c r="V2283" s="15"/>
      <c r="W2283" s="15"/>
      <c r="X2283" s="15"/>
      <c r="Y2283" s="15"/>
      <c r="Z2283" s="15"/>
      <c r="AA2283" s="15"/>
      <c r="AB2283" s="15"/>
      <c r="AY2283" s="15"/>
      <c r="AZ2283" s="15"/>
    </row>
    <row r="2284" spans="11:52" ht="15">
      <c r="K2284" s="15"/>
      <c r="L2284" s="15"/>
      <c r="M2284" s="15"/>
      <c r="N2284" s="15"/>
      <c r="O2284" s="15"/>
      <c r="P2284" s="15"/>
      <c r="Q2284" s="15"/>
      <c r="R2284" s="15"/>
      <c r="S2284" s="15"/>
      <c r="T2284" s="15"/>
      <c r="U2284" s="15"/>
      <c r="V2284" s="15"/>
      <c r="W2284" s="15"/>
      <c r="X2284" s="15"/>
      <c r="Y2284" s="15"/>
      <c r="Z2284" s="15"/>
      <c r="AA2284" s="15"/>
      <c r="AB2284" s="15"/>
      <c r="AY2284" s="15"/>
      <c r="AZ2284" s="15"/>
    </row>
    <row r="2285" spans="11:52" ht="15">
      <c r="K2285" s="15"/>
      <c r="L2285" s="15"/>
      <c r="M2285" s="15"/>
      <c r="N2285" s="15"/>
      <c r="O2285" s="15"/>
      <c r="P2285" s="15"/>
      <c r="Q2285" s="15"/>
      <c r="R2285" s="15"/>
      <c r="S2285" s="15"/>
      <c r="T2285" s="15"/>
      <c r="U2285" s="15"/>
      <c r="V2285" s="15"/>
      <c r="W2285" s="15"/>
      <c r="X2285" s="15"/>
      <c r="Y2285" s="15"/>
      <c r="Z2285" s="15"/>
      <c r="AA2285" s="15"/>
      <c r="AB2285" s="15"/>
      <c r="AY2285" s="15"/>
      <c r="AZ2285" s="15"/>
    </row>
    <row r="2286" spans="11:52" ht="15">
      <c r="K2286" s="15"/>
      <c r="L2286" s="15"/>
      <c r="M2286" s="15"/>
      <c r="N2286" s="15"/>
      <c r="O2286" s="15"/>
      <c r="P2286" s="15"/>
      <c r="Q2286" s="15"/>
      <c r="R2286" s="15"/>
      <c r="S2286" s="15"/>
      <c r="T2286" s="15"/>
      <c r="U2286" s="15"/>
      <c r="V2286" s="15"/>
      <c r="W2286" s="15"/>
      <c r="X2286" s="15"/>
      <c r="Y2286" s="15"/>
      <c r="Z2286" s="15"/>
      <c r="AA2286" s="15"/>
      <c r="AB2286" s="15"/>
      <c r="AY2286" s="15"/>
      <c r="AZ2286" s="15"/>
    </row>
    <row r="2287" spans="11:52" ht="15">
      <c r="K2287" s="15"/>
      <c r="L2287" s="15"/>
      <c r="M2287" s="15"/>
      <c r="N2287" s="15"/>
      <c r="O2287" s="15"/>
      <c r="P2287" s="15"/>
      <c r="Q2287" s="15"/>
      <c r="R2287" s="15"/>
      <c r="S2287" s="15"/>
      <c r="T2287" s="15"/>
      <c r="U2287" s="15"/>
      <c r="V2287" s="15"/>
      <c r="W2287" s="15"/>
      <c r="X2287" s="15"/>
      <c r="Y2287" s="15"/>
      <c r="Z2287" s="15"/>
      <c r="AA2287" s="15"/>
      <c r="AB2287" s="15"/>
      <c r="AY2287" s="15"/>
      <c r="AZ2287" s="15"/>
    </row>
    <row r="2288" spans="11:52" ht="15">
      <c r="K2288" s="15"/>
      <c r="L2288" s="15"/>
      <c r="M2288" s="15"/>
      <c r="N2288" s="15"/>
      <c r="O2288" s="15"/>
      <c r="P2288" s="15"/>
      <c r="Q2288" s="15"/>
      <c r="R2288" s="15"/>
      <c r="S2288" s="15"/>
      <c r="T2288" s="15"/>
      <c r="U2288" s="15"/>
      <c r="V2288" s="15"/>
      <c r="W2288" s="15"/>
      <c r="X2288" s="15"/>
      <c r="Y2288" s="15"/>
      <c r="Z2288" s="15"/>
      <c r="AA2288" s="15"/>
      <c r="AB2288" s="15"/>
      <c r="AY2288" s="15"/>
      <c r="AZ2288" s="15"/>
    </row>
    <row r="2289" spans="11:52" ht="15">
      <c r="K2289" s="15"/>
      <c r="L2289" s="15"/>
      <c r="M2289" s="15"/>
      <c r="N2289" s="15"/>
      <c r="O2289" s="15"/>
      <c r="P2289" s="15"/>
      <c r="Q2289" s="15"/>
      <c r="R2289" s="15"/>
      <c r="S2289" s="15"/>
      <c r="T2289" s="15"/>
      <c r="U2289" s="15"/>
      <c r="V2289" s="15"/>
      <c r="W2289" s="15"/>
      <c r="X2289" s="15"/>
      <c r="Y2289" s="15"/>
      <c r="Z2289" s="15"/>
      <c r="AA2289" s="15"/>
      <c r="AB2289" s="15"/>
      <c r="AY2289" s="15"/>
      <c r="AZ2289" s="15"/>
    </row>
    <row r="2290" spans="11:52" ht="15">
      <c r="K2290" s="15"/>
      <c r="L2290" s="15"/>
      <c r="M2290" s="15"/>
      <c r="N2290" s="15"/>
      <c r="O2290" s="15"/>
      <c r="P2290" s="15"/>
      <c r="Q2290" s="15"/>
      <c r="R2290" s="15"/>
      <c r="S2290" s="15"/>
      <c r="T2290" s="15"/>
      <c r="U2290" s="15"/>
      <c r="V2290" s="15"/>
      <c r="W2290" s="15"/>
      <c r="X2290" s="15"/>
      <c r="Y2290" s="15"/>
      <c r="Z2290" s="15"/>
      <c r="AA2290" s="15"/>
      <c r="AB2290" s="15"/>
      <c r="AY2290" s="15"/>
      <c r="AZ2290" s="15"/>
    </row>
    <row r="2291" spans="11:52" ht="15">
      <c r="K2291" s="15"/>
      <c r="L2291" s="15"/>
      <c r="M2291" s="15"/>
      <c r="N2291" s="15"/>
      <c r="O2291" s="15"/>
      <c r="P2291" s="15"/>
      <c r="Q2291" s="15"/>
      <c r="R2291" s="15"/>
      <c r="S2291" s="15"/>
      <c r="T2291" s="15"/>
      <c r="U2291" s="15"/>
      <c r="V2291" s="15"/>
      <c r="W2291" s="15"/>
      <c r="X2291" s="15"/>
      <c r="Y2291" s="15"/>
      <c r="Z2291" s="15"/>
      <c r="AA2291" s="15"/>
      <c r="AB2291" s="15"/>
      <c r="AY2291" s="15"/>
      <c r="AZ2291" s="15"/>
    </row>
    <row r="2292" spans="11:52" ht="15">
      <c r="K2292" s="15"/>
      <c r="L2292" s="15"/>
      <c r="M2292" s="15"/>
      <c r="N2292" s="15"/>
      <c r="O2292" s="15"/>
      <c r="P2292" s="15"/>
      <c r="Q2292" s="15"/>
      <c r="R2292" s="15"/>
      <c r="S2292" s="15"/>
      <c r="T2292" s="15"/>
      <c r="U2292" s="15"/>
      <c r="V2292" s="15"/>
      <c r="W2292" s="15"/>
      <c r="X2292" s="15"/>
      <c r="Y2292" s="15"/>
      <c r="Z2292" s="15"/>
      <c r="AA2292" s="15"/>
      <c r="AB2292" s="15"/>
      <c r="AY2292" s="15"/>
      <c r="AZ2292" s="15"/>
    </row>
    <row r="2293" spans="11:52" ht="15">
      <c r="K2293" s="15"/>
      <c r="L2293" s="15"/>
      <c r="M2293" s="15"/>
      <c r="N2293" s="15"/>
      <c r="O2293" s="15"/>
      <c r="P2293" s="15"/>
      <c r="Q2293" s="15"/>
      <c r="R2293" s="15"/>
      <c r="S2293" s="15"/>
      <c r="T2293" s="15"/>
      <c r="U2293" s="15"/>
      <c r="V2293" s="15"/>
      <c r="W2293" s="15"/>
      <c r="X2293" s="15"/>
      <c r="Y2293" s="15"/>
      <c r="Z2293" s="15"/>
      <c r="AA2293" s="15"/>
      <c r="AB2293" s="15"/>
      <c r="AY2293" s="15"/>
      <c r="AZ2293" s="15"/>
    </row>
    <row r="2294" spans="11:52" ht="15">
      <c r="K2294" s="15"/>
      <c r="L2294" s="15"/>
      <c r="M2294" s="15"/>
      <c r="N2294" s="15"/>
      <c r="O2294" s="15"/>
      <c r="P2294" s="15"/>
      <c r="Q2294" s="15"/>
      <c r="R2294" s="15"/>
      <c r="S2294" s="15"/>
      <c r="T2294" s="15"/>
      <c r="U2294" s="15"/>
      <c r="V2294" s="15"/>
      <c r="W2294" s="15"/>
      <c r="X2294" s="15"/>
      <c r="Y2294" s="15"/>
      <c r="Z2294" s="15"/>
      <c r="AA2294" s="15"/>
      <c r="AB2294" s="15"/>
      <c r="AY2294" s="15"/>
      <c r="AZ2294" s="15"/>
    </row>
    <row r="2295" spans="11:52" ht="15">
      <c r="K2295" s="15"/>
      <c r="L2295" s="15"/>
      <c r="M2295" s="15"/>
      <c r="N2295" s="15"/>
      <c r="O2295" s="15"/>
      <c r="P2295" s="15"/>
      <c r="Q2295" s="15"/>
      <c r="R2295" s="15"/>
      <c r="S2295" s="15"/>
      <c r="T2295" s="15"/>
      <c r="U2295" s="15"/>
      <c r="V2295" s="15"/>
      <c r="W2295" s="15"/>
      <c r="X2295" s="15"/>
      <c r="Y2295" s="15"/>
      <c r="Z2295" s="15"/>
      <c r="AA2295" s="15"/>
      <c r="AB2295" s="15"/>
      <c r="AY2295" s="15"/>
      <c r="AZ2295" s="15"/>
    </row>
    <row r="2296" spans="11:52" ht="15">
      <c r="K2296" s="15"/>
      <c r="L2296" s="15"/>
      <c r="M2296" s="15"/>
      <c r="N2296" s="15"/>
      <c r="O2296" s="15"/>
      <c r="P2296" s="15"/>
      <c r="Q2296" s="15"/>
      <c r="R2296" s="15"/>
      <c r="S2296" s="15"/>
      <c r="T2296" s="15"/>
      <c r="U2296" s="15"/>
      <c r="V2296" s="15"/>
      <c r="W2296" s="15"/>
      <c r="X2296" s="15"/>
      <c r="Y2296" s="15"/>
      <c r="Z2296" s="15"/>
      <c r="AA2296" s="15"/>
      <c r="AB2296" s="15"/>
      <c r="AY2296" s="15"/>
      <c r="AZ2296" s="15"/>
    </row>
    <row r="2297" spans="11:52" ht="15">
      <c r="K2297" s="15"/>
      <c r="L2297" s="15"/>
      <c r="M2297" s="15"/>
      <c r="N2297" s="15"/>
      <c r="O2297" s="15"/>
      <c r="P2297" s="15"/>
      <c r="Q2297" s="15"/>
      <c r="R2297" s="15"/>
      <c r="S2297" s="15"/>
      <c r="T2297" s="15"/>
      <c r="U2297" s="15"/>
      <c r="V2297" s="15"/>
      <c r="W2297" s="15"/>
      <c r="X2297" s="15"/>
      <c r="Y2297" s="15"/>
      <c r="Z2297" s="15"/>
      <c r="AA2297" s="15"/>
      <c r="AB2297" s="15"/>
      <c r="AY2297" s="15"/>
      <c r="AZ2297" s="15"/>
    </row>
    <row r="2298" spans="11:52" ht="15">
      <c r="K2298" s="15"/>
      <c r="L2298" s="15"/>
      <c r="M2298" s="15"/>
      <c r="N2298" s="15"/>
      <c r="O2298" s="15"/>
      <c r="P2298" s="15"/>
      <c r="Q2298" s="15"/>
      <c r="R2298" s="15"/>
      <c r="S2298" s="15"/>
      <c r="T2298" s="15"/>
      <c r="U2298" s="15"/>
      <c r="V2298" s="15"/>
      <c r="W2298" s="15"/>
      <c r="X2298" s="15"/>
      <c r="Y2298" s="15"/>
      <c r="Z2298" s="15"/>
      <c r="AA2298" s="15"/>
      <c r="AB2298" s="15"/>
      <c r="AY2298" s="15"/>
      <c r="AZ2298" s="15"/>
    </row>
    <row r="2299" spans="11:52" ht="15">
      <c r="K2299" s="15"/>
      <c r="L2299" s="15"/>
      <c r="M2299" s="15"/>
      <c r="N2299" s="15"/>
      <c r="O2299" s="15"/>
      <c r="P2299" s="15"/>
      <c r="Q2299" s="15"/>
      <c r="R2299" s="15"/>
      <c r="S2299" s="15"/>
      <c r="T2299" s="15"/>
      <c r="U2299" s="15"/>
      <c r="V2299" s="15"/>
      <c r="W2299" s="15"/>
      <c r="X2299" s="15"/>
      <c r="Y2299" s="15"/>
      <c r="Z2299" s="15"/>
      <c r="AA2299" s="15"/>
      <c r="AB2299" s="15"/>
      <c r="AY2299" s="15"/>
      <c r="AZ2299" s="15"/>
    </row>
    <row r="2300" spans="11:52" ht="15">
      <c r="K2300" s="15"/>
      <c r="L2300" s="15"/>
      <c r="M2300" s="15"/>
      <c r="N2300" s="15"/>
      <c r="O2300" s="15"/>
      <c r="P2300" s="15"/>
      <c r="Q2300" s="15"/>
      <c r="R2300" s="15"/>
      <c r="S2300" s="15"/>
      <c r="T2300" s="15"/>
      <c r="U2300" s="15"/>
      <c r="V2300" s="15"/>
      <c r="W2300" s="15"/>
      <c r="X2300" s="15"/>
      <c r="Y2300" s="15"/>
      <c r="Z2300" s="15"/>
      <c r="AA2300" s="15"/>
      <c r="AB2300" s="15"/>
      <c r="AY2300" s="15"/>
      <c r="AZ2300" s="15"/>
    </row>
    <row r="2301" spans="11:52" ht="15">
      <c r="K2301" s="15"/>
      <c r="L2301" s="15"/>
      <c r="M2301" s="15"/>
      <c r="N2301" s="15"/>
      <c r="O2301" s="15"/>
      <c r="P2301" s="15"/>
      <c r="Q2301" s="15"/>
      <c r="R2301" s="15"/>
      <c r="S2301" s="15"/>
      <c r="T2301" s="15"/>
      <c r="U2301" s="15"/>
      <c r="V2301" s="15"/>
      <c r="W2301" s="15"/>
      <c r="X2301" s="15"/>
      <c r="Y2301" s="15"/>
      <c r="Z2301" s="15"/>
      <c r="AA2301" s="15"/>
      <c r="AB2301" s="15"/>
      <c r="AY2301" s="15"/>
      <c r="AZ2301" s="15"/>
    </row>
    <row r="2302" spans="11:52" ht="15">
      <c r="K2302" s="15"/>
      <c r="L2302" s="15"/>
      <c r="M2302" s="15"/>
      <c r="N2302" s="15"/>
      <c r="O2302" s="15"/>
      <c r="P2302" s="15"/>
      <c r="Q2302" s="15"/>
      <c r="R2302" s="15"/>
      <c r="S2302" s="15"/>
      <c r="T2302" s="15"/>
      <c r="U2302" s="15"/>
      <c r="V2302" s="15"/>
      <c r="W2302" s="15"/>
      <c r="X2302" s="15"/>
      <c r="Y2302" s="15"/>
      <c r="Z2302" s="15"/>
      <c r="AA2302" s="15"/>
      <c r="AB2302" s="15"/>
      <c r="AY2302" s="15"/>
      <c r="AZ2302" s="15"/>
    </row>
    <row r="2303" spans="11:52" ht="15">
      <c r="K2303" s="15"/>
      <c r="L2303" s="15"/>
      <c r="M2303" s="15"/>
      <c r="N2303" s="15"/>
      <c r="O2303" s="15"/>
      <c r="P2303" s="15"/>
      <c r="Q2303" s="15"/>
      <c r="R2303" s="15"/>
      <c r="S2303" s="15"/>
      <c r="T2303" s="15"/>
      <c r="U2303" s="15"/>
      <c r="V2303" s="15"/>
      <c r="W2303" s="15"/>
      <c r="X2303" s="15"/>
      <c r="Y2303" s="15"/>
      <c r="Z2303" s="15"/>
      <c r="AA2303" s="15"/>
      <c r="AB2303" s="15"/>
      <c r="AY2303" s="15"/>
      <c r="AZ2303" s="15"/>
    </row>
    <row r="2304" spans="11:52" ht="15">
      <c r="K2304" s="15"/>
      <c r="L2304" s="15"/>
      <c r="M2304" s="15"/>
      <c r="N2304" s="15"/>
      <c r="O2304" s="15"/>
      <c r="P2304" s="15"/>
      <c r="Q2304" s="15"/>
      <c r="R2304" s="15"/>
      <c r="S2304" s="15"/>
      <c r="T2304" s="15"/>
      <c r="U2304" s="15"/>
      <c r="V2304" s="15"/>
      <c r="W2304" s="15"/>
      <c r="X2304" s="15"/>
      <c r="Y2304" s="15"/>
      <c r="Z2304" s="15"/>
      <c r="AA2304" s="15"/>
      <c r="AB2304" s="15"/>
      <c r="AY2304" s="15"/>
      <c r="AZ2304" s="15"/>
    </row>
    <row r="2305" spans="11:52" ht="15">
      <c r="K2305" s="15"/>
      <c r="L2305" s="15"/>
      <c r="M2305" s="15"/>
      <c r="N2305" s="15"/>
      <c r="O2305" s="15"/>
      <c r="P2305" s="15"/>
      <c r="Q2305" s="15"/>
      <c r="R2305" s="15"/>
      <c r="S2305" s="15"/>
      <c r="T2305" s="15"/>
      <c r="U2305" s="15"/>
      <c r="V2305" s="15"/>
      <c r="W2305" s="15"/>
      <c r="X2305" s="15"/>
      <c r="Y2305" s="15"/>
      <c r="Z2305" s="15"/>
      <c r="AA2305" s="15"/>
      <c r="AB2305" s="15"/>
      <c r="AY2305" s="15"/>
      <c r="AZ2305" s="15"/>
    </row>
    <row r="2306" spans="11:52" ht="15">
      <c r="K2306" s="15"/>
      <c r="L2306" s="15"/>
      <c r="M2306" s="15"/>
      <c r="N2306" s="15"/>
      <c r="O2306" s="15"/>
      <c r="P2306" s="15"/>
      <c r="Q2306" s="15"/>
      <c r="R2306" s="15"/>
      <c r="S2306" s="15"/>
      <c r="T2306" s="15"/>
      <c r="U2306" s="15"/>
      <c r="V2306" s="15"/>
      <c r="W2306" s="15"/>
      <c r="X2306" s="15"/>
      <c r="Y2306" s="15"/>
      <c r="Z2306" s="15"/>
      <c r="AA2306" s="15"/>
      <c r="AB2306" s="15"/>
      <c r="AY2306" s="15"/>
      <c r="AZ2306" s="15"/>
    </row>
    <row r="2307" spans="11:52" ht="15">
      <c r="K2307" s="15"/>
      <c r="L2307" s="15"/>
      <c r="M2307" s="15"/>
      <c r="N2307" s="15"/>
      <c r="O2307" s="15"/>
      <c r="P2307" s="15"/>
      <c r="Q2307" s="15"/>
      <c r="R2307" s="15"/>
      <c r="S2307" s="15"/>
      <c r="T2307" s="15"/>
      <c r="U2307" s="15"/>
      <c r="V2307" s="15"/>
      <c r="W2307" s="15"/>
      <c r="X2307" s="15"/>
      <c r="Y2307" s="15"/>
      <c r="Z2307" s="15"/>
      <c r="AA2307" s="15"/>
      <c r="AB2307" s="15"/>
      <c r="AY2307" s="15"/>
      <c r="AZ2307" s="15"/>
    </row>
    <row r="2308" spans="11:52" ht="15">
      <c r="K2308" s="15"/>
      <c r="L2308" s="15"/>
      <c r="M2308" s="15"/>
      <c r="N2308" s="15"/>
      <c r="O2308" s="15"/>
      <c r="P2308" s="15"/>
      <c r="Q2308" s="15"/>
      <c r="R2308" s="15"/>
      <c r="S2308" s="15"/>
      <c r="T2308" s="15"/>
      <c r="U2308" s="15"/>
      <c r="V2308" s="15"/>
      <c r="W2308" s="15"/>
      <c r="X2308" s="15"/>
      <c r="Y2308" s="15"/>
      <c r="Z2308" s="15"/>
      <c r="AA2308" s="15"/>
      <c r="AB2308" s="15"/>
      <c r="AY2308" s="15"/>
      <c r="AZ2308" s="15"/>
    </row>
    <row r="2309" spans="11:52" ht="15">
      <c r="K2309" s="15"/>
      <c r="L2309" s="15"/>
      <c r="M2309" s="15"/>
      <c r="N2309" s="15"/>
      <c r="O2309" s="15"/>
      <c r="P2309" s="15"/>
      <c r="Q2309" s="15"/>
      <c r="R2309" s="15"/>
      <c r="S2309" s="15"/>
      <c r="T2309" s="15"/>
      <c r="U2309" s="15"/>
      <c r="V2309" s="15"/>
      <c r="W2309" s="15"/>
      <c r="X2309" s="15"/>
      <c r="Y2309" s="15"/>
      <c r="Z2309" s="15"/>
      <c r="AA2309" s="15"/>
      <c r="AB2309" s="15"/>
      <c r="AY2309" s="15"/>
      <c r="AZ2309" s="15"/>
    </row>
    <row r="2310" spans="11:52" ht="15">
      <c r="K2310" s="15"/>
      <c r="L2310" s="15"/>
      <c r="M2310" s="15"/>
      <c r="N2310" s="15"/>
      <c r="O2310" s="15"/>
      <c r="P2310" s="15"/>
      <c r="Q2310" s="15"/>
      <c r="R2310" s="15"/>
      <c r="S2310" s="15"/>
      <c r="T2310" s="15"/>
      <c r="U2310" s="15"/>
      <c r="V2310" s="15"/>
      <c r="W2310" s="15"/>
      <c r="X2310" s="15"/>
      <c r="Y2310" s="15"/>
      <c r="Z2310" s="15"/>
      <c r="AA2310" s="15"/>
      <c r="AB2310" s="15"/>
      <c r="AY2310" s="15"/>
      <c r="AZ2310" s="15"/>
    </row>
    <row r="2311" spans="11:52" ht="15">
      <c r="K2311" s="15"/>
      <c r="L2311" s="15"/>
      <c r="M2311" s="15"/>
      <c r="N2311" s="15"/>
      <c r="O2311" s="15"/>
      <c r="P2311" s="15"/>
      <c r="Q2311" s="15"/>
      <c r="R2311" s="15"/>
      <c r="S2311" s="15"/>
      <c r="T2311" s="15"/>
      <c r="U2311" s="15"/>
      <c r="V2311" s="15"/>
      <c r="W2311" s="15"/>
      <c r="X2311" s="15"/>
      <c r="Y2311" s="15"/>
      <c r="Z2311" s="15"/>
      <c r="AA2311" s="15"/>
      <c r="AB2311" s="15"/>
      <c r="AY2311" s="15"/>
      <c r="AZ2311" s="15"/>
    </row>
    <row r="2312" spans="11:52" ht="15">
      <c r="K2312" s="15"/>
      <c r="L2312" s="15"/>
      <c r="M2312" s="15"/>
      <c r="N2312" s="15"/>
      <c r="O2312" s="15"/>
      <c r="P2312" s="15"/>
      <c r="Q2312" s="15"/>
      <c r="R2312" s="15"/>
      <c r="S2312" s="15"/>
      <c r="T2312" s="15"/>
      <c r="U2312" s="15"/>
      <c r="V2312" s="15"/>
      <c r="W2312" s="15"/>
      <c r="X2312" s="15"/>
      <c r="Y2312" s="15"/>
      <c r="Z2312" s="15"/>
      <c r="AA2312" s="15"/>
      <c r="AB2312" s="15"/>
      <c r="AY2312" s="15"/>
      <c r="AZ2312" s="15"/>
    </row>
    <row r="2313" spans="11:52" ht="15">
      <c r="K2313" s="15"/>
      <c r="L2313" s="15"/>
      <c r="M2313" s="15"/>
      <c r="N2313" s="15"/>
      <c r="O2313" s="15"/>
      <c r="P2313" s="15"/>
      <c r="Q2313" s="15"/>
      <c r="R2313" s="15"/>
      <c r="S2313" s="15"/>
      <c r="T2313" s="15"/>
      <c r="U2313" s="15"/>
      <c r="V2313" s="15"/>
      <c r="W2313" s="15"/>
      <c r="X2313" s="15"/>
      <c r="Y2313" s="15"/>
      <c r="Z2313" s="15"/>
      <c r="AA2313" s="15"/>
      <c r="AB2313" s="15"/>
      <c r="AY2313" s="15"/>
      <c r="AZ2313" s="15"/>
    </row>
    <row r="2314" spans="11:52" ht="15">
      <c r="K2314" s="15"/>
      <c r="L2314" s="15"/>
      <c r="M2314" s="15"/>
      <c r="N2314" s="15"/>
      <c r="O2314" s="15"/>
      <c r="P2314" s="15"/>
      <c r="Q2314" s="15"/>
      <c r="R2314" s="15"/>
      <c r="S2314" s="15"/>
      <c r="T2314" s="15"/>
      <c r="U2314" s="15"/>
      <c r="V2314" s="15"/>
      <c r="W2314" s="15"/>
      <c r="X2314" s="15"/>
      <c r="Y2314" s="15"/>
      <c r="Z2314" s="15"/>
      <c r="AA2314" s="15"/>
      <c r="AB2314" s="15"/>
      <c r="AY2314" s="15"/>
      <c r="AZ2314" s="15"/>
    </row>
    <row r="2315" spans="11:52" ht="15">
      <c r="K2315" s="15"/>
      <c r="L2315" s="15"/>
      <c r="M2315" s="15"/>
      <c r="N2315" s="15"/>
      <c r="O2315" s="15"/>
      <c r="P2315" s="15"/>
      <c r="Q2315" s="15"/>
      <c r="R2315" s="15"/>
      <c r="S2315" s="15"/>
      <c r="T2315" s="15"/>
      <c r="U2315" s="15"/>
      <c r="V2315" s="15"/>
      <c r="W2315" s="15"/>
      <c r="X2315" s="15"/>
      <c r="Y2315" s="15"/>
      <c r="Z2315" s="15"/>
      <c r="AA2315" s="15"/>
      <c r="AB2315" s="15"/>
      <c r="AY2315" s="15"/>
      <c r="AZ2315" s="15"/>
    </row>
    <row r="2316" spans="11:52" ht="15">
      <c r="K2316" s="15"/>
      <c r="L2316" s="15"/>
      <c r="M2316" s="15"/>
      <c r="N2316" s="15"/>
      <c r="O2316" s="15"/>
      <c r="P2316" s="15"/>
      <c r="Q2316" s="15"/>
      <c r="R2316" s="15"/>
      <c r="S2316" s="15"/>
      <c r="T2316" s="15"/>
      <c r="U2316" s="15"/>
      <c r="V2316" s="15"/>
      <c r="W2316" s="15"/>
      <c r="X2316" s="15"/>
      <c r="Y2316" s="15"/>
      <c r="Z2316" s="15"/>
      <c r="AA2316" s="15"/>
      <c r="AB2316" s="15"/>
      <c r="AY2316" s="15"/>
      <c r="AZ2316" s="15"/>
    </row>
    <row r="2317" spans="11:52" ht="15">
      <c r="K2317" s="15"/>
      <c r="L2317" s="15"/>
      <c r="M2317" s="15"/>
      <c r="N2317" s="15"/>
      <c r="O2317" s="15"/>
      <c r="P2317" s="15"/>
      <c r="Q2317" s="15"/>
      <c r="R2317" s="15"/>
      <c r="S2317" s="15"/>
      <c r="T2317" s="15"/>
      <c r="U2317" s="15"/>
      <c r="V2317" s="15"/>
      <c r="W2317" s="15"/>
      <c r="X2317" s="15"/>
      <c r="Y2317" s="15"/>
      <c r="Z2317" s="15"/>
      <c r="AA2317" s="15"/>
      <c r="AB2317" s="15"/>
      <c r="AY2317" s="15"/>
      <c r="AZ2317" s="15"/>
    </row>
    <row r="2318" spans="11:52" ht="15">
      <c r="K2318" s="15"/>
      <c r="L2318" s="15"/>
      <c r="M2318" s="15"/>
      <c r="N2318" s="15"/>
      <c r="O2318" s="15"/>
      <c r="P2318" s="15"/>
      <c r="Q2318" s="15"/>
      <c r="R2318" s="15"/>
      <c r="S2318" s="15"/>
      <c r="T2318" s="15"/>
      <c r="U2318" s="15"/>
      <c r="V2318" s="15"/>
      <c r="W2318" s="15"/>
      <c r="X2318" s="15"/>
      <c r="Y2318" s="15"/>
      <c r="Z2318" s="15"/>
      <c r="AA2318" s="15"/>
      <c r="AB2318" s="15"/>
      <c r="AY2318" s="15"/>
      <c r="AZ2318" s="15"/>
    </row>
    <row r="2319" spans="11:52" ht="15">
      <c r="K2319" s="15"/>
      <c r="L2319" s="15"/>
      <c r="M2319" s="15"/>
      <c r="N2319" s="15"/>
      <c r="O2319" s="15"/>
      <c r="P2319" s="15"/>
      <c r="Q2319" s="15"/>
      <c r="R2319" s="15"/>
      <c r="S2319" s="15"/>
      <c r="T2319" s="15"/>
      <c r="U2319" s="15"/>
      <c r="V2319" s="15"/>
      <c r="W2319" s="15"/>
      <c r="X2319" s="15"/>
      <c r="Y2319" s="15"/>
      <c r="Z2319" s="15"/>
      <c r="AA2319" s="15"/>
      <c r="AB2319" s="15"/>
      <c r="AY2319" s="15"/>
      <c r="AZ2319" s="15"/>
    </row>
    <row r="2320" spans="11:52" ht="15">
      <c r="K2320" s="15"/>
      <c r="L2320" s="15"/>
      <c r="M2320" s="15"/>
      <c r="N2320" s="15"/>
      <c r="O2320" s="15"/>
      <c r="P2320" s="15"/>
      <c r="Q2320" s="15"/>
      <c r="R2320" s="15"/>
      <c r="S2320" s="15"/>
      <c r="T2320" s="15"/>
      <c r="U2320" s="15"/>
      <c r="V2320" s="15"/>
      <c r="W2320" s="15"/>
      <c r="X2320" s="15"/>
      <c r="Y2320" s="15"/>
      <c r="Z2320" s="15"/>
      <c r="AA2320" s="15"/>
      <c r="AB2320" s="15"/>
      <c r="AY2320" s="15"/>
      <c r="AZ2320" s="15"/>
    </row>
    <row r="2321" spans="11:52" ht="15">
      <c r="K2321" s="15"/>
      <c r="L2321" s="15"/>
      <c r="M2321" s="15"/>
      <c r="N2321" s="15"/>
      <c r="O2321" s="15"/>
      <c r="P2321" s="15"/>
      <c r="Q2321" s="15"/>
      <c r="R2321" s="15"/>
      <c r="S2321" s="15"/>
      <c r="T2321" s="15"/>
      <c r="U2321" s="15"/>
      <c r="V2321" s="15"/>
      <c r="W2321" s="15"/>
      <c r="X2321" s="15"/>
      <c r="Y2321" s="15"/>
      <c r="Z2321" s="15"/>
      <c r="AA2321" s="15"/>
      <c r="AB2321" s="15"/>
      <c r="AY2321" s="15"/>
      <c r="AZ2321" s="15"/>
    </row>
    <row r="2322" spans="11:52" ht="15">
      <c r="K2322" s="15"/>
      <c r="L2322" s="15"/>
      <c r="M2322" s="15"/>
      <c r="N2322" s="15"/>
      <c r="O2322" s="15"/>
      <c r="P2322" s="15"/>
      <c r="Q2322" s="15"/>
      <c r="R2322" s="15"/>
      <c r="S2322" s="15"/>
      <c r="T2322" s="15"/>
      <c r="U2322" s="15"/>
      <c r="V2322" s="15"/>
      <c r="W2322" s="15"/>
      <c r="X2322" s="15"/>
      <c r="Y2322" s="15"/>
      <c r="Z2322" s="15"/>
      <c r="AA2322" s="15"/>
      <c r="AB2322" s="15"/>
      <c r="AY2322" s="15"/>
      <c r="AZ2322" s="15"/>
    </row>
    <row r="2323" spans="11:52" ht="15">
      <c r="K2323" s="15"/>
      <c r="L2323" s="15"/>
      <c r="M2323" s="15"/>
      <c r="N2323" s="15"/>
      <c r="O2323" s="15"/>
      <c r="P2323" s="15"/>
      <c r="Q2323" s="15"/>
      <c r="R2323" s="15"/>
      <c r="S2323" s="15"/>
      <c r="T2323" s="15"/>
      <c r="U2323" s="15"/>
      <c r="V2323" s="15"/>
      <c r="W2323" s="15"/>
      <c r="X2323" s="15"/>
      <c r="Y2323" s="15"/>
      <c r="Z2323" s="15"/>
      <c r="AA2323" s="15"/>
      <c r="AB2323" s="15"/>
      <c r="AY2323" s="15"/>
      <c r="AZ2323" s="15"/>
    </row>
    <row r="2324" spans="11:52" ht="15">
      <c r="K2324" s="15"/>
      <c r="L2324" s="15"/>
      <c r="M2324" s="15"/>
      <c r="N2324" s="15"/>
      <c r="O2324" s="15"/>
      <c r="P2324" s="15"/>
      <c r="Q2324" s="15"/>
      <c r="R2324" s="15"/>
      <c r="S2324" s="15"/>
      <c r="T2324" s="15"/>
      <c r="U2324" s="15"/>
      <c r="V2324" s="15"/>
      <c r="W2324" s="15"/>
      <c r="X2324" s="15"/>
      <c r="Y2324" s="15"/>
      <c r="Z2324" s="15"/>
      <c r="AA2324" s="15"/>
      <c r="AB2324" s="15"/>
      <c r="AY2324" s="15"/>
      <c r="AZ2324" s="15"/>
    </row>
    <row r="2325" spans="11:52" ht="15">
      <c r="K2325" s="15"/>
      <c r="L2325" s="15"/>
      <c r="M2325" s="15"/>
      <c r="N2325" s="15"/>
      <c r="O2325" s="15"/>
      <c r="P2325" s="15"/>
      <c r="Q2325" s="15"/>
      <c r="R2325" s="15"/>
      <c r="S2325" s="15"/>
      <c r="T2325" s="15"/>
      <c r="U2325" s="15"/>
      <c r="V2325" s="15"/>
      <c r="W2325" s="15"/>
      <c r="X2325" s="15"/>
      <c r="Y2325" s="15"/>
      <c r="Z2325" s="15"/>
      <c r="AA2325" s="15"/>
      <c r="AB2325" s="15"/>
      <c r="AY2325" s="15"/>
      <c r="AZ2325" s="15"/>
    </row>
    <row r="2326" spans="11:52" ht="15">
      <c r="K2326" s="15"/>
      <c r="L2326" s="15"/>
      <c r="M2326" s="15"/>
      <c r="N2326" s="15"/>
      <c r="O2326" s="15"/>
      <c r="P2326" s="15"/>
      <c r="Q2326" s="15"/>
      <c r="R2326" s="15"/>
      <c r="S2326" s="15"/>
      <c r="T2326" s="15"/>
      <c r="U2326" s="15"/>
      <c r="V2326" s="15"/>
      <c r="W2326" s="15"/>
      <c r="X2326" s="15"/>
      <c r="Y2326" s="15"/>
      <c r="Z2326" s="15"/>
      <c r="AA2326" s="15"/>
      <c r="AB2326" s="15"/>
      <c r="AY2326" s="15"/>
      <c r="AZ2326" s="15"/>
    </row>
    <row r="2327" spans="11:52" ht="15">
      <c r="K2327" s="15"/>
      <c r="L2327" s="15"/>
      <c r="M2327" s="15"/>
      <c r="N2327" s="15"/>
      <c r="O2327" s="15"/>
      <c r="P2327" s="15"/>
      <c r="Q2327" s="15"/>
      <c r="R2327" s="15"/>
      <c r="S2327" s="15"/>
      <c r="T2327" s="15"/>
      <c r="U2327" s="15"/>
      <c r="V2327" s="15"/>
      <c r="W2327" s="15"/>
      <c r="X2327" s="15"/>
      <c r="Y2327" s="15"/>
      <c r="Z2327" s="15"/>
      <c r="AA2327" s="15"/>
      <c r="AB2327" s="15"/>
      <c r="AY2327" s="15"/>
      <c r="AZ2327" s="15"/>
    </row>
    <row r="2328" spans="11:52" ht="15">
      <c r="K2328" s="15"/>
      <c r="L2328" s="15"/>
      <c r="M2328" s="15"/>
      <c r="N2328" s="15"/>
      <c r="O2328" s="15"/>
      <c r="P2328" s="15"/>
      <c r="Q2328" s="15"/>
      <c r="R2328" s="15"/>
      <c r="S2328" s="15"/>
      <c r="T2328" s="15"/>
      <c r="U2328" s="15"/>
      <c r="V2328" s="15"/>
      <c r="W2328" s="15"/>
      <c r="X2328" s="15"/>
      <c r="Y2328" s="15"/>
      <c r="Z2328" s="15"/>
      <c r="AA2328" s="15"/>
      <c r="AB2328" s="15"/>
      <c r="AY2328" s="15"/>
      <c r="AZ2328" s="15"/>
    </row>
    <row r="2329" spans="11:52" ht="15">
      <c r="K2329" s="15"/>
      <c r="L2329" s="15"/>
      <c r="M2329" s="15"/>
      <c r="N2329" s="15"/>
      <c r="O2329" s="15"/>
      <c r="P2329" s="15"/>
      <c r="Q2329" s="15"/>
      <c r="R2329" s="15"/>
      <c r="S2329" s="15"/>
      <c r="T2329" s="15"/>
      <c r="U2329" s="15"/>
      <c r="V2329" s="15"/>
      <c r="W2329" s="15"/>
      <c r="X2329" s="15"/>
      <c r="Y2329" s="15"/>
      <c r="Z2329" s="15"/>
      <c r="AA2329" s="15"/>
      <c r="AB2329" s="15"/>
      <c r="AY2329" s="15"/>
      <c r="AZ2329" s="15"/>
    </row>
    <row r="2330" spans="11:52" ht="15">
      <c r="K2330" s="15"/>
      <c r="L2330" s="15"/>
      <c r="M2330" s="15"/>
      <c r="N2330" s="15"/>
      <c r="O2330" s="15"/>
      <c r="P2330" s="15"/>
      <c r="Q2330" s="15"/>
      <c r="R2330" s="15"/>
      <c r="S2330" s="15"/>
      <c r="T2330" s="15"/>
      <c r="U2330" s="15"/>
      <c r="V2330" s="15"/>
      <c r="W2330" s="15"/>
      <c r="X2330" s="15"/>
      <c r="Y2330" s="15"/>
      <c r="Z2330" s="15"/>
      <c r="AA2330" s="15"/>
      <c r="AB2330" s="15"/>
      <c r="AY2330" s="15"/>
      <c r="AZ2330" s="15"/>
    </row>
    <row r="2331" spans="11:52" ht="15">
      <c r="K2331" s="15"/>
      <c r="L2331" s="15"/>
      <c r="M2331" s="15"/>
      <c r="N2331" s="15"/>
      <c r="O2331" s="15"/>
      <c r="P2331" s="15"/>
      <c r="Q2331" s="15"/>
      <c r="R2331" s="15"/>
      <c r="S2331" s="15"/>
      <c r="T2331" s="15"/>
      <c r="U2331" s="15"/>
      <c r="V2331" s="15"/>
      <c r="W2331" s="15"/>
      <c r="X2331" s="15"/>
      <c r="Y2331" s="15"/>
      <c r="Z2331" s="15"/>
      <c r="AA2331" s="15"/>
      <c r="AB2331" s="15"/>
      <c r="AY2331" s="15"/>
      <c r="AZ2331" s="15"/>
    </row>
    <row r="2332" spans="11:52" ht="15">
      <c r="K2332" s="15"/>
      <c r="L2332" s="15"/>
      <c r="M2332" s="15"/>
      <c r="N2332" s="15"/>
      <c r="O2332" s="15"/>
      <c r="P2332" s="15"/>
      <c r="Q2332" s="15"/>
      <c r="R2332" s="15"/>
      <c r="S2332" s="15"/>
      <c r="T2332" s="15"/>
      <c r="U2332" s="15"/>
      <c r="V2332" s="15"/>
      <c r="W2332" s="15"/>
      <c r="X2332" s="15"/>
      <c r="Y2332" s="15"/>
      <c r="Z2332" s="15"/>
      <c r="AA2332" s="15"/>
      <c r="AB2332" s="15"/>
      <c r="AY2332" s="15"/>
      <c r="AZ2332" s="15"/>
    </row>
    <row r="2333" spans="11:52" ht="15">
      <c r="K2333" s="15"/>
      <c r="L2333" s="15"/>
      <c r="M2333" s="15"/>
      <c r="N2333" s="15"/>
      <c r="O2333" s="15"/>
      <c r="P2333" s="15"/>
      <c r="Q2333" s="15"/>
      <c r="R2333" s="15"/>
      <c r="S2333" s="15"/>
      <c r="T2333" s="15"/>
      <c r="U2333" s="15"/>
      <c r="V2333" s="15"/>
      <c r="W2333" s="15"/>
      <c r="X2333" s="15"/>
      <c r="Y2333" s="15"/>
      <c r="Z2333" s="15"/>
      <c r="AA2333" s="15"/>
      <c r="AB2333" s="15"/>
      <c r="AY2333" s="15"/>
      <c r="AZ2333" s="15"/>
    </row>
    <row r="2334" spans="11:52" ht="15">
      <c r="K2334" s="15"/>
      <c r="L2334" s="15"/>
      <c r="M2334" s="15"/>
      <c r="N2334" s="15"/>
      <c r="O2334" s="15"/>
      <c r="P2334" s="15"/>
      <c r="Q2334" s="15"/>
      <c r="R2334" s="15"/>
      <c r="S2334" s="15"/>
      <c r="T2334" s="15"/>
      <c r="U2334" s="15"/>
      <c r="V2334" s="15"/>
      <c r="W2334" s="15"/>
      <c r="X2334" s="15"/>
      <c r="Y2334" s="15"/>
      <c r="Z2334" s="15"/>
      <c r="AA2334" s="15"/>
      <c r="AB2334" s="15"/>
      <c r="AY2334" s="15"/>
      <c r="AZ2334" s="15"/>
    </row>
    <row r="2335" spans="11:52" ht="15">
      <c r="K2335" s="15"/>
      <c r="L2335" s="15"/>
      <c r="M2335" s="15"/>
      <c r="N2335" s="15"/>
      <c r="O2335" s="15"/>
      <c r="P2335" s="15"/>
      <c r="Q2335" s="15"/>
      <c r="R2335" s="15"/>
      <c r="S2335" s="15"/>
      <c r="T2335" s="15"/>
      <c r="U2335" s="15"/>
      <c r="V2335" s="15"/>
      <c r="W2335" s="15"/>
      <c r="X2335" s="15"/>
      <c r="Y2335" s="15"/>
      <c r="Z2335" s="15"/>
      <c r="AA2335" s="15"/>
      <c r="AB2335" s="15"/>
      <c r="AY2335" s="15"/>
      <c r="AZ2335" s="15"/>
    </row>
    <row r="2336" spans="11:52" ht="15">
      <c r="K2336" s="15"/>
      <c r="L2336" s="15"/>
      <c r="M2336" s="15"/>
      <c r="N2336" s="15"/>
      <c r="O2336" s="15"/>
      <c r="P2336" s="15"/>
      <c r="Q2336" s="15"/>
      <c r="R2336" s="15"/>
      <c r="S2336" s="15"/>
      <c r="T2336" s="15"/>
      <c r="U2336" s="15"/>
      <c r="V2336" s="15"/>
      <c r="W2336" s="15"/>
      <c r="X2336" s="15"/>
      <c r="Y2336" s="15"/>
      <c r="Z2336" s="15"/>
      <c r="AA2336" s="15"/>
      <c r="AB2336" s="15"/>
      <c r="AY2336" s="15"/>
      <c r="AZ2336" s="15"/>
    </row>
    <row r="2337" spans="11:52" ht="15">
      <c r="K2337" s="15"/>
      <c r="L2337" s="15"/>
      <c r="M2337" s="15"/>
      <c r="N2337" s="15"/>
      <c r="O2337" s="15"/>
      <c r="P2337" s="15"/>
      <c r="Q2337" s="15"/>
      <c r="R2337" s="15"/>
      <c r="S2337" s="15"/>
      <c r="T2337" s="15"/>
      <c r="U2337" s="15"/>
      <c r="V2337" s="15"/>
      <c r="W2337" s="15"/>
      <c r="X2337" s="15"/>
      <c r="Y2337" s="15"/>
      <c r="Z2337" s="15"/>
      <c r="AA2337" s="15"/>
      <c r="AB2337" s="15"/>
      <c r="AY2337" s="15"/>
      <c r="AZ2337" s="15"/>
    </row>
    <row r="2338" spans="11:52" ht="15">
      <c r="K2338" s="15"/>
      <c r="L2338" s="15"/>
      <c r="M2338" s="15"/>
      <c r="N2338" s="15"/>
      <c r="O2338" s="15"/>
      <c r="P2338" s="15"/>
      <c r="Q2338" s="15"/>
      <c r="R2338" s="15"/>
      <c r="S2338" s="15"/>
      <c r="T2338" s="15"/>
      <c r="U2338" s="15"/>
      <c r="V2338" s="15"/>
      <c r="W2338" s="15"/>
      <c r="X2338" s="15"/>
      <c r="Y2338" s="15"/>
      <c r="Z2338" s="15"/>
      <c r="AA2338" s="15"/>
      <c r="AB2338" s="15"/>
      <c r="AY2338" s="15"/>
      <c r="AZ2338" s="15"/>
    </row>
    <row r="2339" spans="11:52" ht="15">
      <c r="K2339" s="15"/>
      <c r="L2339" s="15"/>
      <c r="M2339" s="15"/>
      <c r="N2339" s="15"/>
      <c r="O2339" s="15"/>
      <c r="P2339" s="15"/>
      <c r="Q2339" s="15"/>
      <c r="R2339" s="15"/>
      <c r="S2339" s="15"/>
      <c r="T2339" s="15"/>
      <c r="U2339" s="15"/>
      <c r="V2339" s="15"/>
      <c r="W2339" s="15"/>
      <c r="X2339" s="15"/>
      <c r="Y2339" s="15"/>
      <c r="Z2339" s="15"/>
      <c r="AA2339" s="15"/>
      <c r="AB2339" s="15"/>
      <c r="AY2339" s="15"/>
      <c r="AZ2339" s="15"/>
    </row>
    <row r="2340" spans="11:52" ht="15">
      <c r="K2340" s="15"/>
      <c r="L2340" s="15"/>
      <c r="M2340" s="15"/>
      <c r="N2340" s="15"/>
      <c r="O2340" s="15"/>
      <c r="P2340" s="15"/>
      <c r="Q2340" s="15"/>
      <c r="R2340" s="15"/>
      <c r="S2340" s="15"/>
      <c r="T2340" s="15"/>
      <c r="U2340" s="15"/>
      <c r="V2340" s="15"/>
      <c r="W2340" s="15"/>
      <c r="X2340" s="15"/>
      <c r="Y2340" s="15"/>
      <c r="Z2340" s="15"/>
      <c r="AA2340" s="15"/>
      <c r="AB2340" s="15"/>
      <c r="AY2340" s="15"/>
      <c r="AZ2340" s="15"/>
    </row>
    <row r="2341" spans="11:52" ht="15">
      <c r="K2341" s="15"/>
      <c r="L2341" s="15"/>
      <c r="M2341" s="15"/>
      <c r="N2341" s="15"/>
      <c r="O2341" s="15"/>
      <c r="P2341" s="15"/>
      <c r="Q2341" s="15"/>
      <c r="R2341" s="15"/>
      <c r="S2341" s="15"/>
      <c r="T2341" s="15"/>
      <c r="U2341" s="15"/>
      <c r="V2341" s="15"/>
      <c r="W2341" s="15"/>
      <c r="X2341" s="15"/>
      <c r="Y2341" s="15"/>
      <c r="Z2341" s="15"/>
      <c r="AA2341" s="15"/>
      <c r="AB2341" s="15"/>
      <c r="AY2341" s="15"/>
      <c r="AZ2341" s="15"/>
    </row>
    <row r="2342" spans="11:52" ht="15">
      <c r="K2342" s="15"/>
      <c r="L2342" s="15"/>
      <c r="M2342" s="15"/>
      <c r="N2342" s="15"/>
      <c r="O2342" s="15"/>
      <c r="P2342" s="15"/>
      <c r="Q2342" s="15"/>
      <c r="R2342" s="15"/>
      <c r="S2342" s="15"/>
      <c r="T2342" s="15"/>
      <c r="U2342" s="15"/>
      <c r="V2342" s="15"/>
      <c r="W2342" s="15"/>
      <c r="X2342" s="15"/>
      <c r="Y2342" s="15"/>
      <c r="Z2342" s="15"/>
      <c r="AA2342" s="15"/>
      <c r="AB2342" s="15"/>
      <c r="AY2342" s="15"/>
      <c r="AZ2342" s="15"/>
    </row>
    <row r="2343" spans="11:52" ht="15">
      <c r="K2343" s="15"/>
      <c r="L2343" s="15"/>
      <c r="M2343" s="15"/>
      <c r="N2343" s="15"/>
      <c r="O2343" s="15"/>
      <c r="P2343" s="15"/>
      <c r="Q2343" s="15"/>
      <c r="R2343" s="15"/>
      <c r="S2343" s="15"/>
      <c r="T2343" s="15"/>
      <c r="U2343" s="15"/>
      <c r="V2343" s="15"/>
      <c r="W2343" s="15"/>
      <c r="X2343" s="15"/>
      <c r="Y2343" s="15"/>
      <c r="Z2343" s="15"/>
      <c r="AA2343" s="15"/>
      <c r="AB2343" s="15"/>
      <c r="AY2343" s="15"/>
      <c r="AZ2343" s="15"/>
    </row>
    <row r="2344" spans="11:52" ht="15">
      <c r="K2344" s="15"/>
      <c r="L2344" s="15"/>
      <c r="M2344" s="15"/>
      <c r="N2344" s="15"/>
      <c r="O2344" s="15"/>
      <c r="P2344" s="15"/>
      <c r="Q2344" s="15"/>
      <c r="R2344" s="15"/>
      <c r="S2344" s="15"/>
      <c r="T2344" s="15"/>
      <c r="U2344" s="15"/>
      <c r="V2344" s="15"/>
      <c r="W2344" s="15"/>
      <c r="X2344" s="15"/>
      <c r="Y2344" s="15"/>
      <c r="Z2344" s="15"/>
      <c r="AA2344" s="15"/>
      <c r="AB2344" s="15"/>
      <c r="AY2344" s="15"/>
      <c r="AZ2344" s="15"/>
    </row>
    <row r="2345" spans="11:52" ht="15">
      <c r="K2345" s="15"/>
      <c r="L2345" s="15"/>
      <c r="M2345" s="15"/>
      <c r="N2345" s="15"/>
      <c r="O2345" s="15"/>
      <c r="P2345" s="15"/>
      <c r="Q2345" s="15"/>
      <c r="R2345" s="15"/>
      <c r="S2345" s="15"/>
      <c r="T2345" s="15"/>
      <c r="U2345" s="15"/>
      <c r="V2345" s="15"/>
      <c r="W2345" s="15"/>
      <c r="X2345" s="15"/>
      <c r="Y2345" s="15"/>
      <c r="Z2345" s="15"/>
      <c r="AA2345" s="15"/>
      <c r="AB2345" s="15"/>
      <c r="AY2345" s="15"/>
      <c r="AZ2345" s="15"/>
    </row>
    <row r="2346" spans="11:52" ht="15">
      <c r="K2346" s="15"/>
      <c r="L2346" s="15"/>
      <c r="M2346" s="15"/>
      <c r="N2346" s="15"/>
      <c r="O2346" s="15"/>
      <c r="P2346" s="15"/>
      <c r="Q2346" s="15"/>
      <c r="R2346" s="15"/>
      <c r="S2346" s="15"/>
      <c r="T2346" s="15"/>
      <c r="U2346" s="15"/>
      <c r="V2346" s="15"/>
      <c r="W2346" s="15"/>
      <c r="X2346" s="15"/>
      <c r="Y2346" s="15"/>
      <c r="Z2346" s="15"/>
      <c r="AA2346" s="15"/>
      <c r="AB2346" s="15"/>
      <c r="AY2346" s="15"/>
      <c r="AZ2346" s="15"/>
    </row>
    <row r="2347" spans="11:52" ht="15">
      <c r="K2347" s="15"/>
      <c r="L2347" s="15"/>
      <c r="M2347" s="15"/>
      <c r="N2347" s="15"/>
      <c r="O2347" s="15"/>
      <c r="P2347" s="15"/>
      <c r="Q2347" s="15"/>
      <c r="R2347" s="15"/>
      <c r="S2347" s="15"/>
      <c r="T2347" s="15"/>
      <c r="U2347" s="15"/>
      <c r="V2347" s="15"/>
      <c r="W2347" s="15"/>
      <c r="X2347" s="15"/>
      <c r="Y2347" s="15"/>
      <c r="Z2347" s="15"/>
      <c r="AA2347" s="15"/>
      <c r="AB2347" s="15"/>
      <c r="AY2347" s="15"/>
      <c r="AZ2347" s="15"/>
    </row>
    <row r="2348" spans="11:52" ht="15">
      <c r="K2348" s="15"/>
      <c r="L2348" s="15"/>
      <c r="M2348" s="15"/>
      <c r="N2348" s="15"/>
      <c r="O2348" s="15"/>
      <c r="P2348" s="15"/>
      <c r="Q2348" s="15"/>
      <c r="R2348" s="15"/>
      <c r="S2348" s="15"/>
      <c r="T2348" s="15"/>
      <c r="U2348" s="15"/>
      <c r="V2348" s="15"/>
      <c r="W2348" s="15"/>
      <c r="X2348" s="15"/>
      <c r="Y2348" s="15"/>
      <c r="Z2348" s="15"/>
      <c r="AA2348" s="15"/>
      <c r="AB2348" s="15"/>
      <c r="AY2348" s="15"/>
      <c r="AZ2348" s="15"/>
    </row>
    <row r="2349" spans="11:52" ht="15">
      <c r="K2349" s="15"/>
      <c r="L2349" s="15"/>
      <c r="M2349" s="15"/>
      <c r="N2349" s="15"/>
      <c r="O2349" s="15"/>
      <c r="P2349" s="15"/>
      <c r="Q2349" s="15"/>
      <c r="R2349" s="15"/>
      <c r="S2349" s="15"/>
      <c r="T2349" s="15"/>
      <c r="U2349" s="15"/>
      <c r="V2349" s="15"/>
      <c r="W2349" s="15"/>
      <c r="X2349" s="15"/>
      <c r="Y2349" s="15"/>
      <c r="Z2349" s="15"/>
      <c r="AA2349" s="15"/>
      <c r="AB2349" s="15"/>
      <c r="AY2349" s="15"/>
      <c r="AZ2349" s="15"/>
    </row>
    <row r="2350" spans="11:52" ht="15">
      <c r="K2350" s="15"/>
      <c r="L2350" s="15"/>
      <c r="M2350" s="15"/>
      <c r="N2350" s="15"/>
      <c r="O2350" s="15"/>
      <c r="P2350" s="15"/>
      <c r="Q2350" s="15"/>
      <c r="R2350" s="15"/>
      <c r="S2350" s="15"/>
      <c r="T2350" s="15"/>
      <c r="U2350" s="15"/>
      <c r="V2350" s="15"/>
      <c r="W2350" s="15"/>
      <c r="X2350" s="15"/>
      <c r="Y2350" s="15"/>
      <c r="Z2350" s="15"/>
      <c r="AA2350" s="15"/>
      <c r="AB2350" s="15"/>
      <c r="AY2350" s="15"/>
      <c r="AZ2350" s="15"/>
    </row>
    <row r="2351" spans="11:52" ht="15">
      <c r="K2351" s="15"/>
      <c r="L2351" s="15"/>
      <c r="M2351" s="15"/>
      <c r="N2351" s="15"/>
      <c r="O2351" s="15"/>
      <c r="P2351" s="15"/>
      <c r="Q2351" s="15"/>
      <c r="R2351" s="15"/>
      <c r="S2351" s="15"/>
      <c r="T2351" s="15"/>
      <c r="U2351" s="15"/>
      <c r="V2351" s="15"/>
      <c r="W2351" s="15"/>
      <c r="X2351" s="15"/>
      <c r="Y2351" s="15"/>
      <c r="Z2351" s="15"/>
      <c r="AA2351" s="15"/>
      <c r="AB2351" s="15"/>
      <c r="AY2351" s="15"/>
      <c r="AZ2351" s="15"/>
    </row>
    <row r="2352" spans="11:52" ht="15">
      <c r="K2352" s="15"/>
      <c r="L2352" s="15"/>
      <c r="M2352" s="15"/>
      <c r="N2352" s="15"/>
      <c r="O2352" s="15"/>
      <c r="P2352" s="15"/>
      <c r="Q2352" s="15"/>
      <c r="R2352" s="15"/>
      <c r="S2352" s="15"/>
      <c r="T2352" s="15"/>
      <c r="U2352" s="15"/>
      <c r="V2352" s="15"/>
      <c r="W2352" s="15"/>
      <c r="X2352" s="15"/>
      <c r="Y2352" s="15"/>
      <c r="Z2352" s="15"/>
      <c r="AA2352" s="15"/>
      <c r="AB2352" s="15"/>
      <c r="AY2352" s="15"/>
      <c r="AZ2352" s="15"/>
    </row>
    <row r="2353" spans="11:52" ht="15">
      <c r="K2353" s="15"/>
      <c r="L2353" s="15"/>
      <c r="M2353" s="15"/>
      <c r="N2353" s="15"/>
      <c r="O2353" s="15"/>
      <c r="P2353" s="15"/>
      <c r="Q2353" s="15"/>
      <c r="R2353" s="15"/>
      <c r="S2353" s="15"/>
      <c r="T2353" s="15"/>
      <c r="U2353" s="15"/>
      <c r="V2353" s="15"/>
      <c r="W2353" s="15"/>
      <c r="X2353" s="15"/>
      <c r="Y2353" s="15"/>
      <c r="Z2353" s="15"/>
      <c r="AA2353" s="15"/>
      <c r="AB2353" s="15"/>
      <c r="AY2353" s="15"/>
      <c r="AZ2353" s="15"/>
    </row>
    <row r="2354" spans="11:52" ht="15">
      <c r="K2354" s="15"/>
      <c r="L2354" s="15"/>
      <c r="M2354" s="15"/>
      <c r="N2354" s="15"/>
      <c r="O2354" s="15"/>
      <c r="P2354" s="15"/>
      <c r="Q2354" s="15"/>
      <c r="R2354" s="15"/>
      <c r="S2354" s="15"/>
      <c r="T2354" s="15"/>
      <c r="U2354" s="15"/>
      <c r="V2354" s="15"/>
      <c r="W2354" s="15"/>
      <c r="X2354" s="15"/>
      <c r="Y2354" s="15"/>
      <c r="Z2354" s="15"/>
      <c r="AA2354" s="15"/>
      <c r="AB2354" s="15"/>
      <c r="AY2354" s="15"/>
      <c r="AZ2354" s="15"/>
    </row>
    <row r="2355" spans="11:52" ht="15">
      <c r="K2355" s="15"/>
      <c r="L2355" s="15"/>
      <c r="M2355" s="15"/>
      <c r="N2355" s="15"/>
      <c r="O2355" s="15"/>
      <c r="P2355" s="15"/>
      <c r="Q2355" s="15"/>
      <c r="R2355" s="15"/>
      <c r="S2355" s="15"/>
      <c r="T2355" s="15"/>
      <c r="U2355" s="15"/>
      <c r="V2355" s="15"/>
      <c r="W2355" s="15"/>
      <c r="X2355" s="15"/>
      <c r="Y2355" s="15"/>
      <c r="Z2355" s="15"/>
      <c r="AA2355" s="15"/>
      <c r="AB2355" s="15"/>
      <c r="AY2355" s="15"/>
      <c r="AZ2355" s="15"/>
    </row>
    <row r="2356" spans="11:52" ht="15">
      <c r="K2356" s="15"/>
      <c r="L2356" s="15"/>
      <c r="M2356" s="15"/>
      <c r="N2356" s="15"/>
      <c r="O2356" s="15"/>
      <c r="P2356" s="15"/>
      <c r="Q2356" s="15"/>
      <c r="R2356" s="15"/>
      <c r="S2356" s="15"/>
      <c r="T2356" s="15"/>
      <c r="U2356" s="15"/>
      <c r="V2356" s="15"/>
      <c r="W2356" s="15"/>
      <c r="X2356" s="15"/>
      <c r="Y2356" s="15"/>
      <c r="Z2356" s="15"/>
      <c r="AA2356" s="15"/>
      <c r="AB2356" s="15"/>
      <c r="AY2356" s="15"/>
      <c r="AZ2356" s="15"/>
    </row>
    <row r="2357" spans="11:52" ht="15">
      <c r="K2357" s="15"/>
      <c r="L2357" s="15"/>
      <c r="M2357" s="15"/>
      <c r="N2357" s="15"/>
      <c r="O2357" s="15"/>
      <c r="P2357" s="15"/>
      <c r="Q2357" s="15"/>
      <c r="R2357" s="15"/>
      <c r="S2357" s="15"/>
      <c r="T2357" s="15"/>
      <c r="U2357" s="15"/>
      <c r="V2357" s="15"/>
      <c r="W2357" s="15"/>
      <c r="X2357" s="15"/>
      <c r="Y2357" s="15"/>
      <c r="Z2357" s="15"/>
      <c r="AA2357" s="15"/>
      <c r="AB2357" s="15"/>
      <c r="AY2357" s="15"/>
      <c r="AZ2357" s="15"/>
    </row>
    <row r="2358" spans="11:52" ht="15">
      <c r="K2358" s="15"/>
      <c r="L2358" s="15"/>
      <c r="M2358" s="15"/>
      <c r="N2358" s="15"/>
      <c r="O2358" s="15"/>
      <c r="P2358" s="15"/>
      <c r="Q2358" s="15"/>
      <c r="R2358" s="15"/>
      <c r="S2358" s="15"/>
      <c r="T2358" s="15"/>
      <c r="U2358" s="15"/>
      <c r="V2358" s="15"/>
      <c r="W2358" s="15"/>
      <c r="X2358" s="15"/>
      <c r="Y2358" s="15"/>
      <c r="Z2358" s="15"/>
      <c r="AA2358" s="15"/>
      <c r="AB2358" s="15"/>
      <c r="AY2358" s="15"/>
      <c r="AZ2358" s="15"/>
    </row>
    <row r="2359" spans="11:52" ht="15">
      <c r="K2359" s="15"/>
      <c r="L2359" s="15"/>
      <c r="M2359" s="15"/>
      <c r="N2359" s="15"/>
      <c r="O2359" s="15"/>
      <c r="P2359" s="15"/>
      <c r="Q2359" s="15"/>
      <c r="R2359" s="15"/>
      <c r="S2359" s="15"/>
      <c r="T2359" s="15"/>
      <c r="U2359" s="15"/>
      <c r="V2359" s="15"/>
      <c r="W2359" s="15"/>
      <c r="X2359" s="15"/>
      <c r="Y2359" s="15"/>
      <c r="Z2359" s="15"/>
      <c r="AA2359" s="15"/>
      <c r="AB2359" s="15"/>
      <c r="AY2359" s="15"/>
      <c r="AZ2359" s="15"/>
    </row>
    <row r="2360" spans="11:52" ht="15">
      <c r="K2360" s="15"/>
      <c r="L2360" s="15"/>
      <c r="M2360" s="15"/>
      <c r="N2360" s="15"/>
      <c r="O2360" s="15"/>
      <c r="P2360" s="15"/>
      <c r="Q2360" s="15"/>
      <c r="R2360" s="15"/>
      <c r="S2360" s="15"/>
      <c r="T2360" s="15"/>
      <c r="U2360" s="15"/>
      <c r="V2360" s="15"/>
      <c r="W2360" s="15"/>
      <c r="X2360" s="15"/>
      <c r="Y2360" s="15"/>
      <c r="Z2360" s="15"/>
      <c r="AA2360" s="15"/>
      <c r="AB2360" s="15"/>
      <c r="AY2360" s="15"/>
      <c r="AZ2360" s="15"/>
    </row>
    <row r="2361" spans="11:52" ht="15">
      <c r="K2361" s="15"/>
      <c r="L2361" s="15"/>
      <c r="M2361" s="15"/>
      <c r="N2361" s="15"/>
      <c r="O2361" s="15"/>
      <c r="P2361" s="15"/>
      <c r="Q2361" s="15"/>
      <c r="R2361" s="15"/>
      <c r="S2361" s="15"/>
      <c r="T2361" s="15"/>
      <c r="U2361" s="15"/>
      <c r="V2361" s="15"/>
      <c r="W2361" s="15"/>
      <c r="X2361" s="15"/>
      <c r="Y2361" s="15"/>
      <c r="Z2361" s="15"/>
      <c r="AA2361" s="15"/>
      <c r="AB2361" s="15"/>
      <c r="AY2361" s="15"/>
      <c r="AZ2361" s="15"/>
    </row>
    <row r="2362" spans="11:52" ht="15">
      <c r="K2362" s="15"/>
      <c r="L2362" s="15"/>
      <c r="M2362" s="15"/>
      <c r="N2362" s="15"/>
      <c r="O2362" s="15"/>
      <c r="P2362" s="15"/>
      <c r="Q2362" s="15"/>
      <c r="R2362" s="15"/>
      <c r="S2362" s="15"/>
      <c r="T2362" s="15"/>
      <c r="U2362" s="15"/>
      <c r="V2362" s="15"/>
      <c r="W2362" s="15"/>
      <c r="X2362" s="15"/>
      <c r="Y2362" s="15"/>
      <c r="Z2362" s="15"/>
      <c r="AA2362" s="15"/>
      <c r="AB2362" s="15"/>
      <c r="AY2362" s="15"/>
      <c r="AZ2362" s="15"/>
    </row>
    <row r="2363" spans="11:52" ht="15">
      <c r="K2363" s="15"/>
      <c r="L2363" s="15"/>
      <c r="M2363" s="15"/>
      <c r="N2363" s="15"/>
      <c r="O2363" s="15"/>
      <c r="P2363" s="15"/>
      <c r="Q2363" s="15"/>
      <c r="R2363" s="15"/>
      <c r="S2363" s="15"/>
      <c r="T2363" s="15"/>
      <c r="U2363" s="15"/>
      <c r="V2363" s="15"/>
      <c r="W2363" s="15"/>
      <c r="X2363" s="15"/>
      <c r="Y2363" s="15"/>
      <c r="Z2363" s="15"/>
      <c r="AA2363" s="15"/>
      <c r="AB2363" s="15"/>
      <c r="AY2363" s="15"/>
      <c r="AZ2363" s="15"/>
    </row>
    <row r="2364" spans="11:52" ht="15">
      <c r="K2364" s="15"/>
      <c r="L2364" s="15"/>
      <c r="M2364" s="15"/>
      <c r="N2364" s="15"/>
      <c r="O2364" s="15"/>
      <c r="P2364" s="15"/>
      <c r="Q2364" s="15"/>
      <c r="R2364" s="15"/>
      <c r="S2364" s="15"/>
      <c r="T2364" s="15"/>
      <c r="U2364" s="15"/>
      <c r="V2364" s="15"/>
      <c r="W2364" s="15"/>
      <c r="X2364" s="15"/>
      <c r="Y2364" s="15"/>
      <c r="Z2364" s="15"/>
      <c r="AA2364" s="15"/>
      <c r="AB2364" s="15"/>
      <c r="AY2364" s="15"/>
      <c r="AZ2364" s="15"/>
    </row>
    <row r="2365" spans="11:52" ht="15">
      <c r="K2365" s="15"/>
      <c r="L2365" s="15"/>
      <c r="M2365" s="15"/>
      <c r="N2365" s="15"/>
      <c r="O2365" s="15"/>
      <c r="P2365" s="15"/>
      <c r="Q2365" s="15"/>
      <c r="R2365" s="15"/>
      <c r="S2365" s="15"/>
      <c r="T2365" s="15"/>
      <c r="U2365" s="15"/>
      <c r="V2365" s="15"/>
      <c r="W2365" s="15"/>
      <c r="X2365" s="15"/>
      <c r="Y2365" s="15"/>
      <c r="Z2365" s="15"/>
      <c r="AA2365" s="15"/>
      <c r="AB2365" s="15"/>
      <c r="AY2365" s="15"/>
      <c r="AZ2365" s="15"/>
    </row>
    <row r="2366" spans="11:52" ht="15">
      <c r="K2366" s="15"/>
      <c r="L2366" s="15"/>
      <c r="M2366" s="15"/>
      <c r="N2366" s="15"/>
      <c r="O2366" s="15"/>
      <c r="P2366" s="15"/>
      <c r="Q2366" s="15"/>
      <c r="R2366" s="15"/>
      <c r="S2366" s="15"/>
      <c r="T2366" s="15"/>
      <c r="U2366" s="15"/>
      <c r="V2366" s="15"/>
      <c r="W2366" s="15"/>
      <c r="X2366" s="15"/>
      <c r="Y2366" s="15"/>
      <c r="Z2366" s="15"/>
      <c r="AA2366" s="15"/>
      <c r="AB2366" s="15"/>
      <c r="AY2366" s="15"/>
      <c r="AZ2366" s="15"/>
    </row>
    <row r="2367" spans="11:52" ht="15">
      <c r="K2367" s="15"/>
      <c r="L2367" s="15"/>
      <c r="M2367" s="15"/>
      <c r="N2367" s="15"/>
      <c r="O2367" s="15"/>
      <c r="P2367" s="15"/>
      <c r="Q2367" s="15"/>
      <c r="R2367" s="15"/>
      <c r="S2367" s="15"/>
      <c r="T2367" s="15"/>
      <c r="U2367" s="15"/>
      <c r="V2367" s="15"/>
      <c r="W2367" s="15"/>
      <c r="X2367" s="15"/>
      <c r="Y2367" s="15"/>
      <c r="Z2367" s="15"/>
      <c r="AA2367" s="15"/>
      <c r="AB2367" s="15"/>
      <c r="AY2367" s="15"/>
      <c r="AZ2367" s="15"/>
    </row>
    <row r="2368" spans="11:52" ht="15">
      <c r="K2368" s="15"/>
      <c r="L2368" s="15"/>
      <c r="M2368" s="15"/>
      <c r="N2368" s="15"/>
      <c r="O2368" s="15"/>
      <c r="P2368" s="15"/>
      <c r="Q2368" s="15"/>
      <c r="R2368" s="15"/>
      <c r="S2368" s="15"/>
      <c r="T2368" s="15"/>
      <c r="U2368" s="15"/>
      <c r="V2368" s="15"/>
      <c r="W2368" s="15"/>
      <c r="X2368" s="15"/>
      <c r="Y2368" s="15"/>
      <c r="Z2368" s="15"/>
      <c r="AA2368" s="15"/>
      <c r="AB2368" s="15"/>
      <c r="AY2368" s="15"/>
      <c r="AZ2368" s="15"/>
    </row>
    <row r="2369" spans="11:52" ht="15">
      <c r="K2369" s="15"/>
      <c r="L2369" s="15"/>
      <c r="M2369" s="15"/>
      <c r="N2369" s="15"/>
      <c r="O2369" s="15"/>
      <c r="P2369" s="15"/>
      <c r="Q2369" s="15"/>
      <c r="R2369" s="15"/>
      <c r="S2369" s="15"/>
      <c r="T2369" s="15"/>
      <c r="U2369" s="15"/>
      <c r="V2369" s="15"/>
      <c r="W2369" s="15"/>
      <c r="X2369" s="15"/>
      <c r="Y2369" s="15"/>
      <c r="Z2369" s="15"/>
      <c r="AA2369" s="15"/>
      <c r="AB2369" s="15"/>
      <c r="AY2369" s="15"/>
      <c r="AZ2369" s="15"/>
    </row>
    <row r="2370" spans="11:52" ht="15">
      <c r="K2370" s="15"/>
      <c r="L2370" s="15"/>
      <c r="M2370" s="15"/>
      <c r="N2370" s="15"/>
      <c r="O2370" s="15"/>
      <c r="P2370" s="15"/>
      <c r="Q2370" s="15"/>
      <c r="R2370" s="15"/>
      <c r="S2370" s="15"/>
      <c r="T2370" s="15"/>
      <c r="U2370" s="15"/>
      <c r="V2370" s="15"/>
      <c r="W2370" s="15"/>
      <c r="X2370" s="15"/>
      <c r="Y2370" s="15"/>
      <c r="Z2370" s="15"/>
      <c r="AA2370" s="15"/>
      <c r="AB2370" s="15"/>
      <c r="AY2370" s="15"/>
      <c r="AZ2370" s="15"/>
    </row>
    <row r="2371" spans="11:52" ht="15">
      <c r="K2371" s="15"/>
      <c r="L2371" s="15"/>
      <c r="M2371" s="15"/>
      <c r="N2371" s="15"/>
      <c r="O2371" s="15"/>
      <c r="P2371" s="15"/>
      <c r="Q2371" s="15"/>
      <c r="R2371" s="15"/>
      <c r="S2371" s="15"/>
      <c r="T2371" s="15"/>
      <c r="U2371" s="15"/>
      <c r="V2371" s="15"/>
      <c r="W2371" s="15"/>
      <c r="X2371" s="15"/>
      <c r="Y2371" s="15"/>
      <c r="Z2371" s="15"/>
      <c r="AA2371" s="15"/>
      <c r="AB2371" s="15"/>
      <c r="AY2371" s="15"/>
      <c r="AZ2371" s="15"/>
    </row>
    <row r="2372" spans="11:52" ht="15">
      <c r="K2372" s="15"/>
      <c r="L2372" s="15"/>
      <c r="M2372" s="15"/>
      <c r="N2372" s="15"/>
      <c r="O2372" s="15"/>
      <c r="P2372" s="15"/>
      <c r="Q2372" s="15"/>
      <c r="R2372" s="15"/>
      <c r="S2372" s="15"/>
      <c r="T2372" s="15"/>
      <c r="U2372" s="15"/>
      <c r="V2372" s="15"/>
      <c r="W2372" s="15"/>
      <c r="X2372" s="15"/>
      <c r="Y2372" s="15"/>
      <c r="Z2372" s="15"/>
      <c r="AA2372" s="15"/>
      <c r="AB2372" s="15"/>
      <c r="AY2372" s="15"/>
      <c r="AZ2372" s="15"/>
    </row>
    <row r="2373" spans="11:52" ht="15">
      <c r="K2373" s="15"/>
      <c r="L2373" s="15"/>
      <c r="M2373" s="15"/>
      <c r="N2373" s="15"/>
      <c r="O2373" s="15"/>
      <c r="P2373" s="15"/>
      <c r="Q2373" s="15"/>
      <c r="R2373" s="15"/>
      <c r="S2373" s="15"/>
      <c r="T2373" s="15"/>
      <c r="U2373" s="15"/>
      <c r="V2373" s="15"/>
      <c r="W2373" s="15"/>
      <c r="X2373" s="15"/>
      <c r="Y2373" s="15"/>
      <c r="Z2373" s="15"/>
      <c r="AA2373" s="15"/>
      <c r="AB2373" s="15"/>
      <c r="AY2373" s="15"/>
      <c r="AZ2373" s="15"/>
    </row>
    <row r="2374" spans="11:52" ht="15">
      <c r="K2374" s="15"/>
      <c r="L2374" s="15"/>
      <c r="M2374" s="15"/>
      <c r="N2374" s="15"/>
      <c r="O2374" s="15"/>
      <c r="P2374" s="15"/>
      <c r="Q2374" s="15"/>
      <c r="R2374" s="15"/>
      <c r="S2374" s="15"/>
      <c r="T2374" s="15"/>
      <c r="U2374" s="15"/>
      <c r="V2374" s="15"/>
      <c r="W2374" s="15"/>
      <c r="X2374" s="15"/>
      <c r="Y2374" s="15"/>
      <c r="Z2374" s="15"/>
      <c r="AA2374" s="15"/>
      <c r="AB2374" s="15"/>
      <c r="AY2374" s="15"/>
      <c r="AZ2374" s="15"/>
    </row>
    <row r="2375" spans="11:52" ht="15">
      <c r="K2375" s="15"/>
      <c r="L2375" s="15"/>
      <c r="M2375" s="15"/>
      <c r="N2375" s="15"/>
      <c r="O2375" s="15"/>
      <c r="P2375" s="15"/>
      <c r="Q2375" s="15"/>
      <c r="R2375" s="15"/>
      <c r="S2375" s="15"/>
      <c r="T2375" s="15"/>
      <c r="U2375" s="15"/>
      <c r="V2375" s="15"/>
      <c r="W2375" s="15"/>
      <c r="X2375" s="15"/>
      <c r="Y2375" s="15"/>
      <c r="Z2375" s="15"/>
      <c r="AA2375" s="15"/>
      <c r="AB2375" s="15"/>
      <c r="AY2375" s="15"/>
      <c r="AZ2375" s="15"/>
    </row>
    <row r="2376" spans="11:52" ht="15">
      <c r="K2376" s="15"/>
      <c r="L2376" s="15"/>
      <c r="M2376" s="15"/>
      <c r="N2376" s="15"/>
      <c r="O2376" s="15"/>
      <c r="P2376" s="15"/>
      <c r="Q2376" s="15"/>
      <c r="R2376" s="15"/>
      <c r="S2376" s="15"/>
      <c r="T2376" s="15"/>
      <c r="U2376" s="15"/>
      <c r="V2376" s="15"/>
      <c r="W2376" s="15"/>
      <c r="X2376" s="15"/>
      <c r="Y2376" s="15"/>
      <c r="Z2376" s="15"/>
      <c r="AA2376" s="15"/>
      <c r="AB2376" s="15"/>
      <c r="AY2376" s="15"/>
      <c r="AZ2376" s="15"/>
    </row>
    <row r="2377" spans="11:52" ht="15">
      <c r="K2377" s="15"/>
      <c r="L2377" s="15"/>
      <c r="M2377" s="15"/>
      <c r="N2377" s="15"/>
      <c r="O2377" s="15"/>
      <c r="P2377" s="15"/>
      <c r="Q2377" s="15"/>
      <c r="R2377" s="15"/>
      <c r="S2377" s="15"/>
      <c r="T2377" s="15"/>
      <c r="U2377" s="15"/>
      <c r="V2377" s="15"/>
      <c r="W2377" s="15"/>
      <c r="X2377" s="15"/>
      <c r="Y2377" s="15"/>
      <c r="Z2377" s="15"/>
      <c r="AA2377" s="15"/>
      <c r="AB2377" s="15"/>
      <c r="AY2377" s="15"/>
      <c r="AZ2377" s="15"/>
    </row>
    <row r="2378" spans="11:52" ht="15">
      <c r="K2378" s="15"/>
      <c r="L2378" s="15"/>
      <c r="M2378" s="15"/>
      <c r="N2378" s="15"/>
      <c r="O2378" s="15"/>
      <c r="P2378" s="15"/>
      <c r="Q2378" s="15"/>
      <c r="R2378" s="15"/>
      <c r="S2378" s="15"/>
      <c r="T2378" s="15"/>
      <c r="U2378" s="15"/>
      <c r="V2378" s="15"/>
      <c r="W2378" s="15"/>
      <c r="X2378" s="15"/>
      <c r="Y2378" s="15"/>
      <c r="Z2378" s="15"/>
      <c r="AA2378" s="15"/>
      <c r="AB2378" s="15"/>
      <c r="AY2378" s="15"/>
      <c r="AZ2378" s="15"/>
    </row>
    <row r="2379" spans="11:52" ht="15">
      <c r="K2379" s="15"/>
      <c r="L2379" s="15"/>
      <c r="M2379" s="15"/>
      <c r="N2379" s="15"/>
      <c r="O2379" s="15"/>
      <c r="P2379" s="15"/>
      <c r="Q2379" s="15"/>
      <c r="R2379" s="15"/>
      <c r="S2379" s="15"/>
      <c r="T2379" s="15"/>
      <c r="U2379" s="15"/>
      <c r="V2379" s="15"/>
      <c r="W2379" s="15"/>
      <c r="X2379" s="15"/>
      <c r="Y2379" s="15"/>
      <c r="Z2379" s="15"/>
      <c r="AA2379" s="15"/>
      <c r="AB2379" s="15"/>
      <c r="AY2379" s="15"/>
      <c r="AZ2379" s="15"/>
    </row>
    <row r="2380" spans="11:52" ht="15">
      <c r="K2380" s="15"/>
      <c r="L2380" s="15"/>
      <c r="M2380" s="15"/>
      <c r="N2380" s="15"/>
      <c r="O2380" s="15"/>
      <c r="P2380" s="15"/>
      <c r="Q2380" s="15"/>
      <c r="R2380" s="15"/>
      <c r="S2380" s="15"/>
      <c r="T2380" s="15"/>
      <c r="U2380" s="15"/>
      <c r="V2380" s="15"/>
      <c r="W2380" s="15"/>
      <c r="X2380" s="15"/>
      <c r="Y2380" s="15"/>
      <c r="Z2380" s="15"/>
      <c r="AA2380" s="15"/>
      <c r="AB2380" s="15"/>
      <c r="AY2380" s="15"/>
      <c r="AZ2380" s="15"/>
    </row>
    <row r="2381" spans="11:52" ht="15">
      <c r="K2381" s="15"/>
      <c r="L2381" s="15"/>
      <c r="M2381" s="15"/>
      <c r="N2381" s="15"/>
      <c r="O2381" s="15"/>
      <c r="P2381" s="15"/>
      <c r="Q2381" s="15"/>
      <c r="R2381" s="15"/>
      <c r="S2381" s="15"/>
      <c r="T2381" s="15"/>
      <c r="U2381" s="15"/>
      <c r="V2381" s="15"/>
      <c r="W2381" s="15"/>
      <c r="X2381" s="15"/>
      <c r="Y2381" s="15"/>
      <c r="Z2381" s="15"/>
      <c r="AA2381" s="15"/>
      <c r="AB2381" s="15"/>
      <c r="AY2381" s="15"/>
      <c r="AZ2381" s="15"/>
    </row>
    <row r="2382" spans="11:52" ht="15">
      <c r="K2382" s="15"/>
      <c r="L2382" s="15"/>
      <c r="M2382" s="15"/>
      <c r="N2382" s="15"/>
      <c r="O2382" s="15"/>
      <c r="P2382" s="15"/>
      <c r="Q2382" s="15"/>
      <c r="R2382" s="15"/>
      <c r="S2382" s="15"/>
      <c r="T2382" s="15"/>
      <c r="U2382" s="15"/>
      <c r="V2382" s="15"/>
      <c r="W2382" s="15"/>
      <c r="X2382" s="15"/>
      <c r="Y2382" s="15"/>
      <c r="Z2382" s="15"/>
      <c r="AA2382" s="15"/>
      <c r="AB2382" s="15"/>
      <c r="AY2382" s="15"/>
      <c r="AZ2382" s="15"/>
    </row>
    <row r="2383" spans="11:52" ht="15">
      <c r="K2383" s="15"/>
      <c r="L2383" s="15"/>
      <c r="M2383" s="15"/>
      <c r="N2383" s="15"/>
      <c r="O2383" s="15"/>
      <c r="P2383" s="15"/>
      <c r="Q2383" s="15"/>
      <c r="R2383" s="15"/>
      <c r="S2383" s="15"/>
      <c r="T2383" s="15"/>
      <c r="U2383" s="15"/>
      <c r="V2383" s="15"/>
      <c r="W2383" s="15"/>
      <c r="X2383" s="15"/>
      <c r="Y2383" s="15"/>
      <c r="Z2383" s="15"/>
      <c r="AA2383" s="15"/>
      <c r="AB2383" s="15"/>
      <c r="AY2383" s="15"/>
      <c r="AZ2383" s="15"/>
    </row>
    <row r="2384" spans="11:52" ht="15">
      <c r="K2384" s="15"/>
      <c r="L2384" s="15"/>
      <c r="M2384" s="15"/>
      <c r="N2384" s="15"/>
      <c r="O2384" s="15"/>
      <c r="P2384" s="15"/>
      <c r="Q2384" s="15"/>
      <c r="R2384" s="15"/>
      <c r="S2384" s="15"/>
      <c r="T2384" s="15"/>
      <c r="U2384" s="15"/>
      <c r="V2384" s="15"/>
      <c r="W2384" s="15"/>
      <c r="X2384" s="15"/>
      <c r="Y2384" s="15"/>
      <c r="Z2384" s="15"/>
      <c r="AA2384" s="15"/>
      <c r="AB2384" s="15"/>
      <c r="AY2384" s="15"/>
      <c r="AZ2384" s="15"/>
    </row>
    <row r="2385" spans="11:52" ht="15">
      <c r="K2385" s="15"/>
      <c r="L2385" s="15"/>
      <c r="M2385" s="15"/>
      <c r="N2385" s="15"/>
      <c r="O2385" s="15"/>
      <c r="P2385" s="15"/>
      <c r="Q2385" s="15"/>
      <c r="R2385" s="15"/>
      <c r="S2385" s="15"/>
      <c r="T2385" s="15"/>
      <c r="U2385" s="15"/>
      <c r="V2385" s="15"/>
      <c r="W2385" s="15"/>
      <c r="X2385" s="15"/>
      <c r="Y2385" s="15"/>
      <c r="Z2385" s="15"/>
      <c r="AA2385" s="15"/>
      <c r="AB2385" s="15"/>
      <c r="AY2385" s="15"/>
      <c r="AZ2385" s="15"/>
    </row>
    <row r="2386" spans="11:52" ht="15">
      <c r="K2386" s="15"/>
      <c r="L2386" s="15"/>
      <c r="M2386" s="15"/>
      <c r="N2386" s="15"/>
      <c r="O2386" s="15"/>
      <c r="P2386" s="15"/>
      <c r="Q2386" s="15"/>
      <c r="R2386" s="15"/>
      <c r="S2386" s="15"/>
      <c r="T2386" s="15"/>
      <c r="U2386" s="15"/>
      <c r="V2386" s="15"/>
      <c r="W2386" s="15"/>
      <c r="X2386" s="15"/>
      <c r="Y2386" s="15"/>
      <c r="Z2386" s="15"/>
      <c r="AA2386" s="15"/>
      <c r="AB2386" s="15"/>
      <c r="AY2386" s="15"/>
      <c r="AZ2386" s="15"/>
    </row>
    <row r="2387" spans="11:52" ht="15">
      <c r="K2387" s="15"/>
      <c r="L2387" s="15"/>
      <c r="M2387" s="15"/>
      <c r="N2387" s="15"/>
      <c r="O2387" s="15"/>
      <c r="P2387" s="15"/>
      <c r="Q2387" s="15"/>
      <c r="R2387" s="15"/>
      <c r="S2387" s="15"/>
      <c r="T2387" s="15"/>
      <c r="U2387" s="15"/>
      <c r="V2387" s="15"/>
      <c r="W2387" s="15"/>
      <c r="X2387" s="15"/>
      <c r="Y2387" s="15"/>
      <c r="Z2387" s="15"/>
      <c r="AA2387" s="15"/>
      <c r="AB2387" s="15"/>
      <c r="AY2387" s="15"/>
      <c r="AZ2387" s="15"/>
    </row>
    <row r="2388" spans="11:52" ht="15">
      <c r="K2388" s="15"/>
      <c r="L2388" s="15"/>
      <c r="M2388" s="15"/>
      <c r="N2388" s="15"/>
      <c r="O2388" s="15"/>
      <c r="P2388" s="15"/>
      <c r="Q2388" s="15"/>
      <c r="R2388" s="15"/>
      <c r="S2388" s="15"/>
      <c r="T2388" s="15"/>
      <c r="U2388" s="15"/>
      <c r="V2388" s="15"/>
      <c r="W2388" s="15"/>
      <c r="X2388" s="15"/>
      <c r="Y2388" s="15"/>
      <c r="Z2388" s="15"/>
      <c r="AA2388" s="15"/>
      <c r="AB2388" s="15"/>
      <c r="AY2388" s="15"/>
      <c r="AZ2388" s="15"/>
    </row>
    <row r="2389" spans="11:52" ht="15">
      <c r="K2389" s="15"/>
      <c r="L2389" s="15"/>
      <c r="M2389" s="15"/>
      <c r="N2389" s="15"/>
      <c r="O2389" s="15"/>
      <c r="P2389" s="15"/>
      <c r="Q2389" s="15"/>
      <c r="R2389" s="15"/>
      <c r="S2389" s="15"/>
      <c r="T2389" s="15"/>
      <c r="U2389" s="15"/>
      <c r="V2389" s="15"/>
      <c r="W2389" s="15"/>
      <c r="X2389" s="15"/>
      <c r="Y2389" s="15"/>
      <c r="Z2389" s="15"/>
      <c r="AA2389" s="15"/>
      <c r="AB2389" s="15"/>
      <c r="AY2389" s="15"/>
      <c r="AZ2389" s="15"/>
    </row>
    <row r="2390" spans="11:52" ht="15">
      <c r="K2390" s="15"/>
      <c r="L2390" s="15"/>
      <c r="M2390" s="15"/>
      <c r="N2390" s="15"/>
      <c r="O2390" s="15"/>
      <c r="P2390" s="15"/>
      <c r="Q2390" s="15"/>
      <c r="R2390" s="15"/>
      <c r="S2390" s="15"/>
      <c r="T2390" s="15"/>
      <c r="U2390" s="15"/>
      <c r="V2390" s="15"/>
      <c r="W2390" s="15"/>
      <c r="X2390" s="15"/>
      <c r="Y2390" s="15"/>
      <c r="Z2390" s="15"/>
      <c r="AA2390" s="15"/>
      <c r="AB2390" s="15"/>
      <c r="AY2390" s="15"/>
      <c r="AZ2390" s="15"/>
    </row>
    <row r="2391" spans="11:52" ht="15">
      <c r="K2391" s="15"/>
      <c r="L2391" s="15"/>
      <c r="M2391" s="15"/>
      <c r="N2391" s="15"/>
      <c r="O2391" s="15"/>
      <c r="P2391" s="15"/>
      <c r="Q2391" s="15"/>
      <c r="R2391" s="15"/>
      <c r="S2391" s="15"/>
      <c r="T2391" s="15"/>
      <c r="U2391" s="15"/>
      <c r="V2391" s="15"/>
      <c r="W2391" s="15"/>
      <c r="X2391" s="15"/>
      <c r="Y2391" s="15"/>
      <c r="Z2391" s="15"/>
      <c r="AA2391" s="15"/>
      <c r="AB2391" s="15"/>
      <c r="AY2391" s="15"/>
      <c r="AZ2391" s="15"/>
    </row>
    <row r="2392" spans="11:52" ht="15">
      <c r="K2392" s="15"/>
      <c r="L2392" s="15"/>
      <c r="M2392" s="15"/>
      <c r="N2392" s="15"/>
      <c r="O2392" s="15"/>
      <c r="P2392" s="15"/>
      <c r="Q2392" s="15"/>
      <c r="R2392" s="15"/>
      <c r="S2392" s="15"/>
      <c r="T2392" s="15"/>
      <c r="U2392" s="15"/>
      <c r="V2392" s="15"/>
      <c r="W2392" s="15"/>
      <c r="X2392" s="15"/>
      <c r="Y2392" s="15"/>
      <c r="Z2392" s="15"/>
      <c r="AA2392" s="15"/>
      <c r="AB2392" s="15"/>
      <c r="AY2392" s="15"/>
      <c r="AZ2392" s="15"/>
    </row>
    <row r="2393" spans="11:52" ht="15">
      <c r="K2393" s="15"/>
      <c r="L2393" s="15"/>
      <c r="M2393" s="15"/>
      <c r="N2393" s="15"/>
      <c r="O2393" s="15"/>
      <c r="P2393" s="15"/>
      <c r="Q2393" s="15"/>
      <c r="R2393" s="15"/>
      <c r="S2393" s="15"/>
      <c r="T2393" s="15"/>
      <c r="U2393" s="15"/>
      <c r="V2393" s="15"/>
      <c r="W2393" s="15"/>
      <c r="X2393" s="15"/>
      <c r="Y2393" s="15"/>
      <c r="Z2393" s="15"/>
      <c r="AA2393" s="15"/>
      <c r="AB2393" s="15"/>
      <c r="AY2393" s="15"/>
      <c r="AZ2393" s="15"/>
    </row>
    <row r="2394" spans="11:52" ht="15">
      <c r="K2394" s="15"/>
      <c r="L2394" s="15"/>
      <c r="M2394" s="15"/>
      <c r="N2394" s="15"/>
      <c r="O2394" s="15"/>
      <c r="P2394" s="15"/>
      <c r="Q2394" s="15"/>
      <c r="R2394" s="15"/>
      <c r="S2394" s="15"/>
      <c r="T2394" s="15"/>
      <c r="U2394" s="15"/>
      <c r="V2394" s="15"/>
      <c r="W2394" s="15"/>
      <c r="X2394" s="15"/>
      <c r="Y2394" s="15"/>
      <c r="Z2394" s="15"/>
      <c r="AA2394" s="15"/>
      <c r="AB2394" s="15"/>
      <c r="AY2394" s="15"/>
      <c r="AZ2394" s="15"/>
    </row>
    <row r="2395" spans="11:52" ht="15">
      <c r="K2395" s="15"/>
      <c r="L2395" s="15"/>
      <c r="M2395" s="15"/>
      <c r="N2395" s="15"/>
      <c r="O2395" s="15"/>
      <c r="P2395" s="15"/>
      <c r="Q2395" s="15"/>
      <c r="R2395" s="15"/>
      <c r="S2395" s="15"/>
      <c r="T2395" s="15"/>
      <c r="U2395" s="15"/>
      <c r="V2395" s="15"/>
      <c r="W2395" s="15"/>
      <c r="X2395" s="15"/>
      <c r="Y2395" s="15"/>
      <c r="Z2395" s="15"/>
      <c r="AA2395" s="15"/>
      <c r="AB2395" s="15"/>
      <c r="AY2395" s="15"/>
      <c r="AZ2395" s="15"/>
    </row>
    <row r="2396" spans="11:52" ht="15">
      <c r="K2396" s="15"/>
      <c r="L2396" s="15"/>
      <c r="M2396" s="15"/>
      <c r="N2396" s="15"/>
      <c r="O2396" s="15"/>
      <c r="P2396" s="15"/>
      <c r="Q2396" s="15"/>
      <c r="R2396" s="15"/>
      <c r="S2396" s="15"/>
      <c r="T2396" s="15"/>
      <c r="U2396" s="15"/>
      <c r="V2396" s="15"/>
      <c r="W2396" s="15"/>
      <c r="X2396" s="15"/>
      <c r="Y2396" s="15"/>
      <c r="Z2396" s="15"/>
      <c r="AA2396" s="15"/>
      <c r="AB2396" s="15"/>
      <c r="AY2396" s="15"/>
      <c r="AZ2396" s="15"/>
    </row>
    <row r="2397" spans="11:52" ht="15">
      <c r="K2397" s="15"/>
      <c r="L2397" s="15"/>
      <c r="M2397" s="15"/>
      <c r="N2397" s="15"/>
      <c r="O2397" s="15"/>
      <c r="P2397" s="15"/>
      <c r="Q2397" s="15"/>
      <c r="R2397" s="15"/>
      <c r="S2397" s="15"/>
      <c r="T2397" s="15"/>
      <c r="U2397" s="15"/>
      <c r="V2397" s="15"/>
      <c r="W2397" s="15"/>
      <c r="X2397" s="15"/>
      <c r="Y2397" s="15"/>
      <c r="Z2397" s="15"/>
      <c r="AA2397" s="15"/>
      <c r="AB2397" s="15"/>
      <c r="AY2397" s="15"/>
      <c r="AZ2397" s="15"/>
    </row>
    <row r="2398" spans="11:52" ht="15">
      <c r="K2398" s="15"/>
      <c r="L2398" s="15"/>
      <c r="M2398" s="15"/>
      <c r="N2398" s="15"/>
      <c r="O2398" s="15"/>
      <c r="P2398" s="15"/>
      <c r="Q2398" s="15"/>
      <c r="R2398" s="15"/>
      <c r="S2398" s="15"/>
      <c r="T2398" s="15"/>
      <c r="U2398" s="15"/>
      <c r="V2398" s="15"/>
      <c r="W2398" s="15"/>
      <c r="X2398" s="15"/>
      <c r="Y2398" s="15"/>
      <c r="Z2398" s="15"/>
      <c r="AA2398" s="15"/>
      <c r="AB2398" s="15"/>
      <c r="AY2398" s="15"/>
      <c r="AZ2398" s="15"/>
    </row>
    <row r="2399" spans="11:52" ht="15">
      <c r="K2399" s="15"/>
      <c r="L2399" s="15"/>
      <c r="M2399" s="15"/>
      <c r="N2399" s="15"/>
      <c r="O2399" s="15"/>
      <c r="P2399" s="15"/>
      <c r="Q2399" s="15"/>
      <c r="R2399" s="15"/>
      <c r="S2399" s="15"/>
      <c r="T2399" s="15"/>
      <c r="U2399" s="15"/>
      <c r="V2399" s="15"/>
      <c r="W2399" s="15"/>
      <c r="X2399" s="15"/>
      <c r="Y2399" s="15"/>
      <c r="Z2399" s="15"/>
      <c r="AA2399" s="15"/>
      <c r="AB2399" s="15"/>
      <c r="AY2399" s="15"/>
      <c r="AZ2399" s="15"/>
    </row>
    <row r="2400" spans="11:52" ht="15">
      <c r="K2400" s="15"/>
      <c r="L2400" s="15"/>
      <c r="M2400" s="15"/>
      <c r="N2400" s="15"/>
      <c r="O2400" s="15"/>
      <c r="P2400" s="15"/>
      <c r="Q2400" s="15"/>
      <c r="R2400" s="15"/>
      <c r="S2400" s="15"/>
      <c r="T2400" s="15"/>
      <c r="U2400" s="15"/>
      <c r="V2400" s="15"/>
      <c r="W2400" s="15"/>
      <c r="X2400" s="15"/>
      <c r="Y2400" s="15"/>
      <c r="Z2400" s="15"/>
      <c r="AA2400" s="15"/>
      <c r="AB2400" s="15"/>
      <c r="AY2400" s="15"/>
      <c r="AZ2400" s="15"/>
    </row>
    <row r="2401" spans="11:52" ht="15">
      <c r="K2401" s="15"/>
      <c r="L2401" s="15"/>
      <c r="M2401" s="15"/>
      <c r="N2401" s="15"/>
      <c r="O2401" s="15"/>
      <c r="P2401" s="15"/>
      <c r="Q2401" s="15"/>
      <c r="R2401" s="15"/>
      <c r="S2401" s="15"/>
      <c r="T2401" s="15"/>
      <c r="U2401" s="15"/>
      <c r="V2401" s="15"/>
      <c r="W2401" s="15"/>
      <c r="X2401" s="15"/>
      <c r="Y2401" s="15"/>
      <c r="Z2401" s="15"/>
      <c r="AA2401" s="15"/>
      <c r="AB2401" s="15"/>
      <c r="AY2401" s="15"/>
      <c r="AZ2401" s="15"/>
    </row>
    <row r="2402" spans="11:52" ht="15">
      <c r="K2402" s="15"/>
      <c r="L2402" s="15"/>
      <c r="M2402" s="15"/>
      <c r="N2402" s="15"/>
      <c r="O2402" s="15"/>
      <c r="P2402" s="15"/>
      <c r="Q2402" s="15"/>
      <c r="R2402" s="15"/>
      <c r="S2402" s="15"/>
      <c r="T2402" s="15"/>
      <c r="U2402" s="15"/>
      <c r="V2402" s="15"/>
      <c r="W2402" s="15"/>
      <c r="X2402" s="15"/>
      <c r="Y2402" s="15"/>
      <c r="Z2402" s="15"/>
      <c r="AA2402" s="15"/>
      <c r="AB2402" s="15"/>
      <c r="AY2402" s="15"/>
      <c r="AZ2402" s="15"/>
    </row>
    <row r="2403" spans="11:52" ht="15">
      <c r="K2403" s="15"/>
      <c r="L2403" s="15"/>
      <c r="M2403" s="15"/>
      <c r="N2403" s="15"/>
      <c r="O2403" s="15"/>
      <c r="P2403" s="15"/>
      <c r="Q2403" s="15"/>
      <c r="R2403" s="15"/>
      <c r="S2403" s="15"/>
      <c r="T2403" s="15"/>
      <c r="U2403" s="15"/>
      <c r="V2403" s="15"/>
      <c r="W2403" s="15"/>
      <c r="X2403" s="15"/>
      <c r="Y2403" s="15"/>
      <c r="Z2403" s="15"/>
      <c r="AA2403" s="15"/>
      <c r="AB2403" s="15"/>
      <c r="AY2403" s="15"/>
      <c r="AZ2403" s="15"/>
    </row>
    <row r="2404" spans="11:52" ht="15">
      <c r="K2404" s="15"/>
      <c r="L2404" s="15"/>
      <c r="M2404" s="15"/>
      <c r="N2404" s="15"/>
      <c r="O2404" s="15"/>
      <c r="P2404" s="15"/>
      <c r="Q2404" s="15"/>
      <c r="R2404" s="15"/>
      <c r="S2404" s="15"/>
      <c r="T2404" s="15"/>
      <c r="U2404" s="15"/>
      <c r="V2404" s="15"/>
      <c r="W2404" s="15"/>
      <c r="X2404" s="15"/>
      <c r="Y2404" s="15"/>
      <c r="Z2404" s="15"/>
      <c r="AA2404" s="15"/>
      <c r="AB2404" s="15"/>
      <c r="AY2404" s="15"/>
      <c r="AZ2404" s="15"/>
    </row>
    <row r="2405" spans="11:52" ht="15">
      <c r="K2405" s="15"/>
      <c r="L2405" s="15"/>
      <c r="M2405" s="15"/>
      <c r="N2405" s="15"/>
      <c r="O2405" s="15"/>
      <c r="P2405" s="15"/>
      <c r="Q2405" s="15"/>
      <c r="R2405" s="15"/>
      <c r="S2405" s="15"/>
      <c r="T2405" s="15"/>
      <c r="U2405" s="15"/>
      <c r="V2405" s="15"/>
      <c r="W2405" s="15"/>
      <c r="X2405" s="15"/>
      <c r="Y2405" s="15"/>
      <c r="Z2405" s="15"/>
      <c r="AA2405" s="15"/>
      <c r="AB2405" s="15"/>
      <c r="AY2405" s="15"/>
      <c r="AZ2405" s="15"/>
    </row>
    <row r="2406" spans="11:52" ht="15">
      <c r="K2406" s="15"/>
      <c r="L2406" s="15"/>
      <c r="M2406" s="15"/>
      <c r="N2406" s="15"/>
      <c r="O2406" s="15"/>
      <c r="P2406" s="15"/>
      <c r="Q2406" s="15"/>
      <c r="R2406" s="15"/>
      <c r="S2406" s="15"/>
      <c r="T2406" s="15"/>
      <c r="U2406" s="15"/>
      <c r="V2406" s="15"/>
      <c r="W2406" s="15"/>
      <c r="X2406" s="15"/>
      <c r="Y2406" s="15"/>
      <c r="Z2406" s="15"/>
      <c r="AA2406" s="15"/>
      <c r="AB2406" s="15"/>
      <c r="AY2406" s="15"/>
      <c r="AZ2406" s="15"/>
    </row>
    <row r="2407" spans="11:52" ht="15">
      <c r="K2407" s="15"/>
      <c r="L2407" s="15"/>
      <c r="M2407" s="15"/>
      <c r="N2407" s="15"/>
      <c r="O2407" s="15"/>
      <c r="P2407" s="15"/>
      <c r="Q2407" s="15"/>
      <c r="R2407" s="15"/>
      <c r="S2407" s="15"/>
      <c r="T2407" s="15"/>
      <c r="U2407" s="15"/>
      <c r="V2407" s="15"/>
      <c r="W2407" s="15"/>
      <c r="X2407" s="15"/>
      <c r="Y2407" s="15"/>
      <c r="Z2407" s="15"/>
      <c r="AA2407" s="15"/>
      <c r="AB2407" s="15"/>
      <c r="AY2407" s="15"/>
      <c r="AZ2407" s="15"/>
    </row>
    <row r="2408" spans="11:52" ht="15">
      <c r="K2408" s="15"/>
      <c r="L2408" s="15"/>
      <c r="M2408" s="15"/>
      <c r="N2408" s="15"/>
      <c r="O2408" s="15"/>
      <c r="P2408" s="15"/>
      <c r="Q2408" s="15"/>
      <c r="R2408" s="15"/>
      <c r="S2408" s="15"/>
      <c r="T2408" s="15"/>
      <c r="U2408" s="15"/>
      <c r="V2408" s="15"/>
      <c r="W2408" s="15"/>
      <c r="X2408" s="15"/>
      <c r="Y2408" s="15"/>
      <c r="Z2408" s="15"/>
      <c r="AA2408" s="15"/>
      <c r="AB2408" s="15"/>
      <c r="AY2408" s="15"/>
      <c r="AZ2408" s="15"/>
    </row>
    <row r="2409" spans="11:52" ht="15">
      <c r="K2409" s="15"/>
      <c r="L2409" s="15"/>
      <c r="M2409" s="15"/>
      <c r="N2409" s="15"/>
      <c r="O2409" s="15"/>
      <c r="P2409" s="15"/>
      <c r="Q2409" s="15"/>
      <c r="R2409" s="15"/>
      <c r="S2409" s="15"/>
      <c r="T2409" s="15"/>
      <c r="U2409" s="15"/>
      <c r="V2409" s="15"/>
      <c r="W2409" s="15"/>
      <c r="X2409" s="15"/>
      <c r="Y2409" s="15"/>
      <c r="Z2409" s="15"/>
      <c r="AA2409" s="15"/>
      <c r="AB2409" s="15"/>
      <c r="AY2409" s="15"/>
      <c r="AZ2409" s="15"/>
    </row>
    <row r="2410" spans="11:52" ht="15">
      <c r="K2410" s="15"/>
      <c r="L2410" s="15"/>
      <c r="M2410" s="15"/>
      <c r="N2410" s="15"/>
      <c r="O2410" s="15"/>
      <c r="P2410" s="15"/>
      <c r="Q2410" s="15"/>
      <c r="R2410" s="15"/>
      <c r="S2410" s="15"/>
      <c r="T2410" s="15"/>
      <c r="U2410" s="15"/>
      <c r="V2410" s="15"/>
      <c r="W2410" s="15"/>
      <c r="X2410" s="15"/>
      <c r="Y2410" s="15"/>
      <c r="Z2410" s="15"/>
      <c r="AA2410" s="15"/>
      <c r="AB2410" s="15"/>
      <c r="AY2410" s="15"/>
      <c r="AZ2410" s="15"/>
    </row>
    <row r="2411" spans="11:52" ht="15">
      <c r="K2411" s="15"/>
      <c r="L2411" s="15"/>
      <c r="M2411" s="15"/>
      <c r="N2411" s="15"/>
      <c r="O2411" s="15"/>
      <c r="P2411" s="15"/>
      <c r="Q2411" s="15"/>
      <c r="R2411" s="15"/>
      <c r="S2411" s="15"/>
      <c r="T2411" s="15"/>
      <c r="U2411" s="15"/>
      <c r="V2411" s="15"/>
      <c r="W2411" s="15"/>
      <c r="X2411" s="15"/>
      <c r="Y2411" s="15"/>
      <c r="Z2411" s="15"/>
      <c r="AA2411" s="15"/>
      <c r="AB2411" s="15"/>
      <c r="AY2411" s="15"/>
      <c r="AZ2411" s="15"/>
    </row>
    <row r="2412" spans="11:52" ht="15">
      <c r="K2412" s="15"/>
      <c r="L2412" s="15"/>
      <c r="M2412" s="15"/>
      <c r="N2412" s="15"/>
      <c r="O2412" s="15"/>
      <c r="P2412" s="15"/>
      <c r="Q2412" s="15"/>
      <c r="R2412" s="15"/>
      <c r="S2412" s="15"/>
      <c r="T2412" s="15"/>
      <c r="U2412" s="15"/>
      <c r="V2412" s="15"/>
      <c r="W2412" s="15"/>
      <c r="X2412" s="15"/>
      <c r="Y2412" s="15"/>
      <c r="Z2412" s="15"/>
      <c r="AA2412" s="15"/>
      <c r="AB2412" s="15"/>
      <c r="AY2412" s="15"/>
      <c r="AZ2412" s="15"/>
    </row>
    <row r="2413" spans="11:52" ht="15">
      <c r="K2413" s="15"/>
      <c r="L2413" s="15"/>
      <c r="M2413" s="15"/>
      <c r="N2413" s="15"/>
      <c r="O2413" s="15"/>
      <c r="P2413" s="15"/>
      <c r="Q2413" s="15"/>
      <c r="R2413" s="15"/>
      <c r="S2413" s="15"/>
      <c r="T2413" s="15"/>
      <c r="U2413" s="15"/>
      <c r="V2413" s="15"/>
      <c r="W2413" s="15"/>
      <c r="X2413" s="15"/>
      <c r="Y2413" s="15"/>
      <c r="Z2413" s="15"/>
      <c r="AA2413" s="15"/>
      <c r="AB2413" s="15"/>
      <c r="AY2413" s="15"/>
      <c r="AZ2413" s="15"/>
    </row>
    <row r="2414" spans="11:52" ht="15">
      <c r="K2414" s="15"/>
      <c r="L2414" s="15"/>
      <c r="M2414" s="15"/>
      <c r="N2414" s="15"/>
      <c r="O2414" s="15"/>
      <c r="P2414" s="15"/>
      <c r="Q2414" s="15"/>
      <c r="R2414" s="15"/>
      <c r="S2414" s="15"/>
      <c r="T2414" s="15"/>
      <c r="U2414" s="15"/>
      <c r="V2414" s="15"/>
      <c r="W2414" s="15"/>
      <c r="X2414" s="15"/>
      <c r="Y2414" s="15"/>
      <c r="Z2414" s="15"/>
      <c r="AA2414" s="15"/>
      <c r="AB2414" s="15"/>
      <c r="AY2414" s="15"/>
      <c r="AZ2414" s="15"/>
    </row>
    <row r="2415" spans="11:52" ht="15">
      <c r="K2415" s="15"/>
      <c r="L2415" s="15"/>
      <c r="M2415" s="15"/>
      <c r="N2415" s="15"/>
      <c r="O2415" s="15"/>
      <c r="P2415" s="15"/>
      <c r="Q2415" s="15"/>
      <c r="R2415" s="15"/>
      <c r="S2415" s="15"/>
      <c r="T2415" s="15"/>
      <c r="U2415" s="15"/>
      <c r="V2415" s="15"/>
      <c r="W2415" s="15"/>
      <c r="X2415" s="15"/>
      <c r="Y2415" s="15"/>
      <c r="Z2415" s="15"/>
      <c r="AA2415" s="15"/>
      <c r="AB2415" s="15"/>
      <c r="AY2415" s="15"/>
      <c r="AZ2415" s="15"/>
    </row>
    <row r="2416" spans="11:52" ht="15">
      <c r="K2416" s="15"/>
      <c r="L2416" s="15"/>
      <c r="M2416" s="15"/>
      <c r="N2416" s="15"/>
      <c r="O2416" s="15"/>
      <c r="P2416" s="15"/>
      <c r="Q2416" s="15"/>
      <c r="R2416" s="15"/>
      <c r="S2416" s="15"/>
      <c r="T2416" s="15"/>
      <c r="U2416" s="15"/>
      <c r="V2416" s="15"/>
      <c r="W2416" s="15"/>
      <c r="X2416" s="15"/>
      <c r="Y2416" s="15"/>
      <c r="Z2416" s="15"/>
      <c r="AA2416" s="15"/>
      <c r="AB2416" s="15"/>
      <c r="AY2416" s="15"/>
      <c r="AZ2416" s="15"/>
    </row>
    <row r="2417" spans="11:52" ht="15">
      <c r="K2417" s="15"/>
      <c r="L2417" s="15"/>
      <c r="M2417" s="15"/>
      <c r="N2417" s="15"/>
      <c r="O2417" s="15"/>
      <c r="P2417" s="15"/>
      <c r="Q2417" s="15"/>
      <c r="R2417" s="15"/>
      <c r="S2417" s="15"/>
      <c r="T2417" s="15"/>
      <c r="U2417" s="15"/>
      <c r="V2417" s="15"/>
      <c r="W2417" s="15"/>
      <c r="X2417" s="15"/>
      <c r="Y2417" s="15"/>
      <c r="Z2417" s="15"/>
      <c r="AA2417" s="15"/>
      <c r="AB2417" s="15"/>
      <c r="AY2417" s="15"/>
      <c r="AZ2417" s="15"/>
    </row>
    <row r="2418" spans="11:52" ht="15">
      <c r="K2418" s="15"/>
      <c r="L2418" s="15"/>
      <c r="M2418" s="15"/>
      <c r="N2418" s="15"/>
      <c r="O2418" s="15"/>
      <c r="P2418" s="15"/>
      <c r="Q2418" s="15"/>
      <c r="R2418" s="15"/>
      <c r="S2418" s="15"/>
      <c r="T2418" s="15"/>
      <c r="U2418" s="15"/>
      <c r="V2418" s="15"/>
      <c r="W2418" s="15"/>
      <c r="X2418" s="15"/>
      <c r="Y2418" s="15"/>
      <c r="Z2418" s="15"/>
      <c r="AA2418" s="15"/>
      <c r="AB2418" s="15"/>
      <c r="AY2418" s="15"/>
      <c r="AZ2418" s="15"/>
    </row>
    <row r="2419" spans="11:52" ht="15">
      <c r="K2419" s="15"/>
      <c r="L2419" s="15"/>
      <c r="M2419" s="15"/>
      <c r="N2419" s="15"/>
      <c r="O2419" s="15"/>
      <c r="P2419" s="15"/>
      <c r="Q2419" s="15"/>
      <c r="R2419" s="15"/>
      <c r="S2419" s="15"/>
      <c r="T2419" s="15"/>
      <c r="U2419" s="15"/>
      <c r="V2419" s="15"/>
      <c r="W2419" s="15"/>
      <c r="X2419" s="15"/>
      <c r="Y2419" s="15"/>
      <c r="Z2419" s="15"/>
      <c r="AA2419" s="15"/>
      <c r="AB2419" s="15"/>
      <c r="AY2419" s="15"/>
      <c r="AZ2419" s="15"/>
    </row>
    <row r="2420" spans="11:52" ht="15">
      <c r="K2420" s="15"/>
      <c r="L2420" s="15"/>
      <c r="M2420" s="15"/>
      <c r="N2420" s="15"/>
      <c r="O2420" s="15"/>
      <c r="P2420" s="15"/>
      <c r="Q2420" s="15"/>
      <c r="R2420" s="15"/>
      <c r="S2420" s="15"/>
      <c r="T2420" s="15"/>
      <c r="U2420" s="15"/>
      <c r="V2420" s="15"/>
      <c r="W2420" s="15"/>
      <c r="X2420" s="15"/>
      <c r="Y2420" s="15"/>
      <c r="Z2420" s="15"/>
      <c r="AA2420" s="15"/>
      <c r="AB2420" s="15"/>
      <c r="AY2420" s="15"/>
      <c r="AZ2420" s="15"/>
    </row>
    <row r="2421" spans="11:52" ht="15">
      <c r="K2421" s="15"/>
      <c r="L2421" s="15"/>
      <c r="M2421" s="15"/>
      <c r="N2421" s="15"/>
      <c r="O2421" s="15"/>
      <c r="P2421" s="15"/>
      <c r="Q2421" s="15"/>
      <c r="R2421" s="15"/>
      <c r="S2421" s="15"/>
      <c r="T2421" s="15"/>
      <c r="U2421" s="15"/>
      <c r="V2421" s="15"/>
      <c r="W2421" s="15"/>
      <c r="X2421" s="15"/>
      <c r="Y2421" s="15"/>
      <c r="Z2421" s="15"/>
      <c r="AA2421" s="15"/>
      <c r="AB2421" s="15"/>
      <c r="AY2421" s="15"/>
      <c r="AZ2421" s="15"/>
    </row>
    <row r="2422" spans="11:52" ht="15">
      <c r="K2422" s="15"/>
      <c r="L2422" s="15"/>
      <c r="M2422" s="15"/>
      <c r="N2422" s="15"/>
      <c r="O2422" s="15"/>
      <c r="P2422" s="15"/>
      <c r="Q2422" s="15"/>
      <c r="R2422" s="15"/>
      <c r="S2422" s="15"/>
      <c r="T2422" s="15"/>
      <c r="U2422" s="15"/>
      <c r="V2422" s="15"/>
      <c r="W2422" s="15"/>
      <c r="X2422" s="15"/>
      <c r="Y2422" s="15"/>
      <c r="Z2422" s="15"/>
      <c r="AA2422" s="15"/>
      <c r="AB2422" s="15"/>
      <c r="AY2422" s="15"/>
      <c r="AZ2422" s="15"/>
    </row>
    <row r="2423" spans="11:52" ht="15">
      <c r="K2423" s="15"/>
      <c r="L2423" s="15"/>
      <c r="M2423" s="15"/>
      <c r="N2423" s="15"/>
      <c r="O2423" s="15"/>
      <c r="P2423" s="15"/>
      <c r="Q2423" s="15"/>
      <c r="R2423" s="15"/>
      <c r="S2423" s="15"/>
      <c r="T2423" s="15"/>
      <c r="U2423" s="15"/>
      <c r="V2423" s="15"/>
      <c r="W2423" s="15"/>
      <c r="X2423" s="15"/>
      <c r="Y2423" s="15"/>
      <c r="Z2423" s="15"/>
      <c r="AA2423" s="15"/>
      <c r="AB2423" s="15"/>
      <c r="AY2423" s="15"/>
      <c r="AZ2423" s="15"/>
    </row>
    <row r="2424" spans="11:52" ht="15">
      <c r="K2424" s="15"/>
      <c r="L2424" s="15"/>
      <c r="M2424" s="15"/>
      <c r="N2424" s="15"/>
      <c r="O2424" s="15"/>
      <c r="P2424" s="15"/>
      <c r="Q2424" s="15"/>
      <c r="R2424" s="15"/>
      <c r="S2424" s="15"/>
      <c r="T2424" s="15"/>
      <c r="U2424" s="15"/>
      <c r="V2424" s="15"/>
      <c r="W2424" s="15"/>
      <c r="X2424" s="15"/>
      <c r="Y2424" s="15"/>
      <c r="Z2424" s="15"/>
      <c r="AA2424" s="15"/>
      <c r="AB2424" s="15"/>
      <c r="AY2424" s="15"/>
      <c r="AZ2424" s="15"/>
    </row>
    <row r="2425" spans="11:52" ht="15">
      <c r="K2425" s="15"/>
      <c r="L2425" s="15"/>
      <c r="M2425" s="15"/>
      <c r="N2425" s="15"/>
      <c r="O2425" s="15"/>
      <c r="P2425" s="15"/>
      <c r="Q2425" s="15"/>
      <c r="R2425" s="15"/>
      <c r="S2425" s="15"/>
      <c r="T2425" s="15"/>
      <c r="U2425" s="15"/>
      <c r="V2425" s="15"/>
      <c r="W2425" s="15"/>
      <c r="X2425" s="15"/>
      <c r="Y2425" s="15"/>
      <c r="Z2425" s="15"/>
      <c r="AA2425" s="15"/>
      <c r="AB2425" s="15"/>
      <c r="AY2425" s="15"/>
      <c r="AZ2425" s="15"/>
    </row>
    <row r="2426" spans="11:52" ht="15">
      <c r="K2426" s="15"/>
      <c r="L2426" s="15"/>
      <c r="M2426" s="15"/>
      <c r="N2426" s="15"/>
      <c r="O2426" s="15"/>
      <c r="P2426" s="15"/>
      <c r="Q2426" s="15"/>
      <c r="R2426" s="15"/>
      <c r="S2426" s="15"/>
      <c r="T2426" s="15"/>
      <c r="U2426" s="15"/>
      <c r="V2426" s="15"/>
      <c r="W2426" s="15"/>
      <c r="X2426" s="15"/>
      <c r="Y2426" s="15"/>
      <c r="Z2426" s="15"/>
      <c r="AA2426" s="15"/>
      <c r="AB2426" s="15"/>
      <c r="AY2426" s="15"/>
      <c r="AZ2426" s="15"/>
    </row>
    <row r="2427" spans="11:52" ht="15">
      <c r="K2427" s="15"/>
      <c r="L2427" s="15"/>
      <c r="M2427" s="15"/>
      <c r="N2427" s="15"/>
      <c r="O2427" s="15"/>
      <c r="P2427" s="15"/>
      <c r="Q2427" s="15"/>
      <c r="R2427" s="15"/>
      <c r="S2427" s="15"/>
      <c r="T2427" s="15"/>
      <c r="U2427" s="15"/>
      <c r="V2427" s="15"/>
      <c r="W2427" s="15"/>
      <c r="X2427" s="15"/>
      <c r="Y2427" s="15"/>
      <c r="Z2427" s="15"/>
      <c r="AA2427" s="15"/>
      <c r="AB2427" s="15"/>
      <c r="AY2427" s="15"/>
      <c r="AZ2427" s="15"/>
    </row>
    <row r="2428" spans="11:52" ht="15">
      <c r="K2428" s="15"/>
      <c r="L2428" s="15"/>
      <c r="M2428" s="15"/>
      <c r="N2428" s="15"/>
      <c r="O2428" s="15"/>
      <c r="P2428" s="15"/>
      <c r="Q2428" s="15"/>
      <c r="R2428" s="15"/>
      <c r="S2428" s="15"/>
      <c r="T2428" s="15"/>
      <c r="U2428" s="15"/>
      <c r="V2428" s="15"/>
      <c r="W2428" s="15"/>
      <c r="X2428" s="15"/>
      <c r="Y2428" s="15"/>
      <c r="Z2428" s="15"/>
      <c r="AA2428" s="15"/>
      <c r="AB2428" s="15"/>
      <c r="AY2428" s="15"/>
      <c r="AZ2428" s="15"/>
    </row>
    <row r="2429" spans="11:52" ht="15">
      <c r="K2429" s="15"/>
      <c r="L2429" s="15"/>
      <c r="M2429" s="15"/>
      <c r="N2429" s="15"/>
      <c r="O2429" s="15"/>
      <c r="P2429" s="15"/>
      <c r="Q2429" s="15"/>
      <c r="R2429" s="15"/>
      <c r="S2429" s="15"/>
      <c r="T2429" s="15"/>
      <c r="U2429" s="15"/>
      <c r="V2429" s="15"/>
      <c r="W2429" s="15"/>
      <c r="X2429" s="15"/>
      <c r="Y2429" s="15"/>
      <c r="Z2429" s="15"/>
      <c r="AA2429" s="15"/>
      <c r="AB2429" s="15"/>
      <c r="AY2429" s="15"/>
      <c r="AZ2429" s="15"/>
    </row>
    <row r="2430" spans="11:52" ht="15">
      <c r="K2430" s="15"/>
      <c r="L2430" s="15"/>
      <c r="M2430" s="15"/>
      <c r="N2430" s="15"/>
      <c r="O2430" s="15"/>
      <c r="P2430" s="15"/>
      <c r="Q2430" s="15"/>
      <c r="R2430" s="15"/>
      <c r="S2430" s="15"/>
      <c r="T2430" s="15"/>
      <c r="U2430" s="15"/>
      <c r="V2430" s="15"/>
      <c r="W2430" s="15"/>
      <c r="X2430" s="15"/>
      <c r="Y2430" s="15"/>
      <c r="Z2430" s="15"/>
      <c r="AA2430" s="15"/>
      <c r="AB2430" s="15"/>
      <c r="AY2430" s="15"/>
      <c r="AZ2430" s="15"/>
    </row>
    <row r="2431" spans="11:52" ht="15">
      <c r="K2431" s="15"/>
      <c r="L2431" s="15"/>
      <c r="M2431" s="15"/>
      <c r="N2431" s="15"/>
      <c r="O2431" s="15"/>
      <c r="P2431" s="15"/>
      <c r="Q2431" s="15"/>
      <c r="R2431" s="15"/>
      <c r="S2431" s="15"/>
      <c r="T2431" s="15"/>
      <c r="U2431" s="15"/>
      <c r="V2431" s="15"/>
      <c r="W2431" s="15"/>
      <c r="X2431" s="15"/>
      <c r="Y2431" s="15"/>
      <c r="Z2431" s="15"/>
      <c r="AA2431" s="15"/>
      <c r="AB2431" s="15"/>
      <c r="AY2431" s="15"/>
      <c r="AZ2431" s="15"/>
    </row>
    <row r="2432" spans="11:52" ht="15">
      <c r="K2432" s="15"/>
      <c r="L2432" s="15"/>
      <c r="M2432" s="15"/>
      <c r="N2432" s="15"/>
      <c r="O2432" s="15"/>
      <c r="P2432" s="15"/>
      <c r="Q2432" s="15"/>
      <c r="R2432" s="15"/>
      <c r="S2432" s="15"/>
      <c r="T2432" s="15"/>
      <c r="U2432" s="15"/>
      <c r="V2432" s="15"/>
      <c r="W2432" s="15"/>
      <c r="X2432" s="15"/>
      <c r="Y2432" s="15"/>
      <c r="Z2432" s="15"/>
      <c r="AA2432" s="15"/>
      <c r="AB2432" s="15"/>
      <c r="AY2432" s="15"/>
      <c r="AZ2432" s="15"/>
    </row>
    <row r="2433" spans="11:52" ht="15">
      <c r="K2433" s="15"/>
      <c r="L2433" s="15"/>
      <c r="M2433" s="15"/>
      <c r="N2433" s="15"/>
      <c r="O2433" s="15"/>
      <c r="P2433" s="15"/>
      <c r="Q2433" s="15"/>
      <c r="R2433" s="15"/>
      <c r="S2433" s="15"/>
      <c r="T2433" s="15"/>
      <c r="U2433" s="15"/>
      <c r="V2433" s="15"/>
      <c r="W2433" s="15"/>
      <c r="X2433" s="15"/>
      <c r="Y2433" s="15"/>
      <c r="Z2433" s="15"/>
      <c r="AA2433" s="15"/>
      <c r="AB2433" s="15"/>
      <c r="AY2433" s="15"/>
      <c r="AZ2433" s="15"/>
    </row>
    <row r="2434" spans="11:52" ht="15">
      <c r="K2434" s="15"/>
      <c r="L2434" s="15"/>
      <c r="M2434" s="15"/>
      <c r="N2434" s="15"/>
      <c r="O2434" s="15"/>
      <c r="P2434" s="15"/>
      <c r="Q2434" s="15"/>
      <c r="R2434" s="15"/>
      <c r="S2434" s="15"/>
      <c r="T2434" s="15"/>
      <c r="U2434" s="15"/>
      <c r="V2434" s="15"/>
      <c r="W2434" s="15"/>
      <c r="X2434" s="15"/>
      <c r="Y2434" s="15"/>
      <c r="Z2434" s="15"/>
      <c r="AA2434" s="15"/>
      <c r="AB2434" s="15"/>
      <c r="AY2434" s="15"/>
      <c r="AZ2434" s="15"/>
    </row>
    <row r="2435" spans="11:52" ht="15">
      <c r="K2435" s="15"/>
      <c r="L2435" s="15"/>
      <c r="M2435" s="15"/>
      <c r="N2435" s="15"/>
      <c r="O2435" s="15"/>
      <c r="P2435" s="15"/>
      <c r="Q2435" s="15"/>
      <c r="R2435" s="15"/>
      <c r="S2435" s="15"/>
      <c r="T2435" s="15"/>
      <c r="U2435" s="15"/>
      <c r="V2435" s="15"/>
      <c r="W2435" s="15"/>
      <c r="X2435" s="15"/>
      <c r="Y2435" s="15"/>
      <c r="Z2435" s="15"/>
      <c r="AA2435" s="15"/>
      <c r="AB2435" s="15"/>
      <c r="AY2435" s="15"/>
      <c r="AZ2435" s="15"/>
    </row>
    <row r="2436" spans="11:52" ht="15">
      <c r="K2436" s="15"/>
      <c r="L2436" s="15"/>
      <c r="M2436" s="15"/>
      <c r="N2436" s="15"/>
      <c r="O2436" s="15"/>
      <c r="P2436" s="15"/>
      <c r="Q2436" s="15"/>
      <c r="R2436" s="15"/>
      <c r="S2436" s="15"/>
      <c r="T2436" s="15"/>
      <c r="U2436" s="15"/>
      <c r="V2436" s="15"/>
      <c r="W2436" s="15"/>
      <c r="X2436" s="15"/>
      <c r="Y2436" s="15"/>
      <c r="Z2436" s="15"/>
      <c r="AA2436" s="15"/>
      <c r="AB2436" s="15"/>
      <c r="AY2436" s="15"/>
      <c r="AZ2436" s="15"/>
    </row>
    <row r="2437" spans="11:52" ht="15">
      <c r="K2437" s="15"/>
      <c r="L2437" s="15"/>
      <c r="M2437" s="15"/>
      <c r="N2437" s="15"/>
      <c r="O2437" s="15"/>
      <c r="P2437" s="15"/>
      <c r="Q2437" s="15"/>
      <c r="R2437" s="15"/>
      <c r="S2437" s="15"/>
      <c r="T2437" s="15"/>
      <c r="U2437" s="15"/>
      <c r="V2437" s="15"/>
      <c r="W2437" s="15"/>
      <c r="X2437" s="15"/>
      <c r="Y2437" s="15"/>
      <c r="Z2437" s="15"/>
      <c r="AA2437" s="15"/>
      <c r="AB2437" s="15"/>
      <c r="AY2437" s="15"/>
      <c r="AZ2437" s="15"/>
    </row>
    <row r="2438" spans="11:52" ht="15">
      <c r="K2438" s="15"/>
      <c r="L2438" s="15"/>
      <c r="M2438" s="15"/>
      <c r="N2438" s="15"/>
      <c r="O2438" s="15"/>
      <c r="P2438" s="15"/>
      <c r="Q2438" s="15"/>
      <c r="R2438" s="15"/>
      <c r="S2438" s="15"/>
      <c r="T2438" s="15"/>
      <c r="U2438" s="15"/>
      <c r="V2438" s="15"/>
      <c r="W2438" s="15"/>
      <c r="X2438" s="15"/>
      <c r="Y2438" s="15"/>
      <c r="Z2438" s="15"/>
      <c r="AA2438" s="15"/>
      <c r="AB2438" s="15"/>
      <c r="AY2438" s="15"/>
      <c r="AZ2438" s="15"/>
    </row>
    <row r="2439" spans="11:52" ht="15">
      <c r="K2439" s="15"/>
      <c r="L2439" s="15"/>
      <c r="M2439" s="15"/>
      <c r="N2439" s="15"/>
      <c r="O2439" s="15"/>
      <c r="P2439" s="15"/>
      <c r="Q2439" s="15"/>
      <c r="R2439" s="15"/>
      <c r="S2439" s="15"/>
      <c r="T2439" s="15"/>
      <c r="U2439" s="15"/>
      <c r="V2439" s="15"/>
      <c r="W2439" s="15"/>
      <c r="X2439" s="15"/>
      <c r="Y2439" s="15"/>
      <c r="Z2439" s="15"/>
      <c r="AA2439" s="15"/>
      <c r="AB2439" s="15"/>
      <c r="AY2439" s="15"/>
      <c r="AZ2439" s="15"/>
    </row>
    <row r="2440" spans="11:52" ht="15">
      <c r="K2440" s="15"/>
      <c r="L2440" s="15"/>
      <c r="M2440" s="15"/>
      <c r="N2440" s="15"/>
      <c r="O2440" s="15"/>
      <c r="P2440" s="15"/>
      <c r="Q2440" s="15"/>
      <c r="R2440" s="15"/>
      <c r="S2440" s="15"/>
      <c r="T2440" s="15"/>
      <c r="U2440" s="15"/>
      <c r="V2440" s="15"/>
      <c r="W2440" s="15"/>
      <c r="X2440" s="15"/>
      <c r="Y2440" s="15"/>
      <c r="Z2440" s="15"/>
      <c r="AA2440" s="15"/>
      <c r="AB2440" s="15"/>
      <c r="AY2440" s="15"/>
      <c r="AZ2440" s="15"/>
    </row>
    <row r="2441" spans="11:52" ht="15">
      <c r="K2441" s="15"/>
      <c r="L2441" s="15"/>
      <c r="M2441" s="15"/>
      <c r="N2441" s="15"/>
      <c r="O2441" s="15"/>
      <c r="P2441" s="15"/>
      <c r="Q2441" s="15"/>
      <c r="R2441" s="15"/>
      <c r="S2441" s="15"/>
      <c r="T2441" s="15"/>
      <c r="U2441" s="15"/>
      <c r="V2441" s="15"/>
      <c r="W2441" s="15"/>
      <c r="X2441" s="15"/>
      <c r="Y2441" s="15"/>
      <c r="Z2441" s="15"/>
      <c r="AA2441" s="15"/>
      <c r="AB2441" s="15"/>
      <c r="AY2441" s="15"/>
      <c r="AZ2441" s="15"/>
    </row>
    <row r="2442" spans="11:52" ht="15">
      <c r="K2442" s="15"/>
      <c r="L2442" s="15"/>
      <c r="M2442" s="15"/>
      <c r="N2442" s="15"/>
      <c r="O2442" s="15"/>
      <c r="P2442" s="15"/>
      <c r="Q2442" s="15"/>
      <c r="R2442" s="15"/>
      <c r="S2442" s="15"/>
      <c r="T2442" s="15"/>
      <c r="U2442" s="15"/>
      <c r="V2442" s="15"/>
      <c r="W2442" s="15"/>
      <c r="X2442" s="15"/>
      <c r="Y2442" s="15"/>
      <c r="Z2442" s="15"/>
      <c r="AA2442" s="15"/>
      <c r="AB2442" s="15"/>
      <c r="AY2442" s="15"/>
      <c r="AZ2442" s="15"/>
    </row>
    <row r="2443" spans="11:52" ht="15">
      <c r="K2443" s="15"/>
      <c r="L2443" s="15"/>
      <c r="M2443" s="15"/>
      <c r="N2443" s="15"/>
      <c r="O2443" s="15"/>
      <c r="P2443" s="15"/>
      <c r="Q2443" s="15"/>
      <c r="R2443" s="15"/>
      <c r="S2443" s="15"/>
      <c r="T2443" s="15"/>
      <c r="U2443" s="15"/>
      <c r="V2443" s="15"/>
      <c r="W2443" s="15"/>
      <c r="X2443" s="15"/>
      <c r="Y2443" s="15"/>
      <c r="Z2443" s="15"/>
      <c r="AA2443" s="15"/>
      <c r="AB2443" s="15"/>
      <c r="AY2443" s="15"/>
      <c r="AZ2443" s="15"/>
    </row>
    <row r="2444" spans="11:52" ht="15">
      <c r="K2444" s="15"/>
      <c r="L2444" s="15"/>
      <c r="M2444" s="15"/>
      <c r="N2444" s="15"/>
      <c r="O2444" s="15"/>
      <c r="P2444" s="15"/>
      <c r="Q2444" s="15"/>
      <c r="R2444" s="15"/>
      <c r="S2444" s="15"/>
      <c r="T2444" s="15"/>
      <c r="U2444" s="15"/>
      <c r="V2444" s="15"/>
      <c r="W2444" s="15"/>
      <c r="X2444" s="15"/>
      <c r="Y2444" s="15"/>
      <c r="Z2444" s="15"/>
      <c r="AA2444" s="15"/>
      <c r="AB2444" s="15"/>
      <c r="AY2444" s="15"/>
      <c r="AZ2444" s="15"/>
    </row>
    <row r="2445" spans="11:52" ht="15">
      <c r="K2445" s="15"/>
      <c r="L2445" s="15"/>
      <c r="M2445" s="15"/>
      <c r="N2445" s="15"/>
      <c r="O2445" s="15"/>
      <c r="P2445" s="15"/>
      <c r="Q2445" s="15"/>
      <c r="R2445" s="15"/>
      <c r="S2445" s="15"/>
      <c r="T2445" s="15"/>
      <c r="U2445" s="15"/>
      <c r="V2445" s="15"/>
      <c r="W2445" s="15"/>
      <c r="X2445" s="15"/>
      <c r="Y2445" s="15"/>
      <c r="Z2445" s="15"/>
      <c r="AA2445" s="15"/>
      <c r="AB2445" s="15"/>
      <c r="AY2445" s="15"/>
      <c r="AZ2445" s="15"/>
    </row>
    <row r="2446" spans="11:52" ht="15">
      <c r="K2446" s="15"/>
      <c r="L2446" s="15"/>
      <c r="M2446" s="15"/>
      <c r="N2446" s="15"/>
      <c r="O2446" s="15"/>
      <c r="P2446" s="15"/>
      <c r="Q2446" s="15"/>
      <c r="R2446" s="15"/>
      <c r="S2446" s="15"/>
      <c r="T2446" s="15"/>
      <c r="U2446" s="15"/>
      <c r="V2446" s="15"/>
      <c r="W2446" s="15"/>
      <c r="X2446" s="15"/>
      <c r="Y2446" s="15"/>
      <c r="Z2446" s="15"/>
      <c r="AA2446" s="15"/>
      <c r="AB2446" s="15"/>
      <c r="AY2446" s="15"/>
      <c r="AZ2446" s="15"/>
    </row>
    <row r="2447" spans="11:52" ht="15">
      <c r="K2447" s="15"/>
      <c r="L2447" s="15"/>
      <c r="M2447" s="15"/>
      <c r="N2447" s="15"/>
      <c r="O2447" s="15"/>
      <c r="P2447" s="15"/>
      <c r="Q2447" s="15"/>
      <c r="R2447" s="15"/>
      <c r="S2447" s="15"/>
      <c r="T2447" s="15"/>
      <c r="U2447" s="15"/>
      <c r="V2447" s="15"/>
      <c r="W2447" s="15"/>
      <c r="X2447" s="15"/>
      <c r="Y2447" s="15"/>
      <c r="Z2447" s="15"/>
      <c r="AA2447" s="15"/>
      <c r="AB2447" s="15"/>
      <c r="AY2447" s="15"/>
      <c r="AZ2447" s="15"/>
    </row>
    <row r="2448" spans="11:52" ht="15">
      <c r="K2448" s="15"/>
      <c r="L2448" s="15"/>
      <c r="M2448" s="15"/>
      <c r="N2448" s="15"/>
      <c r="O2448" s="15"/>
      <c r="P2448" s="15"/>
      <c r="Q2448" s="15"/>
      <c r="R2448" s="15"/>
      <c r="S2448" s="15"/>
      <c r="T2448" s="15"/>
      <c r="U2448" s="15"/>
      <c r="V2448" s="15"/>
      <c r="W2448" s="15"/>
      <c r="X2448" s="15"/>
      <c r="Y2448" s="15"/>
      <c r="Z2448" s="15"/>
      <c r="AA2448" s="15"/>
      <c r="AB2448" s="15"/>
      <c r="AY2448" s="15"/>
      <c r="AZ2448" s="15"/>
    </row>
    <row r="2449" spans="11:52" ht="15">
      <c r="K2449" s="15"/>
      <c r="L2449" s="15"/>
      <c r="M2449" s="15"/>
      <c r="N2449" s="15"/>
      <c r="O2449" s="15"/>
      <c r="P2449" s="15"/>
      <c r="Q2449" s="15"/>
      <c r="R2449" s="15"/>
      <c r="S2449" s="15"/>
      <c r="T2449" s="15"/>
      <c r="U2449" s="15"/>
      <c r="V2449" s="15"/>
      <c r="W2449" s="15"/>
      <c r="X2449" s="15"/>
      <c r="Y2449" s="15"/>
      <c r="Z2449" s="15"/>
      <c r="AA2449" s="15"/>
      <c r="AB2449" s="15"/>
      <c r="AY2449" s="15"/>
      <c r="AZ2449" s="15"/>
    </row>
    <row r="2450" spans="11:52" ht="15">
      <c r="K2450" s="15"/>
      <c r="L2450" s="15"/>
      <c r="M2450" s="15"/>
      <c r="N2450" s="15"/>
      <c r="O2450" s="15"/>
      <c r="P2450" s="15"/>
      <c r="Q2450" s="15"/>
      <c r="R2450" s="15"/>
      <c r="S2450" s="15"/>
      <c r="T2450" s="15"/>
      <c r="U2450" s="15"/>
      <c r="V2450" s="15"/>
      <c r="W2450" s="15"/>
      <c r="X2450" s="15"/>
      <c r="Y2450" s="15"/>
      <c r="Z2450" s="15"/>
      <c r="AA2450" s="15"/>
      <c r="AB2450" s="15"/>
      <c r="AY2450" s="15"/>
      <c r="AZ2450" s="15"/>
    </row>
    <row r="2451" spans="11:52" ht="15">
      <c r="K2451" s="15"/>
      <c r="L2451" s="15"/>
      <c r="M2451" s="15"/>
      <c r="N2451" s="15"/>
      <c r="O2451" s="15"/>
      <c r="P2451" s="15"/>
      <c r="Q2451" s="15"/>
      <c r="R2451" s="15"/>
      <c r="S2451" s="15"/>
      <c r="T2451" s="15"/>
      <c r="U2451" s="15"/>
      <c r="V2451" s="15"/>
      <c r="W2451" s="15"/>
      <c r="X2451" s="15"/>
      <c r="Y2451" s="15"/>
      <c r="Z2451" s="15"/>
      <c r="AA2451" s="15"/>
      <c r="AB2451" s="15"/>
      <c r="AY2451" s="15"/>
      <c r="AZ2451" s="15"/>
    </row>
    <row r="2452" spans="11:52" ht="15">
      <c r="K2452" s="15"/>
      <c r="L2452" s="15"/>
      <c r="M2452" s="15"/>
      <c r="N2452" s="15"/>
      <c r="O2452" s="15"/>
      <c r="P2452" s="15"/>
      <c r="Q2452" s="15"/>
      <c r="R2452" s="15"/>
      <c r="S2452" s="15"/>
      <c r="T2452" s="15"/>
      <c r="U2452" s="15"/>
      <c r="V2452" s="15"/>
      <c r="W2452" s="15"/>
      <c r="X2452" s="15"/>
      <c r="Y2452" s="15"/>
      <c r="Z2452" s="15"/>
      <c r="AA2452" s="15"/>
      <c r="AB2452" s="15"/>
      <c r="AY2452" s="15"/>
      <c r="AZ2452" s="15"/>
    </row>
    <row r="2453" spans="11:52" ht="15">
      <c r="K2453" s="15"/>
      <c r="L2453" s="15"/>
      <c r="M2453" s="15"/>
      <c r="N2453" s="15"/>
      <c r="O2453" s="15"/>
      <c r="P2453" s="15"/>
      <c r="Q2453" s="15"/>
      <c r="R2453" s="15"/>
      <c r="S2453" s="15"/>
      <c r="T2453" s="15"/>
      <c r="U2453" s="15"/>
      <c r="V2453" s="15"/>
      <c r="W2453" s="15"/>
      <c r="X2453" s="15"/>
      <c r="Y2453" s="15"/>
      <c r="Z2453" s="15"/>
      <c r="AA2453" s="15"/>
      <c r="AB2453" s="15"/>
      <c r="AY2453" s="15"/>
      <c r="AZ2453" s="15"/>
    </row>
    <row r="2454" spans="11:52" ht="15">
      <c r="K2454" s="15"/>
      <c r="L2454" s="15"/>
      <c r="M2454" s="15"/>
      <c r="N2454" s="15"/>
      <c r="O2454" s="15"/>
      <c r="P2454" s="15"/>
      <c r="Q2454" s="15"/>
      <c r="R2454" s="15"/>
      <c r="S2454" s="15"/>
      <c r="T2454" s="15"/>
      <c r="U2454" s="15"/>
      <c r="V2454" s="15"/>
      <c r="W2454" s="15"/>
      <c r="X2454" s="15"/>
      <c r="Y2454" s="15"/>
      <c r="Z2454" s="15"/>
      <c r="AA2454" s="15"/>
      <c r="AB2454" s="15"/>
      <c r="AY2454" s="15"/>
      <c r="AZ2454" s="15"/>
    </row>
    <row r="2455" spans="11:52" ht="15">
      <c r="K2455" s="15"/>
      <c r="L2455" s="15"/>
      <c r="M2455" s="15"/>
      <c r="N2455" s="15"/>
      <c r="O2455" s="15"/>
      <c r="P2455" s="15"/>
      <c r="Q2455" s="15"/>
      <c r="R2455" s="15"/>
      <c r="S2455" s="15"/>
      <c r="T2455" s="15"/>
      <c r="U2455" s="15"/>
      <c r="V2455" s="15"/>
      <c r="W2455" s="15"/>
      <c r="X2455" s="15"/>
      <c r="Y2455" s="15"/>
      <c r="Z2455" s="15"/>
      <c r="AA2455" s="15"/>
      <c r="AB2455" s="15"/>
      <c r="AY2455" s="15"/>
      <c r="AZ2455" s="15"/>
    </row>
    <row r="2456" spans="11:52" ht="15">
      <c r="K2456" s="15"/>
      <c r="L2456" s="15"/>
      <c r="M2456" s="15"/>
      <c r="N2456" s="15"/>
      <c r="O2456" s="15"/>
      <c r="P2456" s="15"/>
      <c r="Q2456" s="15"/>
      <c r="R2456" s="15"/>
      <c r="S2456" s="15"/>
      <c r="T2456" s="15"/>
      <c r="U2456" s="15"/>
      <c r="V2456" s="15"/>
      <c r="W2456" s="15"/>
      <c r="X2456" s="15"/>
      <c r="Y2456" s="15"/>
      <c r="Z2456" s="15"/>
      <c r="AA2456" s="15"/>
      <c r="AB2456" s="15"/>
      <c r="AY2456" s="15"/>
      <c r="AZ2456" s="15"/>
    </row>
    <row r="2457" spans="11:52" ht="15">
      <c r="K2457" s="15"/>
      <c r="L2457" s="15"/>
      <c r="M2457" s="15"/>
      <c r="N2457" s="15"/>
      <c r="O2457" s="15"/>
      <c r="P2457" s="15"/>
      <c r="Q2457" s="15"/>
      <c r="R2457" s="15"/>
      <c r="S2457" s="15"/>
      <c r="T2457" s="15"/>
      <c r="U2457" s="15"/>
      <c r="V2457" s="15"/>
      <c r="W2457" s="15"/>
      <c r="X2457" s="15"/>
      <c r="Y2457" s="15"/>
      <c r="Z2457" s="15"/>
      <c r="AA2457" s="15"/>
      <c r="AB2457" s="15"/>
      <c r="AY2457" s="15"/>
      <c r="AZ2457" s="15"/>
    </row>
    <row r="2458" spans="11:52" ht="15">
      <c r="K2458" s="15"/>
      <c r="L2458" s="15"/>
      <c r="M2458" s="15"/>
      <c r="N2458" s="15"/>
      <c r="O2458" s="15"/>
      <c r="P2458" s="15"/>
      <c r="Q2458" s="15"/>
      <c r="R2458" s="15"/>
      <c r="S2458" s="15"/>
      <c r="T2458" s="15"/>
      <c r="U2458" s="15"/>
      <c r="V2458" s="15"/>
      <c r="W2458" s="15"/>
      <c r="X2458" s="15"/>
      <c r="Y2458" s="15"/>
      <c r="Z2458" s="15"/>
      <c r="AA2458" s="15"/>
      <c r="AB2458" s="15"/>
      <c r="AY2458" s="15"/>
      <c r="AZ2458" s="15"/>
    </row>
    <row r="2459" spans="11:52" ht="15">
      <c r="K2459" s="15"/>
      <c r="L2459" s="15"/>
      <c r="M2459" s="15"/>
      <c r="N2459" s="15"/>
      <c r="O2459" s="15"/>
      <c r="P2459" s="15"/>
      <c r="Q2459" s="15"/>
      <c r="R2459" s="15"/>
      <c r="S2459" s="15"/>
      <c r="T2459" s="15"/>
      <c r="U2459" s="15"/>
      <c r="V2459" s="15"/>
      <c r="W2459" s="15"/>
      <c r="X2459" s="15"/>
      <c r="Y2459" s="15"/>
      <c r="Z2459" s="15"/>
      <c r="AA2459" s="15"/>
      <c r="AB2459" s="15"/>
      <c r="AY2459" s="15"/>
      <c r="AZ2459" s="15"/>
    </row>
    <row r="2460" spans="11:52" ht="15">
      <c r="K2460" s="15"/>
      <c r="L2460" s="15"/>
      <c r="M2460" s="15"/>
      <c r="N2460" s="15"/>
      <c r="O2460" s="15"/>
      <c r="P2460" s="15"/>
      <c r="Q2460" s="15"/>
      <c r="R2460" s="15"/>
      <c r="S2460" s="15"/>
      <c r="T2460" s="15"/>
      <c r="U2460" s="15"/>
      <c r="V2460" s="15"/>
      <c r="W2460" s="15"/>
      <c r="X2460" s="15"/>
      <c r="Y2460" s="15"/>
      <c r="Z2460" s="15"/>
      <c r="AA2460" s="15"/>
      <c r="AB2460" s="15"/>
      <c r="AY2460" s="15"/>
      <c r="AZ2460" s="15"/>
    </row>
    <row r="2461" spans="11:52" ht="15">
      <c r="K2461" s="15"/>
      <c r="L2461" s="15"/>
      <c r="M2461" s="15"/>
      <c r="N2461" s="15"/>
      <c r="O2461" s="15"/>
      <c r="P2461" s="15"/>
      <c r="Q2461" s="15"/>
      <c r="R2461" s="15"/>
      <c r="S2461" s="15"/>
      <c r="T2461" s="15"/>
      <c r="U2461" s="15"/>
      <c r="V2461" s="15"/>
      <c r="W2461" s="15"/>
      <c r="X2461" s="15"/>
      <c r="Y2461" s="15"/>
      <c r="Z2461" s="15"/>
      <c r="AA2461" s="15"/>
      <c r="AB2461" s="15"/>
      <c r="AY2461" s="15"/>
      <c r="AZ2461" s="15"/>
    </row>
    <row r="2462" spans="11:52" ht="15">
      <c r="K2462" s="15"/>
      <c r="L2462" s="15"/>
      <c r="M2462" s="15"/>
      <c r="N2462" s="15"/>
      <c r="O2462" s="15"/>
      <c r="P2462" s="15"/>
      <c r="Q2462" s="15"/>
      <c r="R2462" s="15"/>
      <c r="S2462" s="15"/>
      <c r="T2462" s="15"/>
      <c r="U2462" s="15"/>
      <c r="V2462" s="15"/>
      <c r="W2462" s="15"/>
      <c r="X2462" s="15"/>
      <c r="Y2462" s="15"/>
      <c r="Z2462" s="15"/>
      <c r="AA2462" s="15"/>
      <c r="AB2462" s="15"/>
      <c r="AY2462" s="15"/>
      <c r="AZ2462" s="15"/>
    </row>
    <row r="2463" spans="11:52" ht="15">
      <c r="K2463" s="15"/>
      <c r="L2463" s="15"/>
      <c r="M2463" s="15"/>
      <c r="N2463" s="15"/>
      <c r="O2463" s="15"/>
      <c r="P2463" s="15"/>
      <c r="Q2463" s="15"/>
      <c r="R2463" s="15"/>
      <c r="S2463" s="15"/>
      <c r="T2463" s="15"/>
      <c r="U2463" s="15"/>
      <c r="V2463" s="15"/>
      <c r="W2463" s="15"/>
      <c r="X2463" s="15"/>
      <c r="Y2463" s="15"/>
      <c r="Z2463" s="15"/>
      <c r="AA2463" s="15"/>
      <c r="AB2463" s="15"/>
      <c r="AY2463" s="15"/>
      <c r="AZ2463" s="15"/>
    </row>
    <row r="2464" spans="11:52" ht="15">
      <c r="K2464" s="15"/>
      <c r="L2464" s="15"/>
      <c r="M2464" s="15"/>
      <c r="N2464" s="15"/>
      <c r="O2464" s="15"/>
      <c r="P2464" s="15"/>
      <c r="Q2464" s="15"/>
      <c r="R2464" s="15"/>
      <c r="S2464" s="15"/>
      <c r="T2464" s="15"/>
      <c r="U2464" s="15"/>
      <c r="V2464" s="15"/>
      <c r="W2464" s="15"/>
      <c r="X2464" s="15"/>
      <c r="Y2464" s="15"/>
      <c r="Z2464" s="15"/>
      <c r="AA2464" s="15"/>
      <c r="AB2464" s="15"/>
      <c r="AY2464" s="15"/>
      <c r="AZ2464" s="15"/>
    </row>
    <row r="2465" spans="11:52" ht="15">
      <c r="K2465" s="15"/>
      <c r="L2465" s="15"/>
      <c r="M2465" s="15"/>
      <c r="N2465" s="15"/>
      <c r="O2465" s="15"/>
      <c r="P2465" s="15"/>
      <c r="Q2465" s="15"/>
      <c r="R2465" s="15"/>
      <c r="S2465" s="15"/>
      <c r="T2465" s="15"/>
      <c r="U2465" s="15"/>
      <c r="V2465" s="15"/>
      <c r="W2465" s="15"/>
      <c r="X2465" s="15"/>
      <c r="Y2465" s="15"/>
      <c r="Z2465" s="15"/>
      <c r="AA2465" s="15"/>
      <c r="AB2465" s="15"/>
      <c r="AY2465" s="15"/>
      <c r="AZ2465" s="15"/>
    </row>
    <row r="2466" spans="11:52" ht="15">
      <c r="K2466" s="15"/>
      <c r="L2466" s="15"/>
      <c r="M2466" s="15"/>
      <c r="N2466" s="15"/>
      <c r="O2466" s="15"/>
      <c r="P2466" s="15"/>
      <c r="Q2466" s="15"/>
      <c r="R2466" s="15"/>
      <c r="S2466" s="15"/>
      <c r="T2466" s="15"/>
      <c r="U2466" s="15"/>
      <c r="V2466" s="15"/>
      <c r="W2466" s="15"/>
      <c r="X2466" s="15"/>
      <c r="Y2466" s="15"/>
      <c r="Z2466" s="15"/>
      <c r="AA2466" s="15"/>
      <c r="AB2466" s="15"/>
      <c r="AY2466" s="15"/>
      <c r="AZ2466" s="15"/>
    </row>
    <row r="2467" spans="11:52" ht="15">
      <c r="K2467" s="15"/>
      <c r="L2467" s="15"/>
      <c r="M2467" s="15"/>
      <c r="N2467" s="15"/>
      <c r="O2467" s="15"/>
      <c r="P2467" s="15"/>
      <c r="Q2467" s="15"/>
      <c r="R2467" s="15"/>
      <c r="S2467" s="15"/>
      <c r="T2467" s="15"/>
      <c r="U2467" s="15"/>
      <c r="V2467" s="15"/>
      <c r="W2467" s="15"/>
      <c r="X2467" s="15"/>
      <c r="Y2467" s="15"/>
      <c r="Z2467" s="15"/>
      <c r="AA2467" s="15"/>
      <c r="AB2467" s="15"/>
      <c r="AY2467" s="15"/>
      <c r="AZ2467" s="15"/>
    </row>
    <row r="2468" spans="11:52" ht="15">
      <c r="K2468" s="15"/>
      <c r="L2468" s="15"/>
      <c r="M2468" s="15"/>
      <c r="N2468" s="15"/>
      <c r="O2468" s="15"/>
      <c r="P2468" s="15"/>
      <c r="Q2468" s="15"/>
      <c r="R2468" s="15"/>
      <c r="S2468" s="15"/>
      <c r="T2468" s="15"/>
      <c r="U2468" s="15"/>
      <c r="V2468" s="15"/>
      <c r="W2468" s="15"/>
      <c r="X2468" s="15"/>
      <c r="Y2468" s="15"/>
      <c r="Z2468" s="15"/>
      <c r="AA2468" s="15"/>
      <c r="AB2468" s="15"/>
      <c r="AY2468" s="15"/>
      <c r="AZ2468" s="15"/>
    </row>
    <row r="2469" spans="11:52" ht="15">
      <c r="K2469" s="15"/>
      <c r="L2469" s="15"/>
      <c r="M2469" s="15"/>
      <c r="N2469" s="15"/>
      <c r="O2469" s="15"/>
      <c r="P2469" s="15"/>
      <c r="Q2469" s="15"/>
      <c r="R2469" s="15"/>
      <c r="S2469" s="15"/>
      <c r="T2469" s="15"/>
      <c r="U2469" s="15"/>
      <c r="V2469" s="15"/>
      <c r="W2469" s="15"/>
      <c r="X2469" s="15"/>
      <c r="Y2469" s="15"/>
      <c r="Z2469" s="15"/>
      <c r="AA2469" s="15"/>
      <c r="AB2469" s="15"/>
      <c r="AY2469" s="15"/>
      <c r="AZ2469" s="15"/>
    </row>
    <row r="2470" spans="11:52" ht="15">
      <c r="K2470" s="15"/>
      <c r="L2470" s="15"/>
      <c r="M2470" s="15"/>
      <c r="N2470" s="15"/>
      <c r="O2470" s="15"/>
      <c r="P2470" s="15"/>
      <c r="Q2470" s="15"/>
      <c r="R2470" s="15"/>
      <c r="S2470" s="15"/>
      <c r="T2470" s="15"/>
      <c r="U2470" s="15"/>
      <c r="V2470" s="15"/>
      <c r="W2470" s="15"/>
      <c r="X2470" s="15"/>
      <c r="Y2470" s="15"/>
      <c r="Z2470" s="15"/>
      <c r="AA2470" s="15"/>
      <c r="AB2470" s="15"/>
      <c r="AY2470" s="15"/>
      <c r="AZ2470" s="15"/>
    </row>
    <row r="2471" spans="11:52" ht="15">
      <c r="K2471" s="15"/>
      <c r="L2471" s="15"/>
      <c r="M2471" s="15"/>
      <c r="N2471" s="15"/>
      <c r="O2471" s="15"/>
      <c r="P2471" s="15"/>
      <c r="Q2471" s="15"/>
      <c r="R2471" s="15"/>
      <c r="S2471" s="15"/>
      <c r="T2471" s="15"/>
      <c r="U2471" s="15"/>
      <c r="V2471" s="15"/>
      <c r="W2471" s="15"/>
      <c r="X2471" s="15"/>
      <c r="Y2471" s="15"/>
      <c r="Z2471" s="15"/>
      <c r="AA2471" s="15"/>
      <c r="AB2471" s="15"/>
      <c r="AY2471" s="15"/>
      <c r="AZ2471" s="15"/>
    </row>
    <row r="2472" spans="11:52" ht="15">
      <c r="K2472" s="15"/>
      <c r="L2472" s="15"/>
      <c r="M2472" s="15"/>
      <c r="N2472" s="15"/>
      <c r="O2472" s="15"/>
      <c r="P2472" s="15"/>
      <c r="Q2472" s="15"/>
      <c r="R2472" s="15"/>
      <c r="S2472" s="15"/>
      <c r="T2472" s="15"/>
      <c r="U2472" s="15"/>
      <c r="V2472" s="15"/>
      <c r="W2472" s="15"/>
      <c r="X2472" s="15"/>
      <c r="Y2472" s="15"/>
      <c r="Z2472" s="15"/>
      <c r="AA2472" s="15"/>
      <c r="AB2472" s="15"/>
      <c r="AY2472" s="15"/>
      <c r="AZ2472" s="15"/>
    </row>
    <row r="2473" spans="11:52" ht="15">
      <c r="K2473" s="15"/>
      <c r="L2473" s="15"/>
      <c r="M2473" s="15"/>
      <c r="N2473" s="15"/>
      <c r="O2473" s="15"/>
      <c r="P2473" s="15"/>
      <c r="Q2473" s="15"/>
      <c r="R2473" s="15"/>
      <c r="S2473" s="15"/>
      <c r="T2473" s="15"/>
      <c r="U2473" s="15"/>
      <c r="V2473" s="15"/>
      <c r="W2473" s="15"/>
      <c r="X2473" s="15"/>
      <c r="Y2473" s="15"/>
      <c r="Z2473" s="15"/>
      <c r="AA2473" s="15"/>
      <c r="AB2473" s="15"/>
      <c r="AY2473" s="15"/>
      <c r="AZ2473" s="15"/>
    </row>
    <row r="2474" spans="11:52" ht="15">
      <c r="K2474" s="15"/>
      <c r="L2474" s="15"/>
      <c r="M2474" s="15"/>
      <c r="N2474" s="15"/>
      <c r="O2474" s="15"/>
      <c r="P2474" s="15"/>
      <c r="Q2474" s="15"/>
      <c r="R2474" s="15"/>
      <c r="S2474" s="15"/>
      <c r="T2474" s="15"/>
      <c r="U2474" s="15"/>
      <c r="V2474" s="15"/>
      <c r="W2474" s="15"/>
      <c r="X2474" s="15"/>
      <c r="Y2474" s="15"/>
      <c r="Z2474" s="15"/>
      <c r="AA2474" s="15"/>
      <c r="AB2474" s="15"/>
      <c r="AY2474" s="15"/>
      <c r="AZ2474" s="15"/>
    </row>
    <row r="2475" spans="11:52" ht="15">
      <c r="K2475" s="15"/>
      <c r="L2475" s="15"/>
      <c r="M2475" s="15"/>
      <c r="N2475" s="15"/>
      <c r="O2475" s="15"/>
      <c r="P2475" s="15"/>
      <c r="Q2475" s="15"/>
      <c r="R2475" s="15"/>
      <c r="S2475" s="15"/>
      <c r="T2475" s="15"/>
      <c r="U2475" s="15"/>
      <c r="V2475" s="15"/>
      <c r="W2475" s="15"/>
      <c r="X2475" s="15"/>
      <c r="Y2475" s="15"/>
      <c r="Z2475" s="15"/>
      <c r="AA2475" s="15"/>
      <c r="AB2475" s="15"/>
      <c r="AY2475" s="15"/>
      <c r="AZ2475" s="15"/>
    </row>
    <row r="2476" spans="11:52" ht="15">
      <c r="K2476" s="15"/>
      <c r="L2476" s="15"/>
      <c r="M2476" s="15"/>
      <c r="N2476" s="15"/>
      <c r="O2476" s="15"/>
      <c r="P2476" s="15"/>
      <c r="Q2476" s="15"/>
      <c r="R2476" s="15"/>
      <c r="S2476" s="15"/>
      <c r="T2476" s="15"/>
      <c r="U2476" s="15"/>
      <c r="V2476" s="15"/>
      <c r="W2476" s="15"/>
      <c r="X2476" s="15"/>
      <c r="Y2476" s="15"/>
      <c r="Z2476" s="15"/>
      <c r="AA2476" s="15"/>
      <c r="AB2476" s="15"/>
      <c r="AY2476" s="15"/>
      <c r="AZ2476" s="15"/>
    </row>
    <row r="2477" spans="11:52" ht="15">
      <c r="K2477" s="15"/>
      <c r="L2477" s="15"/>
      <c r="M2477" s="15"/>
      <c r="N2477" s="15"/>
      <c r="O2477" s="15"/>
      <c r="P2477" s="15"/>
      <c r="Q2477" s="15"/>
      <c r="R2477" s="15"/>
      <c r="S2477" s="15"/>
      <c r="T2477" s="15"/>
      <c r="U2477" s="15"/>
      <c r="V2477" s="15"/>
      <c r="W2477" s="15"/>
      <c r="X2477" s="15"/>
      <c r="Y2477" s="15"/>
      <c r="Z2477" s="15"/>
      <c r="AA2477" s="15"/>
      <c r="AB2477" s="15"/>
      <c r="AY2477" s="15"/>
      <c r="AZ2477" s="15"/>
    </row>
    <row r="2478" spans="11:52" ht="15">
      <c r="K2478" s="15"/>
      <c r="L2478" s="15"/>
      <c r="M2478" s="15"/>
      <c r="N2478" s="15"/>
      <c r="O2478" s="15"/>
      <c r="P2478" s="15"/>
      <c r="Q2478" s="15"/>
      <c r="R2478" s="15"/>
      <c r="S2478" s="15"/>
      <c r="T2478" s="15"/>
      <c r="U2478" s="15"/>
      <c r="V2478" s="15"/>
      <c r="W2478" s="15"/>
      <c r="X2478" s="15"/>
      <c r="Y2478" s="15"/>
      <c r="Z2478" s="15"/>
      <c r="AA2478" s="15"/>
      <c r="AB2478" s="15"/>
      <c r="AY2478" s="15"/>
      <c r="AZ2478" s="15"/>
    </row>
    <row r="2479" spans="11:52" ht="15">
      <c r="K2479" s="15"/>
      <c r="L2479" s="15"/>
      <c r="M2479" s="15"/>
      <c r="N2479" s="15"/>
      <c r="O2479" s="15"/>
      <c r="P2479" s="15"/>
      <c r="Q2479" s="15"/>
      <c r="R2479" s="15"/>
      <c r="S2479" s="15"/>
      <c r="T2479" s="15"/>
      <c r="U2479" s="15"/>
      <c r="V2479" s="15"/>
      <c r="W2479" s="15"/>
      <c r="X2479" s="15"/>
      <c r="Y2479" s="15"/>
      <c r="Z2479" s="15"/>
      <c r="AA2479" s="15"/>
      <c r="AB2479" s="15"/>
      <c r="AY2479" s="15"/>
      <c r="AZ2479" s="15"/>
    </row>
    <row r="2480" spans="11:52" ht="15">
      <c r="K2480" s="15"/>
      <c r="L2480" s="15"/>
      <c r="M2480" s="15"/>
      <c r="N2480" s="15"/>
      <c r="O2480" s="15"/>
      <c r="P2480" s="15"/>
      <c r="Q2480" s="15"/>
      <c r="R2480" s="15"/>
      <c r="S2480" s="15"/>
      <c r="T2480" s="15"/>
      <c r="U2480" s="15"/>
      <c r="V2480" s="15"/>
      <c r="W2480" s="15"/>
      <c r="X2480" s="15"/>
      <c r="Y2480" s="15"/>
      <c r="Z2480" s="15"/>
      <c r="AA2480" s="15"/>
      <c r="AB2480" s="15"/>
      <c r="AY2480" s="15"/>
      <c r="AZ2480" s="15"/>
    </row>
    <row r="2481" spans="11:52" ht="15">
      <c r="K2481" s="15"/>
      <c r="L2481" s="15"/>
      <c r="M2481" s="15"/>
      <c r="N2481" s="15"/>
      <c r="O2481" s="15"/>
      <c r="P2481" s="15"/>
      <c r="Q2481" s="15"/>
      <c r="R2481" s="15"/>
      <c r="S2481" s="15"/>
      <c r="T2481" s="15"/>
      <c r="U2481" s="15"/>
      <c r="V2481" s="15"/>
      <c r="W2481" s="15"/>
      <c r="X2481" s="15"/>
      <c r="Y2481" s="15"/>
      <c r="Z2481" s="15"/>
      <c r="AA2481" s="15"/>
      <c r="AB2481" s="15"/>
      <c r="AY2481" s="15"/>
      <c r="AZ2481" s="15"/>
    </row>
    <row r="2482" spans="11:52" ht="15">
      <c r="K2482" s="15"/>
      <c r="L2482" s="15"/>
      <c r="M2482" s="15"/>
      <c r="N2482" s="15"/>
      <c r="O2482" s="15"/>
      <c r="P2482" s="15"/>
      <c r="Q2482" s="15"/>
      <c r="R2482" s="15"/>
      <c r="S2482" s="15"/>
      <c r="T2482" s="15"/>
      <c r="U2482" s="15"/>
      <c r="V2482" s="15"/>
      <c r="W2482" s="15"/>
      <c r="X2482" s="15"/>
      <c r="Y2482" s="15"/>
      <c r="Z2482" s="15"/>
      <c r="AA2482" s="15"/>
      <c r="AB2482" s="15"/>
      <c r="AY2482" s="15"/>
      <c r="AZ2482" s="15"/>
    </row>
    <row r="2483" spans="11:52" ht="15">
      <c r="K2483" s="15"/>
      <c r="L2483" s="15"/>
      <c r="M2483" s="15"/>
      <c r="N2483" s="15"/>
      <c r="O2483" s="15"/>
      <c r="P2483" s="15"/>
      <c r="Q2483" s="15"/>
      <c r="R2483" s="15"/>
      <c r="S2483" s="15"/>
      <c r="T2483" s="15"/>
      <c r="U2483" s="15"/>
      <c r="V2483" s="15"/>
      <c r="W2483" s="15"/>
      <c r="X2483" s="15"/>
      <c r="Y2483" s="15"/>
      <c r="Z2483" s="15"/>
      <c r="AA2483" s="15"/>
      <c r="AB2483" s="15"/>
      <c r="AY2483" s="15"/>
      <c r="AZ2483" s="15"/>
    </row>
    <row r="2484" spans="11:52" ht="15">
      <c r="K2484" s="15"/>
      <c r="L2484" s="15"/>
      <c r="M2484" s="15"/>
      <c r="N2484" s="15"/>
      <c r="O2484" s="15"/>
      <c r="P2484" s="15"/>
      <c r="Q2484" s="15"/>
      <c r="R2484" s="15"/>
      <c r="S2484" s="15"/>
      <c r="T2484" s="15"/>
      <c r="U2484" s="15"/>
      <c r="V2484" s="15"/>
      <c r="W2484" s="15"/>
      <c r="X2484" s="15"/>
      <c r="Y2484" s="15"/>
      <c r="Z2484" s="15"/>
      <c r="AA2484" s="15"/>
      <c r="AB2484" s="15"/>
      <c r="AY2484" s="15"/>
      <c r="AZ2484" s="15"/>
    </row>
    <row r="2485" spans="11:52" ht="15">
      <c r="K2485" s="15"/>
      <c r="L2485" s="15"/>
      <c r="M2485" s="15"/>
      <c r="N2485" s="15"/>
      <c r="O2485" s="15"/>
      <c r="P2485" s="15"/>
      <c r="Q2485" s="15"/>
      <c r="R2485" s="15"/>
      <c r="S2485" s="15"/>
      <c r="T2485" s="15"/>
      <c r="U2485" s="15"/>
      <c r="V2485" s="15"/>
      <c r="W2485" s="15"/>
      <c r="X2485" s="15"/>
      <c r="Y2485" s="15"/>
      <c r="Z2485" s="15"/>
      <c r="AA2485" s="15"/>
      <c r="AB2485" s="15"/>
      <c r="AY2485" s="15"/>
      <c r="AZ2485" s="15"/>
    </row>
    <row r="2486" spans="11:52" ht="15">
      <c r="K2486" s="15"/>
      <c r="L2486" s="15"/>
      <c r="M2486" s="15"/>
      <c r="N2486" s="15"/>
      <c r="O2486" s="15"/>
      <c r="P2486" s="15"/>
      <c r="Q2486" s="15"/>
      <c r="R2486" s="15"/>
      <c r="S2486" s="15"/>
      <c r="T2486" s="15"/>
      <c r="U2486" s="15"/>
      <c r="V2486" s="15"/>
      <c r="W2486" s="15"/>
      <c r="X2486" s="15"/>
      <c r="Y2486" s="15"/>
      <c r="Z2486" s="15"/>
      <c r="AA2486" s="15"/>
      <c r="AB2486" s="15"/>
      <c r="AY2486" s="15"/>
      <c r="AZ2486" s="15"/>
    </row>
    <row r="2487" spans="11:52" ht="15">
      <c r="K2487" s="15"/>
      <c r="L2487" s="15"/>
      <c r="M2487" s="15"/>
      <c r="N2487" s="15"/>
      <c r="O2487" s="15"/>
      <c r="P2487" s="15"/>
      <c r="Q2487" s="15"/>
      <c r="R2487" s="15"/>
      <c r="S2487" s="15"/>
      <c r="T2487" s="15"/>
      <c r="U2487" s="15"/>
      <c r="V2487" s="15"/>
      <c r="W2487" s="15"/>
      <c r="X2487" s="15"/>
      <c r="Y2487" s="15"/>
      <c r="Z2487" s="15"/>
      <c r="AA2487" s="15"/>
      <c r="AB2487" s="15"/>
      <c r="AY2487" s="15"/>
      <c r="AZ2487" s="15"/>
    </row>
    <row r="2488" spans="11:52" ht="15">
      <c r="K2488" s="15"/>
      <c r="L2488" s="15"/>
      <c r="M2488" s="15"/>
      <c r="N2488" s="15"/>
      <c r="O2488" s="15"/>
      <c r="P2488" s="15"/>
      <c r="Q2488" s="15"/>
      <c r="R2488" s="15"/>
      <c r="S2488" s="15"/>
      <c r="T2488" s="15"/>
      <c r="U2488" s="15"/>
      <c r="V2488" s="15"/>
      <c r="W2488" s="15"/>
      <c r="X2488" s="15"/>
      <c r="Y2488" s="15"/>
      <c r="Z2488" s="15"/>
      <c r="AA2488" s="15"/>
      <c r="AB2488" s="15"/>
      <c r="AY2488" s="15"/>
      <c r="AZ2488" s="15"/>
    </row>
    <row r="2489" spans="11:52" ht="15">
      <c r="K2489" s="15"/>
      <c r="L2489" s="15"/>
      <c r="M2489" s="15"/>
      <c r="N2489" s="15"/>
      <c r="O2489" s="15"/>
      <c r="P2489" s="15"/>
      <c r="Q2489" s="15"/>
      <c r="R2489" s="15"/>
      <c r="S2489" s="15"/>
      <c r="T2489" s="15"/>
      <c r="U2489" s="15"/>
      <c r="V2489" s="15"/>
      <c r="W2489" s="15"/>
      <c r="X2489" s="15"/>
      <c r="Y2489" s="15"/>
      <c r="Z2489" s="15"/>
      <c r="AA2489" s="15"/>
      <c r="AB2489" s="15"/>
      <c r="AY2489" s="15"/>
      <c r="AZ2489" s="15"/>
    </row>
    <row r="2490" spans="11:52" ht="15">
      <c r="K2490" s="15"/>
      <c r="L2490" s="15"/>
      <c r="M2490" s="15"/>
      <c r="N2490" s="15"/>
      <c r="O2490" s="15"/>
      <c r="P2490" s="15"/>
      <c r="Q2490" s="15"/>
      <c r="R2490" s="15"/>
      <c r="S2490" s="15"/>
      <c r="T2490" s="15"/>
      <c r="U2490" s="15"/>
      <c r="V2490" s="15"/>
      <c r="W2490" s="15"/>
      <c r="X2490" s="15"/>
      <c r="Y2490" s="15"/>
      <c r="Z2490" s="15"/>
      <c r="AA2490" s="15"/>
      <c r="AB2490" s="15"/>
      <c r="AY2490" s="15"/>
      <c r="AZ2490" s="15"/>
    </row>
    <row r="2491" spans="11:52" ht="15">
      <c r="K2491" s="15"/>
      <c r="L2491" s="15"/>
      <c r="M2491" s="15"/>
      <c r="N2491" s="15"/>
      <c r="O2491" s="15"/>
      <c r="P2491" s="15"/>
      <c r="Q2491" s="15"/>
      <c r="R2491" s="15"/>
      <c r="S2491" s="15"/>
      <c r="T2491" s="15"/>
      <c r="U2491" s="15"/>
      <c r="V2491" s="15"/>
      <c r="W2491" s="15"/>
      <c r="X2491" s="15"/>
      <c r="Y2491" s="15"/>
      <c r="Z2491" s="15"/>
      <c r="AA2491" s="15"/>
      <c r="AB2491" s="15"/>
      <c r="AY2491" s="15"/>
      <c r="AZ2491" s="15"/>
    </row>
    <row r="2492" spans="11:52" ht="15">
      <c r="K2492" s="15"/>
      <c r="L2492" s="15"/>
      <c r="M2492" s="15"/>
      <c r="N2492" s="15"/>
      <c r="O2492" s="15"/>
      <c r="P2492" s="15"/>
      <c r="Q2492" s="15"/>
      <c r="R2492" s="15"/>
      <c r="S2492" s="15"/>
      <c r="T2492" s="15"/>
      <c r="U2492" s="15"/>
      <c r="V2492" s="15"/>
      <c r="W2492" s="15"/>
      <c r="X2492" s="15"/>
      <c r="Y2492" s="15"/>
      <c r="Z2492" s="15"/>
      <c r="AA2492" s="15"/>
      <c r="AB2492" s="15"/>
      <c r="AY2492" s="15"/>
      <c r="AZ2492" s="15"/>
    </row>
    <row r="2493" spans="11:52" ht="15">
      <c r="K2493" s="15"/>
      <c r="L2493" s="15"/>
      <c r="M2493" s="15"/>
      <c r="N2493" s="15"/>
      <c r="O2493" s="15"/>
      <c r="P2493" s="15"/>
      <c r="Q2493" s="15"/>
      <c r="R2493" s="15"/>
      <c r="S2493" s="15"/>
      <c r="T2493" s="15"/>
      <c r="U2493" s="15"/>
      <c r="V2493" s="15"/>
      <c r="W2493" s="15"/>
      <c r="X2493" s="15"/>
      <c r="Y2493" s="15"/>
      <c r="Z2493" s="15"/>
      <c r="AA2493" s="15"/>
      <c r="AB2493" s="15"/>
      <c r="AY2493" s="15"/>
      <c r="AZ2493" s="15"/>
    </row>
    <row r="2494" spans="11:52" ht="15">
      <c r="K2494" s="15"/>
      <c r="L2494" s="15"/>
      <c r="M2494" s="15"/>
      <c r="N2494" s="15"/>
      <c r="O2494" s="15"/>
      <c r="P2494" s="15"/>
      <c r="Q2494" s="15"/>
      <c r="R2494" s="15"/>
      <c r="S2494" s="15"/>
      <c r="T2494" s="15"/>
      <c r="U2494" s="15"/>
      <c r="V2494" s="15"/>
      <c r="W2494" s="15"/>
      <c r="X2494" s="15"/>
      <c r="Y2494" s="15"/>
      <c r="Z2494" s="15"/>
      <c r="AA2494" s="15"/>
      <c r="AB2494" s="15"/>
      <c r="AY2494" s="15"/>
      <c r="AZ2494" s="15"/>
    </row>
    <row r="2495" spans="11:52" ht="15">
      <c r="K2495" s="15"/>
      <c r="L2495" s="15"/>
      <c r="M2495" s="15"/>
      <c r="N2495" s="15"/>
      <c r="O2495" s="15"/>
      <c r="P2495" s="15"/>
      <c r="Q2495" s="15"/>
      <c r="R2495" s="15"/>
      <c r="S2495" s="15"/>
      <c r="T2495" s="15"/>
      <c r="U2495" s="15"/>
      <c r="V2495" s="15"/>
      <c r="W2495" s="15"/>
      <c r="X2495" s="15"/>
      <c r="Y2495" s="15"/>
      <c r="Z2495" s="15"/>
      <c r="AA2495" s="15"/>
      <c r="AB2495" s="15"/>
      <c r="AY2495" s="15"/>
      <c r="AZ2495" s="15"/>
    </row>
    <row r="2496" spans="11:52" ht="15">
      <c r="K2496" s="15"/>
      <c r="L2496" s="15"/>
      <c r="M2496" s="15"/>
      <c r="N2496" s="15"/>
      <c r="O2496" s="15"/>
      <c r="P2496" s="15"/>
      <c r="Q2496" s="15"/>
      <c r="R2496" s="15"/>
      <c r="S2496" s="15"/>
      <c r="T2496" s="15"/>
      <c r="U2496" s="15"/>
      <c r="V2496" s="15"/>
      <c r="W2496" s="15"/>
      <c r="X2496" s="15"/>
      <c r="Y2496" s="15"/>
      <c r="Z2496" s="15"/>
      <c r="AA2496" s="15"/>
      <c r="AB2496" s="15"/>
      <c r="AY2496" s="15"/>
      <c r="AZ2496" s="15"/>
    </row>
    <row r="2497" spans="11:52" ht="15">
      <c r="K2497" s="15"/>
      <c r="L2497" s="15"/>
      <c r="M2497" s="15"/>
      <c r="N2497" s="15"/>
      <c r="O2497" s="15"/>
      <c r="P2497" s="15"/>
      <c r="Q2497" s="15"/>
      <c r="R2497" s="15"/>
      <c r="S2497" s="15"/>
      <c r="T2497" s="15"/>
      <c r="U2497" s="15"/>
      <c r="V2497" s="15"/>
      <c r="W2497" s="15"/>
      <c r="X2497" s="15"/>
      <c r="Y2497" s="15"/>
      <c r="Z2497" s="15"/>
      <c r="AA2497" s="15"/>
      <c r="AB2497" s="15"/>
      <c r="AY2497" s="15"/>
      <c r="AZ2497" s="15"/>
    </row>
    <row r="2498" spans="11:52" ht="15">
      <c r="K2498" s="15"/>
      <c r="L2498" s="15"/>
      <c r="M2498" s="15"/>
      <c r="N2498" s="15"/>
      <c r="O2498" s="15"/>
      <c r="P2498" s="15"/>
      <c r="Q2498" s="15"/>
      <c r="R2498" s="15"/>
      <c r="S2498" s="15"/>
      <c r="T2498" s="15"/>
      <c r="U2498" s="15"/>
      <c r="V2498" s="15"/>
      <c r="W2498" s="15"/>
      <c r="X2498" s="15"/>
      <c r="Y2498" s="15"/>
      <c r="Z2498" s="15"/>
      <c r="AA2498" s="15"/>
      <c r="AB2498" s="15"/>
      <c r="AY2498" s="15"/>
      <c r="AZ2498" s="15"/>
    </row>
    <row r="2499" spans="11:52" ht="15">
      <c r="K2499" s="15"/>
      <c r="L2499" s="15"/>
      <c r="M2499" s="15"/>
      <c r="N2499" s="15"/>
      <c r="O2499" s="15"/>
      <c r="P2499" s="15"/>
      <c r="Q2499" s="15"/>
      <c r="R2499" s="15"/>
      <c r="S2499" s="15"/>
      <c r="T2499" s="15"/>
      <c r="U2499" s="15"/>
      <c r="V2499" s="15"/>
      <c r="W2499" s="15"/>
      <c r="X2499" s="15"/>
      <c r="Y2499" s="15"/>
      <c r="Z2499" s="15"/>
      <c r="AA2499" s="15"/>
      <c r="AB2499" s="15"/>
      <c r="AY2499" s="15"/>
      <c r="AZ2499" s="15"/>
    </row>
    <row r="2500" spans="11:52" ht="15">
      <c r="K2500" s="15"/>
      <c r="L2500" s="15"/>
      <c r="M2500" s="15"/>
      <c r="N2500" s="15"/>
      <c r="O2500" s="15"/>
      <c r="P2500" s="15"/>
      <c r="Q2500" s="15"/>
      <c r="R2500" s="15"/>
      <c r="S2500" s="15"/>
      <c r="T2500" s="15"/>
      <c r="U2500" s="15"/>
      <c r="V2500" s="15"/>
      <c r="W2500" s="15"/>
      <c r="X2500" s="15"/>
      <c r="Y2500" s="15"/>
      <c r="Z2500" s="15"/>
      <c r="AA2500" s="15"/>
      <c r="AB2500" s="15"/>
      <c r="AY2500" s="15"/>
      <c r="AZ2500" s="15"/>
    </row>
    <row r="2501" spans="11:52" ht="15">
      <c r="K2501" s="15"/>
      <c r="L2501" s="15"/>
      <c r="M2501" s="15"/>
      <c r="N2501" s="15"/>
      <c r="O2501" s="15"/>
      <c r="P2501" s="15"/>
      <c r="Q2501" s="15"/>
      <c r="R2501" s="15"/>
      <c r="S2501" s="15"/>
      <c r="T2501" s="15"/>
      <c r="U2501" s="15"/>
      <c r="V2501" s="15"/>
      <c r="W2501" s="15"/>
      <c r="X2501" s="15"/>
      <c r="Y2501" s="15"/>
      <c r="Z2501" s="15"/>
      <c r="AA2501" s="15"/>
      <c r="AB2501" s="15"/>
      <c r="AY2501" s="15"/>
      <c r="AZ2501" s="15"/>
    </row>
    <row r="2502" spans="11:52" ht="15">
      <c r="K2502" s="15"/>
      <c r="L2502" s="15"/>
      <c r="M2502" s="15"/>
      <c r="N2502" s="15"/>
      <c r="O2502" s="15"/>
      <c r="P2502" s="15"/>
      <c r="Q2502" s="15"/>
      <c r="R2502" s="15"/>
      <c r="S2502" s="15"/>
      <c r="T2502" s="15"/>
      <c r="U2502" s="15"/>
      <c r="V2502" s="15"/>
      <c r="W2502" s="15"/>
      <c r="X2502" s="15"/>
      <c r="Y2502" s="15"/>
      <c r="Z2502" s="15"/>
      <c r="AA2502" s="15"/>
      <c r="AB2502" s="15"/>
      <c r="AY2502" s="15"/>
      <c r="AZ2502" s="15"/>
    </row>
    <row r="2503" spans="11:52" ht="15">
      <c r="K2503" s="15"/>
      <c r="L2503" s="15"/>
      <c r="M2503" s="15"/>
      <c r="N2503" s="15"/>
      <c r="O2503" s="15"/>
      <c r="P2503" s="15"/>
      <c r="Q2503" s="15"/>
      <c r="R2503" s="15"/>
      <c r="S2503" s="15"/>
      <c r="T2503" s="15"/>
      <c r="U2503" s="15"/>
      <c r="V2503" s="15"/>
      <c r="W2503" s="15"/>
      <c r="X2503" s="15"/>
      <c r="Y2503" s="15"/>
      <c r="Z2503" s="15"/>
      <c r="AA2503" s="15"/>
      <c r="AB2503" s="15"/>
      <c r="AY2503" s="15"/>
      <c r="AZ2503" s="15"/>
    </row>
    <row r="2504" spans="11:52" ht="15">
      <c r="K2504" s="15"/>
      <c r="L2504" s="15"/>
      <c r="M2504" s="15"/>
      <c r="N2504" s="15"/>
      <c r="O2504" s="15"/>
      <c r="P2504" s="15"/>
      <c r="Q2504" s="15"/>
      <c r="R2504" s="15"/>
      <c r="S2504" s="15"/>
      <c r="T2504" s="15"/>
      <c r="U2504" s="15"/>
      <c r="V2504" s="15"/>
      <c r="W2504" s="15"/>
      <c r="X2504" s="15"/>
      <c r="Y2504" s="15"/>
      <c r="Z2504" s="15"/>
      <c r="AA2504" s="15"/>
      <c r="AB2504" s="15"/>
      <c r="AY2504" s="15"/>
      <c r="AZ2504" s="15"/>
    </row>
    <row r="2505" spans="11:52" ht="15">
      <c r="K2505" s="15"/>
      <c r="L2505" s="15"/>
      <c r="M2505" s="15"/>
      <c r="N2505" s="15"/>
      <c r="O2505" s="15"/>
      <c r="P2505" s="15"/>
      <c r="Q2505" s="15"/>
      <c r="R2505" s="15"/>
      <c r="S2505" s="15"/>
      <c r="T2505" s="15"/>
      <c r="U2505" s="15"/>
      <c r="V2505" s="15"/>
      <c r="W2505" s="15"/>
      <c r="X2505" s="15"/>
      <c r="Y2505" s="15"/>
      <c r="Z2505" s="15"/>
      <c r="AA2505" s="15"/>
      <c r="AB2505" s="15"/>
      <c r="AY2505" s="15"/>
      <c r="AZ2505" s="15"/>
    </row>
    <row r="2506" spans="11:52" ht="15">
      <c r="K2506" s="15"/>
      <c r="L2506" s="15"/>
      <c r="M2506" s="15"/>
      <c r="N2506" s="15"/>
      <c r="O2506" s="15"/>
      <c r="P2506" s="15"/>
      <c r="Q2506" s="15"/>
      <c r="R2506" s="15"/>
      <c r="S2506" s="15"/>
      <c r="T2506" s="15"/>
      <c r="U2506" s="15"/>
      <c r="V2506" s="15"/>
      <c r="W2506" s="15"/>
      <c r="X2506" s="15"/>
      <c r="Y2506" s="15"/>
      <c r="Z2506" s="15"/>
      <c r="AA2506" s="15"/>
      <c r="AB2506" s="15"/>
      <c r="AY2506" s="15"/>
      <c r="AZ2506" s="15"/>
    </row>
    <row r="2507" spans="11:52" ht="15">
      <c r="K2507" s="15"/>
      <c r="L2507" s="15"/>
      <c r="M2507" s="15"/>
      <c r="N2507" s="15"/>
      <c r="O2507" s="15"/>
      <c r="P2507" s="15"/>
      <c r="Q2507" s="15"/>
      <c r="R2507" s="15"/>
      <c r="S2507" s="15"/>
      <c r="T2507" s="15"/>
      <c r="U2507" s="15"/>
      <c r="V2507" s="15"/>
      <c r="W2507" s="15"/>
      <c r="X2507" s="15"/>
      <c r="Y2507" s="15"/>
      <c r="Z2507" s="15"/>
      <c r="AA2507" s="15"/>
      <c r="AB2507" s="15"/>
      <c r="AY2507" s="15"/>
      <c r="AZ2507" s="15"/>
    </row>
    <row r="2508" spans="11:52" ht="15">
      <c r="K2508" s="15"/>
      <c r="L2508" s="15"/>
      <c r="M2508" s="15"/>
      <c r="N2508" s="15"/>
      <c r="O2508" s="15"/>
      <c r="P2508" s="15"/>
      <c r="Q2508" s="15"/>
      <c r="R2508" s="15"/>
      <c r="S2508" s="15"/>
      <c r="T2508" s="15"/>
      <c r="U2508" s="15"/>
      <c r="V2508" s="15"/>
      <c r="W2508" s="15"/>
      <c r="X2508" s="15"/>
      <c r="Y2508" s="15"/>
      <c r="Z2508" s="15"/>
      <c r="AA2508" s="15"/>
      <c r="AB2508" s="15"/>
      <c r="AY2508" s="15"/>
      <c r="AZ2508" s="15"/>
    </row>
    <row r="2509" spans="11:52" ht="15">
      <c r="K2509" s="15"/>
      <c r="L2509" s="15"/>
      <c r="M2509" s="15"/>
      <c r="N2509" s="15"/>
      <c r="O2509" s="15"/>
      <c r="P2509" s="15"/>
      <c r="Q2509" s="15"/>
      <c r="R2509" s="15"/>
      <c r="S2509" s="15"/>
      <c r="T2509" s="15"/>
      <c r="U2509" s="15"/>
      <c r="V2509" s="15"/>
      <c r="W2509" s="15"/>
      <c r="X2509" s="15"/>
      <c r="Y2509" s="15"/>
      <c r="Z2509" s="15"/>
      <c r="AA2509" s="15"/>
      <c r="AB2509" s="15"/>
      <c r="AY2509" s="15"/>
      <c r="AZ2509" s="15"/>
    </row>
    <row r="2510" spans="11:52" ht="15">
      <c r="K2510" s="15"/>
      <c r="L2510" s="15"/>
      <c r="M2510" s="15"/>
      <c r="N2510" s="15"/>
      <c r="O2510" s="15"/>
      <c r="P2510" s="15"/>
      <c r="Q2510" s="15"/>
      <c r="R2510" s="15"/>
      <c r="S2510" s="15"/>
      <c r="T2510" s="15"/>
      <c r="U2510" s="15"/>
      <c r="V2510" s="15"/>
      <c r="W2510" s="15"/>
      <c r="X2510" s="15"/>
      <c r="Y2510" s="15"/>
      <c r="Z2510" s="15"/>
      <c r="AA2510" s="15"/>
      <c r="AB2510" s="15"/>
      <c r="AY2510" s="15"/>
      <c r="AZ2510" s="15"/>
    </row>
    <row r="2511" spans="11:52" ht="15">
      <c r="K2511" s="15"/>
      <c r="L2511" s="15"/>
      <c r="M2511" s="15"/>
      <c r="N2511" s="15"/>
      <c r="O2511" s="15"/>
      <c r="P2511" s="15"/>
      <c r="Q2511" s="15"/>
      <c r="R2511" s="15"/>
      <c r="S2511" s="15"/>
      <c r="T2511" s="15"/>
      <c r="U2511" s="15"/>
      <c r="V2511" s="15"/>
      <c r="W2511" s="15"/>
      <c r="X2511" s="15"/>
      <c r="Y2511" s="15"/>
      <c r="Z2511" s="15"/>
      <c r="AA2511" s="15"/>
      <c r="AB2511" s="15"/>
      <c r="AY2511" s="15"/>
      <c r="AZ2511" s="15"/>
    </row>
    <row r="2512" spans="11:52" ht="15">
      <c r="K2512" s="15"/>
      <c r="L2512" s="15"/>
      <c r="M2512" s="15"/>
      <c r="N2512" s="15"/>
      <c r="O2512" s="15"/>
      <c r="P2512" s="15"/>
      <c r="Q2512" s="15"/>
      <c r="R2512" s="15"/>
      <c r="S2512" s="15"/>
      <c r="T2512" s="15"/>
      <c r="U2512" s="15"/>
      <c r="V2512" s="15"/>
      <c r="W2512" s="15"/>
      <c r="X2512" s="15"/>
      <c r="Y2512" s="15"/>
      <c r="Z2512" s="15"/>
      <c r="AA2512" s="15"/>
      <c r="AB2512" s="15"/>
      <c r="AY2512" s="15"/>
      <c r="AZ2512" s="15"/>
    </row>
    <row r="2513" spans="11:52" ht="15">
      <c r="K2513" s="15"/>
      <c r="L2513" s="15"/>
      <c r="M2513" s="15"/>
      <c r="N2513" s="15"/>
      <c r="O2513" s="15"/>
      <c r="P2513" s="15"/>
      <c r="Q2513" s="15"/>
      <c r="R2513" s="15"/>
      <c r="S2513" s="15"/>
      <c r="T2513" s="15"/>
      <c r="U2513" s="15"/>
      <c r="V2513" s="15"/>
      <c r="W2513" s="15"/>
      <c r="X2513" s="15"/>
      <c r="Y2513" s="15"/>
      <c r="Z2513" s="15"/>
      <c r="AA2513" s="15"/>
      <c r="AB2513" s="15"/>
      <c r="AY2513" s="15"/>
      <c r="AZ2513" s="15"/>
    </row>
    <row r="2514" spans="11:52" ht="15">
      <c r="K2514" s="15"/>
      <c r="L2514" s="15"/>
      <c r="M2514" s="15"/>
      <c r="N2514" s="15"/>
      <c r="O2514" s="15"/>
      <c r="P2514" s="15"/>
      <c r="Q2514" s="15"/>
      <c r="R2514" s="15"/>
      <c r="S2514" s="15"/>
      <c r="T2514" s="15"/>
      <c r="U2514" s="15"/>
      <c r="V2514" s="15"/>
      <c r="W2514" s="15"/>
      <c r="X2514" s="15"/>
      <c r="Y2514" s="15"/>
      <c r="Z2514" s="15"/>
      <c r="AA2514" s="15"/>
      <c r="AB2514" s="15"/>
      <c r="AY2514" s="15"/>
      <c r="AZ2514" s="15"/>
    </row>
    <row r="2515" spans="11:52" ht="15">
      <c r="K2515" s="15"/>
      <c r="L2515" s="15"/>
      <c r="M2515" s="15"/>
      <c r="N2515" s="15"/>
      <c r="O2515" s="15"/>
      <c r="P2515" s="15"/>
      <c r="Q2515" s="15"/>
      <c r="R2515" s="15"/>
      <c r="S2515" s="15"/>
      <c r="T2515" s="15"/>
      <c r="U2515" s="15"/>
      <c r="V2515" s="15"/>
      <c r="W2515" s="15"/>
      <c r="X2515" s="15"/>
      <c r="Y2515" s="15"/>
      <c r="Z2515" s="15"/>
      <c r="AA2515" s="15"/>
      <c r="AB2515" s="15"/>
      <c r="AY2515" s="15"/>
      <c r="AZ2515" s="15"/>
    </row>
    <row r="2516" spans="11:52" ht="15">
      <c r="K2516" s="15"/>
      <c r="L2516" s="15"/>
      <c r="M2516" s="15"/>
      <c r="N2516" s="15"/>
      <c r="O2516" s="15"/>
      <c r="P2516" s="15"/>
      <c r="Q2516" s="15"/>
      <c r="R2516" s="15"/>
      <c r="S2516" s="15"/>
      <c r="T2516" s="15"/>
      <c r="U2516" s="15"/>
      <c r="V2516" s="15"/>
      <c r="W2516" s="15"/>
      <c r="X2516" s="15"/>
      <c r="Y2516" s="15"/>
      <c r="Z2516" s="15"/>
      <c r="AA2516" s="15"/>
      <c r="AB2516" s="15"/>
      <c r="AY2516" s="15"/>
      <c r="AZ2516" s="15"/>
    </row>
    <row r="2517" spans="11:52" ht="15">
      <c r="K2517" s="15"/>
      <c r="L2517" s="15"/>
      <c r="M2517" s="15"/>
      <c r="N2517" s="15"/>
      <c r="O2517" s="15"/>
      <c r="P2517" s="15"/>
      <c r="Q2517" s="15"/>
      <c r="R2517" s="15"/>
      <c r="S2517" s="15"/>
      <c r="T2517" s="15"/>
      <c r="U2517" s="15"/>
      <c r="V2517" s="15"/>
      <c r="W2517" s="15"/>
      <c r="X2517" s="15"/>
      <c r="Y2517" s="15"/>
      <c r="Z2517" s="15"/>
      <c r="AA2517" s="15"/>
      <c r="AB2517" s="15"/>
      <c r="AY2517" s="15"/>
      <c r="AZ2517" s="15"/>
    </row>
    <row r="2518" spans="11:52" ht="15">
      <c r="K2518" s="15"/>
      <c r="L2518" s="15"/>
      <c r="M2518" s="15"/>
      <c r="N2518" s="15"/>
      <c r="O2518" s="15"/>
      <c r="P2518" s="15"/>
      <c r="Q2518" s="15"/>
      <c r="R2518" s="15"/>
      <c r="S2518" s="15"/>
      <c r="T2518" s="15"/>
      <c r="U2518" s="15"/>
      <c r="V2518" s="15"/>
      <c r="W2518" s="15"/>
      <c r="X2518" s="15"/>
      <c r="Y2518" s="15"/>
      <c r="Z2518" s="15"/>
      <c r="AA2518" s="15"/>
      <c r="AB2518" s="15"/>
      <c r="AY2518" s="15"/>
      <c r="AZ2518" s="15"/>
    </row>
    <row r="2519" spans="11:52" ht="15">
      <c r="K2519" s="15"/>
      <c r="L2519" s="15"/>
      <c r="M2519" s="15"/>
      <c r="N2519" s="15"/>
      <c r="O2519" s="15"/>
      <c r="P2519" s="15"/>
      <c r="Q2519" s="15"/>
      <c r="R2519" s="15"/>
      <c r="S2519" s="15"/>
      <c r="T2519" s="15"/>
      <c r="U2519" s="15"/>
      <c r="V2519" s="15"/>
      <c r="W2519" s="15"/>
      <c r="X2519" s="15"/>
      <c r="Y2519" s="15"/>
      <c r="Z2519" s="15"/>
      <c r="AA2519" s="15"/>
      <c r="AB2519" s="15"/>
      <c r="AY2519" s="15"/>
      <c r="AZ2519" s="15"/>
    </row>
    <row r="2520" spans="11:52" ht="15">
      <c r="K2520" s="15"/>
      <c r="L2520" s="15"/>
      <c r="M2520" s="15"/>
      <c r="N2520" s="15"/>
      <c r="O2520" s="15"/>
      <c r="P2520" s="15"/>
      <c r="Q2520" s="15"/>
      <c r="R2520" s="15"/>
      <c r="S2520" s="15"/>
      <c r="T2520" s="15"/>
      <c r="U2520" s="15"/>
      <c r="V2520" s="15"/>
      <c r="W2520" s="15"/>
      <c r="X2520" s="15"/>
      <c r="Y2520" s="15"/>
      <c r="Z2520" s="15"/>
      <c r="AA2520" s="15"/>
      <c r="AB2520" s="15"/>
      <c r="AY2520" s="15"/>
      <c r="AZ2520" s="15"/>
    </row>
    <row r="2521" spans="11:52" ht="15">
      <c r="K2521" s="15"/>
      <c r="L2521" s="15"/>
      <c r="M2521" s="15"/>
      <c r="N2521" s="15"/>
      <c r="O2521" s="15"/>
      <c r="P2521" s="15"/>
      <c r="Q2521" s="15"/>
      <c r="R2521" s="15"/>
      <c r="S2521" s="15"/>
      <c r="T2521" s="15"/>
      <c r="U2521" s="15"/>
      <c r="V2521" s="15"/>
      <c r="W2521" s="15"/>
      <c r="X2521" s="15"/>
      <c r="Y2521" s="15"/>
      <c r="Z2521" s="15"/>
      <c r="AA2521" s="15"/>
      <c r="AB2521" s="15"/>
      <c r="AY2521" s="15"/>
      <c r="AZ2521" s="15"/>
    </row>
    <row r="2522" spans="11:52" ht="15">
      <c r="K2522" s="15"/>
      <c r="L2522" s="15"/>
      <c r="M2522" s="15"/>
      <c r="N2522" s="15"/>
      <c r="O2522" s="15"/>
      <c r="P2522" s="15"/>
      <c r="Q2522" s="15"/>
      <c r="R2522" s="15"/>
      <c r="S2522" s="15"/>
      <c r="T2522" s="15"/>
      <c r="U2522" s="15"/>
      <c r="V2522" s="15"/>
      <c r="W2522" s="15"/>
      <c r="X2522" s="15"/>
      <c r="Y2522" s="15"/>
      <c r="Z2522" s="15"/>
      <c r="AA2522" s="15"/>
      <c r="AB2522" s="15"/>
      <c r="AY2522" s="15"/>
      <c r="AZ2522" s="15"/>
    </row>
    <row r="2523" spans="11:52" ht="15">
      <c r="K2523" s="15"/>
      <c r="L2523" s="15"/>
      <c r="M2523" s="15"/>
      <c r="N2523" s="15"/>
      <c r="O2523" s="15"/>
      <c r="P2523" s="15"/>
      <c r="Q2523" s="15"/>
      <c r="R2523" s="15"/>
      <c r="S2523" s="15"/>
      <c r="T2523" s="15"/>
      <c r="U2523" s="15"/>
      <c r="V2523" s="15"/>
      <c r="W2523" s="15"/>
      <c r="X2523" s="15"/>
      <c r="Y2523" s="15"/>
      <c r="Z2523" s="15"/>
      <c r="AA2523" s="15"/>
      <c r="AB2523" s="15"/>
      <c r="AY2523" s="15"/>
      <c r="AZ2523" s="15"/>
    </row>
    <row r="2524" spans="11:52" ht="15">
      <c r="K2524" s="15"/>
      <c r="L2524" s="15"/>
      <c r="M2524" s="15"/>
      <c r="N2524" s="15"/>
      <c r="O2524" s="15"/>
      <c r="P2524" s="15"/>
      <c r="Q2524" s="15"/>
      <c r="R2524" s="15"/>
      <c r="S2524" s="15"/>
      <c r="T2524" s="15"/>
      <c r="U2524" s="15"/>
      <c r="V2524" s="15"/>
      <c r="W2524" s="15"/>
      <c r="X2524" s="15"/>
      <c r="Y2524" s="15"/>
      <c r="Z2524" s="15"/>
      <c r="AA2524" s="15"/>
      <c r="AB2524" s="15"/>
      <c r="AY2524" s="15"/>
      <c r="AZ2524" s="15"/>
    </row>
    <row r="2525" spans="11:52" ht="15">
      <c r="K2525" s="15"/>
      <c r="L2525" s="15"/>
      <c r="M2525" s="15"/>
      <c r="N2525" s="15"/>
      <c r="O2525" s="15"/>
      <c r="P2525" s="15"/>
      <c r="Q2525" s="15"/>
      <c r="R2525" s="15"/>
      <c r="S2525" s="15"/>
      <c r="T2525" s="15"/>
      <c r="U2525" s="15"/>
      <c r="V2525" s="15"/>
      <c r="W2525" s="15"/>
      <c r="X2525" s="15"/>
      <c r="Y2525" s="15"/>
      <c r="Z2525" s="15"/>
      <c r="AA2525" s="15"/>
      <c r="AB2525" s="15"/>
      <c r="AY2525" s="15"/>
      <c r="AZ2525" s="15"/>
    </row>
    <row r="2526" spans="11:52" ht="15">
      <c r="K2526" s="15"/>
      <c r="L2526" s="15"/>
      <c r="M2526" s="15"/>
      <c r="N2526" s="15"/>
      <c r="O2526" s="15"/>
      <c r="P2526" s="15"/>
      <c r="Q2526" s="15"/>
      <c r="R2526" s="15"/>
      <c r="S2526" s="15"/>
      <c r="T2526" s="15"/>
      <c r="U2526" s="15"/>
      <c r="V2526" s="15"/>
      <c r="W2526" s="15"/>
      <c r="X2526" s="15"/>
      <c r="Y2526" s="15"/>
      <c r="Z2526" s="15"/>
      <c r="AA2526" s="15"/>
      <c r="AB2526" s="15"/>
      <c r="AY2526" s="15"/>
      <c r="AZ2526" s="15"/>
    </row>
    <row r="2527" spans="11:52" ht="15">
      <c r="K2527" s="15"/>
      <c r="L2527" s="15"/>
      <c r="M2527" s="15"/>
      <c r="N2527" s="15"/>
      <c r="O2527" s="15"/>
      <c r="P2527" s="15"/>
      <c r="Q2527" s="15"/>
      <c r="R2527" s="15"/>
      <c r="S2527" s="15"/>
      <c r="T2527" s="15"/>
      <c r="U2527" s="15"/>
      <c r="V2527" s="15"/>
      <c r="W2527" s="15"/>
      <c r="X2527" s="15"/>
      <c r="Y2527" s="15"/>
      <c r="Z2527" s="15"/>
      <c r="AA2527" s="15"/>
      <c r="AB2527" s="15"/>
      <c r="AY2527" s="15"/>
      <c r="AZ2527" s="15"/>
    </row>
    <row r="2528" spans="11:52" ht="15">
      <c r="K2528" s="15"/>
      <c r="L2528" s="15"/>
      <c r="M2528" s="15"/>
      <c r="N2528" s="15"/>
      <c r="O2528" s="15"/>
      <c r="P2528" s="15"/>
      <c r="Q2528" s="15"/>
      <c r="R2528" s="15"/>
      <c r="S2528" s="15"/>
      <c r="T2528" s="15"/>
      <c r="U2528" s="15"/>
      <c r="V2528" s="15"/>
      <c r="W2528" s="15"/>
      <c r="X2528" s="15"/>
      <c r="Y2528" s="15"/>
      <c r="Z2528" s="15"/>
      <c r="AA2528" s="15"/>
      <c r="AB2528" s="15"/>
      <c r="AY2528" s="15"/>
      <c r="AZ2528" s="15"/>
    </row>
    <row r="2529" spans="11:52" ht="15">
      <c r="K2529" s="15"/>
      <c r="L2529" s="15"/>
      <c r="M2529" s="15"/>
      <c r="N2529" s="15"/>
      <c r="O2529" s="15"/>
      <c r="P2529" s="15"/>
      <c r="Q2529" s="15"/>
      <c r="R2529" s="15"/>
      <c r="S2529" s="15"/>
      <c r="T2529" s="15"/>
      <c r="U2529" s="15"/>
      <c r="V2529" s="15"/>
      <c r="W2529" s="15"/>
      <c r="X2529" s="15"/>
      <c r="Y2529" s="15"/>
      <c r="Z2529" s="15"/>
      <c r="AA2529" s="15"/>
      <c r="AB2529" s="15"/>
      <c r="AY2529" s="15"/>
      <c r="AZ2529" s="15"/>
    </row>
    <row r="2530" spans="11:52" ht="15">
      <c r="K2530" s="15"/>
      <c r="L2530" s="15"/>
      <c r="M2530" s="15"/>
      <c r="N2530" s="15"/>
      <c r="O2530" s="15"/>
      <c r="P2530" s="15"/>
      <c r="Q2530" s="15"/>
      <c r="R2530" s="15"/>
      <c r="S2530" s="15"/>
      <c r="T2530" s="15"/>
      <c r="U2530" s="15"/>
      <c r="V2530" s="15"/>
      <c r="W2530" s="15"/>
      <c r="X2530" s="15"/>
      <c r="Y2530" s="15"/>
      <c r="Z2530" s="15"/>
      <c r="AA2530" s="15"/>
      <c r="AB2530" s="15"/>
      <c r="AY2530" s="15"/>
      <c r="AZ2530" s="15"/>
    </row>
    <row r="2531" spans="11:52" ht="15">
      <c r="K2531" s="15"/>
      <c r="L2531" s="15"/>
      <c r="M2531" s="15"/>
      <c r="N2531" s="15"/>
      <c r="O2531" s="15"/>
      <c r="P2531" s="15"/>
      <c r="Q2531" s="15"/>
      <c r="R2531" s="15"/>
      <c r="S2531" s="15"/>
      <c r="T2531" s="15"/>
      <c r="U2531" s="15"/>
      <c r="V2531" s="15"/>
      <c r="W2531" s="15"/>
      <c r="X2531" s="15"/>
      <c r="Y2531" s="15"/>
      <c r="Z2531" s="15"/>
      <c r="AA2531" s="15"/>
      <c r="AB2531" s="15"/>
      <c r="AY2531" s="15"/>
      <c r="AZ2531" s="15"/>
    </row>
    <row r="2532" spans="11:52" ht="15">
      <c r="K2532" s="15"/>
      <c r="L2532" s="15"/>
      <c r="M2532" s="15"/>
      <c r="N2532" s="15"/>
      <c r="O2532" s="15"/>
      <c r="P2532" s="15"/>
      <c r="Q2532" s="15"/>
      <c r="R2532" s="15"/>
      <c r="S2532" s="15"/>
      <c r="T2532" s="15"/>
      <c r="U2532" s="15"/>
      <c r="V2532" s="15"/>
      <c r="W2532" s="15"/>
      <c r="X2532" s="15"/>
      <c r="Y2532" s="15"/>
      <c r="Z2532" s="15"/>
      <c r="AA2532" s="15"/>
      <c r="AB2532" s="15"/>
      <c r="AY2532" s="15"/>
      <c r="AZ2532" s="15"/>
    </row>
    <row r="2533" spans="11:52" ht="15">
      <c r="K2533" s="15"/>
      <c r="L2533" s="15"/>
      <c r="M2533" s="15"/>
      <c r="N2533" s="15"/>
      <c r="O2533" s="15"/>
      <c r="P2533" s="15"/>
      <c r="Q2533" s="15"/>
      <c r="R2533" s="15"/>
      <c r="S2533" s="15"/>
      <c r="T2533" s="15"/>
      <c r="U2533" s="15"/>
      <c r="V2533" s="15"/>
      <c r="W2533" s="15"/>
      <c r="X2533" s="15"/>
      <c r="Y2533" s="15"/>
      <c r="Z2533" s="15"/>
      <c r="AA2533" s="15"/>
      <c r="AB2533" s="15"/>
      <c r="AY2533" s="15"/>
      <c r="AZ2533" s="15"/>
    </row>
    <row r="2534" spans="11:52" ht="15">
      <c r="K2534" s="15"/>
      <c r="L2534" s="15"/>
      <c r="M2534" s="15"/>
      <c r="N2534" s="15"/>
      <c r="O2534" s="15"/>
      <c r="P2534" s="15"/>
      <c r="Q2534" s="15"/>
      <c r="R2534" s="15"/>
      <c r="S2534" s="15"/>
      <c r="T2534" s="15"/>
      <c r="U2534" s="15"/>
      <c r="V2534" s="15"/>
      <c r="W2534" s="15"/>
      <c r="X2534" s="15"/>
      <c r="Y2534" s="15"/>
      <c r="Z2534" s="15"/>
      <c r="AA2534" s="15"/>
      <c r="AB2534" s="15"/>
      <c r="AY2534" s="15"/>
      <c r="AZ2534" s="15"/>
    </row>
    <row r="2535" spans="11:52" ht="15">
      <c r="K2535" s="15"/>
      <c r="L2535" s="15"/>
      <c r="M2535" s="15"/>
      <c r="N2535" s="15"/>
      <c r="O2535" s="15"/>
      <c r="P2535" s="15"/>
      <c r="Q2535" s="15"/>
      <c r="R2535" s="15"/>
      <c r="S2535" s="15"/>
      <c r="T2535" s="15"/>
      <c r="U2535" s="15"/>
      <c r="V2535" s="15"/>
      <c r="W2535" s="15"/>
      <c r="X2535" s="15"/>
      <c r="Y2535" s="15"/>
      <c r="Z2535" s="15"/>
      <c r="AA2535" s="15"/>
      <c r="AB2535" s="15"/>
      <c r="AY2535" s="15"/>
      <c r="AZ2535" s="15"/>
    </row>
    <row r="2536" spans="11:52" ht="15">
      <c r="K2536" s="15"/>
      <c r="L2536" s="15"/>
      <c r="M2536" s="15"/>
      <c r="N2536" s="15"/>
      <c r="O2536" s="15"/>
      <c r="P2536" s="15"/>
      <c r="Q2536" s="15"/>
      <c r="R2536" s="15"/>
      <c r="S2536" s="15"/>
      <c r="T2536" s="15"/>
      <c r="U2536" s="15"/>
      <c r="V2536" s="15"/>
      <c r="W2536" s="15"/>
      <c r="X2536" s="15"/>
      <c r="Y2536" s="15"/>
      <c r="Z2536" s="15"/>
      <c r="AA2536" s="15"/>
      <c r="AB2536" s="15"/>
      <c r="AY2536" s="15"/>
      <c r="AZ2536" s="15"/>
    </row>
    <row r="2537" spans="11:52" ht="15">
      <c r="K2537" s="15"/>
      <c r="L2537" s="15"/>
      <c r="M2537" s="15"/>
      <c r="N2537" s="15"/>
      <c r="O2537" s="15"/>
      <c r="P2537" s="15"/>
      <c r="Q2537" s="15"/>
      <c r="R2537" s="15"/>
      <c r="S2537" s="15"/>
      <c r="T2537" s="15"/>
      <c r="U2537" s="15"/>
      <c r="V2537" s="15"/>
      <c r="W2537" s="15"/>
      <c r="X2537" s="15"/>
      <c r="Y2537" s="15"/>
      <c r="Z2537" s="15"/>
      <c r="AA2537" s="15"/>
      <c r="AB2537" s="15"/>
      <c r="AY2537" s="15"/>
      <c r="AZ2537" s="15"/>
    </row>
    <row r="2538" spans="11:52" ht="15">
      <c r="K2538" s="15"/>
      <c r="L2538" s="15"/>
      <c r="M2538" s="15"/>
      <c r="N2538" s="15"/>
      <c r="O2538" s="15"/>
      <c r="P2538" s="15"/>
      <c r="Q2538" s="15"/>
      <c r="R2538" s="15"/>
      <c r="S2538" s="15"/>
      <c r="T2538" s="15"/>
      <c r="U2538" s="15"/>
      <c r="V2538" s="15"/>
      <c r="W2538" s="15"/>
      <c r="X2538" s="15"/>
      <c r="Y2538" s="15"/>
      <c r="Z2538" s="15"/>
      <c r="AA2538" s="15"/>
      <c r="AB2538" s="15"/>
      <c r="AY2538" s="15"/>
      <c r="AZ2538" s="15"/>
    </row>
    <row r="2539" spans="11:52" ht="15">
      <c r="K2539" s="15"/>
      <c r="L2539" s="15"/>
      <c r="M2539" s="15"/>
      <c r="N2539" s="15"/>
      <c r="O2539" s="15"/>
      <c r="P2539" s="15"/>
      <c r="Q2539" s="15"/>
      <c r="R2539" s="15"/>
      <c r="S2539" s="15"/>
      <c r="T2539" s="15"/>
      <c r="U2539" s="15"/>
      <c r="V2539" s="15"/>
      <c r="W2539" s="15"/>
      <c r="X2539" s="15"/>
      <c r="Y2539" s="15"/>
      <c r="Z2539" s="15"/>
      <c r="AA2539" s="15"/>
      <c r="AB2539" s="15"/>
      <c r="AY2539" s="15"/>
      <c r="AZ2539" s="15"/>
    </row>
    <row r="2540" spans="11:52" ht="15">
      <c r="K2540" s="15"/>
      <c r="L2540" s="15"/>
      <c r="M2540" s="15"/>
      <c r="N2540" s="15"/>
      <c r="O2540" s="15"/>
      <c r="P2540" s="15"/>
      <c r="Q2540" s="15"/>
      <c r="R2540" s="15"/>
      <c r="S2540" s="15"/>
      <c r="T2540" s="15"/>
      <c r="U2540" s="15"/>
      <c r="V2540" s="15"/>
      <c r="W2540" s="15"/>
      <c r="X2540" s="15"/>
      <c r="Y2540" s="15"/>
      <c r="Z2540" s="15"/>
      <c r="AA2540" s="15"/>
      <c r="AB2540" s="15"/>
      <c r="AY2540" s="15"/>
      <c r="AZ2540" s="15"/>
    </row>
    <row r="2541" spans="11:52" ht="15">
      <c r="K2541" s="15"/>
      <c r="L2541" s="15"/>
      <c r="M2541" s="15"/>
      <c r="N2541" s="15"/>
      <c r="O2541" s="15"/>
      <c r="P2541" s="15"/>
      <c r="Q2541" s="15"/>
      <c r="R2541" s="15"/>
      <c r="S2541" s="15"/>
      <c r="T2541" s="15"/>
      <c r="U2541" s="15"/>
      <c r="V2541" s="15"/>
      <c r="W2541" s="15"/>
      <c r="X2541" s="15"/>
      <c r="Y2541" s="15"/>
      <c r="Z2541" s="15"/>
      <c r="AA2541" s="15"/>
      <c r="AB2541" s="15"/>
      <c r="AY2541" s="15"/>
      <c r="AZ2541" s="15"/>
    </row>
    <row r="2542" spans="11:52" ht="15">
      <c r="K2542" s="15"/>
      <c r="L2542" s="15"/>
      <c r="M2542" s="15"/>
      <c r="N2542" s="15"/>
      <c r="O2542" s="15"/>
      <c r="P2542" s="15"/>
      <c r="Q2542" s="15"/>
      <c r="R2542" s="15"/>
      <c r="S2542" s="15"/>
      <c r="T2542" s="15"/>
      <c r="U2542" s="15"/>
      <c r="V2542" s="15"/>
      <c r="W2542" s="15"/>
      <c r="X2542" s="15"/>
      <c r="Y2542" s="15"/>
      <c r="Z2542" s="15"/>
      <c r="AA2542" s="15"/>
      <c r="AB2542" s="15"/>
      <c r="AY2542" s="15"/>
      <c r="AZ2542" s="15"/>
    </row>
    <row r="2543" spans="11:52" ht="15">
      <c r="K2543" s="15"/>
      <c r="L2543" s="15"/>
      <c r="M2543" s="15"/>
      <c r="N2543" s="15"/>
      <c r="O2543" s="15"/>
      <c r="P2543" s="15"/>
      <c r="Q2543" s="15"/>
      <c r="R2543" s="15"/>
      <c r="S2543" s="15"/>
      <c r="T2543" s="15"/>
      <c r="U2543" s="15"/>
      <c r="V2543" s="15"/>
      <c r="W2543" s="15"/>
      <c r="X2543" s="15"/>
      <c r="Y2543" s="15"/>
      <c r="Z2543" s="15"/>
      <c r="AA2543" s="15"/>
      <c r="AB2543" s="15"/>
      <c r="AY2543" s="15"/>
      <c r="AZ2543" s="15"/>
    </row>
    <row r="2544" spans="11:52" ht="15">
      <c r="K2544" s="15"/>
      <c r="L2544" s="15"/>
      <c r="M2544" s="15"/>
      <c r="N2544" s="15"/>
      <c r="O2544" s="15"/>
      <c r="P2544" s="15"/>
      <c r="Q2544" s="15"/>
      <c r="R2544" s="15"/>
      <c r="S2544" s="15"/>
      <c r="T2544" s="15"/>
      <c r="U2544" s="15"/>
      <c r="V2544" s="15"/>
      <c r="W2544" s="15"/>
      <c r="X2544" s="15"/>
      <c r="Y2544" s="15"/>
      <c r="Z2544" s="15"/>
      <c r="AA2544" s="15"/>
      <c r="AB2544" s="15"/>
      <c r="AY2544" s="15"/>
      <c r="AZ2544" s="15"/>
    </row>
    <row r="2545" spans="11:52" ht="15">
      <c r="K2545" s="15"/>
      <c r="L2545" s="15"/>
      <c r="M2545" s="15"/>
      <c r="N2545" s="15"/>
      <c r="O2545" s="15"/>
      <c r="P2545" s="15"/>
      <c r="Q2545" s="15"/>
      <c r="R2545" s="15"/>
      <c r="S2545" s="15"/>
      <c r="T2545" s="15"/>
      <c r="U2545" s="15"/>
      <c r="V2545" s="15"/>
      <c r="W2545" s="15"/>
      <c r="X2545" s="15"/>
      <c r="Y2545" s="15"/>
      <c r="Z2545" s="15"/>
      <c r="AA2545" s="15"/>
      <c r="AB2545" s="15"/>
      <c r="AY2545" s="15"/>
      <c r="AZ2545" s="15"/>
    </row>
    <row r="2546" spans="11:52" ht="15">
      <c r="K2546" s="15"/>
      <c r="L2546" s="15"/>
      <c r="M2546" s="15"/>
      <c r="N2546" s="15"/>
      <c r="O2546" s="15"/>
      <c r="P2546" s="15"/>
      <c r="Q2546" s="15"/>
      <c r="R2546" s="15"/>
      <c r="S2546" s="15"/>
      <c r="T2546" s="15"/>
      <c r="U2546" s="15"/>
      <c r="V2546" s="15"/>
      <c r="W2546" s="15"/>
      <c r="X2546" s="15"/>
      <c r="Y2546" s="15"/>
      <c r="Z2546" s="15"/>
      <c r="AA2546" s="15"/>
      <c r="AB2546" s="15"/>
      <c r="AY2546" s="15"/>
      <c r="AZ2546" s="15"/>
    </row>
    <row r="2547" spans="11:52" ht="15">
      <c r="K2547" s="15"/>
      <c r="L2547" s="15"/>
      <c r="M2547" s="15"/>
      <c r="N2547" s="15"/>
      <c r="O2547" s="15"/>
      <c r="P2547" s="15"/>
      <c r="Q2547" s="15"/>
      <c r="R2547" s="15"/>
      <c r="S2547" s="15"/>
      <c r="T2547" s="15"/>
      <c r="U2547" s="15"/>
      <c r="V2547" s="15"/>
      <c r="W2547" s="15"/>
      <c r="X2547" s="15"/>
      <c r="Y2547" s="15"/>
      <c r="Z2547" s="15"/>
      <c r="AA2547" s="15"/>
      <c r="AB2547" s="15"/>
      <c r="AY2547" s="15"/>
      <c r="AZ2547" s="15"/>
    </row>
    <row r="2548" spans="11:52" ht="15">
      <c r="K2548" s="15"/>
      <c r="L2548" s="15"/>
      <c r="M2548" s="15"/>
      <c r="N2548" s="15"/>
      <c r="O2548" s="15"/>
      <c r="P2548" s="15"/>
      <c r="Q2548" s="15"/>
      <c r="R2548" s="15"/>
      <c r="S2548" s="15"/>
      <c r="T2548" s="15"/>
      <c r="U2548" s="15"/>
      <c r="V2548" s="15"/>
      <c r="W2548" s="15"/>
      <c r="X2548" s="15"/>
      <c r="Y2548" s="15"/>
      <c r="Z2548" s="15"/>
      <c r="AA2548" s="15"/>
      <c r="AB2548" s="15"/>
      <c r="AY2548" s="15"/>
      <c r="AZ2548" s="15"/>
    </row>
    <row r="2549" spans="11:52" ht="15">
      <c r="K2549" s="15"/>
      <c r="L2549" s="15"/>
      <c r="M2549" s="15"/>
      <c r="N2549" s="15"/>
      <c r="O2549" s="15"/>
      <c r="P2549" s="15"/>
      <c r="Q2549" s="15"/>
      <c r="R2549" s="15"/>
      <c r="S2549" s="15"/>
      <c r="T2549" s="15"/>
      <c r="U2549" s="15"/>
      <c r="V2549" s="15"/>
      <c r="W2549" s="15"/>
      <c r="X2549" s="15"/>
      <c r="Y2549" s="15"/>
      <c r="Z2549" s="15"/>
      <c r="AA2549" s="15"/>
      <c r="AB2549" s="15"/>
      <c r="AY2549" s="15"/>
      <c r="AZ2549" s="15"/>
    </row>
    <row r="2550" spans="11:52" ht="15">
      <c r="K2550" s="15"/>
      <c r="L2550" s="15"/>
      <c r="M2550" s="15"/>
      <c r="N2550" s="15"/>
      <c r="O2550" s="15"/>
      <c r="P2550" s="15"/>
      <c r="Q2550" s="15"/>
      <c r="R2550" s="15"/>
      <c r="S2550" s="15"/>
      <c r="T2550" s="15"/>
      <c r="U2550" s="15"/>
      <c r="V2550" s="15"/>
      <c r="W2550" s="15"/>
      <c r="X2550" s="15"/>
      <c r="Y2550" s="15"/>
      <c r="Z2550" s="15"/>
      <c r="AA2550" s="15"/>
      <c r="AB2550" s="15"/>
      <c r="AY2550" s="15"/>
      <c r="AZ2550" s="15"/>
    </row>
    <row r="2551" spans="11:52" ht="15">
      <c r="K2551" s="15"/>
      <c r="L2551" s="15"/>
      <c r="M2551" s="15"/>
      <c r="N2551" s="15"/>
      <c r="O2551" s="15"/>
      <c r="P2551" s="15"/>
      <c r="Q2551" s="15"/>
      <c r="R2551" s="15"/>
      <c r="S2551" s="15"/>
      <c r="T2551" s="15"/>
      <c r="U2551" s="15"/>
      <c r="V2551" s="15"/>
      <c r="W2551" s="15"/>
      <c r="X2551" s="15"/>
      <c r="Y2551" s="15"/>
      <c r="Z2551" s="15"/>
      <c r="AA2551" s="15"/>
      <c r="AB2551" s="15"/>
      <c r="AY2551" s="15"/>
      <c r="AZ2551" s="15"/>
    </row>
    <row r="2552" spans="11:52" ht="15">
      <c r="K2552" s="15"/>
      <c r="L2552" s="15"/>
      <c r="M2552" s="15"/>
      <c r="N2552" s="15"/>
      <c r="O2552" s="15"/>
      <c r="P2552" s="15"/>
      <c r="Q2552" s="15"/>
      <c r="R2552" s="15"/>
      <c r="S2552" s="15"/>
      <c r="T2552" s="15"/>
      <c r="U2552" s="15"/>
      <c r="V2552" s="15"/>
      <c r="W2552" s="15"/>
      <c r="X2552" s="15"/>
      <c r="Y2552" s="15"/>
      <c r="Z2552" s="15"/>
      <c r="AA2552" s="15"/>
      <c r="AB2552" s="15"/>
      <c r="AY2552" s="15"/>
      <c r="AZ2552" s="15"/>
    </row>
    <row r="2553" spans="11:52" ht="15">
      <c r="K2553" s="15"/>
      <c r="L2553" s="15"/>
      <c r="M2553" s="15"/>
      <c r="N2553" s="15"/>
      <c r="O2553" s="15"/>
      <c r="P2553" s="15"/>
      <c r="Q2553" s="15"/>
      <c r="R2553" s="15"/>
      <c r="S2553" s="15"/>
      <c r="T2553" s="15"/>
      <c r="U2553" s="15"/>
      <c r="V2553" s="15"/>
      <c r="W2553" s="15"/>
      <c r="X2553" s="15"/>
      <c r="Y2553" s="15"/>
      <c r="Z2553" s="15"/>
      <c r="AA2553" s="15"/>
      <c r="AB2553" s="15"/>
      <c r="AY2553" s="15"/>
      <c r="AZ2553" s="15"/>
    </row>
    <row r="2554" spans="11:52" ht="15">
      <c r="K2554" s="15"/>
      <c r="L2554" s="15"/>
      <c r="M2554" s="15"/>
      <c r="N2554" s="15"/>
      <c r="O2554" s="15"/>
      <c r="P2554" s="15"/>
      <c r="Q2554" s="15"/>
      <c r="R2554" s="15"/>
      <c r="S2554" s="15"/>
      <c r="T2554" s="15"/>
      <c r="U2554" s="15"/>
      <c r="V2554" s="15"/>
      <c r="W2554" s="15"/>
      <c r="X2554" s="15"/>
      <c r="Y2554" s="15"/>
      <c r="Z2554" s="15"/>
      <c r="AA2554" s="15"/>
      <c r="AB2554" s="15"/>
      <c r="AY2554" s="15"/>
      <c r="AZ2554" s="15"/>
    </row>
    <row r="2555" spans="11:52" ht="15">
      <c r="K2555" s="15"/>
      <c r="L2555" s="15"/>
      <c r="M2555" s="15"/>
      <c r="N2555" s="15"/>
      <c r="O2555" s="15"/>
      <c r="P2555" s="15"/>
      <c r="Q2555" s="15"/>
      <c r="R2555" s="15"/>
      <c r="S2555" s="15"/>
      <c r="T2555" s="15"/>
      <c r="U2555" s="15"/>
      <c r="V2555" s="15"/>
      <c r="W2555" s="15"/>
      <c r="X2555" s="15"/>
      <c r="Y2555" s="15"/>
      <c r="Z2555" s="15"/>
      <c r="AA2555" s="15"/>
      <c r="AB2555" s="15"/>
      <c r="AY2555" s="15"/>
      <c r="AZ2555" s="15"/>
    </row>
    <row r="2556" spans="11:52" ht="15">
      <c r="K2556" s="15"/>
      <c r="L2556" s="15"/>
      <c r="M2556" s="15"/>
      <c r="N2556" s="15"/>
      <c r="O2556" s="15"/>
      <c r="P2556" s="15"/>
      <c r="Q2556" s="15"/>
      <c r="R2556" s="15"/>
      <c r="S2556" s="15"/>
      <c r="T2556" s="15"/>
      <c r="U2556" s="15"/>
      <c r="V2556" s="15"/>
      <c r="W2556" s="15"/>
      <c r="X2556" s="15"/>
      <c r="Y2556" s="15"/>
      <c r="Z2556" s="15"/>
      <c r="AA2556" s="15"/>
      <c r="AB2556" s="15"/>
      <c r="AY2556" s="15"/>
      <c r="AZ2556" s="15"/>
    </row>
    <row r="2557" spans="11:52" ht="15">
      <c r="K2557" s="15"/>
      <c r="L2557" s="15"/>
      <c r="M2557" s="15"/>
      <c r="N2557" s="15"/>
      <c r="O2557" s="15"/>
      <c r="P2557" s="15"/>
      <c r="Q2557" s="15"/>
      <c r="R2557" s="15"/>
      <c r="S2557" s="15"/>
      <c r="T2557" s="15"/>
      <c r="U2557" s="15"/>
      <c r="V2557" s="15"/>
      <c r="W2557" s="15"/>
      <c r="X2557" s="15"/>
      <c r="Y2557" s="15"/>
      <c r="Z2557" s="15"/>
      <c r="AA2557" s="15"/>
      <c r="AB2557" s="15"/>
      <c r="AY2557" s="15"/>
      <c r="AZ2557" s="15"/>
    </row>
    <row r="2558" spans="11:52" ht="15">
      <c r="K2558" s="15"/>
      <c r="L2558" s="15"/>
      <c r="M2558" s="15"/>
      <c r="N2558" s="15"/>
      <c r="O2558" s="15"/>
      <c r="P2558" s="15"/>
      <c r="Q2558" s="15"/>
      <c r="R2558" s="15"/>
      <c r="S2558" s="15"/>
      <c r="T2558" s="15"/>
      <c r="U2558" s="15"/>
      <c r="V2558" s="15"/>
      <c r="W2558" s="15"/>
      <c r="X2558" s="15"/>
      <c r="Y2558" s="15"/>
      <c r="Z2558" s="15"/>
      <c r="AA2558" s="15"/>
      <c r="AB2558" s="15"/>
      <c r="AY2558" s="15"/>
      <c r="AZ2558" s="15"/>
    </row>
    <row r="2559" spans="11:52" ht="15">
      <c r="K2559" s="15"/>
      <c r="L2559" s="15"/>
      <c r="M2559" s="15"/>
      <c r="N2559" s="15"/>
      <c r="O2559" s="15"/>
      <c r="P2559" s="15"/>
      <c r="Q2559" s="15"/>
      <c r="R2559" s="15"/>
      <c r="S2559" s="15"/>
      <c r="T2559" s="15"/>
      <c r="U2559" s="15"/>
      <c r="V2559" s="15"/>
      <c r="W2559" s="15"/>
      <c r="X2559" s="15"/>
      <c r="Y2559" s="15"/>
      <c r="Z2559" s="15"/>
      <c r="AA2559" s="15"/>
      <c r="AB2559" s="15"/>
      <c r="AY2559" s="15"/>
      <c r="AZ2559" s="15"/>
    </row>
    <row r="2560" spans="11:52" ht="15">
      <c r="K2560" s="15"/>
      <c r="L2560" s="15"/>
      <c r="M2560" s="15"/>
      <c r="N2560" s="15"/>
      <c r="O2560" s="15"/>
      <c r="P2560" s="15"/>
      <c r="Q2560" s="15"/>
      <c r="R2560" s="15"/>
      <c r="S2560" s="15"/>
      <c r="T2560" s="15"/>
      <c r="U2560" s="15"/>
      <c r="V2560" s="15"/>
      <c r="W2560" s="15"/>
      <c r="X2560" s="15"/>
      <c r="Y2560" s="15"/>
      <c r="Z2560" s="15"/>
      <c r="AA2560" s="15"/>
      <c r="AB2560" s="15"/>
      <c r="AY2560" s="15"/>
      <c r="AZ2560" s="15"/>
    </row>
    <row r="2561" spans="11:52" ht="15">
      <c r="K2561" s="15"/>
      <c r="L2561" s="15"/>
      <c r="M2561" s="15"/>
      <c r="N2561" s="15"/>
      <c r="O2561" s="15"/>
      <c r="P2561" s="15"/>
      <c r="Q2561" s="15"/>
      <c r="R2561" s="15"/>
      <c r="S2561" s="15"/>
      <c r="T2561" s="15"/>
      <c r="U2561" s="15"/>
      <c r="V2561" s="15"/>
      <c r="W2561" s="15"/>
      <c r="X2561" s="15"/>
      <c r="Y2561" s="15"/>
      <c r="Z2561" s="15"/>
      <c r="AA2561" s="15"/>
      <c r="AB2561" s="15"/>
      <c r="AY2561" s="15"/>
      <c r="AZ2561" s="15"/>
    </row>
    <row r="2562" spans="11:52" ht="15">
      <c r="K2562" s="15"/>
      <c r="L2562" s="15"/>
      <c r="M2562" s="15"/>
      <c r="N2562" s="15"/>
      <c r="O2562" s="15"/>
      <c r="P2562" s="15"/>
      <c r="Q2562" s="15"/>
      <c r="R2562" s="15"/>
      <c r="S2562" s="15"/>
      <c r="T2562" s="15"/>
      <c r="U2562" s="15"/>
      <c r="V2562" s="15"/>
      <c r="W2562" s="15"/>
      <c r="X2562" s="15"/>
      <c r="Y2562" s="15"/>
      <c r="Z2562" s="15"/>
      <c r="AA2562" s="15"/>
      <c r="AB2562" s="15"/>
      <c r="AY2562" s="15"/>
      <c r="AZ2562" s="15"/>
    </row>
    <row r="2563" spans="11:52" ht="15">
      <c r="K2563" s="15"/>
      <c r="L2563" s="15"/>
      <c r="M2563" s="15"/>
      <c r="N2563" s="15"/>
      <c r="O2563" s="15"/>
      <c r="P2563" s="15"/>
      <c r="Q2563" s="15"/>
      <c r="R2563" s="15"/>
      <c r="S2563" s="15"/>
      <c r="T2563" s="15"/>
      <c r="U2563" s="15"/>
      <c r="V2563" s="15"/>
      <c r="W2563" s="15"/>
      <c r="X2563" s="15"/>
      <c r="Y2563" s="15"/>
      <c r="Z2563" s="15"/>
      <c r="AA2563" s="15"/>
      <c r="AB2563" s="15"/>
      <c r="AY2563" s="15"/>
      <c r="AZ2563" s="15"/>
    </row>
    <row r="2564" spans="11:52" ht="15">
      <c r="K2564" s="15"/>
      <c r="L2564" s="15"/>
      <c r="M2564" s="15"/>
      <c r="N2564" s="15"/>
      <c r="O2564" s="15"/>
      <c r="P2564" s="15"/>
      <c r="Q2564" s="15"/>
      <c r="R2564" s="15"/>
      <c r="S2564" s="15"/>
      <c r="T2564" s="15"/>
      <c r="U2564" s="15"/>
      <c r="V2564" s="15"/>
      <c r="W2564" s="15"/>
      <c r="X2564" s="15"/>
      <c r="Y2564" s="15"/>
      <c r="Z2564" s="15"/>
      <c r="AA2564" s="15"/>
      <c r="AB2564" s="15"/>
      <c r="AY2564" s="15"/>
      <c r="AZ2564" s="15"/>
    </row>
    <row r="2565" spans="11:52" ht="15">
      <c r="K2565" s="15"/>
      <c r="L2565" s="15"/>
      <c r="M2565" s="15"/>
      <c r="N2565" s="15"/>
      <c r="O2565" s="15"/>
      <c r="P2565" s="15"/>
      <c r="Q2565" s="15"/>
      <c r="R2565" s="15"/>
      <c r="S2565" s="15"/>
      <c r="T2565" s="15"/>
      <c r="U2565" s="15"/>
      <c r="V2565" s="15"/>
      <c r="W2565" s="15"/>
      <c r="X2565" s="15"/>
      <c r="Y2565" s="15"/>
      <c r="Z2565" s="15"/>
      <c r="AA2565" s="15"/>
      <c r="AB2565" s="15"/>
      <c r="AY2565" s="15"/>
      <c r="AZ2565" s="15"/>
    </row>
    <row r="2566" spans="11:52" ht="15">
      <c r="K2566" s="15"/>
      <c r="L2566" s="15"/>
      <c r="M2566" s="15"/>
      <c r="N2566" s="15"/>
      <c r="O2566" s="15"/>
      <c r="P2566" s="15"/>
      <c r="Q2566" s="15"/>
      <c r="R2566" s="15"/>
      <c r="S2566" s="15"/>
      <c r="T2566" s="15"/>
      <c r="U2566" s="15"/>
      <c r="V2566" s="15"/>
      <c r="W2566" s="15"/>
      <c r="X2566" s="15"/>
      <c r="Y2566" s="15"/>
      <c r="Z2566" s="15"/>
      <c r="AA2566" s="15"/>
      <c r="AB2566" s="15"/>
      <c r="AY2566" s="15"/>
      <c r="AZ2566" s="15"/>
    </row>
    <row r="2567" spans="11:52" ht="15">
      <c r="K2567" s="15"/>
      <c r="L2567" s="15"/>
      <c r="M2567" s="15"/>
      <c r="N2567" s="15"/>
      <c r="O2567" s="15"/>
      <c r="P2567" s="15"/>
      <c r="Q2567" s="15"/>
      <c r="R2567" s="15"/>
      <c r="S2567" s="15"/>
      <c r="T2567" s="15"/>
      <c r="U2567" s="15"/>
      <c r="V2567" s="15"/>
      <c r="W2567" s="15"/>
      <c r="X2567" s="15"/>
      <c r="Y2567" s="15"/>
      <c r="Z2567" s="15"/>
      <c r="AA2567" s="15"/>
      <c r="AB2567" s="15"/>
      <c r="AY2567" s="15"/>
      <c r="AZ2567" s="15"/>
    </row>
    <row r="2568" spans="11:52" ht="15">
      <c r="K2568" s="15"/>
      <c r="L2568" s="15"/>
      <c r="M2568" s="15"/>
      <c r="N2568" s="15"/>
      <c r="O2568" s="15"/>
      <c r="P2568" s="15"/>
      <c r="Q2568" s="15"/>
      <c r="R2568" s="15"/>
      <c r="S2568" s="15"/>
      <c r="T2568" s="15"/>
      <c r="U2568" s="15"/>
      <c r="V2568" s="15"/>
      <c r="W2568" s="15"/>
      <c r="X2568" s="15"/>
      <c r="Y2568" s="15"/>
      <c r="Z2568" s="15"/>
      <c r="AA2568" s="15"/>
      <c r="AB2568" s="15"/>
      <c r="AY2568" s="15"/>
      <c r="AZ2568" s="15"/>
    </row>
    <row r="2569" spans="11:52" ht="15">
      <c r="K2569" s="15"/>
      <c r="L2569" s="15"/>
      <c r="M2569" s="15"/>
      <c r="N2569" s="15"/>
      <c r="O2569" s="15"/>
      <c r="P2569" s="15"/>
      <c r="Q2569" s="15"/>
      <c r="R2569" s="15"/>
      <c r="S2569" s="15"/>
      <c r="T2569" s="15"/>
      <c r="U2569" s="15"/>
      <c r="V2569" s="15"/>
      <c r="W2569" s="15"/>
      <c r="X2569" s="15"/>
      <c r="Y2569" s="15"/>
      <c r="Z2569" s="15"/>
      <c r="AA2569" s="15"/>
      <c r="AB2569" s="15"/>
      <c r="AY2569" s="15"/>
      <c r="AZ2569" s="15"/>
    </row>
    <row r="2570" spans="11:52" ht="15">
      <c r="K2570" s="15"/>
      <c r="L2570" s="15"/>
      <c r="M2570" s="15"/>
      <c r="N2570" s="15"/>
      <c r="O2570" s="15"/>
      <c r="P2570" s="15"/>
      <c r="Q2570" s="15"/>
      <c r="R2570" s="15"/>
      <c r="S2570" s="15"/>
      <c r="T2570" s="15"/>
      <c r="U2570" s="15"/>
      <c r="V2570" s="15"/>
      <c r="W2570" s="15"/>
      <c r="X2570" s="15"/>
      <c r="Y2570" s="15"/>
      <c r="Z2570" s="15"/>
      <c r="AA2570" s="15"/>
      <c r="AB2570" s="15"/>
      <c r="AY2570" s="15"/>
      <c r="AZ2570" s="15"/>
    </row>
    <row r="2571" spans="11:52" ht="15">
      <c r="K2571" s="15"/>
      <c r="L2571" s="15"/>
      <c r="M2571" s="15"/>
      <c r="N2571" s="15"/>
      <c r="O2571" s="15"/>
      <c r="P2571" s="15"/>
      <c r="Q2571" s="15"/>
      <c r="R2571" s="15"/>
      <c r="S2571" s="15"/>
      <c r="T2571" s="15"/>
      <c r="U2571" s="15"/>
      <c r="V2571" s="15"/>
      <c r="W2571" s="15"/>
      <c r="X2571" s="15"/>
      <c r="Y2571" s="15"/>
      <c r="Z2571" s="15"/>
      <c r="AA2571" s="15"/>
      <c r="AB2571" s="15"/>
      <c r="AY2571" s="15"/>
      <c r="AZ2571" s="15"/>
    </row>
    <row r="2572" spans="11:52" ht="15">
      <c r="K2572" s="15"/>
      <c r="L2572" s="15"/>
      <c r="M2572" s="15"/>
      <c r="N2572" s="15"/>
      <c r="O2572" s="15"/>
      <c r="P2572" s="15"/>
      <c r="Q2572" s="15"/>
      <c r="R2572" s="15"/>
      <c r="S2572" s="15"/>
      <c r="T2572" s="15"/>
      <c r="U2572" s="15"/>
      <c r="V2572" s="15"/>
      <c r="W2572" s="15"/>
      <c r="X2572" s="15"/>
      <c r="Y2572" s="15"/>
      <c r="Z2572" s="15"/>
      <c r="AA2572" s="15"/>
      <c r="AB2572" s="15"/>
      <c r="AY2572" s="15"/>
      <c r="AZ2572" s="15"/>
    </row>
    <row r="2573" spans="11:52" ht="15">
      <c r="K2573" s="15"/>
      <c r="L2573" s="15"/>
      <c r="M2573" s="15"/>
      <c r="N2573" s="15"/>
      <c r="O2573" s="15"/>
      <c r="P2573" s="15"/>
      <c r="Q2573" s="15"/>
      <c r="R2573" s="15"/>
      <c r="S2573" s="15"/>
      <c r="T2573" s="15"/>
      <c r="U2573" s="15"/>
      <c r="V2573" s="15"/>
      <c r="W2573" s="15"/>
      <c r="X2573" s="15"/>
      <c r="Y2573" s="15"/>
      <c r="Z2573" s="15"/>
      <c r="AA2573" s="15"/>
      <c r="AB2573" s="15"/>
      <c r="AY2573" s="15"/>
      <c r="AZ2573" s="15"/>
    </row>
    <row r="2574" spans="11:52" ht="15">
      <c r="K2574" s="15"/>
      <c r="L2574" s="15"/>
      <c r="M2574" s="15"/>
      <c r="N2574" s="15"/>
      <c r="O2574" s="15"/>
      <c r="P2574" s="15"/>
      <c r="Q2574" s="15"/>
      <c r="R2574" s="15"/>
      <c r="S2574" s="15"/>
      <c r="T2574" s="15"/>
      <c r="U2574" s="15"/>
      <c r="V2574" s="15"/>
      <c r="W2574" s="15"/>
      <c r="X2574" s="15"/>
      <c r="Y2574" s="15"/>
      <c r="Z2574" s="15"/>
      <c r="AA2574" s="15"/>
      <c r="AB2574" s="15"/>
      <c r="AY2574" s="15"/>
      <c r="AZ2574" s="15"/>
    </row>
    <row r="2575" spans="11:52" ht="15">
      <c r="K2575" s="15"/>
      <c r="L2575" s="15"/>
      <c r="M2575" s="15"/>
      <c r="N2575" s="15"/>
      <c r="O2575" s="15"/>
      <c r="P2575" s="15"/>
      <c r="Q2575" s="15"/>
      <c r="R2575" s="15"/>
      <c r="S2575" s="15"/>
      <c r="T2575" s="15"/>
      <c r="U2575" s="15"/>
      <c r="V2575" s="15"/>
      <c r="W2575" s="15"/>
      <c r="X2575" s="15"/>
      <c r="Y2575" s="15"/>
      <c r="Z2575" s="15"/>
      <c r="AA2575" s="15"/>
      <c r="AB2575" s="15"/>
      <c r="AY2575" s="15"/>
      <c r="AZ2575" s="15"/>
    </row>
    <row r="2576" spans="11:52" ht="15">
      <c r="K2576" s="15"/>
      <c r="L2576" s="15"/>
      <c r="M2576" s="15"/>
      <c r="N2576" s="15"/>
      <c r="O2576" s="15"/>
      <c r="P2576" s="15"/>
      <c r="Q2576" s="15"/>
      <c r="R2576" s="15"/>
      <c r="S2576" s="15"/>
      <c r="T2576" s="15"/>
      <c r="U2576" s="15"/>
      <c r="V2576" s="15"/>
      <c r="W2576" s="15"/>
      <c r="X2576" s="15"/>
      <c r="Y2576" s="15"/>
      <c r="Z2576" s="15"/>
      <c r="AA2576" s="15"/>
      <c r="AB2576" s="15"/>
      <c r="AY2576" s="15"/>
      <c r="AZ2576" s="15"/>
    </row>
    <row r="2577" spans="11:52" ht="15">
      <c r="K2577" s="15"/>
      <c r="L2577" s="15"/>
      <c r="M2577" s="15"/>
      <c r="N2577" s="15"/>
      <c r="O2577" s="15"/>
      <c r="P2577" s="15"/>
      <c r="Q2577" s="15"/>
      <c r="R2577" s="15"/>
      <c r="S2577" s="15"/>
      <c r="T2577" s="15"/>
      <c r="U2577" s="15"/>
      <c r="V2577" s="15"/>
      <c r="W2577" s="15"/>
      <c r="X2577" s="15"/>
      <c r="Y2577" s="15"/>
      <c r="Z2577" s="15"/>
      <c r="AA2577" s="15"/>
      <c r="AB2577" s="15"/>
      <c r="AY2577" s="15"/>
      <c r="AZ2577" s="15"/>
    </row>
    <row r="2578" spans="11:52" ht="15">
      <c r="K2578" s="15"/>
      <c r="L2578" s="15"/>
      <c r="M2578" s="15"/>
      <c r="N2578" s="15"/>
      <c r="O2578" s="15"/>
      <c r="P2578" s="15"/>
      <c r="Q2578" s="15"/>
      <c r="R2578" s="15"/>
      <c r="S2578" s="15"/>
      <c r="T2578" s="15"/>
      <c r="U2578" s="15"/>
      <c r="V2578" s="15"/>
      <c r="W2578" s="15"/>
      <c r="X2578" s="15"/>
      <c r="Y2578" s="15"/>
      <c r="Z2578" s="15"/>
      <c r="AA2578" s="15"/>
      <c r="AB2578" s="15"/>
      <c r="AY2578" s="15"/>
      <c r="AZ2578" s="15"/>
    </row>
    <row r="2579" spans="11:52" ht="15">
      <c r="K2579" s="15"/>
      <c r="L2579" s="15"/>
      <c r="M2579" s="15"/>
      <c r="N2579" s="15"/>
      <c r="O2579" s="15"/>
      <c r="P2579" s="15"/>
      <c r="Q2579" s="15"/>
      <c r="R2579" s="15"/>
      <c r="S2579" s="15"/>
      <c r="T2579" s="15"/>
      <c r="U2579" s="15"/>
      <c r="V2579" s="15"/>
      <c r="W2579" s="15"/>
      <c r="X2579" s="15"/>
      <c r="Y2579" s="15"/>
      <c r="Z2579" s="15"/>
      <c r="AA2579" s="15"/>
      <c r="AB2579" s="15"/>
      <c r="AY2579" s="15"/>
      <c r="AZ2579" s="15"/>
    </row>
    <row r="2580" spans="11:28" ht="15">
      <c r="K2580" s="15"/>
      <c r="L2580" s="15"/>
      <c r="M2580" s="15"/>
      <c r="N2580" s="15"/>
      <c r="O2580" s="15"/>
      <c r="P2580" s="15"/>
      <c r="Q2580" s="15"/>
      <c r="R2580" s="15"/>
      <c r="S2580" s="15"/>
      <c r="T2580" s="15"/>
      <c r="U2580" s="15"/>
      <c r="V2580" s="15"/>
      <c r="W2580" s="15"/>
      <c r="X2580" s="15"/>
      <c r="Y2580" s="15"/>
      <c r="Z2580" s="15"/>
      <c r="AA2580" s="15"/>
      <c r="AB2580" s="15"/>
    </row>
    <row r="2581" spans="11:28" ht="15">
      <c r="K2581" s="15"/>
      <c r="L2581" s="15"/>
      <c r="M2581" s="15"/>
      <c r="N2581" s="15"/>
      <c r="O2581" s="15"/>
      <c r="P2581" s="15"/>
      <c r="Q2581" s="15"/>
      <c r="R2581" s="15"/>
      <c r="S2581" s="15"/>
      <c r="T2581" s="15"/>
      <c r="U2581" s="15"/>
      <c r="V2581" s="15"/>
      <c r="W2581" s="15"/>
      <c r="X2581" s="15"/>
      <c r="Y2581" s="15"/>
      <c r="Z2581" s="15"/>
      <c r="AA2581" s="15"/>
      <c r="AB2581" s="15"/>
    </row>
    <row r="2582" spans="11:28" ht="15">
      <c r="K2582" s="15"/>
      <c r="L2582" s="15"/>
      <c r="M2582" s="15"/>
      <c r="N2582" s="15"/>
      <c r="O2582" s="15"/>
      <c r="P2582" s="15"/>
      <c r="Q2582" s="15"/>
      <c r="R2582" s="15"/>
      <c r="S2582" s="15"/>
      <c r="T2582" s="15"/>
      <c r="U2582" s="15"/>
      <c r="V2582" s="15"/>
      <c r="W2582" s="15"/>
      <c r="X2582" s="15"/>
      <c r="Y2582" s="15"/>
      <c r="Z2582" s="15"/>
      <c r="AA2582" s="15"/>
      <c r="AB2582" s="15"/>
    </row>
    <row r="2583" spans="11:28" ht="15">
      <c r="K2583" s="15"/>
      <c r="L2583" s="15"/>
      <c r="M2583" s="15"/>
      <c r="N2583" s="15"/>
      <c r="O2583" s="15"/>
      <c r="P2583" s="15"/>
      <c r="Q2583" s="15"/>
      <c r="R2583" s="15"/>
      <c r="S2583" s="15"/>
      <c r="T2583" s="15"/>
      <c r="U2583" s="15"/>
      <c r="V2583" s="15"/>
      <c r="W2583" s="15"/>
      <c r="X2583" s="15"/>
      <c r="Y2583" s="15"/>
      <c r="Z2583" s="15"/>
      <c r="AA2583" s="15"/>
      <c r="AB2583" s="15"/>
    </row>
    <row r="2584" spans="11:28" ht="15">
      <c r="K2584" s="15"/>
      <c r="L2584" s="15"/>
      <c r="M2584" s="15"/>
      <c r="N2584" s="15"/>
      <c r="O2584" s="15"/>
      <c r="P2584" s="15"/>
      <c r="Q2584" s="15"/>
      <c r="R2584" s="15"/>
      <c r="S2584" s="15"/>
      <c r="T2584" s="15"/>
      <c r="U2584" s="15"/>
      <c r="V2584" s="15"/>
      <c r="W2584" s="15"/>
      <c r="X2584" s="15"/>
      <c r="Y2584" s="15"/>
      <c r="Z2584" s="15"/>
      <c r="AA2584" s="15"/>
      <c r="AB2584" s="15"/>
    </row>
    <row r="2585" spans="11:28" ht="15">
      <c r="K2585" s="15"/>
      <c r="L2585" s="15"/>
      <c r="M2585" s="15"/>
      <c r="N2585" s="15"/>
      <c r="O2585" s="15"/>
      <c r="P2585" s="15"/>
      <c r="Q2585" s="15"/>
      <c r="R2585" s="15"/>
      <c r="S2585" s="15"/>
      <c r="T2585" s="15"/>
      <c r="U2585" s="15"/>
      <c r="V2585" s="15"/>
      <c r="W2585" s="15"/>
      <c r="X2585" s="15"/>
      <c r="Y2585" s="15"/>
      <c r="Z2585" s="15"/>
      <c r="AA2585" s="15"/>
      <c r="AB2585" s="15"/>
    </row>
    <row r="2586" spans="11:28" ht="15">
      <c r="K2586" s="15"/>
      <c r="L2586" s="15"/>
      <c r="M2586" s="15"/>
      <c r="N2586" s="15"/>
      <c r="O2586" s="15"/>
      <c r="P2586" s="15"/>
      <c r="Q2586" s="15"/>
      <c r="R2586" s="15"/>
      <c r="S2586" s="15"/>
      <c r="T2586" s="15"/>
      <c r="U2586" s="15"/>
      <c r="V2586" s="15"/>
      <c r="W2586" s="15"/>
      <c r="X2586" s="15"/>
      <c r="Y2586" s="15"/>
      <c r="Z2586" s="15"/>
      <c r="AA2586" s="15"/>
      <c r="AB2586" s="15"/>
    </row>
    <row r="2587" spans="11:28" ht="15">
      <c r="K2587" s="15"/>
      <c r="L2587" s="15"/>
      <c r="M2587" s="15"/>
      <c r="N2587" s="15"/>
      <c r="O2587" s="15"/>
      <c r="P2587" s="15"/>
      <c r="Q2587" s="15"/>
      <c r="R2587" s="15"/>
      <c r="S2587" s="15"/>
      <c r="T2587" s="15"/>
      <c r="U2587" s="15"/>
      <c r="V2587" s="15"/>
      <c r="W2587" s="15"/>
      <c r="X2587" s="15"/>
      <c r="Y2587" s="15"/>
      <c r="Z2587" s="15"/>
      <c r="AA2587" s="15"/>
      <c r="AB2587" s="15"/>
    </row>
    <row r="2588" spans="11:28" ht="15">
      <c r="K2588" s="15"/>
      <c r="L2588" s="15"/>
      <c r="M2588" s="15"/>
      <c r="N2588" s="15"/>
      <c r="O2588" s="15"/>
      <c r="P2588" s="15"/>
      <c r="Q2588" s="15"/>
      <c r="R2588" s="15"/>
      <c r="S2588" s="15"/>
      <c r="T2588" s="15"/>
      <c r="U2588" s="15"/>
      <c r="V2588" s="15"/>
      <c r="W2588" s="15"/>
      <c r="X2588" s="15"/>
      <c r="Y2588" s="15"/>
      <c r="Z2588" s="15"/>
      <c r="AA2588" s="15"/>
      <c r="AB2588" s="15"/>
    </row>
    <row r="2589" spans="11:28" ht="15">
      <c r="K2589" s="15"/>
      <c r="L2589" s="15"/>
      <c r="M2589" s="15"/>
      <c r="N2589" s="15"/>
      <c r="O2589" s="15"/>
      <c r="P2589" s="15"/>
      <c r="Q2589" s="15"/>
      <c r="R2589" s="15"/>
      <c r="S2589" s="15"/>
      <c r="T2589" s="15"/>
      <c r="U2589" s="15"/>
      <c r="V2589" s="15"/>
      <c r="W2589" s="15"/>
      <c r="X2589" s="15"/>
      <c r="Y2589" s="15"/>
      <c r="Z2589" s="15"/>
      <c r="AA2589" s="15"/>
      <c r="AB2589" s="15"/>
    </row>
    <row r="2590" spans="11:28" ht="15">
      <c r="K2590" s="15"/>
      <c r="L2590" s="15"/>
      <c r="M2590" s="15"/>
      <c r="N2590" s="15"/>
      <c r="O2590" s="15"/>
      <c r="P2590" s="15"/>
      <c r="Q2590" s="15"/>
      <c r="R2590" s="15"/>
      <c r="S2590" s="15"/>
      <c r="T2590" s="15"/>
      <c r="U2590" s="15"/>
      <c r="V2590" s="15"/>
      <c r="W2590" s="15"/>
      <c r="X2590" s="15"/>
      <c r="Y2590" s="15"/>
      <c r="Z2590" s="15"/>
      <c r="AA2590" s="15"/>
      <c r="AB2590" s="15"/>
    </row>
    <row r="2591" spans="11:28" ht="15">
      <c r="K2591" s="15"/>
      <c r="L2591" s="15"/>
      <c r="M2591" s="15"/>
      <c r="N2591" s="15"/>
      <c r="O2591" s="15"/>
      <c r="P2591" s="15"/>
      <c r="Q2591" s="15"/>
      <c r="R2591" s="15"/>
      <c r="S2591" s="15"/>
      <c r="T2591" s="15"/>
      <c r="U2591" s="15"/>
      <c r="V2591" s="15"/>
      <c r="W2591" s="15"/>
      <c r="X2591" s="15"/>
      <c r="Y2591" s="15"/>
      <c r="Z2591" s="15"/>
      <c r="AA2591" s="15"/>
      <c r="AB2591" s="15"/>
    </row>
    <row r="2592" spans="11:28" ht="15">
      <c r="K2592" s="15"/>
      <c r="L2592" s="15"/>
      <c r="M2592" s="15"/>
      <c r="N2592" s="15"/>
      <c r="O2592" s="15"/>
      <c r="P2592" s="15"/>
      <c r="Q2592" s="15"/>
      <c r="R2592" s="15"/>
      <c r="S2592" s="15"/>
      <c r="T2592" s="15"/>
      <c r="U2592" s="15"/>
      <c r="V2592" s="15"/>
      <c r="W2592" s="15"/>
      <c r="X2592" s="15"/>
      <c r="Y2592" s="15"/>
      <c r="Z2592" s="15"/>
      <c r="AA2592" s="15"/>
      <c r="AB2592" s="15"/>
    </row>
    <row r="2593" spans="11:28" ht="15">
      <c r="K2593" s="15"/>
      <c r="L2593" s="15"/>
      <c r="M2593" s="15"/>
      <c r="N2593" s="15"/>
      <c r="O2593" s="15"/>
      <c r="P2593" s="15"/>
      <c r="Q2593" s="15"/>
      <c r="R2593" s="15"/>
      <c r="S2593" s="15"/>
      <c r="T2593" s="15"/>
      <c r="U2593" s="15"/>
      <c r="V2593" s="15"/>
      <c r="W2593" s="15"/>
      <c r="X2593" s="15"/>
      <c r="Y2593" s="15"/>
      <c r="Z2593" s="15"/>
      <c r="AA2593" s="15"/>
      <c r="AB2593" s="15"/>
    </row>
    <row r="2594" spans="11:28" ht="15">
      <c r="K2594" s="15"/>
      <c r="L2594" s="15"/>
      <c r="M2594" s="15"/>
      <c r="N2594" s="15"/>
      <c r="O2594" s="15"/>
      <c r="P2594" s="15"/>
      <c r="Q2594" s="15"/>
      <c r="R2594" s="15"/>
      <c r="S2594" s="15"/>
      <c r="T2594" s="15"/>
      <c r="U2594" s="15"/>
      <c r="V2594" s="15"/>
      <c r="W2594" s="15"/>
      <c r="X2594" s="15"/>
      <c r="Y2594" s="15"/>
      <c r="Z2594" s="15"/>
      <c r="AA2594" s="15"/>
      <c r="AB2594" s="15"/>
    </row>
    <row r="2595" spans="11:28" ht="15">
      <c r="K2595" s="15"/>
      <c r="L2595" s="15"/>
      <c r="M2595" s="15"/>
      <c r="N2595" s="15"/>
      <c r="O2595" s="15"/>
      <c r="P2595" s="15"/>
      <c r="Q2595" s="15"/>
      <c r="R2595" s="15"/>
      <c r="S2595" s="15"/>
      <c r="T2595" s="15"/>
      <c r="U2595" s="15"/>
      <c r="V2595" s="15"/>
      <c r="W2595" s="15"/>
      <c r="X2595" s="15"/>
      <c r="Y2595" s="15"/>
      <c r="Z2595" s="15"/>
      <c r="AA2595" s="15"/>
      <c r="AB2595" s="15"/>
    </row>
    <row r="2596" spans="11:28" ht="15">
      <c r="K2596" s="15"/>
      <c r="L2596" s="15"/>
      <c r="M2596" s="15"/>
      <c r="N2596" s="15"/>
      <c r="O2596" s="15"/>
      <c r="P2596" s="15"/>
      <c r="Q2596" s="15"/>
      <c r="R2596" s="15"/>
      <c r="S2596" s="15"/>
      <c r="T2596" s="15"/>
      <c r="U2596" s="15"/>
      <c r="V2596" s="15"/>
      <c r="W2596" s="15"/>
      <c r="X2596" s="15"/>
      <c r="Y2596" s="15"/>
      <c r="Z2596" s="15"/>
      <c r="AA2596" s="15"/>
      <c r="AB2596" s="15"/>
    </row>
    <row r="2597" spans="11:28" ht="15">
      <c r="K2597" s="15"/>
      <c r="L2597" s="15"/>
      <c r="M2597" s="15"/>
      <c r="N2597" s="15"/>
      <c r="O2597" s="15"/>
      <c r="P2597" s="15"/>
      <c r="Q2597" s="15"/>
      <c r="R2597" s="15"/>
      <c r="S2597" s="15"/>
      <c r="T2597" s="15"/>
      <c r="U2597" s="15"/>
      <c r="V2597" s="15"/>
      <c r="W2597" s="15"/>
      <c r="X2597" s="15"/>
      <c r="Y2597" s="15"/>
      <c r="Z2597" s="15"/>
      <c r="AA2597" s="15"/>
      <c r="AB2597" s="15"/>
    </row>
    <row r="2598" spans="11:28" ht="15">
      <c r="K2598" s="15"/>
      <c r="L2598" s="15"/>
      <c r="M2598" s="15"/>
      <c r="N2598" s="15"/>
      <c r="O2598" s="15"/>
      <c r="P2598" s="15"/>
      <c r="Q2598" s="15"/>
      <c r="R2598" s="15"/>
      <c r="S2598" s="15"/>
      <c r="T2598" s="15"/>
      <c r="U2598" s="15"/>
      <c r="V2598" s="15"/>
      <c r="W2598" s="15"/>
      <c r="X2598" s="15"/>
      <c r="Y2598" s="15"/>
      <c r="Z2598" s="15"/>
      <c r="AA2598" s="15"/>
      <c r="AB2598" s="15"/>
    </row>
    <row r="2599" spans="11:28" ht="15">
      <c r="K2599" s="15"/>
      <c r="L2599" s="15"/>
      <c r="M2599" s="15"/>
      <c r="N2599" s="15"/>
      <c r="O2599" s="15"/>
      <c r="P2599" s="15"/>
      <c r="Q2599" s="15"/>
      <c r="R2599" s="15"/>
      <c r="S2599" s="15"/>
      <c r="T2599" s="15"/>
      <c r="U2599" s="15"/>
      <c r="V2599" s="15"/>
      <c r="W2599" s="15"/>
      <c r="X2599" s="15"/>
      <c r="Y2599" s="15"/>
      <c r="Z2599" s="15"/>
      <c r="AA2599" s="15"/>
      <c r="AB2599" s="15"/>
    </row>
    <row r="2600" spans="11:28" ht="15">
      <c r="K2600" s="15"/>
      <c r="L2600" s="15"/>
      <c r="M2600" s="15"/>
      <c r="N2600" s="15"/>
      <c r="O2600" s="15"/>
      <c r="P2600" s="15"/>
      <c r="Q2600" s="15"/>
      <c r="R2600" s="15"/>
      <c r="S2600" s="15"/>
      <c r="T2600" s="15"/>
      <c r="U2600" s="15"/>
      <c r="V2600" s="15"/>
      <c r="W2600" s="15"/>
      <c r="X2600" s="15"/>
      <c r="Y2600" s="15"/>
      <c r="Z2600" s="15"/>
      <c r="AA2600" s="15"/>
      <c r="AB2600" s="15"/>
    </row>
    <row r="2601" spans="11:28" ht="15">
      <c r="K2601" s="15"/>
      <c r="L2601" s="15"/>
      <c r="M2601" s="15"/>
      <c r="N2601" s="15"/>
      <c r="O2601" s="15"/>
      <c r="P2601" s="15"/>
      <c r="Q2601" s="15"/>
      <c r="R2601" s="15"/>
      <c r="S2601" s="15"/>
      <c r="T2601" s="15"/>
      <c r="U2601" s="15"/>
      <c r="V2601" s="15"/>
      <c r="W2601" s="15"/>
      <c r="X2601" s="15"/>
      <c r="Y2601" s="15"/>
      <c r="Z2601" s="15"/>
      <c r="AA2601" s="15"/>
      <c r="AB2601" s="15"/>
    </row>
    <row r="2602" spans="11:28" ht="15">
      <c r="K2602" s="15"/>
      <c r="L2602" s="15"/>
      <c r="M2602" s="15"/>
      <c r="N2602" s="15"/>
      <c r="O2602" s="15"/>
      <c r="P2602" s="15"/>
      <c r="Q2602" s="15"/>
      <c r="R2602" s="15"/>
      <c r="S2602" s="15"/>
      <c r="T2602" s="15"/>
      <c r="U2602" s="15"/>
      <c r="V2602" s="15"/>
      <c r="W2602" s="15"/>
      <c r="X2602" s="15"/>
      <c r="Y2602" s="15"/>
      <c r="Z2602" s="15"/>
      <c r="AA2602" s="15"/>
      <c r="AB2602" s="15"/>
    </row>
    <row r="2603" spans="11:28" ht="15">
      <c r="K2603" s="15"/>
      <c r="L2603" s="15"/>
      <c r="M2603" s="15"/>
      <c r="N2603" s="15"/>
      <c r="O2603" s="15"/>
      <c r="P2603" s="15"/>
      <c r="Q2603" s="15"/>
      <c r="R2603" s="15"/>
      <c r="S2603" s="15"/>
      <c r="T2603" s="15"/>
      <c r="U2603" s="15"/>
      <c r="V2603" s="15"/>
      <c r="W2603" s="15"/>
      <c r="X2603" s="15"/>
      <c r="Y2603" s="15"/>
      <c r="Z2603" s="15"/>
      <c r="AA2603" s="15"/>
      <c r="AB2603" s="15"/>
    </row>
    <row r="2604" spans="11:28" ht="15">
      <c r="K2604" s="15"/>
      <c r="L2604" s="15"/>
      <c r="M2604" s="15"/>
      <c r="N2604" s="15"/>
      <c r="O2604" s="15"/>
      <c r="P2604" s="15"/>
      <c r="Q2604" s="15"/>
      <c r="R2604" s="15"/>
      <c r="S2604" s="15"/>
      <c r="T2604" s="15"/>
      <c r="U2604" s="15"/>
      <c r="V2604" s="15"/>
      <c r="W2604" s="15"/>
      <c r="X2604" s="15"/>
      <c r="Y2604" s="15"/>
      <c r="Z2604" s="15"/>
      <c r="AA2604" s="15"/>
      <c r="AB2604" s="15"/>
    </row>
    <row r="2605" spans="11:28" ht="15">
      <c r="K2605" s="15"/>
      <c r="L2605" s="15"/>
      <c r="M2605" s="15"/>
      <c r="N2605" s="15"/>
      <c r="O2605" s="15"/>
      <c r="P2605" s="15"/>
      <c r="Q2605" s="15"/>
      <c r="R2605" s="15"/>
      <c r="S2605" s="15"/>
      <c r="T2605" s="15"/>
      <c r="U2605" s="15"/>
      <c r="V2605" s="15"/>
      <c r="W2605" s="15"/>
      <c r="X2605" s="15"/>
      <c r="Y2605" s="15"/>
      <c r="Z2605" s="15"/>
      <c r="AA2605" s="15"/>
      <c r="AB2605" s="15"/>
    </row>
    <row r="2606" spans="11:28" ht="15">
      <c r="K2606" s="15"/>
      <c r="L2606" s="15"/>
      <c r="M2606" s="15"/>
      <c r="N2606" s="15"/>
      <c r="O2606" s="15"/>
      <c r="P2606" s="15"/>
      <c r="Q2606" s="15"/>
      <c r="R2606" s="15"/>
      <c r="S2606" s="15"/>
      <c r="T2606" s="15"/>
      <c r="U2606" s="15"/>
      <c r="V2606" s="15"/>
      <c r="W2606" s="15"/>
      <c r="X2606" s="15"/>
      <c r="Y2606" s="15"/>
      <c r="Z2606" s="15"/>
      <c r="AA2606" s="15"/>
      <c r="AB2606" s="15"/>
    </row>
    <row r="2607" spans="11:28" ht="15">
      <c r="K2607" s="15"/>
      <c r="L2607" s="15"/>
      <c r="M2607" s="15"/>
      <c r="N2607" s="15"/>
      <c r="O2607" s="15"/>
      <c r="P2607" s="15"/>
      <c r="Q2607" s="15"/>
      <c r="R2607" s="15"/>
      <c r="S2607" s="15"/>
      <c r="T2607" s="15"/>
      <c r="U2607" s="15"/>
      <c r="V2607" s="15"/>
      <c r="W2607" s="15"/>
      <c r="X2607" s="15"/>
      <c r="Y2607" s="15"/>
      <c r="Z2607" s="15"/>
      <c r="AA2607" s="15"/>
      <c r="AB2607" s="15"/>
    </row>
    <row r="2608" spans="11:28" ht="15">
      <c r="K2608" s="15"/>
      <c r="L2608" s="15"/>
      <c r="M2608" s="15"/>
      <c r="N2608" s="15"/>
      <c r="O2608" s="15"/>
      <c r="P2608" s="15"/>
      <c r="Q2608" s="15"/>
      <c r="R2608" s="15"/>
      <c r="S2608" s="15"/>
      <c r="T2608" s="15"/>
      <c r="U2608" s="15"/>
      <c r="V2608" s="15"/>
      <c r="W2608" s="15"/>
      <c r="X2608" s="15"/>
      <c r="Y2608" s="15"/>
      <c r="Z2608" s="15"/>
      <c r="AA2608" s="15"/>
      <c r="AB2608" s="15"/>
    </row>
    <row r="2609" spans="11:28" ht="15">
      <c r="K2609" s="15"/>
      <c r="L2609" s="15"/>
      <c r="M2609" s="15"/>
      <c r="N2609" s="15"/>
      <c r="O2609" s="15"/>
      <c r="P2609" s="15"/>
      <c r="Q2609" s="15"/>
      <c r="R2609" s="15"/>
      <c r="S2609" s="15"/>
      <c r="T2609" s="15"/>
      <c r="U2609" s="15"/>
      <c r="V2609" s="15"/>
      <c r="W2609" s="15"/>
      <c r="X2609" s="15"/>
      <c r="Y2609" s="15"/>
      <c r="Z2609" s="15"/>
      <c r="AA2609" s="15"/>
      <c r="AB2609" s="15"/>
    </row>
    <row r="2610" spans="11:28" ht="15">
      <c r="K2610" s="15"/>
      <c r="L2610" s="15"/>
      <c r="M2610" s="15"/>
      <c r="N2610" s="15"/>
      <c r="O2610" s="15"/>
      <c r="P2610" s="15"/>
      <c r="Q2610" s="15"/>
      <c r="R2610" s="15"/>
      <c r="S2610" s="15"/>
      <c r="T2610" s="15"/>
      <c r="U2610" s="15"/>
      <c r="V2610" s="15"/>
      <c r="W2610" s="15"/>
      <c r="X2610" s="15"/>
      <c r="Y2610" s="15"/>
      <c r="Z2610" s="15"/>
      <c r="AA2610" s="15"/>
      <c r="AB2610" s="15"/>
    </row>
    <row r="2611" spans="11:28" ht="15">
      <c r="K2611" s="15"/>
      <c r="L2611" s="15"/>
      <c r="M2611" s="15"/>
      <c r="N2611" s="15"/>
      <c r="O2611" s="15"/>
      <c r="P2611" s="15"/>
      <c r="Q2611" s="15"/>
      <c r="R2611" s="15"/>
      <c r="S2611" s="15"/>
      <c r="T2611" s="15"/>
      <c r="U2611" s="15"/>
      <c r="V2611" s="15"/>
      <c r="W2611" s="15"/>
      <c r="X2611" s="15"/>
      <c r="Y2611" s="15"/>
      <c r="Z2611" s="15"/>
      <c r="AA2611" s="15"/>
      <c r="AB2611" s="15"/>
    </row>
    <row r="2612" spans="11:28" ht="15">
      <c r="K2612" s="15"/>
      <c r="L2612" s="15"/>
      <c r="M2612" s="15"/>
      <c r="N2612" s="15"/>
      <c r="O2612" s="15"/>
      <c r="P2612" s="15"/>
      <c r="Q2612" s="15"/>
      <c r="R2612" s="15"/>
      <c r="S2612" s="15"/>
      <c r="T2612" s="15"/>
      <c r="U2612" s="15"/>
      <c r="V2612" s="15"/>
      <c r="W2612" s="15"/>
      <c r="X2612" s="15"/>
      <c r="Y2612" s="15"/>
      <c r="Z2612" s="15"/>
      <c r="AA2612" s="15"/>
      <c r="AB2612" s="15"/>
    </row>
    <row r="2613" spans="11:28" ht="15">
      <c r="K2613" s="15"/>
      <c r="L2613" s="15"/>
      <c r="M2613" s="15"/>
      <c r="N2613" s="15"/>
      <c r="O2613" s="15"/>
      <c r="P2613" s="15"/>
      <c r="Q2613" s="15"/>
      <c r="R2613" s="15"/>
      <c r="S2613" s="15"/>
      <c r="T2613" s="15"/>
      <c r="U2613" s="15"/>
      <c r="V2613" s="15"/>
      <c r="W2613" s="15"/>
      <c r="X2613" s="15"/>
      <c r="Y2613" s="15"/>
      <c r="Z2613" s="15"/>
      <c r="AA2613" s="15"/>
      <c r="AB2613" s="15"/>
    </row>
    <row r="2614" spans="11:28" ht="15">
      <c r="K2614" s="15"/>
      <c r="L2614" s="15"/>
      <c r="M2614" s="15"/>
      <c r="N2614" s="15"/>
      <c r="O2614" s="15"/>
      <c r="P2614" s="15"/>
      <c r="Q2614" s="15"/>
      <c r="R2614" s="15"/>
      <c r="S2614" s="15"/>
      <c r="T2614" s="15"/>
      <c r="U2614" s="15"/>
      <c r="V2614" s="15"/>
      <c r="W2614" s="15"/>
      <c r="X2614" s="15"/>
      <c r="Y2614" s="15"/>
      <c r="Z2614" s="15"/>
      <c r="AA2614" s="15"/>
      <c r="AB2614" s="15"/>
    </row>
    <row r="2615" spans="11:28" ht="15">
      <c r="K2615" s="15"/>
      <c r="L2615" s="15"/>
      <c r="M2615" s="15"/>
      <c r="N2615" s="15"/>
      <c r="O2615" s="15"/>
      <c r="P2615" s="15"/>
      <c r="Q2615" s="15"/>
      <c r="R2615" s="15"/>
      <c r="S2615" s="15"/>
      <c r="T2615" s="15"/>
      <c r="U2615" s="15"/>
      <c r="V2615" s="15"/>
      <c r="W2615" s="15"/>
      <c r="X2615" s="15"/>
      <c r="Y2615" s="15"/>
      <c r="Z2615" s="15"/>
      <c r="AA2615" s="15"/>
      <c r="AB2615" s="15"/>
    </row>
    <row r="2616" spans="11:28" ht="15">
      <c r="K2616" s="15"/>
      <c r="L2616" s="15"/>
      <c r="M2616" s="15"/>
      <c r="N2616" s="15"/>
      <c r="O2616" s="15"/>
      <c r="P2616" s="15"/>
      <c r="Q2616" s="15"/>
      <c r="R2616" s="15"/>
      <c r="S2616" s="15"/>
      <c r="T2616" s="15"/>
      <c r="U2616" s="15"/>
      <c r="V2616" s="15"/>
      <c r="W2616" s="15"/>
      <c r="X2616" s="15"/>
      <c r="Y2616" s="15"/>
      <c r="Z2616" s="15"/>
      <c r="AA2616" s="15"/>
      <c r="AB2616" s="15"/>
    </row>
    <row r="2617" spans="11:28" ht="15">
      <c r="K2617" s="15"/>
      <c r="L2617" s="15"/>
      <c r="M2617" s="15"/>
      <c r="N2617" s="15"/>
      <c r="O2617" s="15"/>
      <c r="P2617" s="15"/>
      <c r="Q2617" s="15"/>
      <c r="R2617" s="15"/>
      <c r="S2617" s="15"/>
      <c r="T2617" s="15"/>
      <c r="U2617" s="15"/>
      <c r="V2617" s="15"/>
      <c r="W2617" s="15"/>
      <c r="X2617" s="15"/>
      <c r="Y2617" s="15"/>
      <c r="Z2617" s="15"/>
      <c r="AA2617" s="15"/>
      <c r="AB2617" s="15"/>
    </row>
    <row r="2618" spans="11:28" ht="15">
      <c r="K2618" s="15"/>
      <c r="L2618" s="15"/>
      <c r="M2618" s="15"/>
      <c r="N2618" s="15"/>
      <c r="O2618" s="15"/>
      <c r="P2618" s="15"/>
      <c r="Q2618" s="15"/>
      <c r="R2618" s="15"/>
      <c r="S2618" s="15"/>
      <c r="T2618" s="15"/>
      <c r="U2618" s="15"/>
      <c r="V2618" s="15"/>
      <c r="W2618" s="15"/>
      <c r="X2618" s="15"/>
      <c r="Y2618" s="15"/>
      <c r="Z2618" s="15"/>
      <c r="AA2618" s="15"/>
      <c r="AB2618" s="15"/>
    </row>
    <row r="2619" spans="11:28" ht="15">
      <c r="K2619" s="15"/>
      <c r="L2619" s="15"/>
      <c r="M2619" s="15"/>
      <c r="N2619" s="15"/>
      <c r="O2619" s="15"/>
      <c r="P2619" s="15"/>
      <c r="Q2619" s="15"/>
      <c r="R2619" s="15"/>
      <c r="S2619" s="15"/>
      <c r="T2619" s="15"/>
      <c r="U2619" s="15"/>
      <c r="V2619" s="15"/>
      <c r="W2619" s="15"/>
      <c r="X2619" s="15"/>
      <c r="Y2619" s="15"/>
      <c r="Z2619" s="15"/>
      <c r="AA2619" s="15"/>
      <c r="AB2619" s="15"/>
    </row>
    <row r="2620" spans="11:28" ht="15">
      <c r="K2620" s="15"/>
      <c r="L2620" s="15"/>
      <c r="M2620" s="15"/>
      <c r="N2620" s="15"/>
      <c r="O2620" s="15"/>
      <c r="P2620" s="15"/>
      <c r="Q2620" s="15"/>
      <c r="R2620" s="15"/>
      <c r="S2620" s="15"/>
      <c r="T2620" s="15"/>
      <c r="U2620" s="15"/>
      <c r="V2620" s="15"/>
      <c r="W2620" s="15"/>
      <c r="X2620" s="15"/>
      <c r="Y2620" s="15"/>
      <c r="Z2620" s="15"/>
      <c r="AA2620" s="15"/>
      <c r="AB2620" s="15"/>
    </row>
    <row r="2621" spans="11:28" ht="15">
      <c r="K2621" s="15"/>
      <c r="L2621" s="15"/>
      <c r="M2621" s="15"/>
      <c r="N2621" s="15"/>
      <c r="O2621" s="15"/>
      <c r="P2621" s="15"/>
      <c r="Q2621" s="15"/>
      <c r="R2621" s="15"/>
      <c r="S2621" s="15"/>
      <c r="T2621" s="15"/>
      <c r="U2621" s="15"/>
      <c r="V2621" s="15"/>
      <c r="W2621" s="15"/>
      <c r="X2621" s="15"/>
      <c r="Y2621" s="15"/>
      <c r="Z2621" s="15"/>
      <c r="AA2621" s="15"/>
      <c r="AB2621" s="15"/>
    </row>
    <row r="2622" spans="11:28" ht="15">
      <c r="K2622" s="15"/>
      <c r="L2622" s="15"/>
      <c r="M2622" s="15"/>
      <c r="N2622" s="15"/>
      <c r="O2622" s="15"/>
      <c r="P2622" s="15"/>
      <c r="Q2622" s="15"/>
      <c r="R2622" s="15"/>
      <c r="S2622" s="15"/>
      <c r="T2622" s="15"/>
      <c r="U2622" s="15"/>
      <c r="V2622" s="15"/>
      <c r="W2622" s="15"/>
      <c r="X2622" s="15"/>
      <c r="Y2622" s="15"/>
      <c r="Z2622" s="15"/>
      <c r="AA2622" s="15"/>
      <c r="AB2622" s="15"/>
    </row>
    <row r="2623" spans="11:28" ht="15">
      <c r="K2623" s="15"/>
      <c r="L2623" s="15"/>
      <c r="M2623" s="15"/>
      <c r="N2623" s="15"/>
      <c r="O2623" s="15"/>
      <c r="P2623" s="15"/>
      <c r="Q2623" s="15"/>
      <c r="R2623" s="15"/>
      <c r="S2623" s="15"/>
      <c r="T2623" s="15"/>
      <c r="U2623" s="15"/>
      <c r="V2623" s="15"/>
      <c r="W2623" s="15"/>
      <c r="X2623" s="15"/>
      <c r="Y2623" s="15"/>
      <c r="Z2623" s="15"/>
      <c r="AA2623" s="15"/>
      <c r="AB2623" s="15"/>
    </row>
    <row r="2624" spans="11:28" ht="15">
      <c r="K2624" s="15"/>
      <c r="L2624" s="15"/>
      <c r="M2624" s="15"/>
      <c r="N2624" s="15"/>
      <c r="O2624" s="15"/>
      <c r="P2624" s="15"/>
      <c r="Q2624" s="15"/>
      <c r="R2624" s="15"/>
      <c r="S2624" s="15"/>
      <c r="T2624" s="15"/>
      <c r="U2624" s="15"/>
      <c r="V2624" s="15"/>
      <c r="W2624" s="15"/>
      <c r="X2624" s="15"/>
      <c r="Y2624" s="15"/>
      <c r="Z2624" s="15"/>
      <c r="AA2624" s="15"/>
      <c r="AB2624" s="15"/>
    </row>
    <row r="2625" spans="11:28" ht="15">
      <c r="K2625" s="15"/>
      <c r="L2625" s="15"/>
      <c r="M2625" s="15"/>
      <c r="N2625" s="15"/>
      <c r="O2625" s="15"/>
      <c r="P2625" s="15"/>
      <c r="Q2625" s="15"/>
      <c r="R2625" s="15"/>
      <c r="S2625" s="15"/>
      <c r="T2625" s="15"/>
      <c r="U2625" s="15"/>
      <c r="V2625" s="15"/>
      <c r="W2625" s="15"/>
      <c r="X2625" s="15"/>
      <c r="Y2625" s="15"/>
      <c r="Z2625" s="15"/>
      <c r="AA2625" s="15"/>
      <c r="AB2625" s="15"/>
    </row>
    <row r="2626" spans="11:28" ht="15">
      <c r="K2626" s="15"/>
      <c r="L2626" s="15"/>
      <c r="M2626" s="15"/>
      <c r="N2626" s="15"/>
      <c r="O2626" s="15"/>
      <c r="P2626" s="15"/>
      <c r="Q2626" s="15"/>
      <c r="R2626" s="15"/>
      <c r="S2626" s="15"/>
      <c r="T2626" s="15"/>
      <c r="U2626" s="15"/>
      <c r="V2626" s="15"/>
      <c r="W2626" s="15"/>
      <c r="X2626" s="15"/>
      <c r="Y2626" s="15"/>
      <c r="Z2626" s="15"/>
      <c r="AA2626" s="15"/>
      <c r="AB2626" s="15"/>
    </row>
    <row r="2627" spans="11:28" ht="15">
      <c r="K2627" s="15"/>
      <c r="L2627" s="15"/>
      <c r="M2627" s="15"/>
      <c r="N2627" s="15"/>
      <c r="O2627" s="15"/>
      <c r="P2627" s="15"/>
      <c r="Q2627" s="15"/>
      <c r="R2627" s="15"/>
      <c r="S2627" s="15"/>
      <c r="T2627" s="15"/>
      <c r="U2627" s="15"/>
      <c r="V2627" s="15"/>
      <c r="W2627" s="15"/>
      <c r="X2627" s="15"/>
      <c r="Y2627" s="15"/>
      <c r="Z2627" s="15"/>
      <c r="AA2627" s="15"/>
      <c r="AB2627" s="15"/>
    </row>
    <row r="2628" spans="11:28" ht="15">
      <c r="K2628" s="15"/>
      <c r="L2628" s="15"/>
      <c r="M2628" s="15"/>
      <c r="N2628" s="15"/>
      <c r="O2628" s="15"/>
      <c r="P2628" s="15"/>
      <c r="Q2628" s="15"/>
      <c r="R2628" s="15"/>
      <c r="S2628" s="15"/>
      <c r="T2628" s="15"/>
      <c r="U2628" s="15"/>
      <c r="V2628" s="15"/>
      <c r="W2628" s="15"/>
      <c r="X2628" s="15"/>
      <c r="Y2628" s="15"/>
      <c r="Z2628" s="15"/>
      <c r="AA2628" s="15"/>
      <c r="AB2628" s="15"/>
    </row>
    <row r="2629" spans="11:28" ht="15">
      <c r="K2629" s="15"/>
      <c r="L2629" s="15"/>
      <c r="M2629" s="15"/>
      <c r="N2629" s="15"/>
      <c r="O2629" s="15"/>
      <c r="P2629" s="15"/>
      <c r="Q2629" s="15"/>
      <c r="R2629" s="15"/>
      <c r="S2629" s="15"/>
      <c r="T2629" s="15"/>
      <c r="U2629" s="15"/>
      <c r="V2629" s="15"/>
      <c r="W2629" s="15"/>
      <c r="X2629" s="15"/>
      <c r="Y2629" s="15"/>
      <c r="Z2629" s="15"/>
      <c r="AA2629" s="15"/>
      <c r="AB2629" s="15"/>
    </row>
    <row r="2630" spans="11:28" ht="15">
      <c r="K2630" s="15"/>
      <c r="L2630" s="15"/>
      <c r="M2630" s="15"/>
      <c r="N2630" s="15"/>
      <c r="O2630" s="15"/>
      <c r="P2630" s="15"/>
      <c r="Q2630" s="15"/>
      <c r="R2630" s="15"/>
      <c r="S2630" s="15"/>
      <c r="T2630" s="15"/>
      <c r="U2630" s="15"/>
      <c r="V2630" s="15"/>
      <c r="W2630" s="15"/>
      <c r="X2630" s="15"/>
      <c r="Y2630" s="15"/>
      <c r="Z2630" s="15"/>
      <c r="AA2630" s="15"/>
      <c r="AB2630" s="15"/>
    </row>
    <row r="2631" spans="11:28" ht="15">
      <c r="K2631" s="15"/>
      <c r="L2631" s="15"/>
      <c r="M2631" s="15"/>
      <c r="N2631" s="15"/>
      <c r="O2631" s="15"/>
      <c r="P2631" s="15"/>
      <c r="Q2631" s="15"/>
      <c r="R2631" s="15"/>
      <c r="S2631" s="15"/>
      <c r="T2631" s="15"/>
      <c r="U2631" s="15"/>
      <c r="V2631" s="15"/>
      <c r="W2631" s="15"/>
      <c r="X2631" s="15"/>
      <c r="Y2631" s="15"/>
      <c r="Z2631" s="15"/>
      <c r="AA2631" s="15"/>
      <c r="AB2631" s="15"/>
    </row>
    <row r="2632" spans="11:28" ht="15">
      <c r="K2632" s="15"/>
      <c r="L2632" s="15"/>
      <c r="M2632" s="15"/>
      <c r="N2632" s="15"/>
      <c r="O2632" s="15"/>
      <c r="P2632" s="15"/>
      <c r="Q2632" s="15"/>
      <c r="R2632" s="15"/>
      <c r="S2632" s="15"/>
      <c r="T2632" s="15"/>
      <c r="U2632" s="15"/>
      <c r="V2632" s="15"/>
      <c r="W2632" s="15"/>
      <c r="X2632" s="15"/>
      <c r="Y2632" s="15"/>
      <c r="Z2632" s="15"/>
      <c r="AA2632" s="15"/>
      <c r="AB2632" s="15"/>
    </row>
    <row r="2633" spans="11:28" ht="15">
      <c r="K2633" s="15"/>
      <c r="L2633" s="15"/>
      <c r="M2633" s="15"/>
      <c r="N2633" s="15"/>
      <c r="O2633" s="15"/>
      <c r="P2633" s="15"/>
      <c r="Q2633" s="15"/>
      <c r="R2633" s="15"/>
      <c r="S2633" s="15"/>
      <c r="T2633" s="15"/>
      <c r="U2633" s="15"/>
      <c r="V2633" s="15"/>
      <c r="W2633" s="15"/>
      <c r="X2633" s="15"/>
      <c r="Y2633" s="15"/>
      <c r="Z2633" s="15"/>
      <c r="AA2633" s="15"/>
      <c r="AB2633" s="15"/>
    </row>
    <row r="2634" spans="11:28" ht="15">
      <c r="K2634" s="15"/>
      <c r="L2634" s="15"/>
      <c r="M2634" s="15"/>
      <c r="N2634" s="15"/>
      <c r="O2634" s="15"/>
      <c r="P2634" s="15"/>
      <c r="Q2634" s="15"/>
      <c r="R2634" s="15"/>
      <c r="S2634" s="15"/>
      <c r="T2634" s="15"/>
      <c r="U2634" s="15"/>
      <c r="V2634" s="15"/>
      <c r="W2634" s="15"/>
      <c r="X2634" s="15"/>
      <c r="Y2634" s="15"/>
      <c r="Z2634" s="15"/>
      <c r="AA2634" s="15"/>
      <c r="AB2634" s="15"/>
    </row>
    <row r="2635" spans="11:28" ht="15">
      <c r="K2635" s="15"/>
      <c r="L2635" s="15"/>
      <c r="M2635" s="15"/>
      <c r="N2635" s="15"/>
      <c r="O2635" s="15"/>
      <c r="P2635" s="15"/>
      <c r="Q2635" s="15"/>
      <c r="R2635" s="15"/>
      <c r="S2635" s="15"/>
      <c r="T2635" s="15"/>
      <c r="U2635" s="15"/>
      <c r="V2635" s="15"/>
      <c r="W2635" s="15"/>
      <c r="X2635" s="15"/>
      <c r="Y2635" s="15"/>
      <c r="Z2635" s="15"/>
      <c r="AA2635" s="15"/>
      <c r="AB2635" s="15"/>
    </row>
    <row r="2636" spans="11:28" ht="15">
      <c r="K2636" s="15"/>
      <c r="L2636" s="15"/>
      <c r="M2636" s="15"/>
      <c r="N2636" s="15"/>
      <c r="O2636" s="15"/>
      <c r="P2636" s="15"/>
      <c r="Q2636" s="15"/>
      <c r="R2636" s="15"/>
      <c r="S2636" s="15"/>
      <c r="T2636" s="15"/>
      <c r="U2636" s="15"/>
      <c r="V2636" s="15"/>
      <c r="W2636" s="15"/>
      <c r="X2636" s="15"/>
      <c r="Y2636" s="15"/>
      <c r="Z2636" s="15"/>
      <c r="AA2636" s="15"/>
      <c r="AB2636" s="15"/>
    </row>
    <row r="2637" spans="11:28" ht="15">
      <c r="K2637" s="15"/>
      <c r="L2637" s="15"/>
      <c r="M2637" s="15"/>
      <c r="N2637" s="15"/>
      <c r="O2637" s="15"/>
      <c r="P2637" s="15"/>
      <c r="Q2637" s="15"/>
      <c r="R2637" s="15"/>
      <c r="S2637" s="15"/>
      <c r="T2637" s="15"/>
      <c r="U2637" s="15"/>
      <c r="V2637" s="15"/>
      <c r="W2637" s="15"/>
      <c r="X2637" s="15"/>
      <c r="Y2637" s="15"/>
      <c r="Z2637" s="15"/>
      <c r="AA2637" s="15"/>
      <c r="AB2637" s="15"/>
    </row>
    <row r="2638" spans="11:28" ht="15">
      <c r="K2638" s="15"/>
      <c r="L2638" s="15"/>
      <c r="M2638" s="15"/>
      <c r="N2638" s="15"/>
      <c r="O2638" s="15"/>
      <c r="P2638" s="15"/>
      <c r="Q2638" s="15"/>
      <c r="R2638" s="15"/>
      <c r="S2638" s="15"/>
      <c r="T2638" s="15"/>
      <c r="U2638" s="15"/>
      <c r="V2638" s="15"/>
      <c r="W2638" s="15"/>
      <c r="X2638" s="15"/>
      <c r="Y2638" s="15"/>
      <c r="Z2638" s="15"/>
      <c r="AA2638" s="15"/>
      <c r="AB2638" s="15"/>
    </row>
    <row r="2639" spans="11:28" ht="15">
      <c r="K2639" s="15"/>
      <c r="L2639" s="15"/>
      <c r="M2639" s="15"/>
      <c r="N2639" s="15"/>
      <c r="O2639" s="15"/>
      <c r="P2639" s="15"/>
      <c r="Q2639" s="15"/>
      <c r="R2639" s="15"/>
      <c r="S2639" s="15"/>
      <c r="T2639" s="15"/>
      <c r="U2639" s="15"/>
      <c r="V2639" s="15"/>
      <c r="W2639" s="15"/>
      <c r="X2639" s="15"/>
      <c r="Y2639" s="15"/>
      <c r="Z2639" s="15"/>
      <c r="AA2639" s="15"/>
      <c r="AB2639" s="15"/>
    </row>
    <row r="2640" spans="11:28" ht="15">
      <c r="K2640" s="15"/>
      <c r="L2640" s="15"/>
      <c r="M2640" s="15"/>
      <c r="N2640" s="15"/>
      <c r="O2640" s="15"/>
      <c r="P2640" s="15"/>
      <c r="Q2640" s="15"/>
      <c r="R2640" s="15"/>
      <c r="S2640" s="15"/>
      <c r="T2640" s="15"/>
      <c r="U2640" s="15"/>
      <c r="V2640" s="15"/>
      <c r="W2640" s="15"/>
      <c r="X2640" s="15"/>
      <c r="Y2640" s="15"/>
      <c r="Z2640" s="15"/>
      <c r="AA2640" s="15"/>
      <c r="AB2640" s="15"/>
    </row>
    <row r="2641" spans="11:28" ht="15">
      <c r="K2641" s="15"/>
      <c r="L2641" s="15"/>
      <c r="M2641" s="15"/>
      <c r="N2641" s="15"/>
      <c r="O2641" s="15"/>
      <c r="P2641" s="15"/>
      <c r="Q2641" s="15"/>
      <c r="R2641" s="15"/>
      <c r="S2641" s="15"/>
      <c r="T2641" s="15"/>
      <c r="U2641" s="15"/>
      <c r="V2641" s="15"/>
      <c r="W2641" s="15"/>
      <c r="X2641" s="15"/>
      <c r="Y2641" s="15"/>
      <c r="Z2641" s="15"/>
      <c r="AA2641" s="15"/>
      <c r="AB2641" s="15"/>
    </row>
    <row r="2642" spans="11:28" ht="15">
      <c r="K2642" s="15"/>
      <c r="L2642" s="15"/>
      <c r="M2642" s="15"/>
      <c r="N2642" s="15"/>
      <c r="O2642" s="15"/>
      <c r="P2642" s="15"/>
      <c r="Q2642" s="15"/>
      <c r="R2642" s="15"/>
      <c r="S2642" s="15"/>
      <c r="T2642" s="15"/>
      <c r="U2642" s="15"/>
      <c r="V2642" s="15"/>
      <c r="W2642" s="15"/>
      <c r="X2642" s="15"/>
      <c r="Y2642" s="15"/>
      <c r="Z2642" s="15"/>
      <c r="AA2642" s="15"/>
      <c r="AB2642" s="15"/>
    </row>
    <row r="2643" spans="11:28" ht="15">
      <c r="K2643" s="15"/>
      <c r="L2643" s="15"/>
      <c r="M2643" s="15"/>
      <c r="N2643" s="15"/>
      <c r="O2643" s="15"/>
      <c r="P2643" s="15"/>
      <c r="Q2643" s="15"/>
      <c r="R2643" s="15"/>
      <c r="S2643" s="15"/>
      <c r="T2643" s="15"/>
      <c r="U2643" s="15"/>
      <c r="V2643" s="15"/>
      <c r="W2643" s="15"/>
      <c r="X2643" s="15"/>
      <c r="Y2643" s="15"/>
      <c r="Z2643" s="15"/>
      <c r="AA2643" s="15"/>
      <c r="AB2643" s="15"/>
    </row>
    <row r="2644" spans="11:28" ht="15">
      <c r="K2644" s="15"/>
      <c r="L2644" s="15"/>
      <c r="M2644" s="15"/>
      <c r="N2644" s="15"/>
      <c r="O2644" s="15"/>
      <c r="P2644" s="15"/>
      <c r="Q2644" s="15"/>
      <c r="R2644" s="15"/>
      <c r="S2644" s="15"/>
      <c r="T2644" s="15"/>
      <c r="U2644" s="15"/>
      <c r="V2644" s="15"/>
      <c r="W2644" s="15"/>
      <c r="X2644" s="15"/>
      <c r="Y2644" s="15"/>
      <c r="Z2644" s="15"/>
      <c r="AA2644" s="15"/>
      <c r="AB2644" s="15"/>
    </row>
    <row r="2645" spans="11:28" ht="15">
      <c r="K2645" s="15"/>
      <c r="L2645" s="15"/>
      <c r="M2645" s="15"/>
      <c r="N2645" s="15"/>
      <c r="O2645" s="15"/>
      <c r="P2645" s="15"/>
      <c r="Q2645" s="15"/>
      <c r="R2645" s="15"/>
      <c r="S2645" s="15"/>
      <c r="T2645" s="15"/>
      <c r="U2645" s="15"/>
      <c r="V2645" s="15"/>
      <c r="W2645" s="15"/>
      <c r="X2645" s="15"/>
      <c r="Y2645" s="15"/>
      <c r="Z2645" s="15"/>
      <c r="AA2645" s="15"/>
      <c r="AB2645" s="15"/>
    </row>
    <row r="2646" spans="11:28" ht="15">
      <c r="K2646" s="15"/>
      <c r="L2646" s="15"/>
      <c r="M2646" s="15"/>
      <c r="N2646" s="15"/>
      <c r="O2646" s="15"/>
      <c r="P2646" s="15"/>
      <c r="Q2646" s="15"/>
      <c r="R2646" s="15"/>
      <c r="S2646" s="15"/>
      <c r="T2646" s="15"/>
      <c r="U2646" s="15"/>
      <c r="V2646" s="15"/>
      <c r="W2646" s="15"/>
      <c r="X2646" s="15"/>
      <c r="Y2646" s="15"/>
      <c r="Z2646" s="15"/>
      <c r="AA2646" s="15"/>
      <c r="AB2646" s="15"/>
    </row>
  </sheetData>
  <mergeCells count="10">
    <mergeCell ref="B188:AK188"/>
    <mergeCell ref="BH7:BH9"/>
    <mergeCell ref="BI7:BI9"/>
    <mergeCell ref="BL7:BL9"/>
    <mergeCell ref="BH72:BH74"/>
    <mergeCell ref="BI72:BI74"/>
    <mergeCell ref="BL72:BL74"/>
    <mergeCell ref="BH129:BH131"/>
    <mergeCell ref="BI129:BI131"/>
    <mergeCell ref="BL129:BL131"/>
  </mergeCells>
  <printOptions horizontalCentered="1"/>
  <pageMargins left="0.5" right="0.5" top="0.41" bottom="0.41" header="0" footer="0"/>
  <pageSetup fitToHeight="0" fitToWidth="1" horizontalDpi="600" verticalDpi="600" orientation="landscape" scale="72" r:id="rId1"/>
  <rowBreaks count="2" manualBreakCount="2">
    <brk id="71" max="64" man="1"/>
    <brk id="12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