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745" windowHeight="8640" activeTab="0"/>
  </bookViews>
  <sheets>
    <sheet name="Program Payment" sheetId="1" r:id="rId1"/>
    <sheet name="Sheet2" sheetId="2" r:id="rId2"/>
    <sheet name="Sheet3" sheetId="3" r:id="rId3"/>
  </sheets>
  <definedNames>
    <definedName name="_xlnm._FilterDatabase" localSheetId="0" hidden="1">'Program Payment'!$I$6:$I$167</definedName>
    <definedName name="Access_Road">'Program Payment'!$C$6:$C$12</definedName>
    <definedName name="Cost_List" localSheetId="0">'Program Payment'!$A$6:$G$166</definedName>
    <definedName name="Cost_List">#REF!</definedName>
    <definedName name="Practice_Components">'Program Payment'!$A$6:$G$166</definedName>
    <definedName name="_xlnm.Print_Titles" localSheetId="0">'Program Payment'!$1:$6</definedName>
  </definedNames>
  <calcPr fullCalcOnLoad="1" iterate="1" iterateCount="2" iterateDelta="0.001"/>
</workbook>
</file>

<file path=xl/sharedStrings.xml><?xml version="1.0" encoding="utf-8"?>
<sst xmlns="http://schemas.openxmlformats.org/spreadsheetml/2006/main" count="1135" uniqueCount="380">
  <si>
    <t>Component</t>
  </si>
  <si>
    <t>560</t>
  </si>
  <si>
    <t>Access Road</t>
  </si>
  <si>
    <t>Asphalt</t>
  </si>
  <si>
    <t>AC</t>
  </si>
  <si>
    <t>Concrete</t>
  </si>
  <si>
    <t>Concrete with curbs</t>
  </si>
  <si>
    <t>340</t>
  </si>
  <si>
    <t>Ac</t>
  </si>
  <si>
    <t>500</t>
  </si>
  <si>
    <t>SF</t>
  </si>
  <si>
    <t>366</t>
  </si>
  <si>
    <t>Anaerobic Digester, Controlled Temperature</t>
  </si>
  <si>
    <t>Complete system per animal unit</t>
  </si>
  <si>
    <t>CY</t>
  </si>
  <si>
    <t>AU</t>
  </si>
  <si>
    <t>575</t>
  </si>
  <si>
    <t>Animal Trails and Walkways</t>
  </si>
  <si>
    <t>360</t>
  </si>
  <si>
    <t>Closure of Waste Impoundments</t>
  </si>
  <si>
    <t>Cleanout (scraping out material and distributing)</t>
  </si>
  <si>
    <t>Earthmoving (CY of material moved)</t>
  </si>
  <si>
    <t>317</t>
  </si>
  <si>
    <t>Composting Facility</t>
  </si>
  <si>
    <t>Concrete reinforced wall</t>
  </si>
  <si>
    <t>Timber wall</t>
  </si>
  <si>
    <t>NO</t>
  </si>
  <si>
    <t>FR</t>
  </si>
  <si>
    <t>Cover Crop</t>
  </si>
  <si>
    <t>Mechanical seeding</t>
  </si>
  <si>
    <t>342</t>
  </si>
  <si>
    <t>Critical Area Planting</t>
  </si>
  <si>
    <t>Conventional equpment:  seeding and mulching</t>
  </si>
  <si>
    <t>Seeding &amp; mulching w/earthwork</t>
  </si>
  <si>
    <t>Steep banks where conventional equipment cannot be used</t>
  </si>
  <si>
    <t>362</t>
  </si>
  <si>
    <t>Diversion</t>
  </si>
  <si>
    <t>Barnyard/livestock</t>
  </si>
  <si>
    <t>Ft</t>
  </si>
  <si>
    <t>Cropland/pasture</t>
  </si>
  <si>
    <t>647</t>
  </si>
  <si>
    <t>Early Succssional Habitat Development/Management</t>
  </si>
  <si>
    <t>Biological control (cost/beetle)</t>
  </si>
  <si>
    <t>Chemical application - spraying</t>
  </si>
  <si>
    <t>Cut/clear brush &lt;2" heavy density or &gt;2", &lt; 4" DBH</t>
  </si>
  <si>
    <t>Cut/clear brush&gt;4" DBH</t>
  </si>
  <si>
    <t>Grazing (no. goat days/year)</t>
  </si>
  <si>
    <t>Introduced species</t>
  </si>
  <si>
    <t>Seeding: introduced species</t>
  </si>
  <si>
    <t>Prescribed burning</t>
  </si>
  <si>
    <t>Top dressing</t>
  </si>
  <si>
    <t>Tree/shrub removal - heavy equipment on grasslands</t>
  </si>
  <si>
    <t>382</t>
  </si>
  <si>
    <t>Fence</t>
  </si>
  <si>
    <t>393</t>
  </si>
  <si>
    <t>Filter Strip</t>
  </si>
  <si>
    <t>Filter strip</t>
  </si>
  <si>
    <t>410</t>
  </si>
  <si>
    <t>Grade Stabilization Structure</t>
  </si>
  <si>
    <t>Grade stabilization structure</t>
  </si>
  <si>
    <t>412</t>
  </si>
  <si>
    <t>Grassed waterway</t>
  </si>
  <si>
    <t>Grassed Waterway</t>
  </si>
  <si>
    <t>Cubic yards of rock for lined center</t>
  </si>
  <si>
    <t>561</t>
  </si>
  <si>
    <t>Heavy Use Area Protection</t>
  </si>
  <si>
    <t>Pole barn roof structure over heavy use area for water exclusion</t>
  </si>
  <si>
    <t>Tarp roof structure over heavy use area for water exclusion</t>
  </si>
  <si>
    <t>468</t>
  </si>
  <si>
    <t>Lined Waterway</t>
  </si>
  <si>
    <t>Cubic yards of rock</t>
  </si>
  <si>
    <t>634</t>
  </si>
  <si>
    <t>Manure Transfer</t>
  </si>
  <si>
    <t>Manure:  pump (Piston type)</t>
  </si>
  <si>
    <t>Manure:  pipe for gravity system</t>
  </si>
  <si>
    <t>Manure:  pipe (12") pumped system</t>
  </si>
  <si>
    <t>Manure: pipe (6") pumped system</t>
  </si>
  <si>
    <t>Manure:  pump (centrifugal)</t>
  </si>
  <si>
    <t>Manure:  tank</t>
  </si>
  <si>
    <t>Gal</t>
  </si>
  <si>
    <t>Milkhouse waste or sileage leachate:  pipe</t>
  </si>
  <si>
    <t>Milkhouse waste or sileage leachate:  pump</t>
  </si>
  <si>
    <t>Milkhouse waste or sileage leachate:  tank</t>
  </si>
  <si>
    <t>590</t>
  </si>
  <si>
    <t>Nutrient Management</t>
  </si>
  <si>
    <t>Obstruction Removal</t>
  </si>
  <si>
    <t>Heavy - building foundations, large trees &amp; boulders</t>
  </si>
  <si>
    <t>Light - fence or brush</t>
  </si>
  <si>
    <t>512</t>
  </si>
  <si>
    <t>Pasture and Hay Planting</t>
  </si>
  <si>
    <t>Conventional or no-till</t>
  </si>
  <si>
    <t>Frost seeding</t>
  </si>
  <si>
    <t>516</t>
  </si>
  <si>
    <t>Pipeline</t>
  </si>
  <si>
    <t>Trenching and burying</t>
  </si>
  <si>
    <t>378</t>
  </si>
  <si>
    <t>Pond</t>
  </si>
  <si>
    <t>Pond Sealing or Lining - Clay</t>
  </si>
  <si>
    <t>Installed cost by CY of material</t>
  </si>
  <si>
    <t>521A</t>
  </si>
  <si>
    <t>Pond Sealing or Lining - Flexible Membrane</t>
  </si>
  <si>
    <t>Cost by square feet of material</t>
  </si>
  <si>
    <t>528</t>
  </si>
  <si>
    <t>Prescribed Grazing</t>
  </si>
  <si>
    <t>533</t>
  </si>
  <si>
    <t>Pumping Plant</t>
  </si>
  <si>
    <t>329</t>
  </si>
  <si>
    <t>Residue Management - No-Till and Strip Till</t>
  </si>
  <si>
    <t>345</t>
  </si>
  <si>
    <t>Residue Management - Mulch Till</t>
  </si>
  <si>
    <t>346</t>
  </si>
  <si>
    <t>Residue Management - Ridge Till</t>
  </si>
  <si>
    <t>643</t>
  </si>
  <si>
    <t>Restoration and Management of Declining Habitats</t>
  </si>
  <si>
    <t>Biological control:  cost per beetle</t>
  </si>
  <si>
    <t>Tree/shrub removal - heavy equipment</t>
  </si>
  <si>
    <t>391</t>
  </si>
  <si>
    <t>Riparian Forest Buffer</t>
  </si>
  <si>
    <t>Mowing rough conditions</t>
  </si>
  <si>
    <t>Zone 3:  introduced species</t>
  </si>
  <si>
    <t>Zones 1 &amp; 2</t>
  </si>
  <si>
    <t>390</t>
  </si>
  <si>
    <t>Riparian Herbaceous Cover</t>
  </si>
  <si>
    <t>558</t>
  </si>
  <si>
    <t>Roof Runoff Structure</t>
  </si>
  <si>
    <t>574</t>
  </si>
  <si>
    <t>Spring Development</t>
  </si>
  <si>
    <t>Concrete tank &amp; appurtenances, installed.</t>
  </si>
  <si>
    <t>Plastic tank &amp; appurtenances, installed</t>
  </si>
  <si>
    <t>585</t>
  </si>
  <si>
    <t>Stripcropping</t>
  </si>
  <si>
    <t>587</t>
  </si>
  <si>
    <t>Structure for Water Control</t>
  </si>
  <si>
    <t>380</t>
  </si>
  <si>
    <t>606</t>
  </si>
  <si>
    <t>Subsurface Drain</t>
  </si>
  <si>
    <t>4" CPDT</t>
  </si>
  <si>
    <t>600</t>
  </si>
  <si>
    <t>620</t>
  </si>
  <si>
    <t>Underground Outlet</t>
  </si>
  <si>
    <t>367</t>
  </si>
  <si>
    <t>Waste Facility Cover</t>
  </si>
  <si>
    <t>Pole barn roof structure</t>
  </si>
  <si>
    <t>Tarp roof structure</t>
  </si>
  <si>
    <t>313</t>
  </si>
  <si>
    <t>Waste Storage Facility</t>
  </si>
  <si>
    <t>Earthen structure, &lt;1,000,000 gallons capacity (does not include fencing, concrete,ramp, or pump)</t>
  </si>
  <si>
    <t>Earthen structure, 1,000,000 to 2,000,000 gallons capacity (does not include fencing, concrete,ramp, or pump)</t>
  </si>
  <si>
    <t>Earthen structure, &gt;2,000,000 gallons capacity (does not include fencing, concrete,ramp, or pump)</t>
  </si>
  <si>
    <t>Fabricated structure, &lt;500,000 gallons capacity (does not include fencing ramp, or pump)</t>
  </si>
  <si>
    <t>Fabricated structure, 500,000 to 1,500,000 gallons capacity (does not include fencing ramp, or pump)</t>
  </si>
  <si>
    <t>Fabricated structure, &gt;1,500,000 gallons capacity (does not include fencing ramp, or pump)</t>
  </si>
  <si>
    <t>635</t>
  </si>
  <si>
    <t>Wastewater Treatment Strip</t>
  </si>
  <si>
    <t>Barkbed filtration for milkhouse waste</t>
  </si>
  <si>
    <t>Distribution system, grading, shaping, and seeding</t>
  </si>
  <si>
    <t>638</t>
  </si>
  <si>
    <t>Water and Sediment Control Basin</t>
  </si>
  <si>
    <t>Riser</t>
  </si>
  <si>
    <t>642</t>
  </si>
  <si>
    <t>Water Well</t>
  </si>
  <si>
    <t>Water well for livestock water source only</t>
  </si>
  <si>
    <t>614</t>
  </si>
  <si>
    <t>Watering Facility</t>
  </si>
  <si>
    <t>Tank and appurtenances only</t>
  </si>
  <si>
    <t>Windbreak/Shelterbelt Establishment</t>
  </si>
  <si>
    <t>Cost/foot/row of trees</t>
  </si>
  <si>
    <t>327</t>
  </si>
  <si>
    <t>Conservation Cover</t>
  </si>
  <si>
    <t>Introduced species - orchards and vineyards only</t>
  </si>
  <si>
    <t>Top dressing - orchards and vineyards only</t>
  </si>
  <si>
    <t>Medium - small trees, stones and brush</t>
  </si>
  <si>
    <t>Cubic yards of material moved</t>
  </si>
  <si>
    <t>Mast tree pruning per tree</t>
  </si>
  <si>
    <t>Selective tree felling per tree</t>
  </si>
  <si>
    <t>Impermeable floating cover for improved air quality on waste storage facilities</t>
  </si>
  <si>
    <t>521D</t>
  </si>
  <si>
    <t>Livestock operations:  one time payment in first year of three year implementation</t>
  </si>
  <si>
    <t>Vegetable, orchard, and vineyard operations.  One time payment in first year of three year implementation</t>
  </si>
  <si>
    <t>One time payment during first year of three year implementation</t>
  </si>
  <si>
    <t>One time payment for one year of implementation on pasture or hay plantings</t>
  </si>
  <si>
    <t>Applicant</t>
  </si>
  <si>
    <t>Assisted by</t>
  </si>
  <si>
    <t>Date</t>
  </si>
  <si>
    <t>Practice Code</t>
  </si>
  <si>
    <t>Practice Name</t>
  </si>
  <si>
    <t>Unit</t>
  </si>
  <si>
    <t>Unit Cost</t>
  </si>
  <si>
    <t>CostType</t>
  </si>
  <si>
    <t>Extent</t>
  </si>
  <si>
    <t>Total Payment</t>
  </si>
  <si>
    <t>Total Contract Cost</t>
  </si>
  <si>
    <t>135</t>
  </si>
  <si>
    <t>35</t>
  </si>
  <si>
    <t>30</t>
  </si>
  <si>
    <t>800</t>
  </si>
  <si>
    <t>10</t>
  </si>
  <si>
    <t>6</t>
  </si>
  <si>
    <t>6.50</t>
  </si>
  <si>
    <t>350</t>
  </si>
  <si>
    <t>175</t>
  </si>
  <si>
    <t>275</t>
  </si>
  <si>
    <t>90</t>
  </si>
  <si>
    <t>40</t>
  </si>
  <si>
    <t>55</t>
  </si>
  <si>
    <t>33</t>
  </si>
  <si>
    <t>460</t>
  </si>
  <si>
    <t>1470</t>
  </si>
  <si>
    <t>1150</t>
  </si>
  <si>
    <t>4.90</t>
  </si>
  <si>
    <t>2.80</t>
  </si>
  <si>
    <t>.11</t>
  </si>
  <si>
    <t>49</t>
  </si>
  <si>
    <t>300</t>
  </si>
  <si>
    <t>15</t>
  </si>
  <si>
    <t>250</t>
  </si>
  <si>
    <t>1.6</t>
  </si>
  <si>
    <t>2.3</t>
  </si>
  <si>
    <t>1000</t>
  </si>
  <si>
    <t>3820</t>
  </si>
  <si>
    <t>17</t>
  </si>
  <si>
    <t>8</t>
  </si>
  <si>
    <t>325</t>
  </si>
  <si>
    <t>27</t>
  </si>
  <si>
    <t>52</t>
  </si>
  <si>
    <t>12</t>
  </si>
  <si>
    <t>8000</t>
  </si>
  <si>
    <t>25000</t>
  </si>
  <si>
    <t>1.81</t>
  </si>
  <si>
    <t>5.75</t>
  </si>
  <si>
    <t>2100</t>
  </si>
  <si>
    <t>14</t>
  </si>
  <si>
    <t>14200</t>
  </si>
  <si>
    <t>7850</t>
  </si>
  <si>
    <t>4100</t>
  </si>
  <si>
    <t>1</t>
  </si>
  <si>
    <t>1.80</t>
  </si>
  <si>
    <t>19</t>
  </si>
  <si>
    <t>2500</t>
  </si>
  <si>
    <t>One time payment during first year of three year implementation period</t>
  </si>
  <si>
    <t>18</t>
  </si>
  <si>
    <t>1530</t>
  </si>
  <si>
    <t>1.50</t>
  </si>
  <si>
    <t>.06</t>
  </si>
  <si>
    <t>.16</t>
  </si>
  <si>
    <t>.13</t>
  </si>
  <si>
    <t>4</t>
  </si>
  <si>
    <t>.1</t>
  </si>
  <si>
    <t>6600</t>
  </si>
  <si>
    <t>4.4</t>
  </si>
  <si>
    <t>50</t>
  </si>
  <si>
    <t>578</t>
  </si>
  <si>
    <t>Stream Crossing</t>
  </si>
  <si>
    <t>Fabric and gravel, installed per CY of gravel</t>
  </si>
  <si>
    <t>Contract Number</t>
  </si>
  <si>
    <t>Unit Payment</t>
  </si>
  <si>
    <t>702</t>
  </si>
  <si>
    <t>Agrichemical Mixing Facility</t>
  </si>
  <si>
    <t>16</t>
  </si>
  <si>
    <t>Concrete pad w/appurtenances (by CY of concrete)</t>
  </si>
  <si>
    <t>1100</t>
  </si>
  <si>
    <t>100</t>
  </si>
  <si>
    <t>386</t>
  </si>
  <si>
    <t>Field Border</t>
  </si>
  <si>
    <t>603</t>
  </si>
  <si>
    <t>441</t>
  </si>
  <si>
    <t>Irrigation System - Microirrigation</t>
  </si>
  <si>
    <t>Irrigation system - microirrigation</t>
  </si>
  <si>
    <t>1650</t>
  </si>
  <si>
    <t>442</t>
  </si>
  <si>
    <t>Irrigation System - Sprinkler</t>
  </si>
  <si>
    <t>3.13</t>
  </si>
  <si>
    <t>Wheel line:  includes wheel + 40' pipe w/nozzles</t>
  </si>
  <si>
    <t>430DD</t>
  </si>
  <si>
    <t>Irrigation Water Conveyance - Pipeline - High-pressure, Underground, Plastic</t>
  </si>
  <si>
    <t>430EE</t>
  </si>
  <si>
    <t>Irrigation Water Conveyance - Pipeline - Low-pressure, Underground, Plastic</t>
  </si>
  <si>
    <t>449</t>
  </si>
  <si>
    <t>Irrigation Water Management</t>
  </si>
  <si>
    <t>24</t>
  </si>
  <si>
    <t>630</t>
  </si>
  <si>
    <t>355</t>
  </si>
  <si>
    <t>Well Water Testing</t>
  </si>
  <si>
    <t>Well water testing</t>
  </si>
  <si>
    <t>120</t>
  </si>
  <si>
    <t>657</t>
  </si>
  <si>
    <t>Wetland Restoration</t>
  </si>
  <si>
    <t>Ditch plug</t>
  </si>
  <si>
    <t>Embankment:  less than two feet in height</t>
  </si>
  <si>
    <t>Embankment:  between two and four feet in height</t>
  </si>
  <si>
    <t>Embankment:  greater than four feet in height</t>
  </si>
  <si>
    <t>Level ditch - CY of earthmoving</t>
  </si>
  <si>
    <t>Pothole</t>
  </si>
  <si>
    <t>.25</t>
  </si>
  <si>
    <t>Tile break - equipment</t>
  </si>
  <si>
    <t>Hr</t>
  </si>
  <si>
    <t>245</t>
  </si>
  <si>
    <t>310</t>
  </si>
  <si>
    <t>415</t>
  </si>
  <si>
    <t>330</t>
  </si>
  <si>
    <t>Contour Farming</t>
  </si>
  <si>
    <t>324</t>
  </si>
  <si>
    <t>Deep Tillage</t>
  </si>
  <si>
    <t>Deep tillage</t>
  </si>
  <si>
    <t>666</t>
  </si>
  <si>
    <t>Forest Stand Improvement</t>
  </si>
  <si>
    <t>Forest stand improvement</t>
  </si>
  <si>
    <t>655</t>
  </si>
  <si>
    <t>Forest Trails and Landings</t>
  </si>
  <si>
    <t>Machine hourly rate</t>
  </si>
  <si>
    <t>125</t>
  </si>
  <si>
    <t>425</t>
  </si>
  <si>
    <t>Herbaceous Wind Barriers</t>
  </si>
  <si>
    <t>4' wide native species</t>
  </si>
  <si>
    <t>484</t>
  </si>
  <si>
    <t>Mulching</t>
  </si>
  <si>
    <t>220</t>
  </si>
  <si>
    <t>582</t>
  </si>
  <si>
    <t>Open Channel</t>
  </si>
  <si>
    <t>Open channel</t>
  </si>
  <si>
    <t>One time payment during first year of three year three year implementation period</t>
  </si>
  <si>
    <t>632</t>
  </si>
  <si>
    <t>Solid/Liquid Waste Separation Facility</t>
  </si>
  <si>
    <t>Sand separator, mechancial w/o building</t>
  </si>
  <si>
    <t>50000</t>
  </si>
  <si>
    <t>Sand separator, mechanical w/building</t>
  </si>
  <si>
    <t>100000</t>
  </si>
  <si>
    <t>Manure separator w/o building</t>
  </si>
  <si>
    <t>30000</t>
  </si>
  <si>
    <t>Manure separator w/building</t>
  </si>
  <si>
    <t>60000</t>
  </si>
  <si>
    <t>Sand separator, gravity system - concrete reinforced wall (per CY of concrete for wall)</t>
  </si>
  <si>
    <t>Sand separator, gravity system - concrete flatwork (per CY of concrete)</t>
  </si>
  <si>
    <t>3100</t>
  </si>
  <si>
    <t>4200</t>
  </si>
  <si>
    <t>2.20</t>
  </si>
  <si>
    <t>3.60</t>
  </si>
  <si>
    <t>5.95</t>
  </si>
  <si>
    <t>Terrace</t>
  </si>
  <si>
    <t>Vertical Drain</t>
  </si>
  <si>
    <t>Excavation and crushed stone</t>
  </si>
  <si>
    <t>70</t>
  </si>
  <si>
    <t>912</t>
  </si>
  <si>
    <t>913</t>
  </si>
  <si>
    <t>911</t>
  </si>
  <si>
    <t>910</t>
  </si>
  <si>
    <t>Concrete (blended cost - concrete flatwork and concrete w/curbs)</t>
  </si>
  <si>
    <t>Gravel/Stone</t>
  </si>
  <si>
    <t>Building or roof used in combination with concrete pad (per SF of footprint)</t>
  </si>
  <si>
    <t>.14</t>
  </si>
  <si>
    <t>Cut/clear brush =or&lt;2" DBH - light density (mowing or brush hogging)</t>
  </si>
  <si>
    <t>65</t>
  </si>
  <si>
    <t>400</t>
  </si>
  <si>
    <t>750</t>
  </si>
  <si>
    <t>2.50</t>
  </si>
  <si>
    <t>1200</t>
  </si>
  <si>
    <t>High tensile 2 strand or barbed wire</t>
  </si>
  <si>
    <t>High tensile 3 or more strands or woven wire</t>
  </si>
  <si>
    <t>2.15</t>
  </si>
  <si>
    <t>Solid set:  aluminum pipe with nozzles and riser pipes</t>
  </si>
  <si>
    <t>SDR 21 -  installed w/appurtenances</t>
  </si>
  <si>
    <t>SDR 21 - installed w/appurtenances</t>
  </si>
  <si>
    <t>Pipeline on the ground</t>
  </si>
  <si>
    <t>2.5</t>
  </si>
  <si>
    <t>Seeding: native species w/forbs (must include forbs)</t>
  </si>
  <si>
    <t>Zone 3:  native species w/forbs (must include forbs)</t>
  </si>
  <si>
    <t>11.50</t>
  </si>
  <si>
    <t>Structure for water control</t>
  </si>
  <si>
    <t>Greather than 4" CPDT</t>
  </si>
  <si>
    <t>TA Application</t>
  </si>
  <si>
    <t>0</t>
  </si>
  <si>
    <t>AM</t>
  </si>
  <si>
    <t>TA Check-out</t>
  </si>
  <si>
    <t>TA Design</t>
  </si>
  <si>
    <t>TA Planning</t>
  </si>
  <si>
    <t>Greater than 6" CPDT</t>
  </si>
  <si>
    <t>Less than or equal to 6" CPDT</t>
  </si>
  <si>
    <t>SCH-40 or equivalent</t>
  </si>
  <si>
    <t>9.50</t>
  </si>
  <si>
    <t>Share Rate (%)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</si>
</sst>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_(* #,##0.0_);_(* \(#,##0.0\);_(* &quot;-&quot;??_);_(@_)"/>
    <numFmt numFmtId="167" formatCode="_(* #,##0_);_(* \(#,##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1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right"/>
      <protection/>
    </xf>
    <xf numFmtId="2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 horizontal="center" wrapText="1"/>
      <protection/>
    </xf>
    <xf numFmtId="49" fontId="2" fillId="2" borderId="1" xfId="0" applyNumberFormat="1" applyFont="1" applyFill="1" applyBorder="1" applyAlignment="1" applyProtection="1">
      <alignment horizontal="center" vertical="top" wrapText="1"/>
      <protection/>
    </xf>
    <xf numFmtId="2" fontId="2" fillId="2" borderId="1" xfId="0" applyNumberFormat="1" applyFont="1" applyFill="1" applyBorder="1" applyAlignment="1" applyProtection="1">
      <alignment horizontal="center" vertical="top" wrapText="1"/>
      <protection/>
    </xf>
    <xf numFmtId="0" fontId="2" fillId="2" borderId="1" xfId="0" applyFont="1" applyFill="1" applyBorder="1" applyAlignment="1" applyProtection="1">
      <alignment horizontal="center" vertical="top" wrapText="1"/>
      <protection/>
    </xf>
    <xf numFmtId="164" fontId="1" fillId="0" borderId="1" xfId="0" applyNumberFormat="1" applyFont="1" applyBorder="1" applyAlignment="1" applyProtection="1">
      <alignment/>
      <protection/>
    </xf>
    <xf numFmtId="43" fontId="1" fillId="3" borderId="1" xfId="15" applyFont="1" applyFill="1" applyBorder="1" applyAlignment="1" applyProtection="1">
      <alignment/>
      <protection locked="0"/>
    </xf>
    <xf numFmtId="49" fontId="2" fillId="2" borderId="1" xfId="0" applyNumberFormat="1" applyFont="1" applyFill="1" applyBorder="1" applyAlignment="1" applyProtection="1">
      <alignment horizontal="right"/>
      <protection/>
    </xf>
    <xf numFmtId="164" fontId="1" fillId="2" borderId="1" xfId="0" applyNumberFormat="1" applyFont="1" applyFill="1" applyBorder="1" applyAlignment="1" applyProtection="1">
      <alignment/>
      <protection/>
    </xf>
    <xf numFmtId="49" fontId="1" fillId="3" borderId="1" xfId="0" applyNumberFormat="1" applyFont="1" applyFill="1" applyBorder="1" applyAlignment="1" applyProtection="1">
      <alignment horizontal="center" wrapText="1"/>
      <protection locked="0"/>
    </xf>
    <xf numFmtId="49" fontId="1" fillId="3" borderId="2" xfId="0" applyNumberFormat="1" applyFont="1" applyFill="1" applyBorder="1" applyAlignment="1" applyProtection="1">
      <alignment horizontal="center" wrapText="1"/>
      <protection locked="0"/>
    </xf>
    <xf numFmtId="49" fontId="1" fillId="3" borderId="3" xfId="0" applyNumberFormat="1" applyFont="1" applyFill="1" applyBorder="1" applyAlignment="1" applyProtection="1">
      <alignment horizontal="center" wrapText="1"/>
      <protection locked="0"/>
    </xf>
    <xf numFmtId="49" fontId="1" fillId="3" borderId="4" xfId="0" applyNumberFormat="1" applyFont="1" applyFill="1" applyBorder="1" applyAlignment="1" applyProtection="1">
      <alignment horizontal="center" wrapText="1"/>
      <protection locked="0"/>
    </xf>
    <xf numFmtId="49" fontId="1" fillId="0" borderId="1" xfId="0" applyNumberFormat="1" applyFont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horizontal="center" wrapText="1"/>
      <protection/>
    </xf>
    <xf numFmtId="0" fontId="1" fillId="2" borderId="1" xfId="0" applyFont="1" applyFill="1" applyBorder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tabSelected="1" workbookViewId="0" topLeftCell="A2">
      <selection activeCell="I14" sqref="I14"/>
    </sheetView>
  </sheetViews>
  <sheetFormatPr defaultColWidth="9.140625" defaultRowHeight="12.75"/>
  <cols>
    <col min="1" max="1" width="11.00390625" style="1" bestFit="1" customWidth="1"/>
    <col min="2" max="3" width="25.7109375" style="5" customWidth="1"/>
    <col min="4" max="4" width="4.00390625" style="1" bestFit="1" customWidth="1"/>
    <col min="5" max="6" width="9.140625" style="1" customWidth="1"/>
    <col min="7" max="7" width="9.140625" style="3" customWidth="1"/>
    <col min="8" max="8" width="9.140625" style="4" customWidth="1"/>
    <col min="9" max="9" width="11.140625" style="4" bestFit="1" customWidth="1"/>
    <col min="10" max="10" width="9.57421875" style="4" bestFit="1" customWidth="1"/>
    <col min="11" max="16384" width="9.140625" style="4" customWidth="1"/>
  </cols>
  <sheetData>
    <row r="1" spans="2:6" ht="11.25" customHeight="1">
      <c r="B1" s="2" t="s">
        <v>181</v>
      </c>
      <c r="C1" s="13"/>
      <c r="D1" s="13"/>
      <c r="E1" s="13"/>
      <c r="F1" s="13"/>
    </row>
    <row r="2" spans="2:6" ht="11.25" customHeight="1">
      <c r="B2" s="2" t="s">
        <v>254</v>
      </c>
      <c r="C2" s="14"/>
      <c r="D2" s="15"/>
      <c r="E2" s="15"/>
      <c r="F2" s="16"/>
    </row>
    <row r="3" spans="2:6" ht="11.25" customHeight="1">
      <c r="B3" s="2" t="s">
        <v>182</v>
      </c>
      <c r="C3" s="13"/>
      <c r="D3" s="13"/>
      <c r="E3" s="13"/>
      <c r="F3" s="13"/>
    </row>
    <row r="4" spans="2:6" ht="11.25" customHeight="1">
      <c r="B4" s="2" t="s">
        <v>183</v>
      </c>
      <c r="C4" s="13"/>
      <c r="D4" s="13"/>
      <c r="E4" s="13"/>
      <c r="F4" s="13"/>
    </row>
    <row r="6" spans="1:10" ht="27" customHeight="1">
      <c r="A6" s="6" t="s">
        <v>184</v>
      </c>
      <c r="B6" s="6" t="s">
        <v>185</v>
      </c>
      <c r="C6" s="6" t="s">
        <v>0</v>
      </c>
      <c r="D6" s="6" t="s">
        <v>186</v>
      </c>
      <c r="E6" s="6" t="s">
        <v>187</v>
      </c>
      <c r="F6" s="6" t="s">
        <v>188</v>
      </c>
      <c r="G6" s="7" t="s">
        <v>379</v>
      </c>
      <c r="H6" s="8" t="s">
        <v>255</v>
      </c>
      <c r="I6" s="8" t="s">
        <v>189</v>
      </c>
      <c r="J6" s="8" t="s">
        <v>190</v>
      </c>
    </row>
    <row r="7" spans="1:10" ht="22.5">
      <c r="A7" s="17" t="s">
        <v>1</v>
      </c>
      <c r="B7" s="18" t="s">
        <v>2</v>
      </c>
      <c r="C7" s="18" t="s">
        <v>346</v>
      </c>
      <c r="D7" s="17" t="s">
        <v>14</v>
      </c>
      <c r="E7" s="17" t="s">
        <v>201</v>
      </c>
      <c r="F7" s="17" t="s">
        <v>4</v>
      </c>
      <c r="G7" s="17" t="s">
        <v>202</v>
      </c>
      <c r="H7" s="9">
        <f>G7*E7/100</f>
        <v>247.5</v>
      </c>
      <c r="I7" s="10"/>
      <c r="J7" s="9">
        <f aca="true" t="shared" si="0" ref="J7:J38">I7*H7</f>
        <v>0</v>
      </c>
    </row>
    <row r="8" spans="1:10" ht="11.25">
      <c r="A8" s="17" t="s">
        <v>1</v>
      </c>
      <c r="B8" s="18" t="s">
        <v>2</v>
      </c>
      <c r="C8" s="18" t="s">
        <v>347</v>
      </c>
      <c r="D8" s="17" t="s">
        <v>14</v>
      </c>
      <c r="E8" s="17" t="s">
        <v>193</v>
      </c>
      <c r="F8" s="17" t="s">
        <v>4</v>
      </c>
      <c r="G8" s="17" t="s">
        <v>202</v>
      </c>
      <c r="H8" s="9">
        <f aca="true" t="shared" si="1" ref="H8:H71">G8*E8/100</f>
        <v>31.5</v>
      </c>
      <c r="I8" s="10"/>
      <c r="J8" s="9">
        <f t="shared" si="0"/>
        <v>0</v>
      </c>
    </row>
    <row r="9" spans="1:10" ht="33.75">
      <c r="A9" s="17" t="s">
        <v>256</v>
      </c>
      <c r="B9" s="18" t="s">
        <v>257</v>
      </c>
      <c r="C9" s="18" t="s">
        <v>348</v>
      </c>
      <c r="D9" s="17" t="s">
        <v>10</v>
      </c>
      <c r="E9" s="17" t="s">
        <v>258</v>
      </c>
      <c r="F9" s="17" t="s">
        <v>4</v>
      </c>
      <c r="G9" s="17" t="s">
        <v>202</v>
      </c>
      <c r="H9" s="9">
        <f t="shared" si="1"/>
        <v>14.4</v>
      </c>
      <c r="I9" s="10"/>
      <c r="J9" s="9">
        <f t="shared" si="0"/>
        <v>0</v>
      </c>
    </row>
    <row r="10" spans="1:10" ht="22.5">
      <c r="A10" s="17" t="s">
        <v>256</v>
      </c>
      <c r="B10" s="18" t="s">
        <v>257</v>
      </c>
      <c r="C10" s="18" t="s">
        <v>259</v>
      </c>
      <c r="D10" s="17" t="s">
        <v>14</v>
      </c>
      <c r="E10" s="17" t="s">
        <v>260</v>
      </c>
      <c r="F10" s="17" t="s">
        <v>4</v>
      </c>
      <c r="G10" s="17" t="s">
        <v>202</v>
      </c>
      <c r="H10" s="9">
        <f t="shared" si="1"/>
        <v>990</v>
      </c>
      <c r="I10" s="10"/>
      <c r="J10" s="9">
        <f t="shared" si="0"/>
        <v>0</v>
      </c>
    </row>
    <row r="11" spans="1:10" ht="22.5">
      <c r="A11" s="17" t="s">
        <v>11</v>
      </c>
      <c r="B11" s="18" t="s">
        <v>12</v>
      </c>
      <c r="C11" s="18" t="s">
        <v>13</v>
      </c>
      <c r="D11" s="17" t="s">
        <v>15</v>
      </c>
      <c r="E11" s="17" t="s">
        <v>195</v>
      </c>
      <c r="F11" s="17" t="s">
        <v>4</v>
      </c>
      <c r="G11" s="17" t="s">
        <v>202</v>
      </c>
      <c r="H11" s="9">
        <f t="shared" si="1"/>
        <v>720</v>
      </c>
      <c r="I11" s="10"/>
      <c r="J11" s="9">
        <f t="shared" si="0"/>
        <v>0</v>
      </c>
    </row>
    <row r="12" spans="1:10" ht="22.5">
      <c r="A12" s="17" t="s">
        <v>16</v>
      </c>
      <c r="B12" s="18" t="s">
        <v>17</v>
      </c>
      <c r="C12" s="18" t="s">
        <v>346</v>
      </c>
      <c r="D12" s="17" t="s">
        <v>14</v>
      </c>
      <c r="E12" s="17" t="s">
        <v>201</v>
      </c>
      <c r="F12" s="17" t="s">
        <v>4</v>
      </c>
      <c r="G12" s="17" t="s">
        <v>202</v>
      </c>
      <c r="H12" s="9">
        <f t="shared" si="1"/>
        <v>247.5</v>
      </c>
      <c r="I12" s="10"/>
      <c r="J12" s="9">
        <f t="shared" si="0"/>
        <v>0</v>
      </c>
    </row>
    <row r="13" spans="1:10" ht="11.25">
      <c r="A13" s="17" t="s">
        <v>16</v>
      </c>
      <c r="B13" s="18" t="s">
        <v>17</v>
      </c>
      <c r="C13" s="18" t="s">
        <v>347</v>
      </c>
      <c r="D13" s="17" t="s">
        <v>14</v>
      </c>
      <c r="E13" s="17" t="s">
        <v>193</v>
      </c>
      <c r="F13" s="17" t="s">
        <v>4</v>
      </c>
      <c r="G13" s="17" t="s">
        <v>202</v>
      </c>
      <c r="H13" s="9">
        <f t="shared" si="1"/>
        <v>31.5</v>
      </c>
      <c r="I13" s="10"/>
      <c r="J13" s="9">
        <f t="shared" si="0"/>
        <v>0</v>
      </c>
    </row>
    <row r="14" spans="1:10" ht="22.5">
      <c r="A14" s="17" t="s">
        <v>18</v>
      </c>
      <c r="B14" s="18" t="s">
        <v>19</v>
      </c>
      <c r="C14" s="18" t="s">
        <v>20</v>
      </c>
      <c r="D14" s="17" t="s">
        <v>14</v>
      </c>
      <c r="E14" s="17" t="s">
        <v>196</v>
      </c>
      <c r="F14" s="17" t="s">
        <v>4</v>
      </c>
      <c r="G14" s="17" t="s">
        <v>202</v>
      </c>
      <c r="H14" s="9">
        <f t="shared" si="1"/>
        <v>9</v>
      </c>
      <c r="I14" s="10"/>
      <c r="J14" s="9">
        <f t="shared" si="0"/>
        <v>0</v>
      </c>
    </row>
    <row r="15" spans="1:10" ht="22.5">
      <c r="A15" s="17" t="s">
        <v>18</v>
      </c>
      <c r="B15" s="18" t="s">
        <v>19</v>
      </c>
      <c r="C15" s="18" t="s">
        <v>21</v>
      </c>
      <c r="D15" s="17" t="s">
        <v>14</v>
      </c>
      <c r="E15" s="17" t="s">
        <v>197</v>
      </c>
      <c r="F15" s="17" t="s">
        <v>4</v>
      </c>
      <c r="G15" s="17" t="s">
        <v>202</v>
      </c>
      <c r="H15" s="9">
        <f t="shared" si="1"/>
        <v>5.4</v>
      </c>
      <c r="I15" s="10"/>
      <c r="J15" s="9">
        <f t="shared" si="0"/>
        <v>0</v>
      </c>
    </row>
    <row r="16" spans="1:10" ht="11.25">
      <c r="A16" s="17" t="s">
        <v>22</v>
      </c>
      <c r="B16" s="18" t="s">
        <v>23</v>
      </c>
      <c r="C16" s="18" t="s">
        <v>3</v>
      </c>
      <c r="D16" s="17" t="s">
        <v>14</v>
      </c>
      <c r="E16" s="17" t="s">
        <v>192</v>
      </c>
      <c r="F16" s="17" t="s">
        <v>4</v>
      </c>
      <c r="G16" s="17" t="s">
        <v>202</v>
      </c>
      <c r="H16" s="9">
        <f t="shared" si="1"/>
        <v>121.5</v>
      </c>
      <c r="I16" s="10"/>
      <c r="J16" s="9">
        <f t="shared" si="0"/>
        <v>0</v>
      </c>
    </row>
    <row r="17" spans="1:10" ht="11.25">
      <c r="A17" s="17" t="s">
        <v>22</v>
      </c>
      <c r="B17" s="18" t="s">
        <v>23</v>
      </c>
      <c r="C17" s="18" t="s">
        <v>5</v>
      </c>
      <c r="D17" s="17" t="s">
        <v>14</v>
      </c>
      <c r="E17" s="17" t="s">
        <v>296</v>
      </c>
      <c r="F17" s="17" t="s">
        <v>4</v>
      </c>
      <c r="G17" s="17" t="s">
        <v>202</v>
      </c>
      <c r="H17" s="9">
        <f t="shared" si="1"/>
        <v>220.5</v>
      </c>
      <c r="I17" s="10"/>
      <c r="J17" s="9">
        <f t="shared" si="0"/>
        <v>0</v>
      </c>
    </row>
    <row r="18" spans="1:10" ht="11.25">
      <c r="A18" s="17" t="s">
        <v>22</v>
      </c>
      <c r="B18" s="18" t="s">
        <v>23</v>
      </c>
      <c r="C18" s="18" t="s">
        <v>24</v>
      </c>
      <c r="D18" s="17" t="s">
        <v>14</v>
      </c>
      <c r="E18" s="17" t="s">
        <v>298</v>
      </c>
      <c r="F18" s="17" t="s">
        <v>4</v>
      </c>
      <c r="G18" s="17" t="s">
        <v>202</v>
      </c>
      <c r="H18" s="9">
        <f t="shared" si="1"/>
        <v>373.5</v>
      </c>
      <c r="I18" s="10"/>
      <c r="J18" s="9">
        <f t="shared" si="0"/>
        <v>0</v>
      </c>
    </row>
    <row r="19" spans="1:10" ht="11.25">
      <c r="A19" s="17" t="s">
        <v>22</v>
      </c>
      <c r="B19" s="18" t="s">
        <v>23</v>
      </c>
      <c r="C19" s="18" t="s">
        <v>6</v>
      </c>
      <c r="D19" s="17" t="s">
        <v>14</v>
      </c>
      <c r="E19" s="17" t="s">
        <v>297</v>
      </c>
      <c r="F19" s="17" t="s">
        <v>4</v>
      </c>
      <c r="G19" s="17" t="s">
        <v>202</v>
      </c>
      <c r="H19" s="9">
        <f t="shared" si="1"/>
        <v>279</v>
      </c>
      <c r="I19" s="10"/>
      <c r="J19" s="9">
        <f t="shared" si="0"/>
        <v>0</v>
      </c>
    </row>
    <row r="20" spans="1:10" ht="11.25">
      <c r="A20" s="17" t="s">
        <v>22</v>
      </c>
      <c r="B20" s="18" t="s">
        <v>23</v>
      </c>
      <c r="C20" s="18" t="s">
        <v>347</v>
      </c>
      <c r="D20" s="17" t="s">
        <v>14</v>
      </c>
      <c r="E20" s="17" t="s">
        <v>194</v>
      </c>
      <c r="F20" s="17" t="s">
        <v>4</v>
      </c>
      <c r="G20" s="17" t="s">
        <v>202</v>
      </c>
      <c r="H20" s="9">
        <f t="shared" si="1"/>
        <v>27</v>
      </c>
      <c r="I20" s="10"/>
      <c r="J20" s="9">
        <f t="shared" si="0"/>
        <v>0</v>
      </c>
    </row>
    <row r="21" spans="1:10" ht="11.25">
      <c r="A21" s="17" t="s">
        <v>22</v>
      </c>
      <c r="B21" s="18" t="s">
        <v>23</v>
      </c>
      <c r="C21" s="18" t="s">
        <v>25</v>
      </c>
      <c r="D21" s="17" t="s">
        <v>10</v>
      </c>
      <c r="E21" s="17" t="s">
        <v>198</v>
      </c>
      <c r="F21" s="17" t="s">
        <v>4</v>
      </c>
      <c r="G21" s="17" t="s">
        <v>202</v>
      </c>
      <c r="H21" s="9">
        <f t="shared" si="1"/>
        <v>5.85</v>
      </c>
      <c r="I21" s="10"/>
      <c r="J21" s="9">
        <f t="shared" si="0"/>
        <v>0</v>
      </c>
    </row>
    <row r="22" spans="1:10" ht="22.5">
      <c r="A22" s="17" t="s">
        <v>167</v>
      </c>
      <c r="B22" s="18" t="s">
        <v>168</v>
      </c>
      <c r="C22" s="18" t="s">
        <v>169</v>
      </c>
      <c r="D22" s="17" t="s">
        <v>8</v>
      </c>
      <c r="E22" s="17" t="s">
        <v>200</v>
      </c>
      <c r="F22" s="17" t="s">
        <v>4</v>
      </c>
      <c r="G22" s="17" t="s">
        <v>202</v>
      </c>
      <c r="H22" s="9">
        <f t="shared" si="1"/>
        <v>157.5</v>
      </c>
      <c r="I22" s="10"/>
      <c r="J22" s="9">
        <f t="shared" si="0"/>
        <v>0</v>
      </c>
    </row>
    <row r="23" spans="1:10" ht="22.5">
      <c r="A23" s="17" t="s">
        <v>167</v>
      </c>
      <c r="B23" s="18" t="s">
        <v>168</v>
      </c>
      <c r="C23" s="18" t="s">
        <v>170</v>
      </c>
      <c r="D23" s="17" t="s">
        <v>8</v>
      </c>
      <c r="E23" s="17" t="s">
        <v>202</v>
      </c>
      <c r="F23" s="17" t="s">
        <v>4</v>
      </c>
      <c r="G23" s="17" t="s">
        <v>202</v>
      </c>
      <c r="H23" s="9">
        <f t="shared" si="1"/>
        <v>81</v>
      </c>
      <c r="I23" s="10"/>
      <c r="J23" s="9">
        <f t="shared" si="0"/>
        <v>0</v>
      </c>
    </row>
    <row r="24" spans="1:10" ht="22.5">
      <c r="A24" s="17" t="s">
        <v>299</v>
      </c>
      <c r="B24" s="18" t="s">
        <v>300</v>
      </c>
      <c r="C24" s="18" t="s">
        <v>179</v>
      </c>
      <c r="D24" s="17" t="s">
        <v>8</v>
      </c>
      <c r="E24" s="17" t="s">
        <v>205</v>
      </c>
      <c r="F24" s="17" t="s">
        <v>27</v>
      </c>
      <c r="G24" s="17" t="s">
        <v>261</v>
      </c>
      <c r="H24" s="9">
        <f t="shared" si="1"/>
        <v>33</v>
      </c>
      <c r="I24" s="10"/>
      <c r="J24" s="9">
        <f t="shared" si="0"/>
        <v>0</v>
      </c>
    </row>
    <row r="25" spans="1:10" ht="11.25">
      <c r="A25" s="17" t="s">
        <v>7</v>
      </c>
      <c r="B25" s="18" t="s">
        <v>28</v>
      </c>
      <c r="C25" s="18" t="s">
        <v>29</v>
      </c>
      <c r="D25" s="17" t="s">
        <v>8</v>
      </c>
      <c r="E25" s="17" t="s">
        <v>194</v>
      </c>
      <c r="F25" s="17" t="s">
        <v>4</v>
      </c>
      <c r="G25" s="17" t="s">
        <v>202</v>
      </c>
      <c r="H25" s="9">
        <f t="shared" si="1"/>
        <v>27</v>
      </c>
      <c r="I25" s="10"/>
      <c r="J25" s="9">
        <f t="shared" si="0"/>
        <v>0</v>
      </c>
    </row>
    <row r="26" spans="1:10" ht="22.5">
      <c r="A26" s="17" t="s">
        <v>30</v>
      </c>
      <c r="B26" s="18" t="s">
        <v>31</v>
      </c>
      <c r="C26" s="18" t="s">
        <v>32</v>
      </c>
      <c r="D26" s="17" t="s">
        <v>8</v>
      </c>
      <c r="E26" s="17" t="s">
        <v>206</v>
      </c>
      <c r="F26" s="17" t="s">
        <v>4</v>
      </c>
      <c r="G26" s="17" t="s">
        <v>202</v>
      </c>
      <c r="H26" s="9">
        <f t="shared" si="1"/>
        <v>414</v>
      </c>
      <c r="I26" s="10"/>
      <c r="J26" s="9">
        <f t="shared" si="0"/>
        <v>0</v>
      </c>
    </row>
    <row r="27" spans="1:10" ht="11.25">
      <c r="A27" s="17" t="s">
        <v>30</v>
      </c>
      <c r="B27" s="18" t="s">
        <v>31</v>
      </c>
      <c r="C27" s="18" t="s">
        <v>33</v>
      </c>
      <c r="D27" s="17" t="s">
        <v>8</v>
      </c>
      <c r="E27" s="17" t="s">
        <v>207</v>
      </c>
      <c r="F27" s="17" t="s">
        <v>4</v>
      </c>
      <c r="G27" s="17" t="s">
        <v>202</v>
      </c>
      <c r="H27" s="9">
        <f t="shared" si="1"/>
        <v>1323</v>
      </c>
      <c r="I27" s="10"/>
      <c r="J27" s="9">
        <f t="shared" si="0"/>
        <v>0</v>
      </c>
    </row>
    <row r="28" spans="1:10" ht="22.5">
      <c r="A28" s="17" t="s">
        <v>30</v>
      </c>
      <c r="B28" s="18" t="s">
        <v>31</v>
      </c>
      <c r="C28" s="18" t="s">
        <v>34</v>
      </c>
      <c r="D28" s="17" t="s">
        <v>8</v>
      </c>
      <c r="E28" s="17" t="s">
        <v>208</v>
      </c>
      <c r="F28" s="17" t="s">
        <v>4</v>
      </c>
      <c r="G28" s="17" t="s">
        <v>202</v>
      </c>
      <c r="H28" s="9">
        <f t="shared" si="1"/>
        <v>1035</v>
      </c>
      <c r="I28" s="10"/>
      <c r="J28" s="9">
        <f t="shared" si="0"/>
        <v>0</v>
      </c>
    </row>
    <row r="29" spans="1:10" ht="11.25">
      <c r="A29" s="17" t="s">
        <v>301</v>
      </c>
      <c r="B29" s="18" t="s">
        <v>302</v>
      </c>
      <c r="C29" s="18" t="s">
        <v>303</v>
      </c>
      <c r="D29" s="17" t="s">
        <v>8</v>
      </c>
      <c r="E29" s="17" t="s">
        <v>196</v>
      </c>
      <c r="F29" s="17" t="s">
        <v>27</v>
      </c>
      <c r="G29" s="17" t="s">
        <v>261</v>
      </c>
      <c r="H29" s="9">
        <f t="shared" si="1"/>
        <v>10</v>
      </c>
      <c r="I29" s="10"/>
      <c r="J29" s="9">
        <f t="shared" si="0"/>
        <v>0</v>
      </c>
    </row>
    <row r="30" spans="1:10" ht="11.25">
      <c r="A30" s="17" t="s">
        <v>35</v>
      </c>
      <c r="B30" s="18" t="s">
        <v>36</v>
      </c>
      <c r="C30" s="18" t="s">
        <v>37</v>
      </c>
      <c r="D30" s="17" t="s">
        <v>38</v>
      </c>
      <c r="E30" s="17" t="s">
        <v>209</v>
      </c>
      <c r="F30" s="17" t="s">
        <v>4</v>
      </c>
      <c r="G30" s="17" t="s">
        <v>202</v>
      </c>
      <c r="H30" s="9">
        <f t="shared" si="1"/>
        <v>4.41</v>
      </c>
      <c r="I30" s="10"/>
      <c r="J30" s="9">
        <f t="shared" si="0"/>
        <v>0</v>
      </c>
    </row>
    <row r="31" spans="1:10" ht="11.25">
      <c r="A31" s="17" t="s">
        <v>35</v>
      </c>
      <c r="B31" s="18" t="s">
        <v>36</v>
      </c>
      <c r="C31" s="18" t="s">
        <v>39</v>
      </c>
      <c r="D31" s="17" t="s">
        <v>38</v>
      </c>
      <c r="E31" s="17" t="s">
        <v>210</v>
      </c>
      <c r="F31" s="17" t="s">
        <v>4</v>
      </c>
      <c r="G31" s="17" t="s">
        <v>202</v>
      </c>
      <c r="H31" s="9">
        <f t="shared" si="1"/>
        <v>2.5199999999999996</v>
      </c>
      <c r="I31" s="10"/>
      <c r="J31" s="9">
        <f t="shared" si="0"/>
        <v>0</v>
      </c>
    </row>
    <row r="32" spans="1:10" ht="22.5">
      <c r="A32" s="17" t="s">
        <v>40</v>
      </c>
      <c r="B32" s="18" t="s">
        <v>41</v>
      </c>
      <c r="C32" s="18" t="s">
        <v>42</v>
      </c>
      <c r="D32" s="17" t="s">
        <v>26</v>
      </c>
      <c r="E32" s="17" t="s">
        <v>349</v>
      </c>
      <c r="F32" s="17" t="s">
        <v>4</v>
      </c>
      <c r="G32" s="17" t="s">
        <v>202</v>
      </c>
      <c r="H32" s="9">
        <f t="shared" si="1"/>
        <v>0.126</v>
      </c>
      <c r="I32" s="10"/>
      <c r="J32" s="9">
        <f t="shared" si="0"/>
        <v>0</v>
      </c>
    </row>
    <row r="33" spans="1:10" ht="22.5">
      <c r="A33" s="17" t="s">
        <v>40</v>
      </c>
      <c r="B33" s="18" t="s">
        <v>41</v>
      </c>
      <c r="C33" s="18" t="s">
        <v>43</v>
      </c>
      <c r="D33" s="17" t="s">
        <v>8</v>
      </c>
      <c r="E33" s="17" t="s">
        <v>203</v>
      </c>
      <c r="F33" s="17" t="s">
        <v>4</v>
      </c>
      <c r="G33" s="17" t="s">
        <v>202</v>
      </c>
      <c r="H33" s="9">
        <f t="shared" si="1"/>
        <v>36</v>
      </c>
      <c r="I33" s="10"/>
      <c r="J33" s="9">
        <f t="shared" si="0"/>
        <v>0</v>
      </c>
    </row>
    <row r="34" spans="1:10" ht="22.5">
      <c r="A34" s="17" t="s">
        <v>40</v>
      </c>
      <c r="B34" s="18" t="s">
        <v>41</v>
      </c>
      <c r="C34" s="18" t="s">
        <v>350</v>
      </c>
      <c r="D34" s="17" t="s">
        <v>8</v>
      </c>
      <c r="E34" s="17" t="s">
        <v>351</v>
      </c>
      <c r="F34" s="17" t="s">
        <v>4</v>
      </c>
      <c r="G34" s="17" t="s">
        <v>202</v>
      </c>
      <c r="H34" s="9">
        <f t="shared" si="1"/>
        <v>58.5</v>
      </c>
      <c r="I34" s="10"/>
      <c r="J34" s="9">
        <f t="shared" si="0"/>
        <v>0</v>
      </c>
    </row>
    <row r="35" spans="1:10" ht="22.5">
      <c r="A35" s="17" t="s">
        <v>40</v>
      </c>
      <c r="B35" s="18" t="s">
        <v>41</v>
      </c>
      <c r="C35" s="18" t="s">
        <v>44</v>
      </c>
      <c r="D35" s="17" t="s">
        <v>8</v>
      </c>
      <c r="E35" s="17" t="s">
        <v>352</v>
      </c>
      <c r="F35" s="17" t="s">
        <v>4</v>
      </c>
      <c r="G35" s="17" t="s">
        <v>202</v>
      </c>
      <c r="H35" s="9">
        <f t="shared" si="1"/>
        <v>360</v>
      </c>
      <c r="I35" s="10"/>
      <c r="J35" s="9">
        <f t="shared" si="0"/>
        <v>0</v>
      </c>
    </row>
    <row r="36" spans="1:10" ht="22.5">
      <c r="A36" s="17" t="s">
        <v>40</v>
      </c>
      <c r="B36" s="18" t="s">
        <v>41</v>
      </c>
      <c r="C36" s="18" t="s">
        <v>45</v>
      </c>
      <c r="D36" s="17" t="s">
        <v>8</v>
      </c>
      <c r="E36" s="17" t="s">
        <v>353</v>
      </c>
      <c r="F36" s="17" t="s">
        <v>4</v>
      </c>
      <c r="G36" s="17" t="s">
        <v>202</v>
      </c>
      <c r="H36" s="9">
        <f t="shared" si="1"/>
        <v>675</v>
      </c>
      <c r="I36" s="10"/>
      <c r="J36" s="9">
        <f t="shared" si="0"/>
        <v>0</v>
      </c>
    </row>
    <row r="37" spans="1:10" ht="22.5">
      <c r="A37" s="17" t="s">
        <v>40</v>
      </c>
      <c r="B37" s="18" t="s">
        <v>41</v>
      </c>
      <c r="C37" s="18" t="s">
        <v>46</v>
      </c>
      <c r="D37" s="17" t="s">
        <v>26</v>
      </c>
      <c r="E37" s="17" t="s">
        <v>354</v>
      </c>
      <c r="F37" s="17" t="s">
        <v>4</v>
      </c>
      <c r="G37" s="17" t="s">
        <v>202</v>
      </c>
      <c r="H37" s="9">
        <f t="shared" si="1"/>
        <v>2.25</v>
      </c>
      <c r="I37" s="10"/>
      <c r="J37" s="9">
        <f t="shared" si="0"/>
        <v>0</v>
      </c>
    </row>
    <row r="38" spans="1:10" ht="22.5">
      <c r="A38" s="17" t="s">
        <v>40</v>
      </c>
      <c r="B38" s="18" t="s">
        <v>41</v>
      </c>
      <c r="C38" s="18" t="s">
        <v>173</v>
      </c>
      <c r="D38" s="17" t="s">
        <v>26</v>
      </c>
      <c r="E38" s="17" t="s">
        <v>214</v>
      </c>
      <c r="F38" s="17" t="s">
        <v>4</v>
      </c>
      <c r="G38" s="17" t="s">
        <v>202</v>
      </c>
      <c r="H38" s="9">
        <f t="shared" si="1"/>
        <v>13.5</v>
      </c>
      <c r="I38" s="10"/>
      <c r="J38" s="9">
        <f t="shared" si="0"/>
        <v>0</v>
      </c>
    </row>
    <row r="39" spans="1:10" ht="22.5">
      <c r="A39" s="17" t="s">
        <v>40</v>
      </c>
      <c r="B39" s="18" t="s">
        <v>41</v>
      </c>
      <c r="C39" s="18" t="s">
        <v>49</v>
      </c>
      <c r="D39" s="17" t="s">
        <v>8</v>
      </c>
      <c r="E39" s="17" t="s">
        <v>9</v>
      </c>
      <c r="F39" s="17" t="s">
        <v>4</v>
      </c>
      <c r="G39" s="17" t="s">
        <v>202</v>
      </c>
      <c r="H39" s="9">
        <f t="shared" si="1"/>
        <v>450</v>
      </c>
      <c r="I39" s="10"/>
      <c r="J39" s="9">
        <f aca="true" t="shared" si="2" ref="J39:J70">I39*H39</f>
        <v>0</v>
      </c>
    </row>
    <row r="40" spans="1:10" ht="22.5">
      <c r="A40" s="17" t="s">
        <v>40</v>
      </c>
      <c r="B40" s="18" t="s">
        <v>41</v>
      </c>
      <c r="C40" s="18" t="s">
        <v>48</v>
      </c>
      <c r="D40" s="17" t="s">
        <v>8</v>
      </c>
      <c r="E40" s="17" t="s">
        <v>200</v>
      </c>
      <c r="F40" s="17" t="s">
        <v>4</v>
      </c>
      <c r="G40" s="17" t="s">
        <v>202</v>
      </c>
      <c r="H40" s="9">
        <f t="shared" si="1"/>
        <v>157.5</v>
      </c>
      <c r="I40" s="10"/>
      <c r="J40" s="9">
        <f t="shared" si="2"/>
        <v>0</v>
      </c>
    </row>
    <row r="41" spans="1:10" ht="22.5">
      <c r="A41" s="17" t="s">
        <v>40</v>
      </c>
      <c r="B41" s="18" t="s">
        <v>41</v>
      </c>
      <c r="C41" s="18" t="s">
        <v>174</v>
      </c>
      <c r="D41" s="17" t="s">
        <v>26</v>
      </c>
      <c r="E41" s="17" t="s">
        <v>196</v>
      </c>
      <c r="F41" s="17" t="s">
        <v>4</v>
      </c>
      <c r="G41" s="17" t="s">
        <v>202</v>
      </c>
      <c r="H41" s="9">
        <f t="shared" si="1"/>
        <v>9</v>
      </c>
      <c r="I41" s="10"/>
      <c r="J41" s="9">
        <f t="shared" si="2"/>
        <v>0</v>
      </c>
    </row>
    <row r="42" spans="1:10" ht="22.5">
      <c r="A42" s="17" t="s">
        <v>40</v>
      </c>
      <c r="B42" s="18" t="s">
        <v>41</v>
      </c>
      <c r="C42" s="18" t="s">
        <v>50</v>
      </c>
      <c r="D42" s="17" t="s">
        <v>8</v>
      </c>
      <c r="E42" s="17" t="s">
        <v>202</v>
      </c>
      <c r="F42" s="17" t="s">
        <v>4</v>
      </c>
      <c r="G42" s="17" t="s">
        <v>202</v>
      </c>
      <c r="H42" s="9">
        <f t="shared" si="1"/>
        <v>81</v>
      </c>
      <c r="I42" s="10"/>
      <c r="J42" s="9">
        <f t="shared" si="2"/>
        <v>0</v>
      </c>
    </row>
    <row r="43" spans="1:10" ht="22.5">
      <c r="A43" s="17" t="s">
        <v>40</v>
      </c>
      <c r="B43" s="18" t="s">
        <v>41</v>
      </c>
      <c r="C43" s="18" t="s">
        <v>51</v>
      </c>
      <c r="D43" s="17" t="s">
        <v>8</v>
      </c>
      <c r="E43" s="17" t="s">
        <v>355</v>
      </c>
      <c r="F43" s="17" t="s">
        <v>4</v>
      </c>
      <c r="G43" s="17" t="s">
        <v>202</v>
      </c>
      <c r="H43" s="9">
        <f t="shared" si="1"/>
        <v>1080</v>
      </c>
      <c r="I43" s="10"/>
      <c r="J43" s="9">
        <f t="shared" si="2"/>
        <v>0</v>
      </c>
    </row>
    <row r="44" spans="1:10" ht="22.5">
      <c r="A44" s="17" t="s">
        <v>52</v>
      </c>
      <c r="B44" s="18" t="s">
        <v>53</v>
      </c>
      <c r="C44" s="18" t="s">
        <v>356</v>
      </c>
      <c r="D44" s="17" t="s">
        <v>38</v>
      </c>
      <c r="E44" s="17" t="s">
        <v>216</v>
      </c>
      <c r="F44" s="17" t="s">
        <v>4</v>
      </c>
      <c r="G44" s="17" t="s">
        <v>202</v>
      </c>
      <c r="H44" s="9">
        <f t="shared" si="1"/>
        <v>1.44</v>
      </c>
      <c r="I44" s="10"/>
      <c r="J44" s="9">
        <f t="shared" si="2"/>
        <v>0</v>
      </c>
    </row>
    <row r="45" spans="1:10" ht="22.5">
      <c r="A45" s="17" t="s">
        <v>52</v>
      </c>
      <c r="B45" s="18" t="s">
        <v>53</v>
      </c>
      <c r="C45" s="18" t="s">
        <v>357</v>
      </c>
      <c r="D45" s="17" t="s">
        <v>38</v>
      </c>
      <c r="E45" s="17" t="s">
        <v>358</v>
      </c>
      <c r="F45" s="17" t="s">
        <v>4</v>
      </c>
      <c r="G45" s="17" t="s">
        <v>202</v>
      </c>
      <c r="H45" s="9">
        <f t="shared" si="1"/>
        <v>1.935</v>
      </c>
      <c r="I45" s="10"/>
      <c r="J45" s="9">
        <f t="shared" si="2"/>
        <v>0</v>
      </c>
    </row>
    <row r="46" spans="1:10" ht="11.25">
      <c r="A46" s="17" t="s">
        <v>262</v>
      </c>
      <c r="B46" s="18" t="s">
        <v>263</v>
      </c>
      <c r="C46" s="18" t="s">
        <v>47</v>
      </c>
      <c r="D46" s="17" t="s">
        <v>8</v>
      </c>
      <c r="E46" s="17" t="s">
        <v>200</v>
      </c>
      <c r="F46" s="17" t="s">
        <v>4</v>
      </c>
      <c r="G46" s="17" t="s">
        <v>202</v>
      </c>
      <c r="H46" s="9">
        <f t="shared" si="1"/>
        <v>157.5</v>
      </c>
      <c r="I46" s="10"/>
      <c r="J46" s="9">
        <f t="shared" si="2"/>
        <v>0</v>
      </c>
    </row>
    <row r="47" spans="1:10" ht="11.25">
      <c r="A47" s="17" t="s">
        <v>54</v>
      </c>
      <c r="B47" s="18" t="s">
        <v>55</v>
      </c>
      <c r="C47" s="18" t="s">
        <v>56</v>
      </c>
      <c r="D47" s="17" t="s">
        <v>8</v>
      </c>
      <c r="E47" s="17" t="s">
        <v>215</v>
      </c>
      <c r="F47" s="17" t="s">
        <v>4</v>
      </c>
      <c r="G47" s="17" t="s">
        <v>202</v>
      </c>
      <c r="H47" s="9">
        <f t="shared" si="1"/>
        <v>225</v>
      </c>
      <c r="I47" s="10"/>
      <c r="J47" s="9">
        <f t="shared" si="2"/>
        <v>0</v>
      </c>
    </row>
    <row r="48" spans="1:10" ht="11.25">
      <c r="A48" s="17" t="s">
        <v>304</v>
      </c>
      <c r="B48" s="18" t="s">
        <v>305</v>
      </c>
      <c r="C48" s="18" t="s">
        <v>306</v>
      </c>
      <c r="D48" s="17" t="s">
        <v>8</v>
      </c>
      <c r="E48" s="17" t="s">
        <v>284</v>
      </c>
      <c r="F48" s="17" t="s">
        <v>4</v>
      </c>
      <c r="G48" s="17" t="s">
        <v>202</v>
      </c>
      <c r="H48" s="9">
        <f t="shared" si="1"/>
        <v>108</v>
      </c>
      <c r="I48" s="10"/>
      <c r="J48" s="9">
        <f t="shared" si="2"/>
        <v>0</v>
      </c>
    </row>
    <row r="49" spans="1:10" ht="11.25">
      <c r="A49" s="17" t="s">
        <v>307</v>
      </c>
      <c r="B49" s="18" t="s">
        <v>308</v>
      </c>
      <c r="C49" s="18" t="s">
        <v>309</v>
      </c>
      <c r="D49" s="17" t="s">
        <v>295</v>
      </c>
      <c r="E49" s="17" t="s">
        <v>310</v>
      </c>
      <c r="F49" s="17" t="s">
        <v>4</v>
      </c>
      <c r="G49" s="17" t="s">
        <v>202</v>
      </c>
      <c r="H49" s="9">
        <f t="shared" si="1"/>
        <v>112.5</v>
      </c>
      <c r="I49" s="10"/>
      <c r="J49" s="9">
        <f t="shared" si="2"/>
        <v>0</v>
      </c>
    </row>
    <row r="50" spans="1:10" ht="11.25">
      <c r="A50" s="17" t="s">
        <v>57</v>
      </c>
      <c r="B50" s="18" t="s">
        <v>58</v>
      </c>
      <c r="C50" s="18" t="s">
        <v>59</v>
      </c>
      <c r="D50" s="17" t="s">
        <v>26</v>
      </c>
      <c r="E50" s="17" t="s">
        <v>218</v>
      </c>
      <c r="F50" s="17" t="s">
        <v>4</v>
      </c>
      <c r="G50" s="17" t="s">
        <v>202</v>
      </c>
      <c r="H50" s="9">
        <f t="shared" si="1"/>
        <v>900</v>
      </c>
      <c r="I50" s="10"/>
      <c r="J50" s="9">
        <f t="shared" si="2"/>
        <v>0</v>
      </c>
    </row>
    <row r="51" spans="1:10" ht="22.5">
      <c r="A51" s="17" t="s">
        <v>60</v>
      </c>
      <c r="B51" s="18" t="s">
        <v>62</v>
      </c>
      <c r="C51" s="18" t="s">
        <v>63</v>
      </c>
      <c r="D51" s="17" t="s">
        <v>14</v>
      </c>
      <c r="E51" s="17" t="s">
        <v>194</v>
      </c>
      <c r="F51" s="17" t="s">
        <v>4</v>
      </c>
      <c r="G51" s="17" t="s">
        <v>202</v>
      </c>
      <c r="H51" s="9">
        <f t="shared" si="1"/>
        <v>27</v>
      </c>
      <c r="I51" s="10"/>
      <c r="J51" s="9">
        <f t="shared" si="2"/>
        <v>0</v>
      </c>
    </row>
    <row r="52" spans="1:10" ht="11.25">
      <c r="A52" s="17" t="s">
        <v>60</v>
      </c>
      <c r="B52" s="18" t="s">
        <v>62</v>
      </c>
      <c r="C52" s="18" t="s">
        <v>61</v>
      </c>
      <c r="D52" s="17" t="s">
        <v>8</v>
      </c>
      <c r="E52" s="17" t="s">
        <v>219</v>
      </c>
      <c r="F52" s="17" t="s">
        <v>4</v>
      </c>
      <c r="G52" s="17" t="s">
        <v>202</v>
      </c>
      <c r="H52" s="9">
        <f t="shared" si="1"/>
        <v>3438</v>
      </c>
      <c r="I52" s="10"/>
      <c r="J52" s="9">
        <f t="shared" si="2"/>
        <v>0</v>
      </c>
    </row>
    <row r="53" spans="1:10" ht="11.25">
      <c r="A53" s="17" t="s">
        <v>64</v>
      </c>
      <c r="B53" s="18" t="s">
        <v>65</v>
      </c>
      <c r="C53" s="18" t="s">
        <v>3</v>
      </c>
      <c r="D53" s="17" t="s">
        <v>14</v>
      </c>
      <c r="E53" s="17" t="s">
        <v>192</v>
      </c>
      <c r="F53" s="17" t="s">
        <v>4</v>
      </c>
      <c r="G53" s="17" t="s">
        <v>202</v>
      </c>
      <c r="H53" s="9">
        <f t="shared" si="1"/>
        <v>121.5</v>
      </c>
      <c r="I53" s="10"/>
      <c r="J53" s="9">
        <f t="shared" si="2"/>
        <v>0</v>
      </c>
    </row>
    <row r="54" spans="1:10" ht="11.25">
      <c r="A54" s="17" t="s">
        <v>64</v>
      </c>
      <c r="B54" s="18" t="s">
        <v>65</v>
      </c>
      <c r="C54" s="18" t="s">
        <v>5</v>
      </c>
      <c r="D54" s="17" t="s">
        <v>14</v>
      </c>
      <c r="E54" s="17" t="s">
        <v>296</v>
      </c>
      <c r="F54" s="17" t="s">
        <v>4</v>
      </c>
      <c r="G54" s="17" t="s">
        <v>202</v>
      </c>
      <c r="H54" s="9">
        <f t="shared" si="1"/>
        <v>220.5</v>
      </c>
      <c r="I54" s="10"/>
      <c r="J54" s="9">
        <f t="shared" si="2"/>
        <v>0</v>
      </c>
    </row>
    <row r="55" spans="1:10" ht="11.25">
      <c r="A55" s="17" t="s">
        <v>64</v>
      </c>
      <c r="B55" s="18" t="s">
        <v>65</v>
      </c>
      <c r="C55" s="18" t="s">
        <v>24</v>
      </c>
      <c r="D55" s="17" t="s">
        <v>14</v>
      </c>
      <c r="E55" s="17" t="s">
        <v>311</v>
      </c>
      <c r="F55" s="17" t="s">
        <v>4</v>
      </c>
      <c r="G55" s="17" t="s">
        <v>202</v>
      </c>
      <c r="H55" s="9">
        <f t="shared" si="1"/>
        <v>382.5</v>
      </c>
      <c r="I55" s="10"/>
      <c r="J55" s="9">
        <f t="shared" si="2"/>
        <v>0</v>
      </c>
    </row>
    <row r="56" spans="1:10" ht="11.25">
      <c r="A56" s="17" t="s">
        <v>64</v>
      </c>
      <c r="B56" s="18" t="s">
        <v>65</v>
      </c>
      <c r="C56" s="18" t="s">
        <v>6</v>
      </c>
      <c r="D56" s="17" t="s">
        <v>14</v>
      </c>
      <c r="E56" s="17" t="s">
        <v>297</v>
      </c>
      <c r="F56" s="17" t="s">
        <v>4</v>
      </c>
      <c r="G56" s="17" t="s">
        <v>202</v>
      </c>
      <c r="H56" s="9">
        <f t="shared" si="1"/>
        <v>279</v>
      </c>
      <c r="I56" s="10"/>
      <c r="J56" s="9">
        <f t="shared" si="2"/>
        <v>0</v>
      </c>
    </row>
    <row r="57" spans="1:10" ht="33.75">
      <c r="A57" s="17" t="s">
        <v>64</v>
      </c>
      <c r="B57" s="18" t="s">
        <v>65</v>
      </c>
      <c r="C57" s="18" t="s">
        <v>66</v>
      </c>
      <c r="D57" s="17" t="s">
        <v>10</v>
      </c>
      <c r="E57" s="17" t="s">
        <v>220</v>
      </c>
      <c r="F57" s="17" t="s">
        <v>4</v>
      </c>
      <c r="G57" s="17" t="s">
        <v>202</v>
      </c>
      <c r="H57" s="9">
        <f t="shared" si="1"/>
        <v>15.3</v>
      </c>
      <c r="I57" s="10"/>
      <c r="J57" s="9">
        <f t="shared" si="2"/>
        <v>0</v>
      </c>
    </row>
    <row r="58" spans="1:10" ht="22.5">
      <c r="A58" s="17" t="s">
        <v>64</v>
      </c>
      <c r="B58" s="18" t="s">
        <v>65</v>
      </c>
      <c r="C58" s="18" t="s">
        <v>67</v>
      </c>
      <c r="D58" s="17" t="s">
        <v>10</v>
      </c>
      <c r="E58" s="17" t="s">
        <v>221</v>
      </c>
      <c r="F58" s="17" t="s">
        <v>4</v>
      </c>
      <c r="G58" s="17" t="s">
        <v>202</v>
      </c>
      <c r="H58" s="9">
        <f t="shared" si="1"/>
        <v>7.2</v>
      </c>
      <c r="I58" s="10"/>
      <c r="J58" s="9">
        <f t="shared" si="2"/>
        <v>0</v>
      </c>
    </row>
    <row r="59" spans="1:10" ht="11.25">
      <c r="A59" s="17" t="s">
        <v>264</v>
      </c>
      <c r="B59" s="18" t="s">
        <v>312</v>
      </c>
      <c r="C59" s="18" t="s">
        <v>313</v>
      </c>
      <c r="D59" s="17" t="s">
        <v>38</v>
      </c>
      <c r="E59" s="17" t="s">
        <v>247</v>
      </c>
      <c r="F59" s="17" t="s">
        <v>4</v>
      </c>
      <c r="G59" s="17" t="s">
        <v>202</v>
      </c>
      <c r="H59" s="9">
        <f t="shared" si="1"/>
        <v>0.09</v>
      </c>
      <c r="I59" s="10"/>
      <c r="J59" s="9">
        <f t="shared" si="2"/>
        <v>0</v>
      </c>
    </row>
    <row r="60" spans="1:10" ht="11.25">
      <c r="A60" s="17" t="s">
        <v>265</v>
      </c>
      <c r="B60" s="18" t="s">
        <v>266</v>
      </c>
      <c r="C60" s="18" t="s">
        <v>267</v>
      </c>
      <c r="D60" s="17" t="s">
        <v>8</v>
      </c>
      <c r="E60" s="17" t="s">
        <v>268</v>
      </c>
      <c r="F60" s="17" t="s">
        <v>4</v>
      </c>
      <c r="G60" s="17" t="s">
        <v>202</v>
      </c>
      <c r="H60" s="9">
        <f t="shared" si="1"/>
        <v>1485</v>
      </c>
      <c r="I60" s="10"/>
      <c r="J60" s="9">
        <f t="shared" si="2"/>
        <v>0</v>
      </c>
    </row>
    <row r="61" spans="1:10" ht="22.5">
      <c r="A61" s="17" t="s">
        <v>269</v>
      </c>
      <c r="B61" s="18" t="s">
        <v>270</v>
      </c>
      <c r="C61" s="18" t="s">
        <v>359</v>
      </c>
      <c r="D61" s="17" t="s">
        <v>38</v>
      </c>
      <c r="E61" s="17" t="s">
        <v>271</v>
      </c>
      <c r="F61" s="17" t="s">
        <v>4</v>
      </c>
      <c r="G61" s="17" t="s">
        <v>202</v>
      </c>
      <c r="H61" s="9">
        <f t="shared" si="1"/>
        <v>2.8169999999999997</v>
      </c>
      <c r="I61" s="10"/>
      <c r="J61" s="9">
        <f t="shared" si="2"/>
        <v>0</v>
      </c>
    </row>
    <row r="62" spans="1:10" ht="22.5">
      <c r="A62" s="17" t="s">
        <v>269</v>
      </c>
      <c r="B62" s="18" t="s">
        <v>270</v>
      </c>
      <c r="C62" s="18" t="s">
        <v>272</v>
      </c>
      <c r="D62" s="17" t="s">
        <v>26</v>
      </c>
      <c r="E62" s="17" t="s">
        <v>222</v>
      </c>
      <c r="F62" s="17" t="s">
        <v>4</v>
      </c>
      <c r="G62" s="17" t="s">
        <v>202</v>
      </c>
      <c r="H62" s="9">
        <f t="shared" si="1"/>
        <v>292.5</v>
      </c>
      <c r="I62" s="10"/>
      <c r="J62" s="9">
        <f t="shared" si="2"/>
        <v>0</v>
      </c>
    </row>
    <row r="63" spans="1:10" ht="33.75">
      <c r="A63" s="17" t="s">
        <v>273</v>
      </c>
      <c r="B63" s="18" t="s">
        <v>274</v>
      </c>
      <c r="C63" s="18" t="s">
        <v>360</v>
      </c>
      <c r="D63" s="17" t="s">
        <v>38</v>
      </c>
      <c r="E63" s="17" t="s">
        <v>196</v>
      </c>
      <c r="F63" s="17" t="s">
        <v>4</v>
      </c>
      <c r="G63" s="17" t="s">
        <v>202</v>
      </c>
      <c r="H63" s="9">
        <f t="shared" si="1"/>
        <v>9</v>
      </c>
      <c r="I63" s="10"/>
      <c r="J63" s="9">
        <f t="shared" si="2"/>
        <v>0</v>
      </c>
    </row>
    <row r="64" spans="1:10" ht="33.75">
      <c r="A64" s="17" t="s">
        <v>275</v>
      </c>
      <c r="B64" s="18" t="s">
        <v>276</v>
      </c>
      <c r="C64" s="18" t="s">
        <v>361</v>
      </c>
      <c r="D64" s="17" t="s">
        <v>38</v>
      </c>
      <c r="E64" s="17" t="s">
        <v>196</v>
      </c>
      <c r="F64" s="17" t="s">
        <v>4</v>
      </c>
      <c r="G64" s="17" t="s">
        <v>202</v>
      </c>
      <c r="H64" s="9">
        <f t="shared" si="1"/>
        <v>9</v>
      </c>
      <c r="I64" s="10"/>
      <c r="J64" s="9">
        <f t="shared" si="2"/>
        <v>0</v>
      </c>
    </row>
    <row r="65" spans="1:10" ht="22.5">
      <c r="A65" s="17" t="s">
        <v>277</v>
      </c>
      <c r="B65" s="18" t="s">
        <v>278</v>
      </c>
      <c r="C65" s="18" t="s">
        <v>179</v>
      </c>
      <c r="D65" s="17" t="s">
        <v>8</v>
      </c>
      <c r="E65" s="17" t="s">
        <v>223</v>
      </c>
      <c r="F65" s="17" t="s">
        <v>27</v>
      </c>
      <c r="G65" s="17" t="s">
        <v>261</v>
      </c>
      <c r="H65" s="9">
        <f t="shared" si="1"/>
        <v>27</v>
      </c>
      <c r="I65" s="10"/>
      <c r="J65" s="9">
        <f t="shared" si="2"/>
        <v>0</v>
      </c>
    </row>
    <row r="66" spans="1:10" ht="11.25">
      <c r="A66" s="17" t="s">
        <v>68</v>
      </c>
      <c r="B66" s="18" t="s">
        <v>69</v>
      </c>
      <c r="C66" s="18" t="s">
        <v>70</v>
      </c>
      <c r="D66" s="17" t="s">
        <v>14</v>
      </c>
      <c r="E66" s="17" t="s">
        <v>194</v>
      </c>
      <c r="F66" s="17" t="s">
        <v>4</v>
      </c>
      <c r="G66" s="17" t="s">
        <v>202</v>
      </c>
      <c r="H66" s="9">
        <f t="shared" si="1"/>
        <v>27</v>
      </c>
      <c r="I66" s="10"/>
      <c r="J66" s="9">
        <f t="shared" si="2"/>
        <v>0</v>
      </c>
    </row>
    <row r="67" spans="1:10" ht="22.5">
      <c r="A67" s="17" t="s">
        <v>71</v>
      </c>
      <c r="B67" s="18" t="s">
        <v>72</v>
      </c>
      <c r="C67" s="18" t="s">
        <v>75</v>
      </c>
      <c r="D67" s="17" t="s">
        <v>38</v>
      </c>
      <c r="E67" s="17" t="s">
        <v>194</v>
      </c>
      <c r="F67" s="17" t="s">
        <v>4</v>
      </c>
      <c r="G67" s="17" t="s">
        <v>202</v>
      </c>
      <c r="H67" s="9">
        <f t="shared" si="1"/>
        <v>27</v>
      </c>
      <c r="I67" s="10"/>
      <c r="J67" s="9">
        <f t="shared" si="2"/>
        <v>0</v>
      </c>
    </row>
    <row r="68" spans="1:10" ht="11.25">
      <c r="A68" s="17" t="s">
        <v>71</v>
      </c>
      <c r="B68" s="18" t="s">
        <v>72</v>
      </c>
      <c r="C68" s="18" t="s">
        <v>74</v>
      </c>
      <c r="D68" s="17" t="s">
        <v>38</v>
      </c>
      <c r="E68" s="17" t="s">
        <v>224</v>
      </c>
      <c r="F68" s="17" t="s">
        <v>4</v>
      </c>
      <c r="G68" s="17" t="s">
        <v>202</v>
      </c>
      <c r="H68" s="9">
        <f t="shared" si="1"/>
        <v>46.8</v>
      </c>
      <c r="I68" s="10"/>
      <c r="J68" s="9">
        <f t="shared" si="2"/>
        <v>0</v>
      </c>
    </row>
    <row r="69" spans="1:10" ht="11.25">
      <c r="A69" s="17" t="s">
        <v>71</v>
      </c>
      <c r="B69" s="18" t="s">
        <v>72</v>
      </c>
      <c r="C69" s="18" t="s">
        <v>77</v>
      </c>
      <c r="D69" s="17" t="s">
        <v>26</v>
      </c>
      <c r="E69" s="17" t="s">
        <v>226</v>
      </c>
      <c r="F69" s="17" t="s">
        <v>4</v>
      </c>
      <c r="G69" s="17" t="s">
        <v>202</v>
      </c>
      <c r="H69" s="9">
        <f t="shared" si="1"/>
        <v>7200</v>
      </c>
      <c r="I69" s="10"/>
      <c r="J69" s="9">
        <f t="shared" si="2"/>
        <v>0</v>
      </c>
    </row>
    <row r="70" spans="1:10" ht="11.25">
      <c r="A70" s="17" t="s">
        <v>71</v>
      </c>
      <c r="B70" s="18" t="s">
        <v>72</v>
      </c>
      <c r="C70" s="18" t="s">
        <v>73</v>
      </c>
      <c r="D70" s="17" t="s">
        <v>26</v>
      </c>
      <c r="E70" s="17" t="s">
        <v>227</v>
      </c>
      <c r="F70" s="17" t="s">
        <v>4</v>
      </c>
      <c r="G70" s="17" t="s">
        <v>202</v>
      </c>
      <c r="H70" s="9">
        <f t="shared" si="1"/>
        <v>22500</v>
      </c>
      <c r="I70" s="10"/>
      <c r="J70" s="9">
        <f t="shared" si="2"/>
        <v>0</v>
      </c>
    </row>
    <row r="71" spans="1:10" ht="11.25">
      <c r="A71" s="17" t="s">
        <v>71</v>
      </c>
      <c r="B71" s="18" t="s">
        <v>72</v>
      </c>
      <c r="C71" s="18" t="s">
        <v>78</v>
      </c>
      <c r="D71" s="17" t="s">
        <v>79</v>
      </c>
      <c r="E71" s="17" t="s">
        <v>228</v>
      </c>
      <c r="F71" s="17" t="s">
        <v>4</v>
      </c>
      <c r="G71" s="17" t="s">
        <v>202</v>
      </c>
      <c r="H71" s="9">
        <f t="shared" si="1"/>
        <v>1.629</v>
      </c>
      <c r="I71" s="10"/>
      <c r="J71" s="9">
        <f aca="true" t="shared" si="3" ref="J71:J102">I71*H71</f>
        <v>0</v>
      </c>
    </row>
    <row r="72" spans="1:10" ht="11.25">
      <c r="A72" s="17" t="s">
        <v>71</v>
      </c>
      <c r="B72" s="18" t="s">
        <v>72</v>
      </c>
      <c r="C72" s="18" t="s">
        <v>76</v>
      </c>
      <c r="D72" s="17" t="s">
        <v>38</v>
      </c>
      <c r="E72" s="17" t="s">
        <v>225</v>
      </c>
      <c r="F72" s="17" t="s">
        <v>4</v>
      </c>
      <c r="G72" s="17" t="s">
        <v>202</v>
      </c>
      <c r="H72" s="9">
        <f aca="true" t="shared" si="4" ref="H72:H135">G72*E72/100</f>
        <v>10.8</v>
      </c>
      <c r="I72" s="10"/>
      <c r="J72" s="9">
        <f t="shared" si="3"/>
        <v>0</v>
      </c>
    </row>
    <row r="73" spans="1:10" ht="22.5">
      <c r="A73" s="17" t="s">
        <v>71</v>
      </c>
      <c r="B73" s="18" t="s">
        <v>72</v>
      </c>
      <c r="C73" s="18" t="s">
        <v>80</v>
      </c>
      <c r="D73" s="17" t="s">
        <v>38</v>
      </c>
      <c r="E73" s="17" t="s">
        <v>229</v>
      </c>
      <c r="F73" s="17" t="s">
        <v>4</v>
      </c>
      <c r="G73" s="17" t="s">
        <v>202</v>
      </c>
      <c r="H73" s="9">
        <f t="shared" si="4"/>
        <v>5.175</v>
      </c>
      <c r="I73" s="10"/>
      <c r="J73" s="9">
        <f t="shared" si="3"/>
        <v>0</v>
      </c>
    </row>
    <row r="74" spans="1:10" ht="22.5">
      <c r="A74" s="17" t="s">
        <v>71</v>
      </c>
      <c r="B74" s="18" t="s">
        <v>72</v>
      </c>
      <c r="C74" s="18" t="s">
        <v>81</v>
      </c>
      <c r="D74" s="17" t="s">
        <v>26</v>
      </c>
      <c r="E74" s="17" t="s">
        <v>230</v>
      </c>
      <c r="F74" s="17" t="s">
        <v>4</v>
      </c>
      <c r="G74" s="17" t="s">
        <v>202</v>
      </c>
      <c r="H74" s="9">
        <f t="shared" si="4"/>
        <v>1890</v>
      </c>
      <c r="I74" s="10"/>
      <c r="J74" s="9">
        <f t="shared" si="3"/>
        <v>0</v>
      </c>
    </row>
    <row r="75" spans="1:10" ht="22.5">
      <c r="A75" s="17" t="s">
        <v>71</v>
      </c>
      <c r="B75" s="18" t="s">
        <v>72</v>
      </c>
      <c r="C75" s="18" t="s">
        <v>82</v>
      </c>
      <c r="D75" s="17" t="s">
        <v>79</v>
      </c>
      <c r="E75" s="17" t="s">
        <v>217</v>
      </c>
      <c r="F75" s="17" t="s">
        <v>4</v>
      </c>
      <c r="G75" s="17" t="s">
        <v>202</v>
      </c>
      <c r="H75" s="9">
        <f t="shared" si="4"/>
        <v>2.07</v>
      </c>
      <c r="I75" s="10"/>
      <c r="J75" s="9">
        <f t="shared" si="3"/>
        <v>0</v>
      </c>
    </row>
    <row r="76" spans="1:10" ht="11.25">
      <c r="A76" s="17" t="s">
        <v>314</v>
      </c>
      <c r="B76" s="18" t="s">
        <v>315</v>
      </c>
      <c r="C76" s="18" t="s">
        <v>315</v>
      </c>
      <c r="D76" s="17" t="s">
        <v>8</v>
      </c>
      <c r="E76" s="17" t="s">
        <v>316</v>
      </c>
      <c r="F76" s="17" t="s">
        <v>4</v>
      </c>
      <c r="G76" s="17" t="s">
        <v>202</v>
      </c>
      <c r="H76" s="9">
        <f t="shared" si="4"/>
        <v>198</v>
      </c>
      <c r="I76" s="10"/>
      <c r="J76" s="9">
        <f t="shared" si="3"/>
        <v>0</v>
      </c>
    </row>
    <row r="77" spans="1:10" ht="33.75">
      <c r="A77" s="17" t="s">
        <v>83</v>
      </c>
      <c r="B77" s="18" t="s">
        <v>84</v>
      </c>
      <c r="C77" s="18" t="s">
        <v>177</v>
      </c>
      <c r="D77" s="17" t="s">
        <v>8</v>
      </c>
      <c r="E77" s="17" t="s">
        <v>231</v>
      </c>
      <c r="F77" s="17" t="s">
        <v>27</v>
      </c>
      <c r="G77" s="17" t="s">
        <v>261</v>
      </c>
      <c r="H77" s="9">
        <f t="shared" si="4"/>
        <v>14</v>
      </c>
      <c r="I77" s="10"/>
      <c r="J77" s="9">
        <f t="shared" si="3"/>
        <v>0</v>
      </c>
    </row>
    <row r="78" spans="1:10" ht="45">
      <c r="A78" s="17" t="s">
        <v>83</v>
      </c>
      <c r="B78" s="18" t="s">
        <v>84</v>
      </c>
      <c r="C78" s="18" t="s">
        <v>178</v>
      </c>
      <c r="D78" s="17" t="s">
        <v>8</v>
      </c>
      <c r="E78" s="17" t="s">
        <v>223</v>
      </c>
      <c r="F78" s="17" t="s">
        <v>27</v>
      </c>
      <c r="G78" s="17" t="s">
        <v>261</v>
      </c>
      <c r="H78" s="9">
        <f t="shared" si="4"/>
        <v>27</v>
      </c>
      <c r="I78" s="10"/>
      <c r="J78" s="9">
        <f t="shared" si="3"/>
        <v>0</v>
      </c>
    </row>
    <row r="79" spans="1:10" ht="11.25">
      <c r="A79" s="17" t="s">
        <v>9</v>
      </c>
      <c r="B79" s="18" t="s">
        <v>85</v>
      </c>
      <c r="C79" s="18" t="s">
        <v>87</v>
      </c>
      <c r="D79" s="17" t="s">
        <v>8</v>
      </c>
      <c r="E79" s="17" t="s">
        <v>234</v>
      </c>
      <c r="F79" s="17" t="s">
        <v>4</v>
      </c>
      <c r="G79" s="17" t="s">
        <v>202</v>
      </c>
      <c r="H79" s="9">
        <f t="shared" si="4"/>
        <v>3690</v>
      </c>
      <c r="I79" s="10"/>
      <c r="J79" s="9">
        <f t="shared" si="3"/>
        <v>0</v>
      </c>
    </row>
    <row r="80" spans="1:10" ht="22.5">
      <c r="A80" s="17" t="s">
        <v>9</v>
      </c>
      <c r="B80" s="18" t="s">
        <v>85</v>
      </c>
      <c r="C80" s="18" t="s">
        <v>171</v>
      </c>
      <c r="D80" s="17" t="s">
        <v>8</v>
      </c>
      <c r="E80" s="17" t="s">
        <v>233</v>
      </c>
      <c r="F80" s="17" t="s">
        <v>4</v>
      </c>
      <c r="G80" s="17" t="s">
        <v>202</v>
      </c>
      <c r="H80" s="9">
        <f t="shared" si="4"/>
        <v>7065</v>
      </c>
      <c r="I80" s="10"/>
      <c r="J80" s="9">
        <f t="shared" si="3"/>
        <v>0</v>
      </c>
    </row>
    <row r="81" spans="1:10" ht="22.5">
      <c r="A81" s="17" t="s">
        <v>9</v>
      </c>
      <c r="B81" s="18" t="s">
        <v>85</v>
      </c>
      <c r="C81" s="18" t="s">
        <v>86</v>
      </c>
      <c r="D81" s="17" t="s">
        <v>8</v>
      </c>
      <c r="E81" s="17" t="s">
        <v>232</v>
      </c>
      <c r="F81" s="17" t="s">
        <v>4</v>
      </c>
      <c r="G81" s="17" t="s">
        <v>202</v>
      </c>
      <c r="H81" s="9">
        <f t="shared" si="4"/>
        <v>12780</v>
      </c>
      <c r="I81" s="10"/>
      <c r="J81" s="9">
        <f t="shared" si="3"/>
        <v>0</v>
      </c>
    </row>
    <row r="82" spans="1:10" ht="11.25">
      <c r="A82" s="17" t="s">
        <v>317</v>
      </c>
      <c r="B82" s="18" t="s">
        <v>318</v>
      </c>
      <c r="C82" s="18" t="s">
        <v>319</v>
      </c>
      <c r="D82" s="17" t="s">
        <v>38</v>
      </c>
      <c r="E82" s="17" t="s">
        <v>197</v>
      </c>
      <c r="F82" s="17" t="s">
        <v>4</v>
      </c>
      <c r="G82" s="17" t="s">
        <v>202</v>
      </c>
      <c r="H82" s="9">
        <f t="shared" si="4"/>
        <v>5.4</v>
      </c>
      <c r="I82" s="10"/>
      <c r="J82" s="9">
        <f t="shared" si="3"/>
        <v>0</v>
      </c>
    </row>
    <row r="83" spans="1:10" ht="11.25">
      <c r="A83" s="17" t="s">
        <v>88</v>
      </c>
      <c r="B83" s="18" t="s">
        <v>89</v>
      </c>
      <c r="C83" s="18" t="s">
        <v>90</v>
      </c>
      <c r="D83" s="17" t="s">
        <v>8</v>
      </c>
      <c r="E83" s="17" t="s">
        <v>201</v>
      </c>
      <c r="F83" s="17" t="s">
        <v>4</v>
      </c>
      <c r="G83" s="17" t="s">
        <v>202</v>
      </c>
      <c r="H83" s="9">
        <f t="shared" si="4"/>
        <v>247.5</v>
      </c>
      <c r="I83" s="10"/>
      <c r="J83" s="9">
        <f t="shared" si="3"/>
        <v>0</v>
      </c>
    </row>
    <row r="84" spans="1:10" ht="11.25">
      <c r="A84" s="17" t="s">
        <v>88</v>
      </c>
      <c r="B84" s="18" t="s">
        <v>89</v>
      </c>
      <c r="C84" s="18" t="s">
        <v>91</v>
      </c>
      <c r="D84" s="17" t="s">
        <v>8</v>
      </c>
      <c r="E84" s="17" t="s">
        <v>203</v>
      </c>
      <c r="F84" s="17" t="s">
        <v>4</v>
      </c>
      <c r="G84" s="17" t="s">
        <v>202</v>
      </c>
      <c r="H84" s="9">
        <f t="shared" si="4"/>
        <v>36</v>
      </c>
      <c r="I84" s="10"/>
      <c r="J84" s="9">
        <f t="shared" si="3"/>
        <v>0</v>
      </c>
    </row>
    <row r="85" spans="1:10" ht="11.25">
      <c r="A85" s="17" t="s">
        <v>92</v>
      </c>
      <c r="B85" s="18" t="s">
        <v>93</v>
      </c>
      <c r="C85" s="18" t="s">
        <v>362</v>
      </c>
      <c r="D85" s="17" t="s">
        <v>38</v>
      </c>
      <c r="E85" s="17" t="s">
        <v>363</v>
      </c>
      <c r="F85" s="17" t="s">
        <v>4</v>
      </c>
      <c r="G85" s="17" t="s">
        <v>202</v>
      </c>
      <c r="H85" s="9">
        <f t="shared" si="4"/>
        <v>2.25</v>
      </c>
      <c r="I85" s="10"/>
      <c r="J85" s="9">
        <f t="shared" si="3"/>
        <v>0</v>
      </c>
    </row>
    <row r="86" spans="1:10" ht="11.25">
      <c r="A86" s="17" t="s">
        <v>92</v>
      </c>
      <c r="B86" s="18" t="s">
        <v>93</v>
      </c>
      <c r="C86" s="18" t="s">
        <v>94</v>
      </c>
      <c r="D86" s="17" t="s">
        <v>38</v>
      </c>
      <c r="E86" s="17" t="s">
        <v>235</v>
      </c>
      <c r="F86" s="17" t="s">
        <v>4</v>
      </c>
      <c r="G86" s="17" t="s">
        <v>202</v>
      </c>
      <c r="H86" s="9">
        <f t="shared" si="4"/>
        <v>0.9</v>
      </c>
      <c r="I86" s="10"/>
      <c r="J86" s="9">
        <f t="shared" si="3"/>
        <v>0</v>
      </c>
    </row>
    <row r="87" spans="1:10" ht="11.25">
      <c r="A87" s="17" t="s">
        <v>95</v>
      </c>
      <c r="B87" s="18" t="s">
        <v>96</v>
      </c>
      <c r="C87" s="18" t="s">
        <v>172</v>
      </c>
      <c r="D87" s="17" t="s">
        <v>14</v>
      </c>
      <c r="E87" s="17" t="s">
        <v>197</v>
      </c>
      <c r="F87" s="17" t="s">
        <v>4</v>
      </c>
      <c r="G87" s="17" t="s">
        <v>202</v>
      </c>
      <c r="H87" s="9">
        <f t="shared" si="4"/>
        <v>5.4</v>
      </c>
      <c r="I87" s="10"/>
      <c r="J87" s="9">
        <f t="shared" si="3"/>
        <v>0</v>
      </c>
    </row>
    <row r="88" spans="1:10" ht="11.25">
      <c r="A88" s="17" t="s">
        <v>176</v>
      </c>
      <c r="B88" s="17" t="s">
        <v>97</v>
      </c>
      <c r="C88" s="18" t="s">
        <v>98</v>
      </c>
      <c r="D88" s="17" t="s">
        <v>14</v>
      </c>
      <c r="E88" s="17" t="s">
        <v>196</v>
      </c>
      <c r="F88" s="17" t="s">
        <v>4</v>
      </c>
      <c r="G88" s="17" t="s">
        <v>202</v>
      </c>
      <c r="H88" s="9">
        <f t="shared" si="4"/>
        <v>9</v>
      </c>
      <c r="I88" s="10"/>
      <c r="J88" s="9">
        <f t="shared" si="3"/>
        <v>0</v>
      </c>
    </row>
    <row r="89" spans="1:10" ht="22.5">
      <c r="A89" s="17" t="s">
        <v>99</v>
      </c>
      <c r="B89" s="18" t="s">
        <v>100</v>
      </c>
      <c r="C89" s="18" t="s">
        <v>101</v>
      </c>
      <c r="D89" s="17" t="s">
        <v>10</v>
      </c>
      <c r="E89" s="17" t="s">
        <v>236</v>
      </c>
      <c r="F89" s="17" t="s">
        <v>4</v>
      </c>
      <c r="G89" s="17" t="s">
        <v>202</v>
      </c>
      <c r="H89" s="9">
        <f t="shared" si="4"/>
        <v>1.62</v>
      </c>
      <c r="I89" s="10"/>
      <c r="J89" s="9">
        <f t="shared" si="3"/>
        <v>0</v>
      </c>
    </row>
    <row r="90" spans="1:10" ht="22.5">
      <c r="A90" s="17" t="s">
        <v>102</v>
      </c>
      <c r="B90" s="18" t="s">
        <v>103</v>
      </c>
      <c r="C90" s="18" t="s">
        <v>179</v>
      </c>
      <c r="D90" s="17" t="s">
        <v>8</v>
      </c>
      <c r="E90" s="17" t="s">
        <v>237</v>
      </c>
      <c r="F90" s="17" t="s">
        <v>27</v>
      </c>
      <c r="G90" s="17" t="s">
        <v>261</v>
      </c>
      <c r="H90" s="9">
        <f t="shared" si="4"/>
        <v>19</v>
      </c>
      <c r="I90" s="10"/>
      <c r="J90" s="9">
        <f t="shared" si="3"/>
        <v>0</v>
      </c>
    </row>
    <row r="91" spans="1:10" ht="11.25">
      <c r="A91" s="17" t="s">
        <v>104</v>
      </c>
      <c r="B91" s="18" t="s">
        <v>105</v>
      </c>
      <c r="C91" s="18" t="s">
        <v>105</v>
      </c>
      <c r="D91" s="17" t="s">
        <v>26</v>
      </c>
      <c r="E91" s="17" t="s">
        <v>238</v>
      </c>
      <c r="F91" s="17" t="s">
        <v>4</v>
      </c>
      <c r="G91" s="17" t="s">
        <v>202</v>
      </c>
      <c r="H91" s="9">
        <f t="shared" si="4"/>
        <v>2250</v>
      </c>
      <c r="I91" s="10"/>
      <c r="J91" s="9">
        <f t="shared" si="3"/>
        <v>0</v>
      </c>
    </row>
    <row r="92" spans="1:10" ht="22.5">
      <c r="A92" s="17" t="s">
        <v>108</v>
      </c>
      <c r="B92" s="18" t="s">
        <v>109</v>
      </c>
      <c r="C92" s="18" t="s">
        <v>239</v>
      </c>
      <c r="D92" s="17" t="s">
        <v>8</v>
      </c>
      <c r="E92" s="17" t="s">
        <v>205</v>
      </c>
      <c r="F92" s="17" t="s">
        <v>27</v>
      </c>
      <c r="G92" s="17" t="s">
        <v>261</v>
      </c>
      <c r="H92" s="9">
        <f t="shared" si="4"/>
        <v>33</v>
      </c>
      <c r="I92" s="10"/>
      <c r="J92" s="9">
        <f t="shared" si="3"/>
        <v>0</v>
      </c>
    </row>
    <row r="93" spans="1:10" ht="33.75">
      <c r="A93" s="17" t="s">
        <v>108</v>
      </c>
      <c r="B93" s="18" t="s">
        <v>109</v>
      </c>
      <c r="C93" s="18" t="s">
        <v>180</v>
      </c>
      <c r="D93" s="17" t="s">
        <v>8</v>
      </c>
      <c r="E93" s="17" t="s">
        <v>225</v>
      </c>
      <c r="F93" s="17" t="s">
        <v>27</v>
      </c>
      <c r="G93" s="17" t="s">
        <v>261</v>
      </c>
      <c r="H93" s="9">
        <f t="shared" si="4"/>
        <v>12</v>
      </c>
      <c r="I93" s="10"/>
      <c r="J93" s="9">
        <f t="shared" si="3"/>
        <v>0</v>
      </c>
    </row>
    <row r="94" spans="1:10" ht="33.75">
      <c r="A94" s="17" t="s">
        <v>106</v>
      </c>
      <c r="B94" s="18" t="s">
        <v>107</v>
      </c>
      <c r="C94" s="18" t="s">
        <v>320</v>
      </c>
      <c r="D94" s="17" t="s">
        <v>8</v>
      </c>
      <c r="E94" s="17" t="s">
        <v>212</v>
      </c>
      <c r="F94" s="17" t="s">
        <v>27</v>
      </c>
      <c r="G94" s="17" t="s">
        <v>261</v>
      </c>
      <c r="H94" s="9">
        <f t="shared" si="4"/>
        <v>49</v>
      </c>
      <c r="I94" s="10"/>
      <c r="J94" s="9">
        <f t="shared" si="3"/>
        <v>0</v>
      </c>
    </row>
    <row r="95" spans="1:10" ht="33.75">
      <c r="A95" s="17" t="s">
        <v>106</v>
      </c>
      <c r="B95" s="18" t="s">
        <v>107</v>
      </c>
      <c r="C95" s="18" t="s">
        <v>180</v>
      </c>
      <c r="D95" s="17" t="s">
        <v>8</v>
      </c>
      <c r="E95" s="17" t="s">
        <v>240</v>
      </c>
      <c r="F95" s="17" t="s">
        <v>27</v>
      </c>
      <c r="G95" s="17" t="s">
        <v>261</v>
      </c>
      <c r="H95" s="9">
        <f t="shared" si="4"/>
        <v>18</v>
      </c>
      <c r="I95" s="10"/>
      <c r="J95" s="9">
        <f t="shared" si="3"/>
        <v>0</v>
      </c>
    </row>
    <row r="96" spans="1:10" ht="22.5">
      <c r="A96" s="17" t="s">
        <v>110</v>
      </c>
      <c r="B96" s="18" t="s">
        <v>111</v>
      </c>
      <c r="C96" s="18" t="s">
        <v>239</v>
      </c>
      <c r="D96" s="17" t="s">
        <v>8</v>
      </c>
      <c r="E96" s="17" t="s">
        <v>205</v>
      </c>
      <c r="F96" s="17" t="s">
        <v>27</v>
      </c>
      <c r="G96" s="17" t="s">
        <v>261</v>
      </c>
      <c r="H96" s="9">
        <f t="shared" si="4"/>
        <v>33</v>
      </c>
      <c r="I96" s="10"/>
      <c r="J96" s="9">
        <f t="shared" si="3"/>
        <v>0</v>
      </c>
    </row>
    <row r="97" spans="1:10" ht="33.75">
      <c r="A97" s="17" t="s">
        <v>110</v>
      </c>
      <c r="B97" s="18" t="s">
        <v>111</v>
      </c>
      <c r="C97" s="18" t="s">
        <v>180</v>
      </c>
      <c r="D97" s="17" t="s">
        <v>8</v>
      </c>
      <c r="E97" s="17" t="s">
        <v>225</v>
      </c>
      <c r="F97" s="17" t="s">
        <v>27</v>
      </c>
      <c r="G97" s="17" t="s">
        <v>261</v>
      </c>
      <c r="H97" s="9">
        <f t="shared" si="4"/>
        <v>12</v>
      </c>
      <c r="I97" s="10"/>
      <c r="J97" s="9">
        <f t="shared" si="3"/>
        <v>0</v>
      </c>
    </row>
    <row r="98" spans="1:10" ht="22.5">
      <c r="A98" s="17" t="s">
        <v>112</v>
      </c>
      <c r="B98" s="18" t="s">
        <v>113</v>
      </c>
      <c r="C98" s="18" t="s">
        <v>114</v>
      </c>
      <c r="D98" s="17" t="s">
        <v>26</v>
      </c>
      <c r="E98" s="17" t="s">
        <v>349</v>
      </c>
      <c r="F98" s="17" t="s">
        <v>4</v>
      </c>
      <c r="G98" s="17" t="s">
        <v>202</v>
      </c>
      <c r="H98" s="9">
        <f t="shared" si="4"/>
        <v>0.126</v>
      </c>
      <c r="I98" s="10"/>
      <c r="J98" s="9">
        <f t="shared" si="3"/>
        <v>0</v>
      </c>
    </row>
    <row r="99" spans="1:10" ht="22.5">
      <c r="A99" s="17" t="s">
        <v>112</v>
      </c>
      <c r="B99" s="18" t="s">
        <v>113</v>
      </c>
      <c r="C99" s="18" t="s">
        <v>43</v>
      </c>
      <c r="D99" s="17" t="s">
        <v>8</v>
      </c>
      <c r="E99" s="17" t="s">
        <v>203</v>
      </c>
      <c r="F99" s="17" t="s">
        <v>4</v>
      </c>
      <c r="G99" s="17" t="s">
        <v>202</v>
      </c>
      <c r="H99" s="9">
        <f t="shared" si="4"/>
        <v>36</v>
      </c>
      <c r="I99" s="10"/>
      <c r="J99" s="9">
        <f t="shared" si="3"/>
        <v>0</v>
      </c>
    </row>
    <row r="100" spans="1:10" ht="22.5">
      <c r="A100" s="17" t="s">
        <v>112</v>
      </c>
      <c r="B100" s="18" t="s">
        <v>113</v>
      </c>
      <c r="C100" s="18" t="s">
        <v>350</v>
      </c>
      <c r="D100" s="17" t="s">
        <v>8</v>
      </c>
      <c r="E100" s="17" t="s">
        <v>351</v>
      </c>
      <c r="F100" s="17" t="s">
        <v>4</v>
      </c>
      <c r="G100" s="17" t="s">
        <v>202</v>
      </c>
      <c r="H100" s="9">
        <f t="shared" si="4"/>
        <v>58.5</v>
      </c>
      <c r="I100" s="10"/>
      <c r="J100" s="9">
        <f t="shared" si="3"/>
        <v>0</v>
      </c>
    </row>
    <row r="101" spans="1:10" ht="22.5">
      <c r="A101" s="17" t="s">
        <v>112</v>
      </c>
      <c r="B101" s="18" t="s">
        <v>113</v>
      </c>
      <c r="C101" s="18" t="s">
        <v>44</v>
      </c>
      <c r="D101" s="17" t="s">
        <v>8</v>
      </c>
      <c r="E101" s="17" t="s">
        <v>352</v>
      </c>
      <c r="F101" s="17" t="s">
        <v>4</v>
      </c>
      <c r="G101" s="17" t="s">
        <v>202</v>
      </c>
      <c r="H101" s="9">
        <f t="shared" si="4"/>
        <v>360</v>
      </c>
      <c r="I101" s="10"/>
      <c r="J101" s="9">
        <f t="shared" si="3"/>
        <v>0</v>
      </c>
    </row>
    <row r="102" spans="1:10" ht="22.5">
      <c r="A102" s="17" t="s">
        <v>112</v>
      </c>
      <c r="B102" s="18" t="s">
        <v>113</v>
      </c>
      <c r="C102" s="18" t="s">
        <v>45</v>
      </c>
      <c r="D102" s="17" t="s">
        <v>8</v>
      </c>
      <c r="E102" s="17" t="s">
        <v>353</v>
      </c>
      <c r="F102" s="17" t="s">
        <v>4</v>
      </c>
      <c r="G102" s="17" t="s">
        <v>202</v>
      </c>
      <c r="H102" s="9">
        <f t="shared" si="4"/>
        <v>675</v>
      </c>
      <c r="I102" s="10"/>
      <c r="J102" s="9">
        <f t="shared" si="3"/>
        <v>0</v>
      </c>
    </row>
    <row r="103" spans="1:10" ht="22.5">
      <c r="A103" s="17" t="s">
        <v>112</v>
      </c>
      <c r="B103" s="18" t="s">
        <v>113</v>
      </c>
      <c r="C103" s="18" t="s">
        <v>46</v>
      </c>
      <c r="D103" s="17" t="s">
        <v>26</v>
      </c>
      <c r="E103" s="17" t="s">
        <v>354</v>
      </c>
      <c r="F103" s="17" t="s">
        <v>4</v>
      </c>
      <c r="G103" s="17" t="s">
        <v>202</v>
      </c>
      <c r="H103" s="9">
        <f t="shared" si="4"/>
        <v>2.25</v>
      </c>
      <c r="I103" s="10"/>
      <c r="J103" s="9">
        <f aca="true" t="shared" si="5" ref="J103:J134">I103*H103</f>
        <v>0</v>
      </c>
    </row>
    <row r="104" spans="1:10" ht="22.5">
      <c r="A104" s="17" t="s">
        <v>112</v>
      </c>
      <c r="B104" s="18" t="s">
        <v>113</v>
      </c>
      <c r="C104" s="18" t="s">
        <v>49</v>
      </c>
      <c r="D104" s="17" t="s">
        <v>8</v>
      </c>
      <c r="E104" s="17" t="s">
        <v>9</v>
      </c>
      <c r="F104" s="17" t="s">
        <v>4</v>
      </c>
      <c r="G104" s="17" t="s">
        <v>202</v>
      </c>
      <c r="H104" s="9">
        <f t="shared" si="4"/>
        <v>450</v>
      </c>
      <c r="I104" s="10"/>
      <c r="J104" s="9">
        <f t="shared" si="5"/>
        <v>0</v>
      </c>
    </row>
    <row r="105" spans="1:10" ht="22.5">
      <c r="A105" s="17" t="s">
        <v>112</v>
      </c>
      <c r="B105" s="18" t="s">
        <v>113</v>
      </c>
      <c r="C105" s="18" t="s">
        <v>364</v>
      </c>
      <c r="D105" s="17" t="s">
        <v>8</v>
      </c>
      <c r="E105" s="17" t="s">
        <v>199</v>
      </c>
      <c r="F105" s="17" t="s">
        <v>4</v>
      </c>
      <c r="G105" s="17" t="s">
        <v>202</v>
      </c>
      <c r="H105" s="9">
        <f t="shared" si="4"/>
        <v>315</v>
      </c>
      <c r="I105" s="10"/>
      <c r="J105" s="9">
        <f t="shared" si="5"/>
        <v>0</v>
      </c>
    </row>
    <row r="106" spans="1:10" ht="22.5">
      <c r="A106" s="17" t="s">
        <v>112</v>
      </c>
      <c r="B106" s="18" t="s">
        <v>113</v>
      </c>
      <c r="C106" s="18" t="s">
        <v>50</v>
      </c>
      <c r="D106" s="17" t="s">
        <v>8</v>
      </c>
      <c r="E106" s="17" t="s">
        <v>202</v>
      </c>
      <c r="F106" s="17" t="s">
        <v>4</v>
      </c>
      <c r="G106" s="17" t="s">
        <v>202</v>
      </c>
      <c r="H106" s="9">
        <f t="shared" si="4"/>
        <v>81</v>
      </c>
      <c r="I106" s="10"/>
      <c r="J106" s="9">
        <f t="shared" si="5"/>
        <v>0</v>
      </c>
    </row>
    <row r="107" spans="1:10" ht="22.5">
      <c r="A107" s="17" t="s">
        <v>112</v>
      </c>
      <c r="B107" s="18" t="s">
        <v>113</v>
      </c>
      <c r="C107" s="18" t="s">
        <v>115</v>
      </c>
      <c r="D107" s="17" t="s">
        <v>8</v>
      </c>
      <c r="E107" s="17" t="s">
        <v>355</v>
      </c>
      <c r="F107" s="17" t="s">
        <v>4</v>
      </c>
      <c r="G107" s="17" t="s">
        <v>202</v>
      </c>
      <c r="H107" s="9">
        <f t="shared" si="4"/>
        <v>1080</v>
      </c>
      <c r="I107" s="10"/>
      <c r="J107" s="9">
        <f t="shared" si="5"/>
        <v>0</v>
      </c>
    </row>
    <row r="108" spans="1:10" ht="11.25">
      <c r="A108" s="17" t="s">
        <v>116</v>
      </c>
      <c r="B108" s="18" t="s">
        <v>117</v>
      </c>
      <c r="C108" s="18" t="s">
        <v>43</v>
      </c>
      <c r="D108" s="17" t="s">
        <v>8</v>
      </c>
      <c r="E108" s="17" t="s">
        <v>203</v>
      </c>
      <c r="F108" s="17" t="s">
        <v>4</v>
      </c>
      <c r="G108" s="17" t="s">
        <v>202</v>
      </c>
      <c r="H108" s="9">
        <f t="shared" si="4"/>
        <v>36</v>
      </c>
      <c r="I108" s="10"/>
      <c r="J108" s="9">
        <f t="shared" si="5"/>
        <v>0</v>
      </c>
    </row>
    <row r="109" spans="1:10" ht="11.25">
      <c r="A109" s="17" t="s">
        <v>116</v>
      </c>
      <c r="B109" s="18" t="s">
        <v>117</v>
      </c>
      <c r="C109" s="18" t="s">
        <v>118</v>
      </c>
      <c r="D109" s="17" t="s">
        <v>8</v>
      </c>
      <c r="E109" s="17" t="s">
        <v>204</v>
      </c>
      <c r="F109" s="17" t="s">
        <v>4</v>
      </c>
      <c r="G109" s="17" t="s">
        <v>202</v>
      </c>
      <c r="H109" s="9">
        <f t="shared" si="4"/>
        <v>49.5</v>
      </c>
      <c r="I109" s="10"/>
      <c r="J109" s="9">
        <f t="shared" si="5"/>
        <v>0</v>
      </c>
    </row>
    <row r="110" spans="1:10" ht="11.25">
      <c r="A110" s="17" t="s">
        <v>116</v>
      </c>
      <c r="B110" s="18" t="s">
        <v>117</v>
      </c>
      <c r="C110" s="18" t="s">
        <v>50</v>
      </c>
      <c r="D110" s="17" t="s">
        <v>8</v>
      </c>
      <c r="E110" s="17" t="s">
        <v>202</v>
      </c>
      <c r="F110" s="17" t="s">
        <v>4</v>
      </c>
      <c r="G110" s="17" t="s">
        <v>202</v>
      </c>
      <c r="H110" s="9">
        <f t="shared" si="4"/>
        <v>81</v>
      </c>
      <c r="I110" s="10"/>
      <c r="J110" s="9">
        <f t="shared" si="5"/>
        <v>0</v>
      </c>
    </row>
    <row r="111" spans="1:10" ht="11.25">
      <c r="A111" s="17" t="s">
        <v>116</v>
      </c>
      <c r="B111" s="18" t="s">
        <v>117</v>
      </c>
      <c r="C111" s="18" t="s">
        <v>119</v>
      </c>
      <c r="D111" s="17" t="s">
        <v>8</v>
      </c>
      <c r="E111" s="17" t="s">
        <v>200</v>
      </c>
      <c r="F111" s="17" t="s">
        <v>4</v>
      </c>
      <c r="G111" s="17" t="s">
        <v>202</v>
      </c>
      <c r="H111" s="9">
        <f t="shared" si="4"/>
        <v>157.5</v>
      </c>
      <c r="I111" s="10"/>
      <c r="J111" s="9">
        <f t="shared" si="5"/>
        <v>0</v>
      </c>
    </row>
    <row r="112" spans="1:10" ht="22.5">
      <c r="A112" s="17" t="s">
        <v>116</v>
      </c>
      <c r="B112" s="18" t="s">
        <v>117</v>
      </c>
      <c r="C112" s="18" t="s">
        <v>365</v>
      </c>
      <c r="D112" s="17" t="s">
        <v>8</v>
      </c>
      <c r="E112" s="17" t="s">
        <v>199</v>
      </c>
      <c r="F112" s="17" t="s">
        <v>4</v>
      </c>
      <c r="G112" s="17" t="s">
        <v>202</v>
      </c>
      <c r="H112" s="9">
        <f t="shared" si="4"/>
        <v>315</v>
      </c>
      <c r="I112" s="10"/>
      <c r="J112" s="9">
        <f t="shared" si="5"/>
        <v>0</v>
      </c>
    </row>
    <row r="113" spans="1:10" ht="11.25">
      <c r="A113" s="17" t="s">
        <v>116</v>
      </c>
      <c r="B113" s="18" t="s">
        <v>117</v>
      </c>
      <c r="C113" s="18" t="s">
        <v>120</v>
      </c>
      <c r="D113" s="17" t="s">
        <v>8</v>
      </c>
      <c r="E113" s="17" t="s">
        <v>241</v>
      </c>
      <c r="F113" s="17" t="s">
        <v>4</v>
      </c>
      <c r="G113" s="17" t="s">
        <v>202</v>
      </c>
      <c r="H113" s="9">
        <f t="shared" si="4"/>
        <v>1377</v>
      </c>
      <c r="I113" s="10"/>
      <c r="J113" s="9">
        <f t="shared" si="5"/>
        <v>0</v>
      </c>
    </row>
    <row r="114" spans="1:10" ht="11.25">
      <c r="A114" s="17" t="s">
        <v>121</v>
      </c>
      <c r="B114" s="18" t="s">
        <v>122</v>
      </c>
      <c r="C114" s="18" t="s">
        <v>43</v>
      </c>
      <c r="D114" s="17" t="s">
        <v>8</v>
      </c>
      <c r="E114" s="17" t="s">
        <v>203</v>
      </c>
      <c r="F114" s="17" t="s">
        <v>4</v>
      </c>
      <c r="G114" s="17" t="s">
        <v>202</v>
      </c>
      <c r="H114" s="9">
        <f t="shared" si="4"/>
        <v>36</v>
      </c>
      <c r="I114" s="10"/>
      <c r="J114" s="9">
        <f t="shared" si="5"/>
        <v>0</v>
      </c>
    </row>
    <row r="115" spans="1:10" ht="11.25">
      <c r="A115" s="17" t="s">
        <v>121</v>
      </c>
      <c r="B115" s="18" t="s">
        <v>122</v>
      </c>
      <c r="C115" s="18" t="s">
        <v>47</v>
      </c>
      <c r="D115" s="17" t="s">
        <v>8</v>
      </c>
      <c r="E115" s="17" t="s">
        <v>200</v>
      </c>
      <c r="F115" s="17" t="s">
        <v>4</v>
      </c>
      <c r="G115" s="17" t="s">
        <v>202</v>
      </c>
      <c r="H115" s="9">
        <f t="shared" si="4"/>
        <v>157.5</v>
      </c>
      <c r="I115" s="10"/>
      <c r="J115" s="9">
        <f t="shared" si="5"/>
        <v>0</v>
      </c>
    </row>
    <row r="116" spans="1:10" ht="11.25">
      <c r="A116" s="17" t="s">
        <v>121</v>
      </c>
      <c r="B116" s="18" t="s">
        <v>122</v>
      </c>
      <c r="C116" s="18" t="s">
        <v>118</v>
      </c>
      <c r="D116" s="17" t="s">
        <v>8</v>
      </c>
      <c r="E116" s="17" t="s">
        <v>204</v>
      </c>
      <c r="F116" s="17" t="s">
        <v>4</v>
      </c>
      <c r="G116" s="17" t="s">
        <v>202</v>
      </c>
      <c r="H116" s="9">
        <f t="shared" si="4"/>
        <v>49.5</v>
      </c>
      <c r="I116" s="10"/>
      <c r="J116" s="9">
        <f t="shared" si="5"/>
        <v>0</v>
      </c>
    </row>
    <row r="117" spans="1:10" ht="22.5">
      <c r="A117" s="17" t="s">
        <v>121</v>
      </c>
      <c r="B117" s="18" t="s">
        <v>122</v>
      </c>
      <c r="C117" s="18" t="s">
        <v>364</v>
      </c>
      <c r="D117" s="17" t="s">
        <v>8</v>
      </c>
      <c r="E117" s="17" t="s">
        <v>199</v>
      </c>
      <c r="F117" s="17" t="s">
        <v>4</v>
      </c>
      <c r="G117" s="17" t="s">
        <v>202</v>
      </c>
      <c r="H117" s="9">
        <f t="shared" si="4"/>
        <v>315</v>
      </c>
      <c r="I117" s="10"/>
      <c r="J117" s="9">
        <f t="shared" si="5"/>
        <v>0</v>
      </c>
    </row>
    <row r="118" spans="1:10" ht="11.25">
      <c r="A118" s="17" t="s">
        <v>121</v>
      </c>
      <c r="B118" s="18" t="s">
        <v>122</v>
      </c>
      <c r="C118" s="18" t="s">
        <v>50</v>
      </c>
      <c r="D118" s="17" t="s">
        <v>8</v>
      </c>
      <c r="E118" s="17" t="s">
        <v>202</v>
      </c>
      <c r="F118" s="17" t="s">
        <v>4</v>
      </c>
      <c r="G118" s="17" t="s">
        <v>202</v>
      </c>
      <c r="H118" s="9">
        <f t="shared" si="4"/>
        <v>81</v>
      </c>
      <c r="I118" s="10"/>
      <c r="J118" s="9">
        <f t="shared" si="5"/>
        <v>0</v>
      </c>
    </row>
    <row r="119" spans="1:10" ht="11.25">
      <c r="A119" s="17" t="s">
        <v>123</v>
      </c>
      <c r="B119" s="18" t="s">
        <v>124</v>
      </c>
      <c r="C119" s="18" t="s">
        <v>124</v>
      </c>
      <c r="D119" s="17" t="s">
        <v>38</v>
      </c>
      <c r="E119" s="17" t="s">
        <v>366</v>
      </c>
      <c r="F119" s="17" t="s">
        <v>4</v>
      </c>
      <c r="G119" s="17" t="s">
        <v>202</v>
      </c>
      <c r="H119" s="9">
        <f t="shared" si="4"/>
        <v>10.35</v>
      </c>
      <c r="I119" s="10"/>
      <c r="J119" s="9">
        <f t="shared" si="5"/>
        <v>0</v>
      </c>
    </row>
    <row r="120" spans="1:10" ht="22.5">
      <c r="A120" s="17" t="s">
        <v>321</v>
      </c>
      <c r="B120" s="18" t="s">
        <v>322</v>
      </c>
      <c r="C120" s="18" t="s">
        <v>329</v>
      </c>
      <c r="D120" s="17" t="s">
        <v>26</v>
      </c>
      <c r="E120" s="17" t="s">
        <v>330</v>
      </c>
      <c r="F120" s="17" t="s">
        <v>4</v>
      </c>
      <c r="G120" s="17" t="s">
        <v>202</v>
      </c>
      <c r="H120" s="9">
        <f t="shared" si="4"/>
        <v>54000</v>
      </c>
      <c r="I120" s="10"/>
      <c r="J120" s="9">
        <f t="shared" si="5"/>
        <v>0</v>
      </c>
    </row>
    <row r="121" spans="1:10" ht="22.5">
      <c r="A121" s="17" t="s">
        <v>321</v>
      </c>
      <c r="B121" s="18" t="s">
        <v>322</v>
      </c>
      <c r="C121" s="18" t="s">
        <v>327</v>
      </c>
      <c r="D121" s="17" t="s">
        <v>26</v>
      </c>
      <c r="E121" s="17" t="s">
        <v>328</v>
      </c>
      <c r="F121" s="17" t="s">
        <v>4</v>
      </c>
      <c r="G121" s="17" t="s">
        <v>202</v>
      </c>
      <c r="H121" s="9">
        <f t="shared" si="4"/>
        <v>27000</v>
      </c>
      <c r="I121" s="10"/>
      <c r="J121" s="9">
        <f t="shared" si="5"/>
        <v>0</v>
      </c>
    </row>
    <row r="122" spans="1:10" ht="33.75">
      <c r="A122" s="17" t="s">
        <v>321</v>
      </c>
      <c r="B122" s="18" t="s">
        <v>322</v>
      </c>
      <c r="C122" s="18" t="s">
        <v>332</v>
      </c>
      <c r="D122" s="17" t="s">
        <v>14</v>
      </c>
      <c r="E122" s="17" t="s">
        <v>296</v>
      </c>
      <c r="F122" s="17" t="s">
        <v>4</v>
      </c>
      <c r="G122" s="17" t="s">
        <v>202</v>
      </c>
      <c r="H122" s="9">
        <f t="shared" si="4"/>
        <v>220.5</v>
      </c>
      <c r="I122" s="10"/>
      <c r="J122" s="9">
        <f t="shared" si="5"/>
        <v>0</v>
      </c>
    </row>
    <row r="123" spans="1:10" ht="33.75">
      <c r="A123" s="17" t="s">
        <v>321</v>
      </c>
      <c r="B123" s="18" t="s">
        <v>322</v>
      </c>
      <c r="C123" s="18" t="s">
        <v>331</v>
      </c>
      <c r="D123" s="17" t="s">
        <v>14</v>
      </c>
      <c r="E123" s="17" t="s">
        <v>298</v>
      </c>
      <c r="F123" s="17" t="s">
        <v>4</v>
      </c>
      <c r="G123" s="17" t="s">
        <v>202</v>
      </c>
      <c r="H123" s="9">
        <f t="shared" si="4"/>
        <v>373.5</v>
      </c>
      <c r="I123" s="10"/>
      <c r="J123" s="9">
        <f t="shared" si="5"/>
        <v>0</v>
      </c>
    </row>
    <row r="124" spans="1:10" ht="22.5">
      <c r="A124" s="17" t="s">
        <v>321</v>
      </c>
      <c r="B124" s="18" t="s">
        <v>322</v>
      </c>
      <c r="C124" s="18" t="s">
        <v>323</v>
      </c>
      <c r="D124" s="17" t="s">
        <v>26</v>
      </c>
      <c r="E124" s="17" t="s">
        <v>324</v>
      </c>
      <c r="F124" s="17" t="s">
        <v>4</v>
      </c>
      <c r="G124" s="17" t="s">
        <v>202</v>
      </c>
      <c r="H124" s="9">
        <f t="shared" si="4"/>
        <v>45000</v>
      </c>
      <c r="I124" s="10"/>
      <c r="J124" s="9">
        <f t="shared" si="5"/>
        <v>0</v>
      </c>
    </row>
    <row r="125" spans="1:10" ht="22.5">
      <c r="A125" s="17" t="s">
        <v>321</v>
      </c>
      <c r="B125" s="18" t="s">
        <v>322</v>
      </c>
      <c r="C125" s="18" t="s">
        <v>325</v>
      </c>
      <c r="D125" s="17" t="s">
        <v>26</v>
      </c>
      <c r="E125" s="17" t="s">
        <v>326</v>
      </c>
      <c r="F125" s="17" t="s">
        <v>4</v>
      </c>
      <c r="G125" s="17" t="s">
        <v>202</v>
      </c>
      <c r="H125" s="9">
        <f t="shared" si="4"/>
        <v>90000</v>
      </c>
      <c r="I125" s="10"/>
      <c r="J125" s="9">
        <f t="shared" si="5"/>
        <v>0</v>
      </c>
    </row>
    <row r="126" spans="1:10" ht="22.5">
      <c r="A126" s="17" t="s">
        <v>125</v>
      </c>
      <c r="B126" s="18" t="s">
        <v>126</v>
      </c>
      <c r="C126" s="18" t="s">
        <v>127</v>
      </c>
      <c r="D126" s="17" t="s">
        <v>26</v>
      </c>
      <c r="E126" s="17" t="s">
        <v>333</v>
      </c>
      <c r="F126" s="17" t="s">
        <v>4</v>
      </c>
      <c r="G126" s="17" t="s">
        <v>202</v>
      </c>
      <c r="H126" s="9">
        <f t="shared" si="4"/>
        <v>2790</v>
      </c>
      <c r="I126" s="10"/>
      <c r="J126" s="9">
        <f t="shared" si="5"/>
        <v>0</v>
      </c>
    </row>
    <row r="127" spans="1:10" ht="22.5">
      <c r="A127" s="17" t="s">
        <v>125</v>
      </c>
      <c r="B127" s="18" t="s">
        <v>126</v>
      </c>
      <c r="C127" s="18" t="s">
        <v>128</v>
      </c>
      <c r="D127" s="17" t="s">
        <v>26</v>
      </c>
      <c r="E127" s="17" t="s">
        <v>334</v>
      </c>
      <c r="F127" s="17" t="s">
        <v>4</v>
      </c>
      <c r="G127" s="17" t="s">
        <v>202</v>
      </c>
      <c r="H127" s="9">
        <f t="shared" si="4"/>
        <v>3780</v>
      </c>
      <c r="I127" s="10"/>
      <c r="J127" s="9">
        <f t="shared" si="5"/>
        <v>0</v>
      </c>
    </row>
    <row r="128" spans="1:10" ht="11.25">
      <c r="A128" s="17" t="s">
        <v>251</v>
      </c>
      <c r="B128" s="18" t="s">
        <v>252</v>
      </c>
      <c r="C128" s="18" t="s">
        <v>5</v>
      </c>
      <c r="D128" s="17" t="s">
        <v>14</v>
      </c>
      <c r="E128" s="17" t="s">
        <v>296</v>
      </c>
      <c r="F128" s="17" t="s">
        <v>4</v>
      </c>
      <c r="G128" s="17" t="s">
        <v>202</v>
      </c>
      <c r="H128" s="9">
        <f t="shared" si="4"/>
        <v>220.5</v>
      </c>
      <c r="I128" s="10"/>
      <c r="J128" s="9">
        <f t="shared" si="5"/>
        <v>0</v>
      </c>
    </row>
    <row r="129" spans="1:10" ht="22.5">
      <c r="A129" s="17" t="s">
        <v>251</v>
      </c>
      <c r="B129" s="18" t="s">
        <v>252</v>
      </c>
      <c r="C129" s="18" t="s">
        <v>253</v>
      </c>
      <c r="D129" s="17" t="s">
        <v>14</v>
      </c>
      <c r="E129" s="17" t="s">
        <v>250</v>
      </c>
      <c r="F129" s="17" t="s">
        <v>4</v>
      </c>
      <c r="G129" s="17" t="s">
        <v>202</v>
      </c>
      <c r="H129" s="9">
        <f t="shared" si="4"/>
        <v>45</v>
      </c>
      <c r="I129" s="10"/>
      <c r="J129" s="9">
        <f t="shared" si="5"/>
        <v>0</v>
      </c>
    </row>
    <row r="130" spans="1:10" ht="22.5">
      <c r="A130" s="17" t="s">
        <v>129</v>
      </c>
      <c r="B130" s="18" t="s">
        <v>130</v>
      </c>
      <c r="C130" s="18" t="s">
        <v>179</v>
      </c>
      <c r="D130" s="17" t="s">
        <v>8</v>
      </c>
      <c r="E130" s="17" t="s">
        <v>205</v>
      </c>
      <c r="F130" s="17" t="s">
        <v>27</v>
      </c>
      <c r="G130" s="17" t="s">
        <v>261</v>
      </c>
      <c r="H130" s="9">
        <f t="shared" si="4"/>
        <v>33</v>
      </c>
      <c r="I130" s="10"/>
      <c r="J130" s="9">
        <f t="shared" si="5"/>
        <v>0</v>
      </c>
    </row>
    <row r="131" spans="1:10" ht="11.25">
      <c r="A131" s="17" t="s">
        <v>131</v>
      </c>
      <c r="B131" s="18" t="s">
        <v>132</v>
      </c>
      <c r="C131" s="18" t="s">
        <v>367</v>
      </c>
      <c r="D131" s="17" t="s">
        <v>26</v>
      </c>
      <c r="E131" s="17" t="s">
        <v>218</v>
      </c>
      <c r="F131" s="17" t="s">
        <v>4</v>
      </c>
      <c r="G131" s="17" t="s">
        <v>202</v>
      </c>
      <c r="H131" s="9">
        <f t="shared" si="4"/>
        <v>900</v>
      </c>
      <c r="I131" s="10"/>
      <c r="J131" s="9">
        <f t="shared" si="5"/>
        <v>0</v>
      </c>
    </row>
    <row r="132" spans="1:10" ht="11.25">
      <c r="A132" s="17" t="s">
        <v>134</v>
      </c>
      <c r="B132" s="18" t="s">
        <v>135</v>
      </c>
      <c r="C132" s="18" t="s">
        <v>136</v>
      </c>
      <c r="D132" s="17" t="s">
        <v>38</v>
      </c>
      <c r="E132" s="17" t="s">
        <v>335</v>
      </c>
      <c r="F132" s="17" t="s">
        <v>4</v>
      </c>
      <c r="G132" s="17" t="s">
        <v>202</v>
      </c>
      <c r="H132" s="9">
        <f t="shared" si="4"/>
        <v>1.9800000000000002</v>
      </c>
      <c r="I132" s="10"/>
      <c r="J132" s="9">
        <f t="shared" si="5"/>
        <v>0</v>
      </c>
    </row>
    <row r="133" spans="1:10" ht="11.25">
      <c r="A133" s="17" t="s">
        <v>134</v>
      </c>
      <c r="B133" s="18" t="s">
        <v>135</v>
      </c>
      <c r="C133" s="18" t="s">
        <v>368</v>
      </c>
      <c r="D133" s="17" t="s">
        <v>38</v>
      </c>
      <c r="E133" s="17" t="s">
        <v>246</v>
      </c>
      <c r="F133" s="17" t="s">
        <v>4</v>
      </c>
      <c r="G133" s="17" t="s">
        <v>202</v>
      </c>
      <c r="H133" s="9">
        <f t="shared" si="4"/>
        <v>3.6</v>
      </c>
      <c r="I133" s="10"/>
      <c r="J133" s="9">
        <f t="shared" si="5"/>
        <v>0</v>
      </c>
    </row>
    <row r="134" spans="1:10" ht="11.25">
      <c r="A134" s="17" t="s">
        <v>342</v>
      </c>
      <c r="B134" s="18" t="s">
        <v>369</v>
      </c>
      <c r="C134" s="18" t="s">
        <v>369</v>
      </c>
      <c r="D134" s="17" t="s">
        <v>26</v>
      </c>
      <c r="E134" s="17" t="s">
        <v>370</v>
      </c>
      <c r="F134" s="17" t="s">
        <v>371</v>
      </c>
      <c r="G134" s="17" t="s">
        <v>261</v>
      </c>
      <c r="H134" s="9">
        <f t="shared" si="4"/>
        <v>0</v>
      </c>
      <c r="I134" s="10"/>
      <c r="J134" s="9">
        <f t="shared" si="5"/>
        <v>0</v>
      </c>
    </row>
    <row r="135" spans="1:10" ht="11.25">
      <c r="A135" s="17" t="s">
        <v>343</v>
      </c>
      <c r="B135" s="18" t="s">
        <v>372</v>
      </c>
      <c r="C135" s="18" t="s">
        <v>372</v>
      </c>
      <c r="D135" s="17" t="s">
        <v>26</v>
      </c>
      <c r="E135" s="17" t="s">
        <v>370</v>
      </c>
      <c r="F135" s="17" t="s">
        <v>371</v>
      </c>
      <c r="G135" s="17" t="s">
        <v>261</v>
      </c>
      <c r="H135" s="9">
        <f t="shared" si="4"/>
        <v>0</v>
      </c>
      <c r="I135" s="10"/>
      <c r="J135" s="9">
        <f aca="true" t="shared" si="6" ref="J135:J166">I135*H135</f>
        <v>0</v>
      </c>
    </row>
    <row r="136" spans="1:10" ht="11.25">
      <c r="A136" s="17" t="s">
        <v>344</v>
      </c>
      <c r="B136" s="18" t="s">
        <v>373</v>
      </c>
      <c r="C136" s="18" t="s">
        <v>373</v>
      </c>
      <c r="D136" s="17" t="s">
        <v>26</v>
      </c>
      <c r="E136" s="17" t="s">
        <v>370</v>
      </c>
      <c r="F136" s="17" t="s">
        <v>371</v>
      </c>
      <c r="G136" s="17" t="s">
        <v>261</v>
      </c>
      <c r="H136" s="9">
        <f aca="true" t="shared" si="7" ref="H136:H166">G136*E136/100</f>
        <v>0</v>
      </c>
      <c r="I136" s="10"/>
      <c r="J136" s="9">
        <f t="shared" si="6"/>
        <v>0</v>
      </c>
    </row>
    <row r="137" spans="1:10" ht="11.25">
      <c r="A137" s="17" t="s">
        <v>345</v>
      </c>
      <c r="B137" s="18" t="s">
        <v>374</v>
      </c>
      <c r="C137" s="18" t="s">
        <v>374</v>
      </c>
      <c r="D137" s="17" t="s">
        <v>26</v>
      </c>
      <c r="E137" s="17" t="s">
        <v>370</v>
      </c>
      <c r="F137" s="17" t="s">
        <v>371</v>
      </c>
      <c r="G137" s="17" t="s">
        <v>261</v>
      </c>
      <c r="H137" s="9">
        <f t="shared" si="7"/>
        <v>0</v>
      </c>
      <c r="I137" s="10"/>
      <c r="J137" s="9">
        <f t="shared" si="6"/>
        <v>0</v>
      </c>
    </row>
    <row r="138" spans="1:10" ht="11.25">
      <c r="A138" s="17" t="s">
        <v>137</v>
      </c>
      <c r="B138" s="18" t="s">
        <v>338</v>
      </c>
      <c r="C138" s="18" t="s">
        <v>338</v>
      </c>
      <c r="D138" s="17" t="s">
        <v>38</v>
      </c>
      <c r="E138" s="17" t="s">
        <v>221</v>
      </c>
      <c r="F138" s="17" t="s">
        <v>4</v>
      </c>
      <c r="G138" s="17" t="s">
        <v>202</v>
      </c>
      <c r="H138" s="9">
        <f t="shared" si="7"/>
        <v>7.2</v>
      </c>
      <c r="I138" s="10"/>
      <c r="J138" s="9">
        <f t="shared" si="6"/>
        <v>0</v>
      </c>
    </row>
    <row r="139" spans="1:10" ht="11.25">
      <c r="A139" s="17" t="s">
        <v>138</v>
      </c>
      <c r="B139" s="18" t="s">
        <v>139</v>
      </c>
      <c r="C139" s="18" t="s">
        <v>375</v>
      </c>
      <c r="D139" s="17" t="s">
        <v>38</v>
      </c>
      <c r="E139" s="17" t="s">
        <v>337</v>
      </c>
      <c r="F139" s="17" t="s">
        <v>4</v>
      </c>
      <c r="G139" s="17" t="s">
        <v>202</v>
      </c>
      <c r="H139" s="9">
        <f t="shared" si="7"/>
        <v>5.355</v>
      </c>
      <c r="I139" s="10"/>
      <c r="J139" s="9">
        <f t="shared" si="6"/>
        <v>0</v>
      </c>
    </row>
    <row r="140" spans="1:10" ht="11.25">
      <c r="A140" s="17" t="s">
        <v>138</v>
      </c>
      <c r="B140" s="18" t="s">
        <v>139</v>
      </c>
      <c r="C140" s="18" t="s">
        <v>376</v>
      </c>
      <c r="D140" s="17" t="s">
        <v>38</v>
      </c>
      <c r="E140" s="17" t="s">
        <v>336</v>
      </c>
      <c r="F140" s="17" t="s">
        <v>4</v>
      </c>
      <c r="G140" s="17" t="s">
        <v>202</v>
      </c>
      <c r="H140" s="9">
        <f t="shared" si="7"/>
        <v>3.24</v>
      </c>
      <c r="I140" s="10"/>
      <c r="J140" s="9">
        <f t="shared" si="6"/>
        <v>0</v>
      </c>
    </row>
    <row r="141" spans="1:10" ht="11.25">
      <c r="A141" s="17" t="s">
        <v>138</v>
      </c>
      <c r="B141" s="18" t="s">
        <v>139</v>
      </c>
      <c r="C141" s="18" t="s">
        <v>377</v>
      </c>
      <c r="D141" s="17" t="s">
        <v>38</v>
      </c>
      <c r="E141" s="17" t="s">
        <v>378</v>
      </c>
      <c r="F141" s="17" t="s">
        <v>4</v>
      </c>
      <c r="G141" s="17" t="s">
        <v>202</v>
      </c>
      <c r="H141" s="9">
        <f t="shared" si="7"/>
        <v>8.55</v>
      </c>
      <c r="I141" s="10"/>
      <c r="J141" s="9">
        <f t="shared" si="6"/>
        <v>0</v>
      </c>
    </row>
    <row r="142" spans="1:10" ht="11.25">
      <c r="A142" s="17" t="s">
        <v>280</v>
      </c>
      <c r="B142" s="18" t="s">
        <v>339</v>
      </c>
      <c r="C142" s="18" t="s">
        <v>340</v>
      </c>
      <c r="D142" s="17" t="s">
        <v>14</v>
      </c>
      <c r="E142" s="17" t="s">
        <v>341</v>
      </c>
      <c r="F142" s="17" t="s">
        <v>4</v>
      </c>
      <c r="G142" s="17" t="s">
        <v>202</v>
      </c>
      <c r="H142" s="9">
        <f t="shared" si="7"/>
        <v>63</v>
      </c>
      <c r="I142" s="10"/>
      <c r="J142" s="9">
        <f t="shared" si="6"/>
        <v>0</v>
      </c>
    </row>
    <row r="143" spans="1:10" ht="33.75">
      <c r="A143" s="17" t="s">
        <v>140</v>
      </c>
      <c r="B143" s="18" t="s">
        <v>141</v>
      </c>
      <c r="C143" s="18" t="s">
        <v>175</v>
      </c>
      <c r="D143" s="17" t="s">
        <v>10</v>
      </c>
      <c r="E143" s="17" t="s">
        <v>242</v>
      </c>
      <c r="F143" s="17" t="s">
        <v>4</v>
      </c>
      <c r="G143" s="17" t="s">
        <v>202</v>
      </c>
      <c r="H143" s="9">
        <f t="shared" si="7"/>
        <v>1.35</v>
      </c>
      <c r="I143" s="10"/>
      <c r="J143" s="9">
        <f t="shared" si="6"/>
        <v>0</v>
      </c>
    </row>
    <row r="144" spans="1:10" ht="11.25">
      <c r="A144" s="17" t="s">
        <v>140</v>
      </c>
      <c r="B144" s="18" t="s">
        <v>141</v>
      </c>
      <c r="C144" s="18" t="s">
        <v>142</v>
      </c>
      <c r="D144" s="17" t="s">
        <v>10</v>
      </c>
      <c r="E144" s="17" t="s">
        <v>220</v>
      </c>
      <c r="F144" s="17" t="s">
        <v>4</v>
      </c>
      <c r="G144" s="17" t="s">
        <v>202</v>
      </c>
      <c r="H144" s="9">
        <f t="shared" si="7"/>
        <v>15.3</v>
      </c>
      <c r="I144" s="10"/>
      <c r="J144" s="9">
        <f t="shared" si="6"/>
        <v>0</v>
      </c>
    </row>
    <row r="145" spans="1:10" ht="11.25">
      <c r="A145" s="17" t="s">
        <v>140</v>
      </c>
      <c r="B145" s="18" t="s">
        <v>141</v>
      </c>
      <c r="C145" s="18" t="s">
        <v>143</v>
      </c>
      <c r="D145" s="17" t="s">
        <v>10</v>
      </c>
      <c r="E145" s="17" t="s">
        <v>221</v>
      </c>
      <c r="F145" s="17" t="s">
        <v>4</v>
      </c>
      <c r="G145" s="17" t="s">
        <v>202</v>
      </c>
      <c r="H145" s="9">
        <f t="shared" si="7"/>
        <v>7.2</v>
      </c>
      <c r="I145" s="10"/>
      <c r="J145" s="9">
        <f t="shared" si="6"/>
        <v>0</v>
      </c>
    </row>
    <row r="146" spans="1:10" ht="33.75">
      <c r="A146" s="17" t="s">
        <v>144</v>
      </c>
      <c r="B146" s="18" t="s">
        <v>145</v>
      </c>
      <c r="C146" s="18" t="s">
        <v>146</v>
      </c>
      <c r="D146" s="17" t="s">
        <v>79</v>
      </c>
      <c r="E146" s="17" t="s">
        <v>243</v>
      </c>
      <c r="F146" s="17" t="s">
        <v>4</v>
      </c>
      <c r="G146" s="17" t="s">
        <v>202</v>
      </c>
      <c r="H146" s="9">
        <f t="shared" si="7"/>
        <v>0.05399999999999999</v>
      </c>
      <c r="I146" s="10"/>
      <c r="J146" s="9">
        <f t="shared" si="6"/>
        <v>0</v>
      </c>
    </row>
    <row r="147" spans="1:10" ht="33.75">
      <c r="A147" s="17" t="s">
        <v>144</v>
      </c>
      <c r="B147" s="18" t="s">
        <v>145</v>
      </c>
      <c r="C147" s="18" t="s">
        <v>148</v>
      </c>
      <c r="D147" s="17" t="s">
        <v>79</v>
      </c>
      <c r="E147" s="17" t="s">
        <v>243</v>
      </c>
      <c r="F147" s="17" t="s">
        <v>4</v>
      </c>
      <c r="G147" s="17" t="s">
        <v>202</v>
      </c>
      <c r="H147" s="9">
        <f t="shared" si="7"/>
        <v>0.05399999999999999</v>
      </c>
      <c r="I147" s="10"/>
      <c r="J147" s="9">
        <f t="shared" si="6"/>
        <v>0</v>
      </c>
    </row>
    <row r="148" spans="1:10" ht="45">
      <c r="A148" s="17" t="s">
        <v>144</v>
      </c>
      <c r="B148" s="18" t="s">
        <v>145</v>
      </c>
      <c r="C148" s="18" t="s">
        <v>147</v>
      </c>
      <c r="D148" s="17" t="s">
        <v>79</v>
      </c>
      <c r="E148" s="17" t="s">
        <v>243</v>
      </c>
      <c r="F148" s="17" t="s">
        <v>4</v>
      </c>
      <c r="G148" s="17" t="s">
        <v>202</v>
      </c>
      <c r="H148" s="9">
        <f t="shared" si="7"/>
        <v>0.05399999999999999</v>
      </c>
      <c r="I148" s="10"/>
      <c r="J148" s="9">
        <f t="shared" si="6"/>
        <v>0</v>
      </c>
    </row>
    <row r="149" spans="1:10" ht="33.75">
      <c r="A149" s="17" t="s">
        <v>144</v>
      </c>
      <c r="B149" s="18" t="s">
        <v>145</v>
      </c>
      <c r="C149" s="18" t="s">
        <v>149</v>
      </c>
      <c r="D149" s="17" t="s">
        <v>79</v>
      </c>
      <c r="E149" s="17" t="s">
        <v>244</v>
      </c>
      <c r="F149" s="17" t="s">
        <v>4</v>
      </c>
      <c r="G149" s="17" t="s">
        <v>202</v>
      </c>
      <c r="H149" s="9">
        <f t="shared" si="7"/>
        <v>0.14400000000000002</v>
      </c>
      <c r="I149" s="10"/>
      <c r="J149" s="9">
        <f t="shared" si="6"/>
        <v>0</v>
      </c>
    </row>
    <row r="150" spans="1:10" ht="33.75">
      <c r="A150" s="17" t="s">
        <v>144</v>
      </c>
      <c r="B150" s="18" t="s">
        <v>145</v>
      </c>
      <c r="C150" s="18" t="s">
        <v>151</v>
      </c>
      <c r="D150" s="17" t="s">
        <v>79</v>
      </c>
      <c r="E150" s="17" t="s">
        <v>211</v>
      </c>
      <c r="F150" s="17" t="s">
        <v>4</v>
      </c>
      <c r="G150" s="17" t="s">
        <v>202</v>
      </c>
      <c r="H150" s="9">
        <f t="shared" si="7"/>
        <v>0.099</v>
      </c>
      <c r="I150" s="10"/>
      <c r="J150" s="9">
        <f t="shared" si="6"/>
        <v>0</v>
      </c>
    </row>
    <row r="151" spans="1:10" ht="33.75">
      <c r="A151" s="17" t="s">
        <v>144</v>
      </c>
      <c r="B151" s="18" t="s">
        <v>145</v>
      </c>
      <c r="C151" s="18" t="s">
        <v>150</v>
      </c>
      <c r="D151" s="17" t="s">
        <v>79</v>
      </c>
      <c r="E151" s="17" t="s">
        <v>245</v>
      </c>
      <c r="F151" s="17" t="s">
        <v>4</v>
      </c>
      <c r="G151" s="17" t="s">
        <v>202</v>
      </c>
      <c r="H151" s="9">
        <f t="shared" si="7"/>
        <v>0.117</v>
      </c>
      <c r="I151" s="10"/>
      <c r="J151" s="9">
        <f t="shared" si="6"/>
        <v>0</v>
      </c>
    </row>
    <row r="152" spans="1:10" ht="22.5">
      <c r="A152" s="17" t="s">
        <v>152</v>
      </c>
      <c r="B152" s="18" t="s">
        <v>153</v>
      </c>
      <c r="C152" s="18" t="s">
        <v>154</v>
      </c>
      <c r="D152" s="17" t="s">
        <v>10</v>
      </c>
      <c r="E152" s="17" t="s">
        <v>246</v>
      </c>
      <c r="F152" s="17" t="s">
        <v>4</v>
      </c>
      <c r="G152" s="17" t="s">
        <v>202</v>
      </c>
      <c r="H152" s="9">
        <f t="shared" si="7"/>
        <v>3.6</v>
      </c>
      <c r="I152" s="10"/>
      <c r="J152" s="9">
        <f t="shared" si="6"/>
        <v>0</v>
      </c>
    </row>
    <row r="153" spans="1:10" ht="22.5">
      <c r="A153" s="17" t="s">
        <v>152</v>
      </c>
      <c r="B153" s="18" t="s">
        <v>153</v>
      </c>
      <c r="C153" s="18" t="s">
        <v>155</v>
      </c>
      <c r="D153" s="17" t="s">
        <v>10</v>
      </c>
      <c r="E153" s="17" t="s">
        <v>247</v>
      </c>
      <c r="F153" s="17" t="s">
        <v>4</v>
      </c>
      <c r="G153" s="17" t="s">
        <v>202</v>
      </c>
      <c r="H153" s="9">
        <f t="shared" si="7"/>
        <v>0.09</v>
      </c>
      <c r="I153" s="10"/>
      <c r="J153" s="9">
        <f t="shared" si="6"/>
        <v>0</v>
      </c>
    </row>
    <row r="154" spans="1:10" ht="11.25">
      <c r="A154" s="17" t="s">
        <v>156</v>
      </c>
      <c r="B154" s="17" t="s">
        <v>157</v>
      </c>
      <c r="C154" s="17" t="s">
        <v>21</v>
      </c>
      <c r="D154" s="17" t="s">
        <v>14</v>
      </c>
      <c r="E154" s="17" t="s">
        <v>197</v>
      </c>
      <c r="F154" s="17" t="s">
        <v>4</v>
      </c>
      <c r="G154" s="17" t="s">
        <v>202</v>
      </c>
      <c r="H154" s="9">
        <f t="shared" si="7"/>
        <v>5.4</v>
      </c>
      <c r="I154" s="10"/>
      <c r="J154" s="9">
        <f t="shared" si="6"/>
        <v>0</v>
      </c>
    </row>
    <row r="155" spans="1:10" ht="11.25">
      <c r="A155" s="17" t="s">
        <v>156</v>
      </c>
      <c r="B155" s="18" t="s">
        <v>157</v>
      </c>
      <c r="C155" s="18" t="s">
        <v>158</v>
      </c>
      <c r="D155" s="17" t="s">
        <v>26</v>
      </c>
      <c r="E155" s="17" t="s">
        <v>213</v>
      </c>
      <c r="F155" s="17" t="s">
        <v>4</v>
      </c>
      <c r="G155" s="17" t="s">
        <v>202</v>
      </c>
      <c r="H155" s="9">
        <f t="shared" si="7"/>
        <v>270</v>
      </c>
      <c r="I155" s="10"/>
      <c r="J155" s="9">
        <f t="shared" si="6"/>
        <v>0</v>
      </c>
    </row>
    <row r="156" spans="1:10" ht="22.5">
      <c r="A156" s="17" t="s">
        <v>159</v>
      </c>
      <c r="B156" s="18" t="s">
        <v>160</v>
      </c>
      <c r="C156" s="18" t="s">
        <v>161</v>
      </c>
      <c r="D156" s="17" t="s">
        <v>26</v>
      </c>
      <c r="E156" s="17" t="s">
        <v>248</v>
      </c>
      <c r="F156" s="17" t="s">
        <v>4</v>
      </c>
      <c r="G156" s="17" t="s">
        <v>202</v>
      </c>
      <c r="H156" s="9">
        <f t="shared" si="7"/>
        <v>5940</v>
      </c>
      <c r="I156" s="10"/>
      <c r="J156" s="9">
        <f t="shared" si="6"/>
        <v>0</v>
      </c>
    </row>
    <row r="157" spans="1:10" ht="11.25">
      <c r="A157" s="17" t="s">
        <v>162</v>
      </c>
      <c r="B157" s="18" t="s">
        <v>163</v>
      </c>
      <c r="C157" s="18" t="s">
        <v>164</v>
      </c>
      <c r="D157" s="17" t="s">
        <v>26</v>
      </c>
      <c r="E157" s="17" t="s">
        <v>222</v>
      </c>
      <c r="F157" s="17" t="s">
        <v>4</v>
      </c>
      <c r="G157" s="17" t="s">
        <v>202</v>
      </c>
      <c r="H157" s="9">
        <f t="shared" si="7"/>
        <v>292.5</v>
      </c>
      <c r="I157" s="10"/>
      <c r="J157" s="9">
        <f t="shared" si="6"/>
        <v>0</v>
      </c>
    </row>
    <row r="158" spans="1:10" ht="11.25">
      <c r="A158" s="17" t="s">
        <v>281</v>
      </c>
      <c r="B158" s="18" t="s">
        <v>282</v>
      </c>
      <c r="C158" s="18" t="s">
        <v>283</v>
      </c>
      <c r="D158" s="17" t="s">
        <v>26</v>
      </c>
      <c r="E158" s="17" t="s">
        <v>284</v>
      </c>
      <c r="F158" s="17" t="s">
        <v>4</v>
      </c>
      <c r="G158" s="17" t="s">
        <v>202</v>
      </c>
      <c r="H158" s="9">
        <f t="shared" si="7"/>
        <v>108</v>
      </c>
      <c r="I158" s="10"/>
      <c r="J158" s="9">
        <f t="shared" si="6"/>
        <v>0</v>
      </c>
    </row>
    <row r="159" spans="1:10" ht="11.25">
      <c r="A159" s="17" t="s">
        <v>285</v>
      </c>
      <c r="B159" s="18" t="s">
        <v>286</v>
      </c>
      <c r="C159" s="18" t="s">
        <v>287</v>
      </c>
      <c r="D159" s="17" t="s">
        <v>38</v>
      </c>
      <c r="E159" s="17" t="s">
        <v>196</v>
      </c>
      <c r="F159" s="17" t="s">
        <v>4</v>
      </c>
      <c r="G159" s="17" t="s">
        <v>202</v>
      </c>
      <c r="H159" s="9">
        <f t="shared" si="7"/>
        <v>9</v>
      </c>
      <c r="I159" s="10"/>
      <c r="J159" s="9">
        <f t="shared" si="6"/>
        <v>0</v>
      </c>
    </row>
    <row r="160" spans="1:10" ht="22.5">
      <c r="A160" s="17" t="s">
        <v>285</v>
      </c>
      <c r="B160" s="18" t="s">
        <v>286</v>
      </c>
      <c r="C160" s="18" t="s">
        <v>289</v>
      </c>
      <c r="D160" s="17" t="s">
        <v>38</v>
      </c>
      <c r="E160" s="17" t="s">
        <v>220</v>
      </c>
      <c r="F160" s="17" t="s">
        <v>4</v>
      </c>
      <c r="G160" s="17" t="s">
        <v>202</v>
      </c>
      <c r="H160" s="9">
        <f t="shared" si="7"/>
        <v>15.3</v>
      </c>
      <c r="I160" s="10"/>
      <c r="J160" s="9">
        <f t="shared" si="6"/>
        <v>0</v>
      </c>
    </row>
    <row r="161" spans="1:10" ht="22.5">
      <c r="A161" s="17" t="s">
        <v>285</v>
      </c>
      <c r="B161" s="18" t="s">
        <v>286</v>
      </c>
      <c r="C161" s="18" t="s">
        <v>290</v>
      </c>
      <c r="D161" s="17" t="s">
        <v>38</v>
      </c>
      <c r="E161" s="17" t="s">
        <v>279</v>
      </c>
      <c r="F161" s="17" t="s">
        <v>4</v>
      </c>
      <c r="G161" s="17" t="s">
        <v>202</v>
      </c>
      <c r="H161" s="9">
        <f t="shared" si="7"/>
        <v>21.6</v>
      </c>
      <c r="I161" s="10"/>
      <c r="J161" s="9">
        <f t="shared" si="6"/>
        <v>0</v>
      </c>
    </row>
    <row r="162" spans="1:10" ht="22.5">
      <c r="A162" s="17" t="s">
        <v>285</v>
      </c>
      <c r="B162" s="18" t="s">
        <v>286</v>
      </c>
      <c r="C162" s="18" t="s">
        <v>288</v>
      </c>
      <c r="D162" s="17" t="s">
        <v>38</v>
      </c>
      <c r="E162" s="17" t="s">
        <v>225</v>
      </c>
      <c r="F162" s="17" t="s">
        <v>4</v>
      </c>
      <c r="G162" s="17" t="s">
        <v>202</v>
      </c>
      <c r="H162" s="9">
        <f t="shared" si="7"/>
        <v>10.8</v>
      </c>
      <c r="I162" s="10"/>
      <c r="J162" s="9">
        <f t="shared" si="6"/>
        <v>0</v>
      </c>
    </row>
    <row r="163" spans="1:10" ht="11.25">
      <c r="A163" s="17" t="s">
        <v>285</v>
      </c>
      <c r="B163" s="18" t="s">
        <v>286</v>
      </c>
      <c r="C163" s="18" t="s">
        <v>291</v>
      </c>
      <c r="D163" s="17" t="s">
        <v>14</v>
      </c>
      <c r="E163" s="17" t="s">
        <v>197</v>
      </c>
      <c r="F163" s="17" t="s">
        <v>4</v>
      </c>
      <c r="G163" s="17" t="s">
        <v>202</v>
      </c>
      <c r="H163" s="9">
        <f t="shared" si="7"/>
        <v>5.4</v>
      </c>
      <c r="I163" s="10"/>
      <c r="J163" s="9">
        <f t="shared" si="6"/>
        <v>0</v>
      </c>
    </row>
    <row r="164" spans="1:10" ht="11.25">
      <c r="A164" s="17" t="s">
        <v>285</v>
      </c>
      <c r="B164" s="18" t="s">
        <v>286</v>
      </c>
      <c r="C164" s="18" t="s">
        <v>292</v>
      </c>
      <c r="D164" s="17" t="s">
        <v>10</v>
      </c>
      <c r="E164" s="17" t="s">
        <v>293</v>
      </c>
      <c r="F164" s="17" t="s">
        <v>4</v>
      </c>
      <c r="G164" s="17" t="s">
        <v>202</v>
      </c>
      <c r="H164" s="9">
        <f t="shared" si="7"/>
        <v>0.225</v>
      </c>
      <c r="I164" s="10"/>
      <c r="J164" s="9">
        <f t="shared" si="6"/>
        <v>0</v>
      </c>
    </row>
    <row r="165" spans="1:10" ht="11.25">
      <c r="A165" s="17" t="s">
        <v>285</v>
      </c>
      <c r="B165" s="18" t="s">
        <v>286</v>
      </c>
      <c r="C165" s="18" t="s">
        <v>294</v>
      </c>
      <c r="D165" s="17" t="s">
        <v>295</v>
      </c>
      <c r="E165" s="17" t="s">
        <v>261</v>
      </c>
      <c r="F165" s="17" t="s">
        <v>4</v>
      </c>
      <c r="G165" s="17" t="s">
        <v>202</v>
      </c>
      <c r="H165" s="9">
        <f t="shared" si="7"/>
        <v>90</v>
      </c>
      <c r="I165" s="10"/>
      <c r="J165" s="9">
        <f t="shared" si="6"/>
        <v>0</v>
      </c>
    </row>
    <row r="166" spans="1:10" ht="22.5">
      <c r="A166" s="17" t="s">
        <v>133</v>
      </c>
      <c r="B166" s="18" t="s">
        <v>165</v>
      </c>
      <c r="C166" s="18" t="s">
        <v>166</v>
      </c>
      <c r="D166" s="17" t="s">
        <v>38</v>
      </c>
      <c r="E166" s="17" t="s">
        <v>249</v>
      </c>
      <c r="F166" s="17" t="s">
        <v>4</v>
      </c>
      <c r="G166" s="17" t="s">
        <v>202</v>
      </c>
      <c r="H166" s="9">
        <f t="shared" si="7"/>
        <v>3.9600000000000004</v>
      </c>
      <c r="I166" s="10"/>
      <c r="J166" s="9">
        <f t="shared" si="6"/>
        <v>0</v>
      </c>
    </row>
    <row r="167" spans="8:10" ht="11.25">
      <c r="H167" s="19"/>
      <c r="I167" s="11" t="s">
        <v>191</v>
      </c>
      <c r="J167" s="12">
        <f>IF(J169&gt;225000,"Exceeds cap",J169)</f>
        <v>0</v>
      </c>
    </row>
    <row r="169" ht="11.25" hidden="1">
      <c r="J169" s="20">
        <f>SUM(J7:J166)</f>
        <v>0</v>
      </c>
    </row>
  </sheetData>
  <sheetProtection password="DE87" sheet="1" objects="1" scenarios="1" selectLockedCells="1" autoFilter="0"/>
  <autoFilter ref="I6:I167"/>
  <mergeCells count="4">
    <mergeCell ref="C1:F1"/>
    <mergeCell ref="C3:F3"/>
    <mergeCell ref="C4:F4"/>
    <mergeCell ref="C2:F2"/>
  </mergeCells>
  <printOptions horizontalCentered="1"/>
  <pageMargins left="0.5" right="0.35" top="1" bottom="1" header="0.5" footer="0.5"/>
  <pageSetup horizontalDpi="600" verticalDpi="600" orientation="landscape" r:id="rId1"/>
  <headerFooter alignWithMargins="0">
    <oddHeader>&amp;C&amp;"Arial,Bold"Statewide LRF EQIP 2007
Contract Cost Estimate</oddHeader>
    <oddFooter>&amp;L&amp;D&amp;C&amp;P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 nrcs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Sam</dc:creator>
  <cp:keywords/>
  <dc:description/>
  <cp:lastModifiedBy>flo.swartz</cp:lastModifiedBy>
  <cp:lastPrinted>2006-12-18T20:22:51Z</cp:lastPrinted>
  <dcterms:created xsi:type="dcterms:W3CDTF">1999-03-23T15:19:39Z</dcterms:created>
  <dcterms:modified xsi:type="dcterms:W3CDTF">2006-12-18T20:23:33Z</dcterms:modified>
  <cp:category/>
  <cp:version/>
  <cp:contentType/>
  <cp:contentStatus/>
</cp:coreProperties>
</file>