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activeTab="0"/>
  </bookViews>
  <sheets>
    <sheet name="A" sheetId="1" r:id="rId1"/>
  </sheets>
  <externalReferences>
    <externalReference r:id="rId4"/>
    <externalReference r:id="rId5"/>
  </externalReferences>
  <definedNames>
    <definedName name="\H">'A'!$B$108</definedName>
    <definedName name="\P">'A'!$B$97</definedName>
    <definedName name="_Fill" hidden="1">'A'!$T$15:$T$73</definedName>
    <definedName name="_Sort" hidden="1">'A'!$B$15:$B$68</definedName>
    <definedName name="EVENPRINT">'A'!#REF!</definedName>
    <definedName name="MARY">'A'!$A$1:$L$71</definedName>
    <definedName name="ODD">'A'!$B$106</definedName>
    <definedName name="ODDPRINT">'A'!#REF!</definedName>
    <definedName name="PAGE1">'A'!$A$1:$L$68</definedName>
    <definedName name="PAGE2">#REF!</definedName>
    <definedName name="PAGENUMBER">'A'!$B$105</definedName>
    <definedName name="_xlnm.Print_Area" localSheetId="0">'A'!$A$1:$L$72</definedName>
    <definedName name="Print_Area_MI" localSheetId="0">'A'!$A$15:$L$68</definedName>
  </definedNames>
  <calcPr fullCalcOnLoad="1"/>
</workbook>
</file>

<file path=xl/sharedStrings.xml><?xml version="1.0" encoding="utf-8"?>
<sst xmlns="http://schemas.openxmlformats.org/spreadsheetml/2006/main" count="85" uniqueCount="75">
  <si>
    <t>USES OF SURFACE TRANSPORTATION FUNDS</t>
  </si>
  <si>
    <t>FOR PROJECTS NOT ON THE NATIONAL HIGHWAY SYSTEM  1/</t>
  </si>
  <si>
    <t>BY FUNCTIONAL SYSTEM</t>
  </si>
  <si>
    <t>(THOUSANDS OF DOLLARS)</t>
  </si>
  <si>
    <t xml:space="preserve">     RURAL</t>
  </si>
  <si>
    <t>URBAN</t>
  </si>
  <si>
    <t/>
  </si>
  <si>
    <t>STATE</t>
  </si>
  <si>
    <t>TOTAL</t>
  </si>
  <si>
    <t>PRINCIPAL</t>
  </si>
  <si>
    <t>MINOR</t>
  </si>
  <si>
    <t>COLLECTORS</t>
  </si>
  <si>
    <t>OTHER</t>
  </si>
  <si>
    <t>ARTERIALS</t>
  </si>
  <si>
    <t>2/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</si>
  <si>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</si>
  <si>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</si>
  <si>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</si>
  <si>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</si>
  <si>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</si>
  <si>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</si>
  <si>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</si>
  <si>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</si>
  <si>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</si>
  <si>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</si>
  <si>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</si>
  <si>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</si>
  <si>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</si>
  <si>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</si>
  <si>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</si>
  <si>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</si>
  <si>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</si>
  <si>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</si>
  <si>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</si>
  <si>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</si>
  <si>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</si>
  <si>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</si>
  <si>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</si>
  <si>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</si>
  <si>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</si>
  <si>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</si>
  <si>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</si>
  <si>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</si>
  <si>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</si>
  <si>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</si>
  <si>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</si>
  <si>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</si>
  <si>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</si>
  <si>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</si>
  <si>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</si>
  <si>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</si>
  <si>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</si>
  <si>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</si>
  <si>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</si>
  <si>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</si>
  <si>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</si>
  <si>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</si>
  <si>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</si>
  <si>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</si>
  <si>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</si>
  <si>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</si>
  <si>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</si>
  <si>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</si>
  <si>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</si>
  <si>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</si>
  <si>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</si>
  <si>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 U.S. Total</t>
  </si>
  <si>
    <t>Puerto Rico</t>
  </si>
  <si>
    <t xml:space="preserve">     Grand Total</t>
  </si>
  <si>
    <t xml:space="preserve">       2/  Includes projects not identified by functional system.</t>
  </si>
  <si>
    <t>TABLE STP-1A</t>
  </si>
  <si>
    <t>FISCAL YEAR 2002 OBLIGATIONS OF FEDERAL FUNDS</t>
  </si>
  <si>
    <t>OCTOBER 2003</t>
  </si>
  <si>
    <t xml:space="preserve">       1/  The data reported in this table are from the Fiscal Management Information System.  </t>
  </si>
  <si>
    <t>The FY 2002 tables reflect revisions to the FMIS conversion process from FMIS3 to FMIS4.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</si>
</sst>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 -&quot;"/>
  </numFmts>
  <fonts count="10">
    <font>
      <sz val="7"/>
      <name val="P-AVGARD"/>
      <family val="0"/>
    </font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37" fontId="0" fillId="0" borderId="0" xfId="0" applyAlignment="1">
      <alignment/>
    </xf>
    <xf numFmtId="37" fontId="5" fillId="0" borderId="0" xfId="0" applyFont="1" applyAlignment="1">
      <alignment vertical="center"/>
    </xf>
    <xf numFmtId="37" fontId="5" fillId="0" borderId="0" xfId="0" applyFont="1" applyAlignment="1" applyProtection="1">
      <alignment vertical="center"/>
      <protection/>
    </xf>
    <xf numFmtId="164" fontId="5" fillId="2" borderId="1" xfId="0" applyNumberFormat="1" applyFont="1" applyFill="1" applyBorder="1" applyAlignment="1" applyProtection="1">
      <alignment horizontal="center" vertical="center"/>
      <protection/>
    </xf>
    <xf numFmtId="164" fontId="5" fillId="2" borderId="2" xfId="0" applyNumberFormat="1" applyFont="1" applyFill="1" applyBorder="1" applyAlignment="1" applyProtection="1">
      <alignment horizontal="center" vertical="center"/>
      <protection/>
    </xf>
    <xf numFmtId="164" fontId="5" fillId="2" borderId="3" xfId="0" applyNumberFormat="1" applyFont="1" applyFill="1" applyBorder="1" applyAlignment="1" applyProtection="1">
      <alignment horizontal="center" vertical="center"/>
      <protection/>
    </xf>
    <xf numFmtId="164" fontId="5" fillId="2" borderId="4" xfId="0" applyNumberFormat="1" applyFont="1" applyFill="1" applyBorder="1" applyAlignment="1" applyProtection="1">
      <alignment horizontal="center" vertical="center"/>
      <protection/>
    </xf>
    <xf numFmtId="164" fontId="5" fillId="2" borderId="5" xfId="0" applyNumberFormat="1" applyFont="1" applyFill="1" applyBorder="1" applyAlignment="1" applyProtection="1">
      <alignment horizontal="center" vertical="center"/>
      <protection/>
    </xf>
    <xf numFmtId="37" fontId="5" fillId="0" borderId="6" xfId="0" applyFont="1" applyBorder="1" applyAlignment="1">
      <alignment vertical="center"/>
    </xf>
    <xf numFmtId="37" fontId="5" fillId="0" borderId="6" xfId="0" applyFont="1" applyBorder="1" applyAlignment="1">
      <alignment vertical="center" wrapText="1"/>
    </xf>
    <xf numFmtId="37" fontId="5" fillId="0" borderId="6" xfId="0" applyNumberFormat="1" applyFont="1" applyBorder="1" applyAlignment="1" applyProtection="1">
      <alignment vertical="center"/>
      <protection/>
    </xf>
    <xf numFmtId="49" fontId="5" fillId="0" borderId="6" xfId="0" applyNumberFormat="1" applyFont="1" applyBorder="1" applyAlignment="1">
      <alignment vertical="center"/>
    </xf>
    <xf numFmtId="49" fontId="5" fillId="0" borderId="6" xfId="0" applyNumberFormat="1" applyFont="1" applyBorder="1" applyAlignment="1" applyProtection="1">
      <alignment vertical="center"/>
      <protection/>
    </xf>
    <xf numFmtId="37" fontId="5" fillId="0" borderId="7" xfId="0" applyFont="1" applyBorder="1" applyAlignment="1">
      <alignment vertical="center"/>
    </xf>
    <xf numFmtId="37" fontId="5" fillId="3" borderId="0" xfId="0" applyFont="1" applyFill="1" applyAlignment="1" applyProtection="1">
      <alignment vertical="center"/>
      <protection/>
    </xf>
    <xf numFmtId="37" fontId="5" fillId="3" borderId="0" xfId="0" applyFont="1" applyFill="1" applyAlignment="1">
      <alignment vertical="center"/>
    </xf>
    <xf numFmtId="37" fontId="5" fillId="3" borderId="8" xfId="0" applyFont="1" applyFill="1" applyBorder="1" applyAlignment="1">
      <alignment vertical="center"/>
    </xf>
    <xf numFmtId="37" fontId="5" fillId="0" borderId="1" xfId="0" applyFont="1" applyBorder="1" applyAlignment="1" applyProtection="1">
      <alignment vertical="center"/>
      <protection/>
    </xf>
    <xf numFmtId="164" fontId="5" fillId="0" borderId="1" xfId="0" applyNumberFormat="1" applyFont="1" applyBorder="1" applyAlignment="1" applyProtection="1">
      <alignment horizontal="center" vertical="center"/>
      <protection/>
    </xf>
    <xf numFmtId="164" fontId="5" fillId="0" borderId="9" xfId="0" applyNumberFormat="1" applyFont="1" applyBorder="1" applyAlignment="1" applyProtection="1">
      <alignment horizontal="center" vertical="center"/>
      <protection/>
    </xf>
    <xf numFmtId="164" fontId="5" fillId="0" borderId="10" xfId="0" applyNumberFormat="1" applyFont="1" applyBorder="1" applyAlignment="1" applyProtection="1">
      <alignment horizontal="center" vertical="center"/>
      <protection/>
    </xf>
    <xf numFmtId="37" fontId="5" fillId="0" borderId="2" xfId="0" applyFont="1" applyBorder="1" applyAlignment="1" applyProtection="1">
      <alignment vertical="center"/>
      <protection/>
    </xf>
    <xf numFmtId="164" fontId="5" fillId="0" borderId="2" xfId="0" applyNumberFormat="1" applyFont="1" applyBorder="1" applyAlignment="1" applyProtection="1">
      <alignment horizontal="center" vertical="center"/>
      <protection/>
    </xf>
    <xf numFmtId="164" fontId="5" fillId="0" borderId="11" xfId="0" applyNumberFormat="1" applyFont="1" applyBorder="1" applyAlignment="1" applyProtection="1">
      <alignment horizontal="center" vertical="center"/>
      <protection/>
    </xf>
    <xf numFmtId="164" fontId="5" fillId="0" borderId="12" xfId="0" applyNumberFormat="1" applyFont="1" applyBorder="1" applyAlignment="1" applyProtection="1">
      <alignment horizontal="center" vertical="center"/>
      <protection/>
    </xf>
    <xf numFmtId="164" fontId="5" fillId="0" borderId="13" xfId="0" applyNumberFormat="1" applyFont="1" applyBorder="1" applyAlignment="1" applyProtection="1">
      <alignment horizontal="center" vertical="center"/>
      <protection/>
    </xf>
    <xf numFmtId="37" fontId="5" fillId="0" borderId="14" xfId="0" applyFont="1" applyBorder="1" applyAlignment="1" applyProtection="1">
      <alignment vertical="center"/>
      <protection/>
    </xf>
    <xf numFmtId="164" fontId="5" fillId="0" borderId="3" xfId="0" applyNumberFormat="1" applyFont="1" applyBorder="1" applyAlignment="1" applyProtection="1">
      <alignment horizontal="center" vertical="center"/>
      <protection/>
    </xf>
    <xf numFmtId="164" fontId="5" fillId="0" borderId="15" xfId="0" applyNumberFormat="1" applyFont="1" applyBorder="1" applyAlignment="1" applyProtection="1">
      <alignment horizontal="center" vertical="center"/>
      <protection/>
    </xf>
    <xf numFmtId="37" fontId="5" fillId="0" borderId="16" xfId="0" applyFont="1" applyBorder="1" applyAlignment="1" applyProtection="1">
      <alignment vertical="center"/>
      <protection/>
    </xf>
    <xf numFmtId="164" fontId="5" fillId="0" borderId="4" xfId="0" applyNumberFormat="1" applyFont="1" applyBorder="1" applyAlignment="1" applyProtection="1">
      <alignment horizontal="center" vertical="center"/>
      <protection/>
    </xf>
    <xf numFmtId="164" fontId="5" fillId="0" borderId="17" xfId="0" applyNumberFormat="1" applyFont="1" applyBorder="1" applyAlignment="1" applyProtection="1">
      <alignment horizontal="center" vertical="center"/>
      <protection/>
    </xf>
    <xf numFmtId="164" fontId="5" fillId="2" borderId="13" xfId="0" applyNumberFormat="1" applyFont="1" applyFill="1" applyBorder="1" applyAlignment="1" applyProtection="1">
      <alignment horizontal="center" vertical="center"/>
      <protection/>
    </xf>
    <xf numFmtId="37" fontId="5" fillId="0" borderId="18" xfId="0" applyFont="1" applyBorder="1" applyAlignment="1" applyProtection="1">
      <alignment vertical="center"/>
      <protection/>
    </xf>
    <xf numFmtId="164" fontId="5" fillId="0" borderId="5" xfId="0" applyNumberFormat="1" applyFont="1" applyBorder="1" applyAlignment="1" applyProtection="1">
      <alignment horizontal="center" vertical="center"/>
      <protection/>
    </xf>
    <xf numFmtId="164" fontId="5" fillId="0" borderId="19" xfId="0" applyNumberFormat="1" applyFont="1" applyBorder="1" applyAlignment="1" applyProtection="1">
      <alignment horizontal="center"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vertical="center"/>
      <protection/>
    </xf>
    <xf numFmtId="37" fontId="5" fillId="0" borderId="21" xfId="0" applyNumberFormat="1" applyFont="1" applyBorder="1" applyAlignment="1" applyProtection="1">
      <alignment vertical="center"/>
      <protection/>
    </xf>
    <xf numFmtId="37" fontId="5" fillId="0" borderId="22" xfId="0" applyNumberFormat="1" applyFont="1" applyBorder="1" applyAlignment="1" applyProtection="1">
      <alignment vertical="center"/>
      <protection/>
    </xf>
    <xf numFmtId="37" fontId="9" fillId="3" borderId="6" xfId="0" applyFont="1" applyFill="1" applyBorder="1" applyAlignment="1">
      <alignment horizontal="center" vertical="center"/>
    </xf>
    <xf numFmtId="37" fontId="2" fillId="3" borderId="0" xfId="0" applyFont="1" applyFill="1" applyAlignment="1" applyProtection="1">
      <alignment horizontal="centerContinuous" vertical="center"/>
      <protection/>
    </xf>
    <xf numFmtId="37" fontId="3" fillId="3" borderId="0" xfId="0" applyFont="1" applyFill="1" applyAlignment="1" applyProtection="1">
      <alignment horizontal="centerContinuous" vertical="center"/>
      <protection/>
    </xf>
    <xf numFmtId="37" fontId="4" fillId="3" borderId="0" xfId="0" applyFont="1" applyFill="1" applyAlignment="1" applyProtection="1">
      <alignment horizontal="centerContinuous" vertical="center"/>
      <protection/>
    </xf>
    <xf numFmtId="37" fontId="5" fillId="3" borderId="0" xfId="0" applyFont="1" applyFill="1" applyAlignment="1" applyProtection="1">
      <alignment horizontal="centerContinuous" vertical="center"/>
      <protection/>
    </xf>
    <xf numFmtId="37" fontId="2" fillId="3" borderId="0" xfId="0" applyFont="1" applyFill="1" applyAlignment="1" applyProtection="1">
      <alignment horizontal="center" vertical="center"/>
      <protection/>
    </xf>
    <xf numFmtId="37" fontId="5" fillId="3" borderId="0" xfId="0" applyFont="1" applyFill="1" applyAlignment="1">
      <alignment horizontal="center" vertical="center"/>
    </xf>
    <xf numFmtId="37" fontId="6" fillId="3" borderId="0" xfId="0" applyFont="1" applyFill="1" applyAlignment="1" applyProtection="1">
      <alignment horizontal="centerContinuous" vertical="center"/>
      <protection/>
    </xf>
    <xf numFmtId="37" fontId="5" fillId="3" borderId="0" xfId="0" applyFont="1" applyFill="1" applyAlignment="1" applyProtection="1">
      <alignment horizontal="right" vertical="center"/>
      <protection/>
    </xf>
    <xf numFmtId="37" fontId="7" fillId="3" borderId="16" xfId="0" applyFont="1" applyFill="1" applyBorder="1" applyAlignment="1" applyProtection="1">
      <alignment vertical="center"/>
      <protection/>
    </xf>
    <xf numFmtId="37" fontId="7" fillId="3" borderId="23" xfId="0" applyFont="1" applyFill="1" applyBorder="1" applyAlignment="1" applyProtection="1">
      <alignment vertical="center"/>
      <protection/>
    </xf>
    <xf numFmtId="37" fontId="7" fillId="3" borderId="24" xfId="0" applyFont="1" applyFill="1" applyBorder="1" applyAlignment="1" applyProtection="1">
      <alignment vertical="center"/>
      <protection/>
    </xf>
    <xf numFmtId="37" fontId="7" fillId="3" borderId="17" xfId="0" applyFont="1" applyFill="1" applyBorder="1" applyAlignment="1" applyProtection="1">
      <alignment vertical="center"/>
      <protection/>
    </xf>
    <xf numFmtId="37" fontId="8" fillId="3" borderId="1" xfId="0" applyFont="1" applyFill="1" applyBorder="1" applyAlignment="1" applyProtection="1">
      <alignment vertical="center"/>
      <protection/>
    </xf>
    <xf numFmtId="37" fontId="7" fillId="3" borderId="1" xfId="0" applyFont="1" applyFill="1" applyBorder="1" applyAlignment="1" applyProtection="1">
      <alignment horizontal="centerContinuous" vertical="center"/>
      <protection/>
    </xf>
    <xf numFmtId="37" fontId="7" fillId="3" borderId="0" xfId="0" applyFont="1" applyFill="1" applyAlignment="1" applyProtection="1">
      <alignment horizontal="centerContinuous" vertical="center"/>
      <protection/>
    </xf>
    <xf numFmtId="37" fontId="7" fillId="3" borderId="9" xfId="0" applyFont="1" applyFill="1" applyBorder="1" applyAlignment="1" applyProtection="1">
      <alignment horizontal="centerContinuous" vertical="center"/>
      <protection/>
    </xf>
    <xf numFmtId="37" fontId="7" fillId="3" borderId="10" xfId="0" applyFont="1" applyFill="1" applyBorder="1" applyAlignment="1" applyProtection="1">
      <alignment horizontal="centerContinuous" vertical="center"/>
      <protection/>
    </xf>
    <xf numFmtId="37" fontId="7" fillId="3" borderId="1" xfId="0" applyFont="1" applyFill="1" applyBorder="1" applyAlignment="1" applyProtection="1">
      <alignment horizontal="center" vertical="center"/>
      <protection/>
    </xf>
    <xf numFmtId="37" fontId="7" fillId="3" borderId="1" xfId="0" applyFont="1" applyFill="1" applyBorder="1" applyAlignment="1" applyProtection="1">
      <alignment vertical="center"/>
      <protection/>
    </xf>
    <xf numFmtId="37" fontId="7" fillId="3" borderId="0" xfId="0" applyFont="1" applyFill="1" applyAlignment="1" applyProtection="1">
      <alignment vertical="center"/>
      <protection/>
    </xf>
    <xf numFmtId="37" fontId="7" fillId="3" borderId="9" xfId="0" applyFont="1" applyFill="1" applyBorder="1" applyAlignment="1" applyProtection="1">
      <alignment vertical="center"/>
      <protection/>
    </xf>
    <xf numFmtId="37" fontId="7" fillId="3" borderId="10" xfId="0" applyFont="1" applyFill="1" applyBorder="1" applyAlignment="1" applyProtection="1">
      <alignment horizontal="center" vertical="center"/>
      <protection/>
    </xf>
    <xf numFmtId="37" fontId="7" fillId="3" borderId="16" xfId="0" applyFont="1" applyFill="1" applyBorder="1" applyAlignment="1" applyProtection="1">
      <alignment horizontal="center" vertical="center"/>
      <protection/>
    </xf>
    <xf numFmtId="37" fontId="7" fillId="3" borderId="24" xfId="0" applyFont="1" applyFill="1" applyBorder="1" applyAlignment="1" applyProtection="1">
      <alignment horizontal="center" vertical="center"/>
      <protection/>
    </xf>
    <xf numFmtId="37" fontId="7" fillId="3" borderId="2" xfId="0" applyFont="1" applyFill="1" applyBorder="1" applyAlignment="1" applyProtection="1">
      <alignment vertical="center"/>
      <protection/>
    </xf>
    <xf numFmtId="37" fontId="7" fillId="3" borderId="2" xfId="0" applyFont="1" applyFill="1" applyBorder="1" applyAlignment="1" applyProtection="1">
      <alignment horizontal="center" vertical="center"/>
      <protection/>
    </xf>
    <xf numFmtId="37" fontId="7" fillId="3" borderId="11" xfId="0" applyFont="1" applyFill="1" applyBorder="1" applyAlignment="1" applyProtection="1">
      <alignment horizontal="center" vertical="center"/>
      <protection/>
    </xf>
    <xf numFmtId="37" fontId="8" fillId="3" borderId="12" xfId="0" applyFont="1" applyFill="1" applyBorder="1" applyAlignment="1" applyProtection="1">
      <alignment vertical="center"/>
      <protection/>
    </xf>
    <xf numFmtId="22" fontId="5" fillId="3" borderId="0" xfId="0" applyNumberFormat="1" applyFont="1" applyFill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2\TABLES\FEDERAL\2002STP-1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02\TABLES\FEDERAL\2002STP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1">
        <row r="1">
          <cell r="B1">
            <v>0</v>
          </cell>
          <cell r="C1">
            <v>20019</v>
          </cell>
          <cell r="D1">
            <v>41440</v>
          </cell>
          <cell r="E1">
            <v>3118</v>
          </cell>
          <cell r="H1">
            <v>0</v>
          </cell>
          <cell r="I1">
            <v>30366</v>
          </cell>
          <cell r="J1">
            <v>26431</v>
          </cell>
          <cell r="K1">
            <v>-5118</v>
          </cell>
        </row>
        <row r="2">
          <cell r="B2">
            <v>0</v>
          </cell>
          <cell r="C2">
            <v>-3420</v>
          </cell>
          <cell r="D2">
            <v>16399</v>
          </cell>
          <cell r="E2">
            <v>-13828</v>
          </cell>
          <cell r="H2">
            <v>0</v>
          </cell>
          <cell r="I2">
            <v>9122</v>
          </cell>
          <cell r="J2">
            <v>4287</v>
          </cell>
          <cell r="K2">
            <v>256</v>
          </cell>
        </row>
        <row r="3">
          <cell r="B3">
            <v>71</v>
          </cell>
          <cell r="C3">
            <v>33059</v>
          </cell>
          <cell r="D3">
            <v>30047</v>
          </cell>
          <cell r="E3">
            <v>1113</v>
          </cell>
          <cell r="H3">
            <v>27521</v>
          </cell>
          <cell r="I3">
            <v>4777</v>
          </cell>
          <cell r="J3">
            <v>-175</v>
          </cell>
          <cell r="K3">
            <v>1007</v>
          </cell>
        </row>
        <row r="4">
          <cell r="B4">
            <v>0</v>
          </cell>
          <cell r="C4">
            <v>16553</v>
          </cell>
          <cell r="D4">
            <v>16935</v>
          </cell>
          <cell r="E4">
            <v>922</v>
          </cell>
          <cell r="H4">
            <v>15</v>
          </cell>
          <cell r="I4">
            <v>12421</v>
          </cell>
          <cell r="J4">
            <v>7077</v>
          </cell>
          <cell r="K4">
            <v>263</v>
          </cell>
        </row>
        <row r="5">
          <cell r="B5">
            <v>-67786</v>
          </cell>
          <cell r="C5">
            <v>63953</v>
          </cell>
          <cell r="D5">
            <v>14562</v>
          </cell>
          <cell r="E5">
            <v>-1833</v>
          </cell>
          <cell r="H5">
            <v>-195579</v>
          </cell>
          <cell r="I5">
            <v>158221</v>
          </cell>
          <cell r="J5">
            <v>32743</v>
          </cell>
          <cell r="K5">
            <v>-100397</v>
          </cell>
        </row>
        <row r="6">
          <cell r="B6">
            <v>65</v>
          </cell>
          <cell r="C6">
            <v>29155</v>
          </cell>
          <cell r="D6">
            <v>9132</v>
          </cell>
          <cell r="E6">
            <v>-11</v>
          </cell>
          <cell r="H6">
            <v>2907</v>
          </cell>
          <cell r="I6">
            <v>2731</v>
          </cell>
          <cell r="J6">
            <v>603</v>
          </cell>
          <cell r="K6">
            <v>13962</v>
          </cell>
        </row>
        <row r="7">
          <cell r="B7">
            <v>98</v>
          </cell>
          <cell r="C7">
            <v>4189</v>
          </cell>
          <cell r="D7">
            <v>2087</v>
          </cell>
          <cell r="E7">
            <v>548</v>
          </cell>
          <cell r="H7">
            <v>-777</v>
          </cell>
          <cell r="I7">
            <v>13634</v>
          </cell>
          <cell r="J7">
            <v>399</v>
          </cell>
          <cell r="K7">
            <v>19013</v>
          </cell>
        </row>
        <row r="8">
          <cell r="B8">
            <v>-11</v>
          </cell>
          <cell r="C8">
            <v>-4269</v>
          </cell>
          <cell r="D8">
            <v>2323</v>
          </cell>
          <cell r="E8">
            <v>6448</v>
          </cell>
          <cell r="H8">
            <v>-22</v>
          </cell>
          <cell r="I8">
            <v>4579</v>
          </cell>
          <cell r="J8">
            <v>-2656</v>
          </cell>
          <cell r="K8">
            <v>11597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74522</v>
          </cell>
          <cell r="J9">
            <v>2720</v>
          </cell>
          <cell r="K9">
            <v>-25906</v>
          </cell>
        </row>
        <row r="10">
          <cell r="B10">
            <v>0</v>
          </cell>
          <cell r="C10">
            <v>15658</v>
          </cell>
          <cell r="D10">
            <v>19686</v>
          </cell>
          <cell r="E10">
            <v>-29507</v>
          </cell>
          <cell r="H10">
            <v>-23237</v>
          </cell>
          <cell r="I10">
            <v>126929</v>
          </cell>
          <cell r="J10">
            <v>-16981</v>
          </cell>
          <cell r="K10">
            <v>-28862</v>
          </cell>
        </row>
        <row r="11">
          <cell r="B11">
            <v>0</v>
          </cell>
          <cell r="C11">
            <v>31384</v>
          </cell>
          <cell r="D11">
            <v>4467</v>
          </cell>
          <cell r="E11">
            <v>2624</v>
          </cell>
          <cell r="H11">
            <v>0</v>
          </cell>
          <cell r="I11">
            <v>27547</v>
          </cell>
          <cell r="J11">
            <v>6366</v>
          </cell>
          <cell r="K11">
            <v>-2238</v>
          </cell>
        </row>
        <row r="12">
          <cell r="B12">
            <v>0</v>
          </cell>
          <cell r="C12">
            <v>1774</v>
          </cell>
          <cell r="D12">
            <v>8512</v>
          </cell>
          <cell r="E12">
            <v>-3120</v>
          </cell>
          <cell r="H12">
            <v>0</v>
          </cell>
          <cell r="I12">
            <v>-2587</v>
          </cell>
          <cell r="J12">
            <v>5922</v>
          </cell>
          <cell r="K12">
            <v>-5122</v>
          </cell>
        </row>
        <row r="13">
          <cell r="B13">
            <v>-893</v>
          </cell>
          <cell r="C13">
            <v>2895</v>
          </cell>
          <cell r="D13">
            <v>-646</v>
          </cell>
          <cell r="E13">
            <v>1745</v>
          </cell>
          <cell r="H13">
            <v>0</v>
          </cell>
          <cell r="I13">
            <v>17599</v>
          </cell>
          <cell r="J13">
            <v>1461</v>
          </cell>
          <cell r="K13">
            <v>-261</v>
          </cell>
        </row>
        <row r="14">
          <cell r="B14">
            <v>0</v>
          </cell>
          <cell r="C14">
            <v>36106</v>
          </cell>
          <cell r="D14">
            <v>21314</v>
          </cell>
          <cell r="E14">
            <v>3869</v>
          </cell>
          <cell r="H14">
            <v>-831</v>
          </cell>
          <cell r="I14">
            <v>46704</v>
          </cell>
          <cell r="J14">
            <v>24516</v>
          </cell>
          <cell r="K14">
            <v>16672</v>
          </cell>
        </row>
        <row r="15">
          <cell r="B15">
            <v>36</v>
          </cell>
          <cell r="C15">
            <v>20416</v>
          </cell>
          <cell r="D15">
            <v>16180</v>
          </cell>
          <cell r="E15">
            <v>4194</v>
          </cell>
          <cell r="H15">
            <v>-174</v>
          </cell>
          <cell r="I15">
            <v>17844</v>
          </cell>
          <cell r="J15">
            <v>4153</v>
          </cell>
          <cell r="K15">
            <v>4348</v>
          </cell>
        </row>
        <row r="16">
          <cell r="B16">
            <v>0</v>
          </cell>
          <cell r="C16">
            <v>12123</v>
          </cell>
          <cell r="D16">
            <v>18218</v>
          </cell>
          <cell r="E16">
            <v>1655</v>
          </cell>
          <cell r="H16">
            <v>93</v>
          </cell>
          <cell r="I16">
            <v>14537</v>
          </cell>
          <cell r="J16">
            <v>5786</v>
          </cell>
          <cell r="K16">
            <v>1634</v>
          </cell>
        </row>
        <row r="17">
          <cell r="B17">
            <v>0</v>
          </cell>
          <cell r="C17">
            <v>20839</v>
          </cell>
          <cell r="D17">
            <v>11507</v>
          </cell>
          <cell r="E17">
            <v>-364</v>
          </cell>
          <cell r="H17">
            <v>-4589</v>
          </cell>
          <cell r="I17">
            <v>10862</v>
          </cell>
          <cell r="J17">
            <v>13117</v>
          </cell>
          <cell r="K17">
            <v>1807</v>
          </cell>
        </row>
        <row r="18">
          <cell r="B18">
            <v>0</v>
          </cell>
          <cell r="C18">
            <v>23441</v>
          </cell>
          <cell r="D18">
            <v>9237</v>
          </cell>
          <cell r="E18">
            <v>10953</v>
          </cell>
          <cell r="H18">
            <v>0</v>
          </cell>
          <cell r="I18">
            <v>12972</v>
          </cell>
          <cell r="J18">
            <v>2935</v>
          </cell>
          <cell r="K18">
            <v>5357</v>
          </cell>
        </row>
        <row r="19">
          <cell r="B19">
            <v>0</v>
          </cell>
          <cell r="C19">
            <v>16429</v>
          </cell>
          <cell r="D19">
            <v>28424</v>
          </cell>
          <cell r="E19">
            <v>2100</v>
          </cell>
          <cell r="H19">
            <v>-664</v>
          </cell>
          <cell r="I19">
            <v>30726</v>
          </cell>
          <cell r="J19">
            <v>6650</v>
          </cell>
          <cell r="K19">
            <v>45</v>
          </cell>
        </row>
        <row r="20">
          <cell r="B20">
            <v>191</v>
          </cell>
          <cell r="C20">
            <v>33597</v>
          </cell>
          <cell r="D20">
            <v>6637</v>
          </cell>
          <cell r="E20">
            <v>-847</v>
          </cell>
          <cell r="H20">
            <v>0</v>
          </cell>
          <cell r="I20">
            <v>4031</v>
          </cell>
          <cell r="J20">
            <v>-437</v>
          </cell>
          <cell r="K20">
            <v>4159</v>
          </cell>
        </row>
        <row r="21">
          <cell r="B21">
            <v>-1142</v>
          </cell>
          <cell r="C21">
            <v>8411</v>
          </cell>
          <cell r="D21">
            <v>6533</v>
          </cell>
          <cell r="E21">
            <v>1091</v>
          </cell>
          <cell r="H21">
            <v>-1695</v>
          </cell>
          <cell r="I21">
            <v>26261</v>
          </cell>
          <cell r="J21">
            <v>2512</v>
          </cell>
          <cell r="K21">
            <v>2510</v>
          </cell>
        </row>
        <row r="22">
          <cell r="B22">
            <v>-681</v>
          </cell>
          <cell r="C22">
            <v>-132</v>
          </cell>
          <cell r="D22">
            <v>0</v>
          </cell>
          <cell r="E22">
            <v>442</v>
          </cell>
          <cell r="H22">
            <v>0</v>
          </cell>
          <cell r="I22">
            <v>5987</v>
          </cell>
          <cell r="J22">
            <v>-1275</v>
          </cell>
          <cell r="K22">
            <v>570</v>
          </cell>
        </row>
        <row r="23">
          <cell r="B23">
            <v>0</v>
          </cell>
          <cell r="C23">
            <v>37807</v>
          </cell>
          <cell r="D23">
            <v>28353</v>
          </cell>
          <cell r="E23">
            <v>-1305</v>
          </cell>
          <cell r="H23">
            <v>1307</v>
          </cell>
          <cell r="I23">
            <v>49001</v>
          </cell>
          <cell r="J23">
            <v>20344</v>
          </cell>
          <cell r="K23">
            <v>-3997</v>
          </cell>
        </row>
        <row r="24">
          <cell r="B24">
            <v>0</v>
          </cell>
          <cell r="C24">
            <v>25383</v>
          </cell>
          <cell r="D24">
            <v>17436</v>
          </cell>
          <cell r="E24">
            <v>388</v>
          </cell>
          <cell r="H24">
            <v>0</v>
          </cell>
          <cell r="I24">
            <v>23613</v>
          </cell>
          <cell r="J24">
            <v>7450</v>
          </cell>
          <cell r="K24">
            <v>636</v>
          </cell>
        </row>
        <row r="25">
          <cell r="B25">
            <v>0</v>
          </cell>
          <cell r="C25">
            <v>1913</v>
          </cell>
          <cell r="D25">
            <v>9795</v>
          </cell>
          <cell r="E25">
            <v>2907</v>
          </cell>
          <cell r="H25">
            <v>0</v>
          </cell>
          <cell r="I25">
            <v>13775</v>
          </cell>
          <cell r="J25">
            <v>5205</v>
          </cell>
          <cell r="K25">
            <v>-52</v>
          </cell>
        </row>
        <row r="26">
          <cell r="B26">
            <v>-357</v>
          </cell>
          <cell r="C26">
            <v>1313</v>
          </cell>
          <cell r="D26">
            <v>1174</v>
          </cell>
          <cell r="E26">
            <v>-1505</v>
          </cell>
          <cell r="H26">
            <v>17</v>
          </cell>
          <cell r="I26">
            <v>23657</v>
          </cell>
          <cell r="J26">
            <v>33438</v>
          </cell>
          <cell r="K26">
            <v>-3474</v>
          </cell>
        </row>
        <row r="27">
          <cell r="B27">
            <v>0</v>
          </cell>
          <cell r="C27">
            <v>26699</v>
          </cell>
          <cell r="D27">
            <v>15045</v>
          </cell>
          <cell r="E27">
            <v>-1844</v>
          </cell>
          <cell r="H27">
            <v>0</v>
          </cell>
          <cell r="I27">
            <v>2181</v>
          </cell>
          <cell r="J27">
            <v>409</v>
          </cell>
          <cell r="K27">
            <v>-2299</v>
          </cell>
        </row>
        <row r="28">
          <cell r="B28">
            <v>0</v>
          </cell>
          <cell r="C28">
            <v>8260</v>
          </cell>
          <cell r="D28">
            <v>17684</v>
          </cell>
          <cell r="E28">
            <v>936</v>
          </cell>
          <cell r="H28">
            <v>0</v>
          </cell>
          <cell r="I28">
            <v>11559</v>
          </cell>
          <cell r="J28">
            <v>6519</v>
          </cell>
          <cell r="K28">
            <v>-60</v>
          </cell>
        </row>
        <row r="29">
          <cell r="B29">
            <v>500</v>
          </cell>
          <cell r="C29">
            <v>-316</v>
          </cell>
          <cell r="D29">
            <v>27</v>
          </cell>
          <cell r="E29">
            <v>289</v>
          </cell>
          <cell r="H29">
            <v>19</v>
          </cell>
          <cell r="I29">
            <v>4755</v>
          </cell>
          <cell r="J29">
            <v>488</v>
          </cell>
          <cell r="K29">
            <v>773</v>
          </cell>
        </row>
        <row r="30">
          <cell r="B30">
            <v>-4062</v>
          </cell>
          <cell r="C30">
            <v>4576</v>
          </cell>
          <cell r="D30">
            <v>3601</v>
          </cell>
          <cell r="E30">
            <v>269</v>
          </cell>
          <cell r="H30">
            <v>0</v>
          </cell>
          <cell r="I30">
            <v>35646</v>
          </cell>
          <cell r="J30">
            <v>-5654</v>
          </cell>
          <cell r="K30">
            <v>-1834</v>
          </cell>
        </row>
        <row r="31">
          <cell r="B31">
            <v>0</v>
          </cell>
          <cell r="C31">
            <v>9716</v>
          </cell>
          <cell r="D31">
            <v>2486</v>
          </cell>
          <cell r="E31">
            <v>153</v>
          </cell>
          <cell r="H31">
            <v>-106</v>
          </cell>
          <cell r="I31">
            <v>19500</v>
          </cell>
          <cell r="J31">
            <v>18934</v>
          </cell>
          <cell r="K31">
            <v>5485</v>
          </cell>
        </row>
        <row r="32">
          <cell r="B32">
            <v>0</v>
          </cell>
          <cell r="C32">
            <v>4813</v>
          </cell>
          <cell r="D32">
            <v>3188</v>
          </cell>
          <cell r="E32">
            <v>373</v>
          </cell>
          <cell r="H32">
            <v>0</v>
          </cell>
          <cell r="I32">
            <v>-17</v>
          </cell>
          <cell r="J32">
            <v>7520</v>
          </cell>
          <cell r="K32">
            <v>2385</v>
          </cell>
        </row>
        <row r="33">
          <cell r="B33">
            <v>-218</v>
          </cell>
          <cell r="C33">
            <v>29187</v>
          </cell>
          <cell r="D33">
            <v>9116</v>
          </cell>
          <cell r="E33">
            <v>5693</v>
          </cell>
          <cell r="H33">
            <v>7467</v>
          </cell>
          <cell r="I33">
            <v>38263</v>
          </cell>
          <cell r="J33">
            <v>7522</v>
          </cell>
          <cell r="K33">
            <v>18451</v>
          </cell>
        </row>
        <row r="34">
          <cell r="B34">
            <v>43</v>
          </cell>
          <cell r="C34">
            <v>35139</v>
          </cell>
          <cell r="D34">
            <v>10578</v>
          </cell>
          <cell r="E34">
            <v>6998</v>
          </cell>
          <cell r="H34">
            <v>-6685</v>
          </cell>
          <cell r="I34">
            <v>47480</v>
          </cell>
          <cell r="J34">
            <v>18077</v>
          </cell>
          <cell r="K34">
            <v>347</v>
          </cell>
        </row>
        <row r="35">
          <cell r="B35">
            <v>0</v>
          </cell>
          <cell r="C35">
            <v>9084</v>
          </cell>
          <cell r="D35">
            <v>6830</v>
          </cell>
          <cell r="E35">
            <v>1738</v>
          </cell>
          <cell r="H35">
            <v>0</v>
          </cell>
          <cell r="I35">
            <v>7686</v>
          </cell>
          <cell r="J35">
            <v>481</v>
          </cell>
          <cell r="K35">
            <v>717</v>
          </cell>
        </row>
        <row r="36">
          <cell r="B36">
            <v>0</v>
          </cell>
          <cell r="C36">
            <v>9035</v>
          </cell>
          <cell r="D36">
            <v>41313</v>
          </cell>
          <cell r="E36">
            <v>5225</v>
          </cell>
          <cell r="H36">
            <v>-2964</v>
          </cell>
          <cell r="I36">
            <v>55627</v>
          </cell>
          <cell r="J36">
            <v>19173</v>
          </cell>
          <cell r="K36">
            <v>2418</v>
          </cell>
        </row>
        <row r="37">
          <cell r="B37">
            <v>0</v>
          </cell>
          <cell r="C37">
            <v>23496</v>
          </cell>
          <cell r="D37">
            <v>24356</v>
          </cell>
          <cell r="E37">
            <v>2555</v>
          </cell>
          <cell r="H37">
            <v>0</v>
          </cell>
          <cell r="I37">
            <v>12393</v>
          </cell>
          <cell r="J37">
            <v>3002</v>
          </cell>
          <cell r="K37">
            <v>6617</v>
          </cell>
        </row>
        <row r="38">
          <cell r="B38">
            <v>0</v>
          </cell>
          <cell r="C38">
            <v>26346</v>
          </cell>
          <cell r="D38">
            <v>4404</v>
          </cell>
          <cell r="E38">
            <v>348</v>
          </cell>
          <cell r="H38">
            <v>0</v>
          </cell>
          <cell r="I38">
            <v>2046</v>
          </cell>
          <cell r="J38">
            <v>620</v>
          </cell>
          <cell r="K38">
            <v>-401</v>
          </cell>
        </row>
        <row r="39">
          <cell r="B39">
            <v>50</v>
          </cell>
          <cell r="C39">
            <v>37010</v>
          </cell>
          <cell r="D39">
            <v>24260</v>
          </cell>
          <cell r="E39">
            <v>2685</v>
          </cell>
          <cell r="H39">
            <v>-1218</v>
          </cell>
          <cell r="I39">
            <v>25306</v>
          </cell>
          <cell r="J39">
            <v>20030</v>
          </cell>
          <cell r="K39">
            <v>-1212</v>
          </cell>
        </row>
        <row r="40">
          <cell r="B40">
            <v>10</v>
          </cell>
          <cell r="C40">
            <v>381</v>
          </cell>
          <cell r="D40">
            <v>0</v>
          </cell>
          <cell r="E40">
            <v>1155</v>
          </cell>
          <cell r="H40">
            <v>3887</v>
          </cell>
          <cell r="I40">
            <v>1700</v>
          </cell>
          <cell r="J40">
            <v>2347</v>
          </cell>
          <cell r="K40">
            <v>4567</v>
          </cell>
        </row>
        <row r="41">
          <cell r="B41">
            <v>2684</v>
          </cell>
          <cell r="C41">
            <v>14387</v>
          </cell>
          <cell r="D41">
            <v>-1696</v>
          </cell>
          <cell r="E41">
            <v>492</v>
          </cell>
          <cell r="H41">
            <v>76</v>
          </cell>
          <cell r="I41">
            <v>15709</v>
          </cell>
          <cell r="J41">
            <v>6309</v>
          </cell>
          <cell r="K41">
            <v>2948</v>
          </cell>
        </row>
        <row r="42">
          <cell r="B42">
            <v>0</v>
          </cell>
          <cell r="C42">
            <v>68624</v>
          </cell>
          <cell r="D42">
            <v>21916</v>
          </cell>
          <cell r="E42">
            <v>5479</v>
          </cell>
          <cell r="H42">
            <v>0</v>
          </cell>
          <cell r="I42">
            <v>8190</v>
          </cell>
          <cell r="J42">
            <v>146</v>
          </cell>
          <cell r="K42">
            <v>7478</v>
          </cell>
        </row>
        <row r="43">
          <cell r="B43">
            <v>0</v>
          </cell>
          <cell r="C43">
            <v>5012</v>
          </cell>
          <cell r="D43">
            <v>4742</v>
          </cell>
          <cell r="E43">
            <v>-138</v>
          </cell>
          <cell r="H43">
            <v>45</v>
          </cell>
          <cell r="I43">
            <v>18444</v>
          </cell>
          <cell r="J43">
            <v>5613</v>
          </cell>
          <cell r="K43">
            <v>127</v>
          </cell>
        </row>
        <row r="44">
          <cell r="B44">
            <v>-381</v>
          </cell>
          <cell r="C44">
            <v>64370</v>
          </cell>
          <cell r="D44">
            <v>71531</v>
          </cell>
          <cell r="E44">
            <v>3417</v>
          </cell>
          <cell r="H44">
            <v>-43511</v>
          </cell>
          <cell r="I44">
            <v>72253</v>
          </cell>
          <cell r="J44">
            <v>39235</v>
          </cell>
          <cell r="K44">
            <v>7021</v>
          </cell>
        </row>
        <row r="45">
          <cell r="B45">
            <v>-312</v>
          </cell>
          <cell r="C45">
            <v>10332</v>
          </cell>
          <cell r="D45">
            <v>2876</v>
          </cell>
          <cell r="E45">
            <v>854</v>
          </cell>
          <cell r="H45">
            <v>0</v>
          </cell>
          <cell r="I45">
            <v>14020</v>
          </cell>
          <cell r="J45">
            <v>174</v>
          </cell>
          <cell r="K45">
            <v>-1011</v>
          </cell>
        </row>
        <row r="46">
          <cell r="B46">
            <v>0</v>
          </cell>
          <cell r="C46">
            <v>3785</v>
          </cell>
          <cell r="D46">
            <v>7944</v>
          </cell>
          <cell r="E46">
            <v>986</v>
          </cell>
          <cell r="H46">
            <v>0</v>
          </cell>
          <cell r="I46">
            <v>1163</v>
          </cell>
          <cell r="J46">
            <v>41</v>
          </cell>
          <cell r="K46">
            <v>454</v>
          </cell>
        </row>
        <row r="47">
          <cell r="B47">
            <v>0</v>
          </cell>
          <cell r="C47">
            <v>1943</v>
          </cell>
          <cell r="D47">
            <v>690</v>
          </cell>
          <cell r="E47">
            <v>17576</v>
          </cell>
          <cell r="H47">
            <v>0</v>
          </cell>
          <cell r="I47">
            <v>17398</v>
          </cell>
          <cell r="J47">
            <v>11766</v>
          </cell>
          <cell r="K47">
            <v>37376</v>
          </cell>
        </row>
        <row r="48">
          <cell r="B48">
            <v>-12</v>
          </cell>
          <cell r="C48">
            <v>6117</v>
          </cell>
          <cell r="D48">
            <v>19528</v>
          </cell>
          <cell r="E48">
            <v>2446</v>
          </cell>
          <cell r="H48">
            <v>-896</v>
          </cell>
          <cell r="I48">
            <v>14845</v>
          </cell>
          <cell r="J48">
            <v>18511</v>
          </cell>
          <cell r="K48">
            <v>-10932</v>
          </cell>
        </row>
        <row r="49">
          <cell r="B49">
            <v>0</v>
          </cell>
          <cell r="C49">
            <v>7137</v>
          </cell>
          <cell r="D49">
            <v>9026</v>
          </cell>
          <cell r="E49">
            <v>0</v>
          </cell>
          <cell r="H49">
            <v>0</v>
          </cell>
          <cell r="I49">
            <v>4078</v>
          </cell>
          <cell r="J49">
            <v>3174</v>
          </cell>
          <cell r="K49">
            <v>3501</v>
          </cell>
        </row>
        <row r="50">
          <cell r="B50">
            <v>-735</v>
          </cell>
          <cell r="C50">
            <v>39389</v>
          </cell>
          <cell r="D50">
            <v>23407</v>
          </cell>
          <cell r="E50">
            <v>6730</v>
          </cell>
          <cell r="H50">
            <v>-1974</v>
          </cell>
          <cell r="I50">
            <v>23652</v>
          </cell>
          <cell r="J50">
            <v>3045</v>
          </cell>
          <cell r="K50">
            <v>2678</v>
          </cell>
        </row>
        <row r="51">
          <cell r="B51">
            <v>0</v>
          </cell>
          <cell r="C51">
            <v>2188</v>
          </cell>
          <cell r="D51">
            <v>21926</v>
          </cell>
          <cell r="E51">
            <v>3515</v>
          </cell>
          <cell r="H51">
            <v>0</v>
          </cell>
          <cell r="I51">
            <v>1735</v>
          </cell>
          <cell r="J51">
            <v>753</v>
          </cell>
          <cell r="K51">
            <v>1094</v>
          </cell>
        </row>
        <row r="52">
          <cell r="B52">
            <v>0</v>
          </cell>
          <cell r="C52">
            <v>2234</v>
          </cell>
          <cell r="D52">
            <v>-12</v>
          </cell>
          <cell r="E52">
            <v>203</v>
          </cell>
          <cell r="H52">
            <v>-655</v>
          </cell>
          <cell r="I52">
            <v>-146</v>
          </cell>
          <cell r="J52">
            <v>128</v>
          </cell>
          <cell r="K52">
            <v>6305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>
        <row r="15">
          <cell r="O15">
            <v>69279</v>
          </cell>
        </row>
        <row r="19">
          <cell r="O19">
            <v>138412</v>
          </cell>
        </row>
        <row r="20">
          <cell r="O20">
            <v>13887</v>
          </cell>
        </row>
        <row r="24">
          <cell r="O24">
            <v>46173</v>
          </cell>
        </row>
        <row r="25">
          <cell r="O25">
            <v>66346</v>
          </cell>
        </row>
        <row r="29">
          <cell r="O29">
            <v>108796</v>
          </cell>
        </row>
        <row r="30">
          <cell r="O30">
            <v>39384</v>
          </cell>
        </row>
        <row r="34">
          <cell r="O34">
            <v>68056</v>
          </cell>
        </row>
        <row r="35">
          <cell r="O35">
            <v>25970</v>
          </cell>
        </row>
        <row r="39">
          <cell r="O39">
            <v>84750</v>
          </cell>
        </row>
        <row r="40">
          <cell r="O40">
            <v>43780</v>
          </cell>
        </row>
        <row r="44">
          <cell r="O44">
            <v>90988</v>
          </cell>
        </row>
        <row r="45">
          <cell r="O45">
            <v>7256</v>
          </cell>
        </row>
        <row r="49">
          <cell r="O49">
            <v>50843</v>
          </cell>
        </row>
        <row r="50">
          <cell r="O50">
            <v>7144</v>
          </cell>
        </row>
        <row r="54">
          <cell r="O54">
            <v>20262</v>
          </cell>
        </row>
        <row r="55">
          <cell r="O55">
            <v>0</v>
          </cell>
        </row>
        <row r="59">
          <cell r="O59">
            <v>58836</v>
          </cell>
        </row>
        <row r="60">
          <cell r="O60">
            <v>42159</v>
          </cell>
        </row>
        <row r="64">
          <cell r="O64">
            <v>188342</v>
          </cell>
        </row>
        <row r="65">
          <cell r="O65">
            <v>80926</v>
          </cell>
        </row>
        <row r="69">
          <cell r="O69">
            <v>145309</v>
          </cell>
        </row>
        <row r="70">
          <cell r="O70">
            <v>10003</v>
          </cell>
        </row>
        <row r="74">
          <cell r="O74">
            <v>8507</v>
          </cell>
        </row>
        <row r="75">
          <cell r="O75">
            <v>13920</v>
          </cell>
        </row>
        <row r="79">
          <cell r="O79">
            <v>32993</v>
          </cell>
        </row>
        <row r="80">
          <cell r="O80">
            <v>66104</v>
          </cell>
        </row>
        <row r="84">
          <cell r="O84">
            <v>167381</v>
          </cell>
        </row>
        <row r="85">
          <cell r="O85">
            <v>57942</v>
          </cell>
        </row>
        <row r="89">
          <cell r="O89">
            <v>112334</v>
          </cell>
        </row>
        <row r="90">
          <cell r="O90">
            <v>34800</v>
          </cell>
        </row>
        <row r="94">
          <cell r="O94">
            <v>63384</v>
          </cell>
        </row>
        <row r="95">
          <cell r="O95">
            <v>39138</v>
          </cell>
        </row>
        <row r="99">
          <cell r="O99">
            <v>73750</v>
          </cell>
        </row>
        <row r="100">
          <cell r="O100">
            <v>45747</v>
          </cell>
        </row>
        <row r="104">
          <cell r="O104">
            <v>75323</v>
          </cell>
        </row>
      </sheetData>
      <sheetData sheetId="1">
        <row r="15">
          <cell r="O15">
            <v>48418</v>
          </cell>
        </row>
        <row r="19">
          <cell r="O19">
            <v>87259</v>
          </cell>
        </row>
        <row r="20">
          <cell r="O20">
            <v>44910</v>
          </cell>
        </row>
        <row r="24">
          <cell r="O24">
            <v>54588</v>
          </cell>
        </row>
        <row r="25">
          <cell r="O25">
            <v>17261</v>
          </cell>
        </row>
        <row r="29">
          <cell r="O29">
            <v>78579</v>
          </cell>
        </row>
        <row r="30">
          <cell r="O30">
            <v>2200</v>
          </cell>
        </row>
        <row r="34">
          <cell r="O34">
            <v>15974</v>
          </cell>
        </row>
        <row r="35">
          <cell r="O35">
            <v>73066</v>
          </cell>
        </row>
        <row r="39">
          <cell r="O39">
            <v>161370</v>
          </cell>
        </row>
        <row r="40">
          <cell r="O40">
            <v>48703</v>
          </cell>
        </row>
        <row r="44">
          <cell r="O44">
            <v>90620</v>
          </cell>
        </row>
        <row r="45">
          <cell r="O45">
            <v>20387</v>
          </cell>
        </row>
        <row r="49">
          <cell r="O49">
            <v>74901</v>
          </cell>
        </row>
        <row r="50">
          <cell r="O50">
            <v>15658</v>
          </cell>
        </row>
        <row r="54">
          <cell r="O54">
            <v>87401</v>
          </cell>
        </row>
        <row r="55">
          <cell r="O55">
            <v>46346</v>
          </cell>
        </row>
        <row r="59">
          <cell r="O59">
            <v>51904</v>
          </cell>
        </row>
        <row r="60">
          <cell r="O60">
            <v>32524</v>
          </cell>
        </row>
        <row r="64">
          <cell r="O64">
            <v>50864</v>
          </cell>
        </row>
        <row r="65">
          <cell r="O65">
            <v>3525</v>
          </cell>
        </row>
        <row r="69">
          <cell r="O69">
            <v>14960</v>
          </cell>
        </row>
        <row r="70">
          <cell r="O70">
            <v>-224</v>
          </cell>
        </row>
        <row r="74">
          <cell r="O74">
            <v>26654</v>
          </cell>
        </row>
        <row r="75">
          <cell r="O75">
            <v>12676</v>
          </cell>
        </row>
        <row r="79">
          <cell r="O79">
            <v>72064</v>
          </cell>
        </row>
        <row r="80">
          <cell r="O80">
            <v>9818</v>
          </cell>
        </row>
        <row r="84">
          <cell r="O84">
            <v>23202</v>
          </cell>
        </row>
        <row r="85">
          <cell r="O85">
            <v>56844</v>
          </cell>
        </row>
        <row r="89">
          <cell r="O89">
            <v>147583</v>
          </cell>
        </row>
        <row r="90">
          <cell r="O90">
            <v>73069</v>
          </cell>
        </row>
        <row r="94">
          <cell r="O94">
            <v>169875</v>
          </cell>
        </row>
        <row r="95">
          <cell r="O95">
            <v>24567</v>
          </cell>
        </row>
        <row r="99">
          <cell r="O99">
            <v>34857</v>
          </cell>
        </row>
        <row r="100">
          <cell r="O100">
            <v>74323</v>
          </cell>
        </row>
        <row r="104">
          <cell r="O104">
            <v>158420</v>
          </cell>
        </row>
      </sheetData>
      <sheetData sheetId="2">
        <row r="15">
          <cell r="O15">
            <v>59541</v>
          </cell>
        </row>
        <row r="19">
          <cell r="O19">
            <v>85108</v>
          </cell>
        </row>
        <row r="20">
          <cell r="O20">
            <v>31911</v>
          </cell>
        </row>
        <row r="24">
          <cell r="O24">
            <v>43969</v>
          </cell>
        </row>
        <row r="25">
          <cell r="O25">
            <v>82892</v>
          </cell>
        </row>
        <row r="29">
          <cell r="O29">
            <v>154985</v>
          </cell>
        </row>
        <row r="30">
          <cell r="O30">
            <v>2113</v>
          </cell>
        </row>
        <row r="34">
          <cell r="O34">
            <v>17036</v>
          </cell>
        </row>
        <row r="35">
          <cell r="O35">
            <v>23660</v>
          </cell>
        </row>
        <row r="39">
          <cell r="O39">
            <v>54480</v>
          </cell>
        </row>
        <row r="40">
          <cell r="O40">
            <v>89788</v>
          </cell>
        </row>
        <row r="44">
          <cell r="O44">
            <v>93792</v>
          </cell>
        </row>
        <row r="45">
          <cell r="O45">
            <v>20907</v>
          </cell>
        </row>
        <row r="49">
          <cell r="O49">
            <v>73625</v>
          </cell>
        </row>
        <row r="50">
          <cell r="O50">
            <v>161192</v>
          </cell>
        </row>
        <row r="54">
          <cell r="O54">
            <v>320341</v>
          </cell>
        </row>
        <row r="55">
          <cell r="O55">
            <v>18767</v>
          </cell>
        </row>
        <row r="59">
          <cell r="O59">
            <v>57532</v>
          </cell>
        </row>
        <row r="60">
          <cell r="O60">
            <v>25339</v>
          </cell>
        </row>
        <row r="64">
          <cell r="O64">
            <v>31057</v>
          </cell>
        </row>
        <row r="65">
          <cell r="O65">
            <v>30699</v>
          </cell>
        </row>
        <row r="69">
          <cell r="O69">
            <v>111820</v>
          </cell>
        </row>
        <row r="70">
          <cell r="O70">
            <v>106671</v>
          </cell>
        </row>
        <row r="74">
          <cell r="O74">
            <v>151805</v>
          </cell>
        </row>
        <row r="75">
          <cell r="O75">
            <v>15950</v>
          </cell>
        </row>
        <row r="79">
          <cell r="O79">
            <v>32502</v>
          </cell>
        </row>
        <row r="80">
          <cell r="O80">
            <v>81418</v>
          </cell>
        </row>
        <row r="84">
          <cell r="O84">
            <v>129357</v>
          </cell>
        </row>
        <row r="85">
          <cell r="O85">
            <v>28522</v>
          </cell>
        </row>
        <row r="89">
          <cell r="O89">
            <v>37381</v>
          </cell>
        </row>
        <row r="95">
          <cell r="O95">
            <v>1642</v>
          </cell>
        </row>
        <row r="99">
          <cell r="O99">
            <v>7274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98"/>
  <sheetViews>
    <sheetView tabSelected="1" defaultGridColor="0" zoomScale="97" zoomScaleNormal="97" colorId="22" workbookViewId="0" topLeftCell="A1">
      <selection activeCell="A4" sqref="A4"/>
    </sheetView>
  </sheetViews>
  <sheetFormatPr defaultColWidth="9.83203125" defaultRowHeight="9.75"/>
  <cols>
    <col min="1" max="1" width="26" style="1" customWidth="1"/>
    <col min="2" max="11" width="15" style="1" customWidth="1"/>
    <col min="12" max="12" width="19" style="1" customWidth="1"/>
    <col min="13" max="13" width="9.83203125" style="1" customWidth="1"/>
    <col min="14" max="14" width="47.83203125" style="1" customWidth="1"/>
    <col min="15" max="15" width="23.83203125" style="1" customWidth="1"/>
    <col min="16" max="16" width="2.83203125" style="1" customWidth="1"/>
    <col min="17" max="17" width="3.83203125" style="1" customWidth="1"/>
    <col min="18" max="19" width="2.83203125" style="1" customWidth="1"/>
    <col min="20" max="20" width="3.83203125" style="1" customWidth="1"/>
    <col min="21" max="16384" width="9.83203125" style="1" customWidth="1"/>
  </cols>
  <sheetData>
    <row r="1" spans="1:14" ht="12.75" customHeight="1">
      <c r="A1" s="41" t="s">
        <v>0</v>
      </c>
      <c r="B1" s="42"/>
      <c r="C1" s="42"/>
      <c r="D1" s="42"/>
      <c r="E1" s="42"/>
      <c r="F1" s="43"/>
      <c r="G1" s="42"/>
      <c r="H1" s="44"/>
      <c r="I1" s="44"/>
      <c r="J1" s="44"/>
      <c r="K1" s="44"/>
      <c r="L1" s="44"/>
      <c r="M1" s="14"/>
      <c r="N1" s="15"/>
    </row>
    <row r="2" spans="1:14" ht="13.5" customHeight="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14"/>
      <c r="N2" s="15"/>
    </row>
    <row r="3" spans="1:14" ht="3.75" customHeight="1">
      <c r="A3" s="47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14"/>
      <c r="N3" s="15"/>
    </row>
    <row r="4" spans="1:14" ht="10.5" customHeight="1">
      <c r="A4" s="47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14"/>
      <c r="N4" s="15"/>
    </row>
    <row r="5" spans="1:14" ht="3.75" customHeight="1">
      <c r="A5" s="43"/>
      <c r="B5" s="42"/>
      <c r="C5" s="44"/>
      <c r="D5" s="44"/>
      <c r="E5" s="44"/>
      <c r="F5" s="44"/>
      <c r="G5" s="44"/>
      <c r="H5" s="44"/>
      <c r="I5" s="44"/>
      <c r="J5" s="44"/>
      <c r="K5" s="44"/>
      <c r="L5" s="44"/>
      <c r="M5" s="14"/>
      <c r="N5" s="15"/>
    </row>
    <row r="6" spans="1:14" ht="10.5" customHeight="1">
      <c r="A6" s="47" t="s">
        <v>71</v>
      </c>
      <c r="B6" s="42"/>
      <c r="C6" s="44"/>
      <c r="D6" s="44"/>
      <c r="E6" s="44"/>
      <c r="F6" s="44"/>
      <c r="G6" s="44"/>
      <c r="H6" s="44"/>
      <c r="I6" s="44"/>
      <c r="J6" s="44"/>
      <c r="K6" s="44"/>
      <c r="L6" s="44"/>
      <c r="M6" s="14"/>
      <c r="N6" s="15"/>
    </row>
    <row r="7" spans="1:14" ht="9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1:14" ht="1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</row>
    <row r="9" spans="1:14" ht="9">
      <c r="A9" s="69" t="s">
        <v>72</v>
      </c>
      <c r="B9" s="14"/>
      <c r="C9" s="14"/>
      <c r="D9" s="14"/>
      <c r="E9" s="44" t="s">
        <v>3</v>
      </c>
      <c r="F9" s="44"/>
      <c r="G9" s="44"/>
      <c r="H9" s="44"/>
      <c r="I9" s="14"/>
      <c r="J9" s="14"/>
      <c r="K9" s="14"/>
      <c r="L9" s="48" t="s">
        <v>70</v>
      </c>
      <c r="M9" s="14"/>
      <c r="N9" s="15"/>
    </row>
    <row r="10" spans="1:14" ht="3" customHeight="1">
      <c r="A10" s="49"/>
      <c r="B10" s="49"/>
      <c r="C10" s="50"/>
      <c r="D10" s="50"/>
      <c r="E10" s="50"/>
      <c r="F10" s="50"/>
      <c r="G10" s="51"/>
      <c r="H10" s="50"/>
      <c r="I10" s="50"/>
      <c r="J10" s="50"/>
      <c r="K10" s="50"/>
      <c r="L10" s="52"/>
      <c r="M10" s="14"/>
      <c r="N10" s="15"/>
    </row>
    <row r="11" spans="1:14" ht="7.5" customHeight="1">
      <c r="A11" s="53"/>
      <c r="B11" s="54" t="s">
        <v>4</v>
      </c>
      <c r="C11" s="55"/>
      <c r="D11" s="55"/>
      <c r="E11" s="55"/>
      <c r="F11" s="55"/>
      <c r="G11" s="56" t="s">
        <v>5</v>
      </c>
      <c r="H11" s="55"/>
      <c r="I11" s="55"/>
      <c r="J11" s="55"/>
      <c r="K11" s="55"/>
      <c r="L11" s="57" t="s">
        <v>6</v>
      </c>
      <c r="M11" s="14"/>
      <c r="N11" s="15"/>
    </row>
    <row r="12" spans="1:14" ht="3" customHeight="1">
      <c r="A12" s="58"/>
      <c r="B12" s="59"/>
      <c r="C12" s="60"/>
      <c r="D12" s="60"/>
      <c r="E12" s="60"/>
      <c r="F12" s="60"/>
      <c r="G12" s="61"/>
      <c r="H12" s="60"/>
      <c r="I12" s="60"/>
      <c r="J12" s="60"/>
      <c r="K12" s="60"/>
      <c r="L12" s="62"/>
      <c r="M12" s="14"/>
      <c r="N12" s="15"/>
    </row>
    <row r="13" spans="1:14" ht="7.5" customHeight="1">
      <c r="A13" s="58" t="s">
        <v>7</v>
      </c>
      <c r="B13" s="63" t="s">
        <v>9</v>
      </c>
      <c r="C13" s="63" t="s">
        <v>10</v>
      </c>
      <c r="D13" s="63" t="s">
        <v>11</v>
      </c>
      <c r="E13" s="63" t="s">
        <v>12</v>
      </c>
      <c r="F13" s="63" t="s">
        <v>8</v>
      </c>
      <c r="G13" s="64" t="s">
        <v>9</v>
      </c>
      <c r="H13" s="63" t="s">
        <v>10</v>
      </c>
      <c r="I13" s="63" t="s">
        <v>11</v>
      </c>
      <c r="J13" s="63" t="s">
        <v>12</v>
      </c>
      <c r="K13" s="63" t="s">
        <v>8</v>
      </c>
      <c r="L13" s="62" t="s">
        <v>8</v>
      </c>
      <c r="M13" s="14"/>
      <c r="N13" s="15"/>
    </row>
    <row r="14" spans="1:14" ht="7.5" customHeight="1">
      <c r="A14" s="65"/>
      <c r="B14" s="66" t="s">
        <v>13</v>
      </c>
      <c r="C14" s="66" t="s">
        <v>13</v>
      </c>
      <c r="D14" s="65"/>
      <c r="E14" s="66" t="s">
        <v>14</v>
      </c>
      <c r="F14" s="65"/>
      <c r="G14" s="67" t="s">
        <v>13</v>
      </c>
      <c r="H14" s="66" t="s">
        <v>13</v>
      </c>
      <c r="I14" s="65"/>
      <c r="J14" s="66" t="s">
        <v>14</v>
      </c>
      <c r="K14" s="65"/>
      <c r="L14" s="68"/>
      <c r="M14" s="14"/>
      <c r="N14" s="15"/>
    </row>
    <row r="15" spans="1:14" ht="7.5" customHeight="1">
      <c r="A15" s="17" t="s">
        <v>15</v>
      </c>
      <c r="B15" s="18">
        <f>'[1]B'!B1</f>
        <v>0</v>
      </c>
      <c r="C15" s="18">
        <f>'[1]B'!C1</f>
        <v>20019</v>
      </c>
      <c r="D15" s="18">
        <f>'[1]B'!D1+'[1]B'!E1</f>
        <v>44558</v>
      </c>
      <c r="E15" s="18">
        <f aca="true" t="shared" si="0" ref="E15:E65">F15-SUM(B15:D15)</f>
        <v>4702</v>
      </c>
      <c r="F15" s="18">
        <f>'[2]A'!O15</f>
        <v>69279</v>
      </c>
      <c r="G15" s="19">
        <f>'[1]B'!H1</f>
        <v>0</v>
      </c>
      <c r="H15" s="18">
        <f>'[1]B'!I1</f>
        <v>30366</v>
      </c>
      <c r="I15" s="18">
        <f>'[1]B'!J1+'[1]B'!K1</f>
        <v>21313</v>
      </c>
      <c r="J15" s="3">
        <f aca="true" t="shared" si="1" ref="J15:J65">K15-SUM(G15:I15)</f>
        <v>17454</v>
      </c>
      <c r="K15" s="3">
        <f aca="true" t="shared" si="2" ref="K15:K65">L15-F15</f>
        <v>69133</v>
      </c>
      <c r="L15" s="20">
        <f>'[2]A'!O19</f>
        <v>138412</v>
      </c>
      <c r="M15" s="14"/>
      <c r="N15" s="15"/>
    </row>
    <row r="16" spans="1:14" ht="7.5" customHeight="1">
      <c r="A16" s="17" t="s">
        <v>16</v>
      </c>
      <c r="B16" s="18">
        <f>'[1]B'!B2</f>
        <v>0</v>
      </c>
      <c r="C16" s="18">
        <f>'[1]B'!C2</f>
        <v>-3420</v>
      </c>
      <c r="D16" s="18">
        <f>'[1]B'!D2+'[1]B'!E2</f>
        <v>2571</v>
      </c>
      <c r="E16" s="18">
        <f t="shared" si="0"/>
        <v>14736</v>
      </c>
      <c r="F16" s="18">
        <f>'[2]A'!O20</f>
        <v>13887</v>
      </c>
      <c r="G16" s="19">
        <f>'[1]B'!H2</f>
        <v>0</v>
      </c>
      <c r="H16" s="18">
        <f>'[1]B'!I2</f>
        <v>9122</v>
      </c>
      <c r="I16" s="18">
        <f>'[1]B'!J2+'[1]B'!K2</f>
        <v>4543</v>
      </c>
      <c r="J16" s="3">
        <f t="shared" si="1"/>
        <v>18621</v>
      </c>
      <c r="K16" s="3">
        <f t="shared" si="2"/>
        <v>32286</v>
      </c>
      <c r="L16" s="20">
        <f>'[2]A'!O24</f>
        <v>46173</v>
      </c>
      <c r="M16" s="14"/>
      <c r="N16" s="15"/>
    </row>
    <row r="17" spans="1:14" ht="7.5" customHeight="1">
      <c r="A17" s="17" t="s">
        <v>17</v>
      </c>
      <c r="B17" s="18">
        <f>'[1]B'!B3</f>
        <v>71</v>
      </c>
      <c r="C17" s="18">
        <f>'[1]B'!C3</f>
        <v>33059</v>
      </c>
      <c r="D17" s="18">
        <f>'[1]B'!D3+'[1]B'!E3</f>
        <v>31160</v>
      </c>
      <c r="E17" s="18">
        <f t="shared" si="0"/>
        <v>2056</v>
      </c>
      <c r="F17" s="18">
        <f>'[2]A'!O25</f>
        <v>66346</v>
      </c>
      <c r="G17" s="19">
        <f>'[1]B'!H3</f>
        <v>27521</v>
      </c>
      <c r="H17" s="18">
        <f>'[1]B'!I3</f>
        <v>4777</v>
      </c>
      <c r="I17" s="18">
        <f>'[1]B'!J3+'[1]B'!K3</f>
        <v>832</v>
      </c>
      <c r="J17" s="3">
        <f t="shared" si="1"/>
        <v>9320</v>
      </c>
      <c r="K17" s="3">
        <f t="shared" si="2"/>
        <v>42450</v>
      </c>
      <c r="L17" s="20">
        <f>'[2]A'!O29</f>
        <v>108796</v>
      </c>
      <c r="M17" s="14"/>
      <c r="N17" s="15"/>
    </row>
    <row r="18" spans="1:14" ht="7.5" customHeight="1">
      <c r="A18" s="21" t="s">
        <v>18</v>
      </c>
      <c r="B18" s="22">
        <f>'[1]B'!B4</f>
        <v>0</v>
      </c>
      <c r="C18" s="22">
        <f>'[1]B'!C4</f>
        <v>16553</v>
      </c>
      <c r="D18" s="22">
        <f>'[1]B'!D4+'[1]B'!E4</f>
        <v>17857</v>
      </c>
      <c r="E18" s="22">
        <f t="shared" si="0"/>
        <v>4974</v>
      </c>
      <c r="F18" s="22">
        <f>'[2]A'!O30</f>
        <v>39384</v>
      </c>
      <c r="G18" s="23">
        <f>'[1]B'!H4</f>
        <v>15</v>
      </c>
      <c r="H18" s="22">
        <f>'[1]B'!I4</f>
        <v>12421</v>
      </c>
      <c r="I18" s="22">
        <f>'[1]B'!J4+'[1]B'!K4</f>
        <v>7340</v>
      </c>
      <c r="J18" s="4">
        <f t="shared" si="1"/>
        <v>8896</v>
      </c>
      <c r="K18" s="4">
        <f t="shared" si="2"/>
        <v>28672</v>
      </c>
      <c r="L18" s="24">
        <f>'[2]A'!O34</f>
        <v>68056</v>
      </c>
      <c r="M18" s="14"/>
      <c r="N18" s="15"/>
    </row>
    <row r="19" spans="1:14" ht="7.5" customHeight="1">
      <c r="A19" s="17" t="s">
        <v>19</v>
      </c>
      <c r="B19" s="18">
        <f>'[1]B'!B5</f>
        <v>-67786</v>
      </c>
      <c r="C19" s="18">
        <f>'[1]B'!C5</f>
        <v>63953</v>
      </c>
      <c r="D19" s="18">
        <f>'[1]B'!D5+'[1]B'!E5</f>
        <v>12729</v>
      </c>
      <c r="E19" s="18">
        <f t="shared" si="0"/>
        <v>17074</v>
      </c>
      <c r="F19" s="18">
        <f>'[2]A'!O35</f>
        <v>25970</v>
      </c>
      <c r="G19" s="19">
        <f>'[1]B'!H5</f>
        <v>-195579</v>
      </c>
      <c r="H19" s="18">
        <f>'[1]B'!I5</f>
        <v>158221</v>
      </c>
      <c r="I19" s="18">
        <f>'[1]B'!J5+'[1]B'!K5</f>
        <v>-67654</v>
      </c>
      <c r="J19" s="3">
        <f t="shared" si="1"/>
        <v>163792</v>
      </c>
      <c r="K19" s="3">
        <f t="shared" si="2"/>
        <v>58780</v>
      </c>
      <c r="L19" s="20">
        <f>'[2]A'!O39</f>
        <v>84750</v>
      </c>
      <c r="M19" s="14"/>
      <c r="N19" s="15"/>
    </row>
    <row r="20" spans="1:14" ht="7.5" customHeight="1">
      <c r="A20" s="17" t="s">
        <v>20</v>
      </c>
      <c r="B20" s="18">
        <f>'[1]B'!B6</f>
        <v>65</v>
      </c>
      <c r="C20" s="18">
        <f>'[1]B'!C6</f>
        <v>29155</v>
      </c>
      <c r="D20" s="18">
        <f>'[1]B'!D6+'[1]B'!E6</f>
        <v>9121</v>
      </c>
      <c r="E20" s="25">
        <f t="shared" si="0"/>
        <v>5439</v>
      </c>
      <c r="F20" s="18">
        <f>'[2]A'!O40</f>
        <v>43780</v>
      </c>
      <c r="G20" s="19">
        <f>'[1]B'!H6</f>
        <v>2907</v>
      </c>
      <c r="H20" s="18">
        <f>'[1]B'!I6</f>
        <v>2731</v>
      </c>
      <c r="I20" s="18">
        <f>'[1]B'!J6+'[1]B'!K6</f>
        <v>14565</v>
      </c>
      <c r="J20" s="3">
        <f t="shared" si="1"/>
        <v>27005</v>
      </c>
      <c r="K20" s="3">
        <f t="shared" si="2"/>
        <v>47208</v>
      </c>
      <c r="L20" s="20">
        <f>'[2]A'!O44</f>
        <v>90988</v>
      </c>
      <c r="M20" s="14"/>
      <c r="N20" s="15"/>
    </row>
    <row r="21" spans="1:14" ht="7.5" customHeight="1">
      <c r="A21" s="17" t="s">
        <v>21</v>
      </c>
      <c r="B21" s="18">
        <f>'[1]B'!B7</f>
        <v>98</v>
      </c>
      <c r="C21" s="18">
        <f>'[1]B'!C7</f>
        <v>4189</v>
      </c>
      <c r="D21" s="18">
        <f>'[1]B'!D7+'[1]B'!E7</f>
        <v>2635</v>
      </c>
      <c r="E21" s="18">
        <f t="shared" si="0"/>
        <v>334</v>
      </c>
      <c r="F21" s="18">
        <f>'[2]A'!O45</f>
        <v>7256</v>
      </c>
      <c r="G21" s="19">
        <f>'[1]B'!H7</f>
        <v>-777</v>
      </c>
      <c r="H21" s="18">
        <f>'[1]B'!I7</f>
        <v>13634</v>
      </c>
      <c r="I21" s="18">
        <f>'[1]B'!J7+'[1]B'!K7</f>
        <v>19412</v>
      </c>
      <c r="J21" s="3">
        <f t="shared" si="1"/>
        <v>11318</v>
      </c>
      <c r="K21" s="3">
        <f t="shared" si="2"/>
        <v>43587</v>
      </c>
      <c r="L21" s="20">
        <f>'[2]A'!O49</f>
        <v>50843</v>
      </c>
      <c r="M21" s="14"/>
      <c r="N21" s="15"/>
    </row>
    <row r="22" spans="1:14" ht="7.5" customHeight="1">
      <c r="A22" s="21" t="s">
        <v>22</v>
      </c>
      <c r="B22" s="22">
        <f>'[1]B'!B8</f>
        <v>-11</v>
      </c>
      <c r="C22" s="22">
        <f>'[1]B'!C8</f>
        <v>-4269</v>
      </c>
      <c r="D22" s="22">
        <f>'[1]B'!D8+'[1]B'!E8</f>
        <v>8771</v>
      </c>
      <c r="E22" s="22">
        <f t="shared" si="0"/>
        <v>2653</v>
      </c>
      <c r="F22" s="22">
        <f>'[2]A'!O50</f>
        <v>7144</v>
      </c>
      <c r="G22" s="23">
        <f>'[1]B'!H8</f>
        <v>-22</v>
      </c>
      <c r="H22" s="22">
        <f>'[1]B'!I8</f>
        <v>4579</v>
      </c>
      <c r="I22" s="22">
        <f>'[1]B'!J8+'[1]B'!K8</f>
        <v>8941</v>
      </c>
      <c r="J22" s="4">
        <f t="shared" si="1"/>
        <v>-380</v>
      </c>
      <c r="K22" s="4">
        <f t="shared" si="2"/>
        <v>13118</v>
      </c>
      <c r="L22" s="24">
        <f>'[2]A'!O54</f>
        <v>20262</v>
      </c>
      <c r="M22" s="14"/>
      <c r="N22" s="15"/>
    </row>
    <row r="23" spans="1:14" ht="7.5" customHeight="1">
      <c r="A23" s="17" t="s">
        <v>23</v>
      </c>
      <c r="B23" s="18">
        <f>'[1]B'!B9</f>
        <v>0</v>
      </c>
      <c r="C23" s="18">
        <f>'[1]B'!C9</f>
        <v>0</v>
      </c>
      <c r="D23" s="18">
        <f>'[1]B'!D9+'[1]B'!E9</f>
        <v>0</v>
      </c>
      <c r="E23" s="18">
        <f t="shared" si="0"/>
        <v>0</v>
      </c>
      <c r="F23" s="18">
        <f>'[2]A'!O55</f>
        <v>0</v>
      </c>
      <c r="G23" s="19">
        <f>'[1]B'!H9</f>
        <v>0</v>
      </c>
      <c r="H23" s="18">
        <f>'[1]B'!I9</f>
        <v>74522</v>
      </c>
      <c r="I23" s="18">
        <f>'[1]B'!J9+'[1]B'!K9</f>
        <v>-23186</v>
      </c>
      <c r="J23" s="3">
        <f t="shared" si="1"/>
        <v>7500</v>
      </c>
      <c r="K23" s="3">
        <f t="shared" si="2"/>
        <v>58836</v>
      </c>
      <c r="L23" s="20">
        <f>'[2]A'!O59</f>
        <v>58836</v>
      </c>
      <c r="M23" s="14"/>
      <c r="N23" s="15"/>
    </row>
    <row r="24" spans="1:14" ht="7.5" customHeight="1">
      <c r="A24" s="17" t="s">
        <v>24</v>
      </c>
      <c r="B24" s="18">
        <f>'[1]B'!B10</f>
        <v>0</v>
      </c>
      <c r="C24" s="18">
        <f>'[1]B'!C10</f>
        <v>15658</v>
      </c>
      <c r="D24" s="18">
        <f>'[1]B'!D10+'[1]B'!E10</f>
        <v>-9821</v>
      </c>
      <c r="E24" s="18">
        <f t="shared" si="0"/>
        <v>36322</v>
      </c>
      <c r="F24" s="18">
        <f>'[2]A'!O60</f>
        <v>42159</v>
      </c>
      <c r="G24" s="19">
        <f>'[1]B'!H10</f>
        <v>-23237</v>
      </c>
      <c r="H24" s="18">
        <f>'[1]B'!I10</f>
        <v>126929</v>
      </c>
      <c r="I24" s="18">
        <f>'[1]B'!J10+'[1]B'!K10</f>
        <v>-45843</v>
      </c>
      <c r="J24" s="3">
        <f t="shared" si="1"/>
        <v>88334</v>
      </c>
      <c r="K24" s="3">
        <f t="shared" si="2"/>
        <v>146183</v>
      </c>
      <c r="L24" s="20">
        <f>'[2]A'!O64</f>
        <v>188342</v>
      </c>
      <c r="M24" s="14"/>
      <c r="N24" s="15"/>
    </row>
    <row r="25" spans="1:14" ht="7.5" customHeight="1">
      <c r="A25" s="17" t="s">
        <v>25</v>
      </c>
      <c r="B25" s="18">
        <f>'[1]B'!B11</f>
        <v>0</v>
      </c>
      <c r="C25" s="18">
        <f>'[1]B'!C11</f>
        <v>31384</v>
      </c>
      <c r="D25" s="18">
        <f>'[1]B'!D11+'[1]B'!E11</f>
        <v>7091</v>
      </c>
      <c r="E25" s="18">
        <f t="shared" si="0"/>
        <v>42451</v>
      </c>
      <c r="F25" s="18">
        <f>'[2]A'!O65</f>
        <v>80926</v>
      </c>
      <c r="G25" s="19">
        <f>'[1]B'!H11</f>
        <v>0</v>
      </c>
      <c r="H25" s="18">
        <f>'[1]B'!I11</f>
        <v>27547</v>
      </c>
      <c r="I25" s="18">
        <f>'[1]B'!J11+'[1]B'!K11</f>
        <v>4128</v>
      </c>
      <c r="J25" s="3">
        <f t="shared" si="1"/>
        <v>32708</v>
      </c>
      <c r="K25" s="3">
        <f t="shared" si="2"/>
        <v>64383</v>
      </c>
      <c r="L25" s="20">
        <f>'[2]A'!O69</f>
        <v>145309</v>
      </c>
      <c r="M25" s="14"/>
      <c r="N25" s="15"/>
    </row>
    <row r="26" spans="1:14" ht="7.5" customHeight="1">
      <c r="A26" s="21" t="s">
        <v>26</v>
      </c>
      <c r="B26" s="22">
        <f>'[1]B'!B12</f>
        <v>0</v>
      </c>
      <c r="C26" s="22">
        <f>'[1]B'!C12</f>
        <v>1774</v>
      </c>
      <c r="D26" s="22">
        <f>'[1]B'!D12+'[1]B'!E12</f>
        <v>5392</v>
      </c>
      <c r="E26" s="22">
        <f t="shared" si="0"/>
        <v>2837</v>
      </c>
      <c r="F26" s="22">
        <f>'[2]A'!O70</f>
        <v>10003</v>
      </c>
      <c r="G26" s="23">
        <f>'[1]B'!H12</f>
        <v>0</v>
      </c>
      <c r="H26" s="22">
        <f>'[1]B'!I12</f>
        <v>-2587</v>
      </c>
      <c r="I26" s="22">
        <f>'[1]B'!J12+'[1]B'!K12</f>
        <v>800</v>
      </c>
      <c r="J26" s="4">
        <f t="shared" si="1"/>
        <v>291</v>
      </c>
      <c r="K26" s="4">
        <f t="shared" si="2"/>
        <v>-1496</v>
      </c>
      <c r="L26" s="24">
        <f>'[2]A'!O74</f>
        <v>8507</v>
      </c>
      <c r="M26" s="14"/>
      <c r="N26" s="15"/>
    </row>
    <row r="27" spans="1:14" ht="7.5" customHeight="1">
      <c r="A27" s="17" t="s">
        <v>27</v>
      </c>
      <c r="B27" s="18">
        <f>'[1]B'!B13</f>
        <v>-893</v>
      </c>
      <c r="C27" s="18">
        <f>'[1]B'!C13</f>
        <v>2895</v>
      </c>
      <c r="D27" s="18">
        <f>'[1]B'!D13+'[1]B'!E13</f>
        <v>1099</v>
      </c>
      <c r="E27" s="18">
        <f t="shared" si="0"/>
        <v>10819</v>
      </c>
      <c r="F27" s="18">
        <f>'[2]A'!O75</f>
        <v>13920</v>
      </c>
      <c r="G27" s="19">
        <f>'[1]B'!H13</f>
        <v>0</v>
      </c>
      <c r="H27" s="18">
        <f>'[1]B'!I13</f>
        <v>17599</v>
      </c>
      <c r="I27" s="18">
        <f>'[1]B'!J13+'[1]B'!K13</f>
        <v>1200</v>
      </c>
      <c r="J27" s="3">
        <f t="shared" si="1"/>
        <v>274</v>
      </c>
      <c r="K27" s="3">
        <f t="shared" si="2"/>
        <v>19073</v>
      </c>
      <c r="L27" s="20">
        <f>'[2]A'!O79</f>
        <v>32993</v>
      </c>
      <c r="M27" s="14"/>
      <c r="N27" s="15"/>
    </row>
    <row r="28" spans="1:14" ht="7.5" customHeight="1">
      <c r="A28" s="17" t="s">
        <v>28</v>
      </c>
      <c r="B28" s="18">
        <f>'[1]B'!B14</f>
        <v>0</v>
      </c>
      <c r="C28" s="18">
        <f>'[1]B'!C14</f>
        <v>36106</v>
      </c>
      <c r="D28" s="18">
        <f>'[1]B'!D14+'[1]B'!E14</f>
        <v>25183</v>
      </c>
      <c r="E28" s="18">
        <f t="shared" si="0"/>
        <v>4815</v>
      </c>
      <c r="F28" s="18">
        <f>'[2]A'!O80</f>
        <v>66104</v>
      </c>
      <c r="G28" s="19">
        <f>'[1]B'!H14</f>
        <v>-831</v>
      </c>
      <c r="H28" s="18">
        <f>'[1]B'!I14</f>
        <v>46704</v>
      </c>
      <c r="I28" s="18">
        <f>'[1]B'!J14+'[1]B'!K14</f>
        <v>41188</v>
      </c>
      <c r="J28" s="3">
        <f t="shared" si="1"/>
        <v>14216</v>
      </c>
      <c r="K28" s="3">
        <f t="shared" si="2"/>
        <v>101277</v>
      </c>
      <c r="L28" s="20">
        <f>'[2]A'!O84</f>
        <v>167381</v>
      </c>
      <c r="M28" s="14"/>
      <c r="N28" s="15"/>
    </row>
    <row r="29" spans="1:14" ht="7.5" customHeight="1">
      <c r="A29" s="17" t="s">
        <v>29</v>
      </c>
      <c r="B29" s="18">
        <f>'[1]B'!B15</f>
        <v>36</v>
      </c>
      <c r="C29" s="18">
        <f>'[1]B'!C15</f>
        <v>20416</v>
      </c>
      <c r="D29" s="18">
        <f>'[1]B'!D15+'[1]B'!E15</f>
        <v>20374</v>
      </c>
      <c r="E29" s="18">
        <f t="shared" si="0"/>
        <v>17116</v>
      </c>
      <c r="F29" s="18">
        <f>'[2]A'!O85</f>
        <v>57942</v>
      </c>
      <c r="G29" s="19">
        <f>'[1]B'!H15</f>
        <v>-174</v>
      </c>
      <c r="H29" s="18">
        <f>'[1]B'!I15</f>
        <v>17844</v>
      </c>
      <c r="I29" s="18">
        <f>'[1]B'!J15+'[1]B'!K15</f>
        <v>8501</v>
      </c>
      <c r="J29" s="3">
        <f t="shared" si="1"/>
        <v>28221</v>
      </c>
      <c r="K29" s="3">
        <f t="shared" si="2"/>
        <v>54392</v>
      </c>
      <c r="L29" s="20">
        <f>'[2]A'!O89</f>
        <v>112334</v>
      </c>
      <c r="M29" s="14"/>
      <c r="N29" s="15"/>
    </row>
    <row r="30" spans="1:14" ht="7.5" customHeight="1">
      <c r="A30" s="21" t="s">
        <v>30</v>
      </c>
      <c r="B30" s="22">
        <f>'[1]B'!B16</f>
        <v>0</v>
      </c>
      <c r="C30" s="22">
        <f>'[1]B'!C16</f>
        <v>12123</v>
      </c>
      <c r="D30" s="22">
        <f>'[1]B'!D16+'[1]B'!E16</f>
        <v>19873</v>
      </c>
      <c r="E30" s="22">
        <f t="shared" si="0"/>
        <v>2804</v>
      </c>
      <c r="F30" s="22">
        <f>'[2]A'!O90</f>
        <v>34800</v>
      </c>
      <c r="G30" s="23">
        <f>'[1]B'!H16</f>
        <v>93</v>
      </c>
      <c r="H30" s="22">
        <f>'[1]B'!I16</f>
        <v>14537</v>
      </c>
      <c r="I30" s="22">
        <f>'[1]B'!J16+'[1]B'!K16</f>
        <v>7420</v>
      </c>
      <c r="J30" s="4">
        <f t="shared" si="1"/>
        <v>6534</v>
      </c>
      <c r="K30" s="4">
        <f t="shared" si="2"/>
        <v>28584</v>
      </c>
      <c r="L30" s="24">
        <f>'[2]A'!O94</f>
        <v>63384</v>
      </c>
      <c r="M30" s="14"/>
      <c r="N30" s="15"/>
    </row>
    <row r="31" spans="1:14" ht="7.5" customHeight="1">
      <c r="A31" s="17" t="s">
        <v>31</v>
      </c>
      <c r="B31" s="18">
        <f>'[1]B'!B17</f>
        <v>0</v>
      </c>
      <c r="C31" s="18">
        <f>'[1]B'!C17</f>
        <v>20839</v>
      </c>
      <c r="D31" s="18">
        <f>'[1]B'!D17+'[1]B'!E17</f>
        <v>11143</v>
      </c>
      <c r="E31" s="18">
        <f t="shared" si="0"/>
        <v>7156</v>
      </c>
      <c r="F31" s="18">
        <f>'[2]A'!O95</f>
        <v>39138</v>
      </c>
      <c r="G31" s="19">
        <f>'[1]B'!H17</f>
        <v>-4589</v>
      </c>
      <c r="H31" s="18">
        <f>'[1]B'!I17</f>
        <v>10862</v>
      </c>
      <c r="I31" s="18">
        <f>'[1]B'!J17+'[1]B'!K17</f>
        <v>14924</v>
      </c>
      <c r="J31" s="3">
        <f t="shared" si="1"/>
        <v>13415</v>
      </c>
      <c r="K31" s="3">
        <f t="shared" si="2"/>
        <v>34612</v>
      </c>
      <c r="L31" s="20">
        <f>'[2]A'!O99</f>
        <v>73750</v>
      </c>
      <c r="M31" s="14"/>
      <c r="N31" s="15"/>
    </row>
    <row r="32" spans="1:14" ht="7.5" customHeight="1">
      <c r="A32" s="17" t="s">
        <v>32</v>
      </c>
      <c r="B32" s="18">
        <f>'[1]B'!B18</f>
        <v>0</v>
      </c>
      <c r="C32" s="18">
        <f>'[1]B'!C18</f>
        <v>23441</v>
      </c>
      <c r="D32" s="18">
        <f>'[1]B'!D18+'[1]B'!E18</f>
        <v>20190</v>
      </c>
      <c r="E32" s="18">
        <f t="shared" si="0"/>
        <v>2116</v>
      </c>
      <c r="F32" s="18">
        <f>'[2]A'!O100</f>
        <v>45747</v>
      </c>
      <c r="G32" s="19">
        <f>'[1]B'!H18</f>
        <v>0</v>
      </c>
      <c r="H32" s="18">
        <f>'[1]B'!I18</f>
        <v>12972</v>
      </c>
      <c r="I32" s="18">
        <f>'[1]B'!J18+'[1]B'!K18</f>
        <v>8292</v>
      </c>
      <c r="J32" s="3">
        <f t="shared" si="1"/>
        <v>8312</v>
      </c>
      <c r="K32" s="3">
        <f t="shared" si="2"/>
        <v>29576</v>
      </c>
      <c r="L32" s="20">
        <f>'[2]A'!O104</f>
        <v>75323</v>
      </c>
      <c r="M32" s="14"/>
      <c r="N32" s="15"/>
    </row>
    <row r="33" spans="1:14" ht="7.5" customHeight="1">
      <c r="A33" s="17" t="s">
        <v>33</v>
      </c>
      <c r="B33" s="18">
        <f>'[1]B'!B19</f>
        <v>0</v>
      </c>
      <c r="C33" s="18">
        <f>'[1]B'!C19</f>
        <v>16429</v>
      </c>
      <c r="D33" s="18">
        <f>'[1]B'!D19+'[1]B'!E19</f>
        <v>30524</v>
      </c>
      <c r="E33" s="18">
        <f t="shared" si="0"/>
        <v>1465</v>
      </c>
      <c r="F33" s="18">
        <f>'[2]B'!O15</f>
        <v>48418</v>
      </c>
      <c r="G33" s="19">
        <f>'[1]B'!H19</f>
        <v>-664</v>
      </c>
      <c r="H33" s="18">
        <f>'[1]B'!I19</f>
        <v>30726</v>
      </c>
      <c r="I33" s="18">
        <f>'[1]B'!J19+'[1]B'!K19</f>
        <v>6695</v>
      </c>
      <c r="J33" s="3">
        <f t="shared" si="1"/>
        <v>2084</v>
      </c>
      <c r="K33" s="3">
        <f t="shared" si="2"/>
        <v>38841</v>
      </c>
      <c r="L33" s="20">
        <f>'[2]B'!O19</f>
        <v>87259</v>
      </c>
      <c r="M33" s="14"/>
      <c r="N33" s="15"/>
    </row>
    <row r="34" spans="1:14" ht="7.5" customHeight="1">
      <c r="A34" s="21" t="s">
        <v>34</v>
      </c>
      <c r="B34" s="22">
        <f>'[1]B'!B20</f>
        <v>191</v>
      </c>
      <c r="C34" s="22">
        <f>'[1]B'!C20</f>
        <v>33597</v>
      </c>
      <c r="D34" s="22">
        <f>'[1]B'!D20+'[1]B'!E20</f>
        <v>5790</v>
      </c>
      <c r="E34" s="22">
        <f t="shared" si="0"/>
        <v>5332</v>
      </c>
      <c r="F34" s="22">
        <f>'[2]B'!O20</f>
        <v>44910</v>
      </c>
      <c r="G34" s="23">
        <f>'[1]B'!H20</f>
        <v>0</v>
      </c>
      <c r="H34" s="22">
        <f>'[1]B'!I20</f>
        <v>4031</v>
      </c>
      <c r="I34" s="22">
        <f>'[1]B'!J20+'[1]B'!K20</f>
        <v>3722</v>
      </c>
      <c r="J34" s="4">
        <f t="shared" si="1"/>
        <v>1925</v>
      </c>
      <c r="K34" s="4">
        <f t="shared" si="2"/>
        <v>9678</v>
      </c>
      <c r="L34" s="24">
        <f>'[2]B'!O24</f>
        <v>54588</v>
      </c>
      <c r="M34" s="14"/>
      <c r="N34" s="15"/>
    </row>
    <row r="35" spans="1:14" ht="7.5" customHeight="1">
      <c r="A35" s="17" t="s">
        <v>35</v>
      </c>
      <c r="B35" s="18">
        <f>'[1]B'!B21</f>
        <v>-1142</v>
      </c>
      <c r="C35" s="18">
        <f>'[1]B'!C21</f>
        <v>8411</v>
      </c>
      <c r="D35" s="18">
        <f>'[1]B'!D21+'[1]B'!E21</f>
        <v>7624</v>
      </c>
      <c r="E35" s="18">
        <f t="shared" si="0"/>
        <v>2368</v>
      </c>
      <c r="F35" s="18">
        <f>'[2]B'!O25</f>
        <v>17261</v>
      </c>
      <c r="G35" s="19">
        <f>'[1]B'!H21</f>
        <v>-1695</v>
      </c>
      <c r="H35" s="18">
        <f>'[1]B'!I21</f>
        <v>26261</v>
      </c>
      <c r="I35" s="18">
        <f>'[1]B'!J21+'[1]B'!K21</f>
        <v>5022</v>
      </c>
      <c r="J35" s="3">
        <f t="shared" si="1"/>
        <v>31730</v>
      </c>
      <c r="K35" s="3">
        <f t="shared" si="2"/>
        <v>61318</v>
      </c>
      <c r="L35" s="20">
        <f>'[2]B'!O29</f>
        <v>78579</v>
      </c>
      <c r="M35" s="14"/>
      <c r="N35" s="15"/>
    </row>
    <row r="36" spans="1:14" ht="7.5" customHeight="1">
      <c r="A36" s="17" t="s">
        <v>36</v>
      </c>
      <c r="B36" s="18">
        <f>'[1]B'!B22</f>
        <v>-681</v>
      </c>
      <c r="C36" s="18">
        <f>'[1]B'!C22</f>
        <v>-132</v>
      </c>
      <c r="D36" s="18">
        <f>'[1]B'!D22+'[1]B'!E22</f>
        <v>442</v>
      </c>
      <c r="E36" s="18">
        <f t="shared" si="0"/>
        <v>2571</v>
      </c>
      <c r="F36" s="18">
        <f>'[2]B'!O30</f>
        <v>2200</v>
      </c>
      <c r="G36" s="19">
        <f>'[1]B'!H22</f>
        <v>0</v>
      </c>
      <c r="H36" s="18">
        <f>'[1]B'!I22</f>
        <v>5987</v>
      </c>
      <c r="I36" s="18">
        <f>'[1]B'!J22+'[1]B'!K22</f>
        <v>-705</v>
      </c>
      <c r="J36" s="3">
        <f t="shared" si="1"/>
        <v>8492</v>
      </c>
      <c r="K36" s="3">
        <f t="shared" si="2"/>
        <v>13774</v>
      </c>
      <c r="L36" s="20">
        <f>'[2]B'!O34</f>
        <v>15974</v>
      </c>
      <c r="M36" s="14"/>
      <c r="N36" s="15"/>
    </row>
    <row r="37" spans="1:14" ht="7.5" customHeight="1">
      <c r="A37" s="17" t="s">
        <v>37</v>
      </c>
      <c r="B37" s="18">
        <f>'[1]B'!B23</f>
        <v>0</v>
      </c>
      <c r="C37" s="18">
        <f>'[1]B'!C23</f>
        <v>37807</v>
      </c>
      <c r="D37" s="18">
        <f>'[1]B'!D23+'[1]B'!E23</f>
        <v>27048</v>
      </c>
      <c r="E37" s="18">
        <f t="shared" si="0"/>
        <v>8211</v>
      </c>
      <c r="F37" s="18">
        <f>'[2]B'!O35</f>
        <v>73066</v>
      </c>
      <c r="G37" s="19">
        <f>'[1]B'!H23</f>
        <v>1307</v>
      </c>
      <c r="H37" s="18">
        <f>'[1]B'!I23</f>
        <v>49001</v>
      </c>
      <c r="I37" s="18">
        <f>'[1]B'!J23+'[1]B'!K23</f>
        <v>16347</v>
      </c>
      <c r="J37" s="3">
        <f t="shared" si="1"/>
        <v>21649</v>
      </c>
      <c r="K37" s="3">
        <f t="shared" si="2"/>
        <v>88304</v>
      </c>
      <c r="L37" s="20">
        <f>'[2]B'!O39</f>
        <v>161370</v>
      </c>
      <c r="M37" s="14"/>
      <c r="N37" s="15"/>
    </row>
    <row r="38" spans="1:14" ht="7.5" customHeight="1">
      <c r="A38" s="21" t="s">
        <v>38</v>
      </c>
      <c r="B38" s="22">
        <f>'[1]B'!B24</f>
        <v>0</v>
      </c>
      <c r="C38" s="22">
        <f>'[1]B'!C24</f>
        <v>25383</v>
      </c>
      <c r="D38" s="22">
        <f>'[1]B'!D24+'[1]B'!E24</f>
        <v>17824</v>
      </c>
      <c r="E38" s="22">
        <f t="shared" si="0"/>
        <v>5496</v>
      </c>
      <c r="F38" s="22">
        <f>'[2]B'!O40</f>
        <v>48703</v>
      </c>
      <c r="G38" s="23">
        <f>'[1]B'!H24</f>
        <v>0</v>
      </c>
      <c r="H38" s="22">
        <f>'[1]B'!I24</f>
        <v>23613</v>
      </c>
      <c r="I38" s="22">
        <f>'[1]B'!J24+'[1]B'!K24</f>
        <v>8086</v>
      </c>
      <c r="J38" s="4">
        <f t="shared" si="1"/>
        <v>10218</v>
      </c>
      <c r="K38" s="4">
        <f t="shared" si="2"/>
        <v>41917</v>
      </c>
      <c r="L38" s="24">
        <f>'[2]B'!O44</f>
        <v>90620</v>
      </c>
      <c r="M38" s="14"/>
      <c r="N38" s="15"/>
    </row>
    <row r="39" spans="1:14" ht="7.5" customHeight="1">
      <c r="A39" s="17" t="s">
        <v>39</v>
      </c>
      <c r="B39" s="18">
        <f>'[1]B'!B25</f>
        <v>0</v>
      </c>
      <c r="C39" s="18">
        <f>'[1]B'!C25</f>
        <v>1913</v>
      </c>
      <c r="D39" s="18">
        <f>'[1]B'!D25+'[1]B'!E25</f>
        <v>12702</v>
      </c>
      <c r="E39" s="18">
        <f t="shared" si="0"/>
        <v>5772</v>
      </c>
      <c r="F39" s="18">
        <f>'[2]B'!O45</f>
        <v>20387</v>
      </c>
      <c r="G39" s="19">
        <f>'[1]B'!H25</f>
        <v>0</v>
      </c>
      <c r="H39" s="18">
        <f>'[1]B'!I25</f>
        <v>13775</v>
      </c>
      <c r="I39" s="18">
        <f>'[1]B'!J25+'[1]B'!K25</f>
        <v>5153</v>
      </c>
      <c r="J39" s="3">
        <f t="shared" si="1"/>
        <v>35586</v>
      </c>
      <c r="K39" s="3">
        <f t="shared" si="2"/>
        <v>54514</v>
      </c>
      <c r="L39" s="20">
        <f>'[2]B'!O49</f>
        <v>74901</v>
      </c>
      <c r="M39" s="14"/>
      <c r="N39" s="15"/>
    </row>
    <row r="40" spans="1:14" ht="7.5" customHeight="1">
      <c r="A40" s="17" t="s">
        <v>40</v>
      </c>
      <c r="B40" s="18">
        <f>'[1]B'!B26</f>
        <v>-357</v>
      </c>
      <c r="C40" s="18">
        <f>'[1]B'!C26</f>
        <v>1313</v>
      </c>
      <c r="D40" s="18">
        <f>'[1]B'!D26+'[1]B'!E26</f>
        <v>-331</v>
      </c>
      <c r="E40" s="18">
        <f t="shared" si="0"/>
        <v>15033</v>
      </c>
      <c r="F40" s="18">
        <f>'[2]B'!O50</f>
        <v>15658</v>
      </c>
      <c r="G40" s="19">
        <f>'[1]B'!H26</f>
        <v>17</v>
      </c>
      <c r="H40" s="18">
        <f>'[1]B'!I26</f>
        <v>23657</v>
      </c>
      <c r="I40" s="18">
        <f>'[1]B'!J26+'[1]B'!K26</f>
        <v>29964</v>
      </c>
      <c r="J40" s="3">
        <f t="shared" si="1"/>
        <v>18105</v>
      </c>
      <c r="K40" s="3">
        <f t="shared" si="2"/>
        <v>71743</v>
      </c>
      <c r="L40" s="20">
        <f>'[2]B'!O54</f>
        <v>87401</v>
      </c>
      <c r="M40" s="14"/>
      <c r="N40" s="15"/>
    </row>
    <row r="41" spans="1:14" ht="7.5" customHeight="1">
      <c r="A41" s="17" t="s">
        <v>41</v>
      </c>
      <c r="B41" s="18">
        <f>'[1]B'!B27</f>
        <v>0</v>
      </c>
      <c r="C41" s="18">
        <f>'[1]B'!C27</f>
        <v>26699</v>
      </c>
      <c r="D41" s="18">
        <f>'[1]B'!D27+'[1]B'!E27</f>
        <v>13201</v>
      </c>
      <c r="E41" s="18">
        <f t="shared" si="0"/>
        <v>6446</v>
      </c>
      <c r="F41" s="18">
        <f>'[2]B'!O55</f>
        <v>46346</v>
      </c>
      <c r="G41" s="19">
        <f>'[1]B'!H27</f>
        <v>0</v>
      </c>
      <c r="H41" s="18">
        <f>'[1]B'!I27</f>
        <v>2181</v>
      </c>
      <c r="I41" s="18">
        <f>'[1]B'!J27+'[1]B'!K27</f>
        <v>-1890</v>
      </c>
      <c r="J41" s="3">
        <f t="shared" si="1"/>
        <v>5267</v>
      </c>
      <c r="K41" s="3">
        <f t="shared" si="2"/>
        <v>5558</v>
      </c>
      <c r="L41" s="20">
        <f>'[2]B'!O59</f>
        <v>51904</v>
      </c>
      <c r="M41" s="14"/>
      <c r="N41" s="15"/>
    </row>
    <row r="42" spans="1:14" ht="7.5" customHeight="1">
      <c r="A42" s="21" t="s">
        <v>42</v>
      </c>
      <c r="B42" s="22">
        <f>'[1]B'!B28</f>
        <v>0</v>
      </c>
      <c r="C42" s="22">
        <f>'[1]B'!C28</f>
        <v>8260</v>
      </c>
      <c r="D42" s="22">
        <f>'[1]B'!D28+'[1]B'!E28</f>
        <v>18620</v>
      </c>
      <c r="E42" s="22">
        <f t="shared" si="0"/>
        <v>5644</v>
      </c>
      <c r="F42" s="22">
        <f>'[2]B'!O60</f>
        <v>32524</v>
      </c>
      <c r="G42" s="23">
        <f>'[1]B'!H28</f>
        <v>0</v>
      </c>
      <c r="H42" s="22">
        <f>'[1]B'!I28</f>
        <v>11559</v>
      </c>
      <c r="I42" s="22">
        <f>'[1]B'!J28+'[1]B'!K28</f>
        <v>6459</v>
      </c>
      <c r="J42" s="4">
        <f t="shared" si="1"/>
        <v>322</v>
      </c>
      <c r="K42" s="4">
        <f t="shared" si="2"/>
        <v>18340</v>
      </c>
      <c r="L42" s="24">
        <f>'[2]B'!O64</f>
        <v>50864</v>
      </c>
      <c r="M42" s="14"/>
      <c r="N42" s="15"/>
    </row>
    <row r="43" spans="1:14" ht="7.5" customHeight="1">
      <c r="A43" s="17" t="s">
        <v>43</v>
      </c>
      <c r="B43" s="18">
        <f>'[1]B'!B29</f>
        <v>500</v>
      </c>
      <c r="C43" s="18">
        <f>'[1]B'!C29</f>
        <v>-316</v>
      </c>
      <c r="D43" s="18">
        <f>'[1]B'!D29+'[1]B'!E29</f>
        <v>316</v>
      </c>
      <c r="E43" s="18">
        <f t="shared" si="0"/>
        <v>3025</v>
      </c>
      <c r="F43" s="18">
        <f>'[2]B'!O65</f>
        <v>3525</v>
      </c>
      <c r="G43" s="19">
        <f>'[1]B'!H29</f>
        <v>19</v>
      </c>
      <c r="H43" s="18">
        <f>'[1]B'!I29</f>
        <v>4755</v>
      </c>
      <c r="I43" s="18">
        <f>'[1]B'!J29+'[1]B'!K29</f>
        <v>1261</v>
      </c>
      <c r="J43" s="3">
        <f t="shared" si="1"/>
        <v>5400</v>
      </c>
      <c r="K43" s="3">
        <f t="shared" si="2"/>
        <v>11435</v>
      </c>
      <c r="L43" s="20">
        <f>'[2]B'!O69</f>
        <v>14960</v>
      </c>
      <c r="M43" s="14"/>
      <c r="N43" s="15"/>
    </row>
    <row r="44" spans="1:14" ht="7.5" customHeight="1">
      <c r="A44" s="17" t="s">
        <v>44</v>
      </c>
      <c r="B44" s="18">
        <f>'[1]B'!B30</f>
        <v>-4062</v>
      </c>
      <c r="C44" s="18">
        <f>'[1]B'!C30</f>
        <v>4576</v>
      </c>
      <c r="D44" s="18">
        <f>'[1]B'!D30+'[1]B'!E30</f>
        <v>3870</v>
      </c>
      <c r="E44" s="18">
        <f t="shared" si="0"/>
        <v>-4608</v>
      </c>
      <c r="F44" s="18">
        <f>'[2]B'!O70</f>
        <v>-224</v>
      </c>
      <c r="G44" s="19">
        <f>'[1]B'!H30</f>
        <v>0</v>
      </c>
      <c r="H44" s="18">
        <f>'[1]B'!I30</f>
        <v>35646</v>
      </c>
      <c r="I44" s="18">
        <f>'[1]B'!J30+'[1]B'!K30</f>
        <v>-7488</v>
      </c>
      <c r="J44" s="3">
        <f t="shared" si="1"/>
        <v>-1280</v>
      </c>
      <c r="K44" s="3">
        <f t="shared" si="2"/>
        <v>26878</v>
      </c>
      <c r="L44" s="20">
        <f>'[2]B'!O74</f>
        <v>26654</v>
      </c>
      <c r="M44" s="14"/>
      <c r="N44" s="15"/>
    </row>
    <row r="45" spans="1:14" ht="7.5" customHeight="1">
      <c r="A45" s="17" t="s">
        <v>45</v>
      </c>
      <c r="B45" s="18">
        <f>'[1]B'!B31</f>
        <v>0</v>
      </c>
      <c r="C45" s="18">
        <f>'[1]B'!C31</f>
        <v>9716</v>
      </c>
      <c r="D45" s="18">
        <f>'[1]B'!D31+'[1]B'!E31</f>
        <v>2639</v>
      </c>
      <c r="E45" s="18">
        <f t="shared" si="0"/>
        <v>321</v>
      </c>
      <c r="F45" s="18">
        <f>'[2]B'!O75</f>
        <v>12676</v>
      </c>
      <c r="G45" s="19">
        <f>'[1]B'!H31</f>
        <v>-106</v>
      </c>
      <c r="H45" s="18">
        <f>'[1]B'!I31</f>
        <v>19500</v>
      </c>
      <c r="I45" s="18">
        <f>'[1]B'!J31+'[1]B'!K31</f>
        <v>24419</v>
      </c>
      <c r="J45" s="3">
        <f t="shared" si="1"/>
        <v>15575</v>
      </c>
      <c r="K45" s="3">
        <f t="shared" si="2"/>
        <v>59388</v>
      </c>
      <c r="L45" s="20">
        <f>'[2]B'!O79</f>
        <v>72064</v>
      </c>
      <c r="M45" s="14"/>
      <c r="N45" s="15"/>
    </row>
    <row r="46" spans="1:14" ht="7.5" customHeight="1">
      <c r="A46" s="21" t="s">
        <v>46</v>
      </c>
      <c r="B46" s="22">
        <f>'[1]B'!B32</f>
        <v>0</v>
      </c>
      <c r="C46" s="22">
        <f>'[1]B'!C32</f>
        <v>4813</v>
      </c>
      <c r="D46" s="22">
        <f>'[1]B'!D32+'[1]B'!E32</f>
        <v>3561</v>
      </c>
      <c r="E46" s="22">
        <f t="shared" si="0"/>
        <v>1444</v>
      </c>
      <c r="F46" s="22">
        <f>'[2]B'!O80</f>
        <v>9818</v>
      </c>
      <c r="G46" s="23">
        <f>'[1]B'!H32</f>
        <v>0</v>
      </c>
      <c r="H46" s="22">
        <f>'[1]B'!I32</f>
        <v>-17</v>
      </c>
      <c r="I46" s="22">
        <f>'[1]B'!J32+'[1]B'!K32</f>
        <v>9905</v>
      </c>
      <c r="J46" s="4">
        <f t="shared" si="1"/>
        <v>3496</v>
      </c>
      <c r="K46" s="4">
        <f t="shared" si="2"/>
        <v>13384</v>
      </c>
      <c r="L46" s="24">
        <f>'[2]B'!O84</f>
        <v>23202</v>
      </c>
      <c r="M46" s="14"/>
      <c r="N46" s="15"/>
    </row>
    <row r="47" spans="1:14" ht="7.5" customHeight="1">
      <c r="A47" s="17" t="s">
        <v>47</v>
      </c>
      <c r="B47" s="18">
        <f>'[1]B'!B33</f>
        <v>-218</v>
      </c>
      <c r="C47" s="18">
        <f>'[1]B'!C33</f>
        <v>29187</v>
      </c>
      <c r="D47" s="18">
        <f>'[1]B'!D33+'[1]B'!E33</f>
        <v>14809</v>
      </c>
      <c r="E47" s="18">
        <f t="shared" si="0"/>
        <v>13066</v>
      </c>
      <c r="F47" s="18">
        <f>'[2]B'!O85</f>
        <v>56844</v>
      </c>
      <c r="G47" s="19">
        <f>'[1]B'!H33</f>
        <v>7467</v>
      </c>
      <c r="H47" s="18">
        <f>'[1]B'!I33</f>
        <v>38263</v>
      </c>
      <c r="I47" s="18">
        <f>'[1]B'!J33+'[1]B'!K33</f>
        <v>25973</v>
      </c>
      <c r="J47" s="3">
        <f t="shared" si="1"/>
        <v>19036</v>
      </c>
      <c r="K47" s="3">
        <f t="shared" si="2"/>
        <v>90739</v>
      </c>
      <c r="L47" s="20">
        <f>'[2]B'!O89</f>
        <v>147583</v>
      </c>
      <c r="M47" s="14"/>
      <c r="N47" s="15"/>
    </row>
    <row r="48" spans="1:14" ht="7.5" customHeight="1">
      <c r="A48" s="17" t="s">
        <v>48</v>
      </c>
      <c r="B48" s="18">
        <f>'[1]B'!B34</f>
        <v>43</v>
      </c>
      <c r="C48" s="18">
        <f>'[1]B'!C34</f>
        <v>35139</v>
      </c>
      <c r="D48" s="18">
        <f>'[1]B'!D34+'[1]B'!E34</f>
        <v>17576</v>
      </c>
      <c r="E48" s="18">
        <f t="shared" si="0"/>
        <v>20311</v>
      </c>
      <c r="F48" s="18">
        <f>'[2]B'!O90</f>
        <v>73069</v>
      </c>
      <c r="G48" s="19">
        <f>'[1]B'!H34</f>
        <v>-6685</v>
      </c>
      <c r="H48" s="18">
        <f>'[1]B'!I34</f>
        <v>47480</v>
      </c>
      <c r="I48" s="18">
        <f>'[1]B'!J34+'[1]B'!K34</f>
        <v>18424</v>
      </c>
      <c r="J48" s="3">
        <f t="shared" si="1"/>
        <v>37587</v>
      </c>
      <c r="K48" s="3">
        <f t="shared" si="2"/>
        <v>96806</v>
      </c>
      <c r="L48" s="20">
        <f>'[2]B'!O94</f>
        <v>169875</v>
      </c>
      <c r="M48" s="14"/>
      <c r="N48" s="15"/>
    </row>
    <row r="49" spans="1:14" ht="7.5" customHeight="1">
      <c r="A49" s="17" t="s">
        <v>49</v>
      </c>
      <c r="B49" s="18">
        <f>'[1]B'!B35</f>
        <v>0</v>
      </c>
      <c r="C49" s="18">
        <f>'[1]B'!C35</f>
        <v>9084</v>
      </c>
      <c r="D49" s="18">
        <f>'[1]B'!D35+'[1]B'!E35</f>
        <v>8568</v>
      </c>
      <c r="E49" s="18">
        <f t="shared" si="0"/>
        <v>6915</v>
      </c>
      <c r="F49" s="18">
        <f>'[2]B'!O95</f>
        <v>24567</v>
      </c>
      <c r="G49" s="19">
        <f>'[1]B'!H35</f>
        <v>0</v>
      </c>
      <c r="H49" s="18">
        <f>'[1]B'!I35</f>
        <v>7686</v>
      </c>
      <c r="I49" s="18">
        <f>'[1]B'!J35+'[1]B'!K35</f>
        <v>1198</v>
      </c>
      <c r="J49" s="3">
        <f t="shared" si="1"/>
        <v>1406</v>
      </c>
      <c r="K49" s="3">
        <f t="shared" si="2"/>
        <v>10290</v>
      </c>
      <c r="L49" s="20">
        <f>'[2]B'!O99</f>
        <v>34857</v>
      </c>
      <c r="M49" s="14"/>
      <c r="N49" s="15"/>
    </row>
    <row r="50" spans="1:14" ht="7.5" customHeight="1">
      <c r="A50" s="21" t="s">
        <v>50</v>
      </c>
      <c r="B50" s="22">
        <f>'[1]B'!B36</f>
        <v>0</v>
      </c>
      <c r="C50" s="22">
        <f>'[1]B'!C36</f>
        <v>9035</v>
      </c>
      <c r="D50" s="22">
        <f>'[1]B'!D36+'[1]B'!E36</f>
        <v>46538</v>
      </c>
      <c r="E50" s="22">
        <f t="shared" si="0"/>
        <v>18750</v>
      </c>
      <c r="F50" s="22">
        <f>'[2]B'!O100</f>
        <v>74323</v>
      </c>
      <c r="G50" s="23">
        <f>'[1]B'!H36</f>
        <v>-2964</v>
      </c>
      <c r="H50" s="22">
        <f>'[1]B'!I36</f>
        <v>55627</v>
      </c>
      <c r="I50" s="22">
        <f>'[1]B'!J36+'[1]B'!K36</f>
        <v>21591</v>
      </c>
      <c r="J50" s="4">
        <f t="shared" si="1"/>
        <v>9843</v>
      </c>
      <c r="K50" s="4">
        <f t="shared" si="2"/>
        <v>84097</v>
      </c>
      <c r="L50" s="24">
        <f>'[2]B'!O104</f>
        <v>158420</v>
      </c>
      <c r="M50" s="14"/>
      <c r="N50" s="15"/>
    </row>
    <row r="51" spans="1:14" ht="7.5" customHeight="1">
      <c r="A51" s="17" t="s">
        <v>51</v>
      </c>
      <c r="B51" s="18">
        <f>'[1]B'!B37</f>
        <v>0</v>
      </c>
      <c r="C51" s="18">
        <f>'[1]B'!C37</f>
        <v>23496</v>
      </c>
      <c r="D51" s="18">
        <f>'[1]B'!D37+'[1]B'!E37</f>
        <v>26911</v>
      </c>
      <c r="E51" s="18">
        <f t="shared" si="0"/>
        <v>9134</v>
      </c>
      <c r="F51" s="18">
        <f>'[2]C'!O15</f>
        <v>59541</v>
      </c>
      <c r="G51" s="19">
        <f>'[1]B'!H37</f>
        <v>0</v>
      </c>
      <c r="H51" s="18">
        <f>'[1]B'!I37</f>
        <v>12393</v>
      </c>
      <c r="I51" s="18">
        <f>'[1]B'!J37+'[1]B'!K37</f>
        <v>9619</v>
      </c>
      <c r="J51" s="3">
        <f t="shared" si="1"/>
        <v>3555</v>
      </c>
      <c r="K51" s="3">
        <f t="shared" si="2"/>
        <v>25567</v>
      </c>
      <c r="L51" s="20">
        <f>'[2]C'!O19</f>
        <v>85108</v>
      </c>
      <c r="M51" s="14"/>
      <c r="N51" s="15"/>
    </row>
    <row r="52" spans="1:14" ht="7.5" customHeight="1">
      <c r="A52" s="17" t="s">
        <v>52</v>
      </c>
      <c r="B52" s="18">
        <f>'[1]B'!B38</f>
        <v>0</v>
      </c>
      <c r="C52" s="18">
        <f>'[1]B'!C38</f>
        <v>26346</v>
      </c>
      <c r="D52" s="18">
        <f>'[1]B'!D38+'[1]B'!E38</f>
        <v>4752</v>
      </c>
      <c r="E52" s="18">
        <f t="shared" si="0"/>
        <v>813</v>
      </c>
      <c r="F52" s="18">
        <f>'[2]C'!O20</f>
        <v>31911</v>
      </c>
      <c r="G52" s="19">
        <f>'[1]B'!H38</f>
        <v>0</v>
      </c>
      <c r="H52" s="18">
        <f>'[1]B'!I38</f>
        <v>2046</v>
      </c>
      <c r="I52" s="18">
        <f>'[1]B'!J38+'[1]B'!K38</f>
        <v>219</v>
      </c>
      <c r="J52" s="3">
        <f t="shared" si="1"/>
        <v>9793</v>
      </c>
      <c r="K52" s="3">
        <f t="shared" si="2"/>
        <v>12058</v>
      </c>
      <c r="L52" s="20">
        <f>'[2]C'!O24</f>
        <v>43969</v>
      </c>
      <c r="M52" s="14"/>
      <c r="N52" s="15"/>
    </row>
    <row r="53" spans="1:14" ht="7.5" customHeight="1">
      <c r="A53" s="17" t="s">
        <v>53</v>
      </c>
      <c r="B53" s="18">
        <f>'[1]B'!B39</f>
        <v>50</v>
      </c>
      <c r="C53" s="18">
        <f>'[1]B'!C39</f>
        <v>37010</v>
      </c>
      <c r="D53" s="18">
        <f>'[1]B'!D39+'[1]B'!E39</f>
        <v>26945</v>
      </c>
      <c r="E53" s="18">
        <f t="shared" si="0"/>
        <v>18887</v>
      </c>
      <c r="F53" s="18">
        <f>'[2]C'!O25</f>
        <v>82892</v>
      </c>
      <c r="G53" s="19">
        <f>'[1]B'!H39</f>
        <v>-1218</v>
      </c>
      <c r="H53" s="18">
        <f>'[1]B'!I39</f>
        <v>25306</v>
      </c>
      <c r="I53" s="18">
        <f>'[1]B'!J39+'[1]B'!K39</f>
        <v>18818</v>
      </c>
      <c r="J53" s="3">
        <f t="shared" si="1"/>
        <v>29187</v>
      </c>
      <c r="K53" s="3">
        <f t="shared" si="2"/>
        <v>72093</v>
      </c>
      <c r="L53" s="20">
        <f>'[2]C'!O29</f>
        <v>154985</v>
      </c>
      <c r="M53" s="14"/>
      <c r="N53" s="15"/>
    </row>
    <row r="54" spans="1:14" ht="7.5" customHeight="1">
      <c r="A54" s="21" t="s">
        <v>54</v>
      </c>
      <c r="B54" s="22">
        <f>'[1]B'!B40</f>
        <v>10</v>
      </c>
      <c r="C54" s="22">
        <f>'[1]B'!C40</f>
        <v>381</v>
      </c>
      <c r="D54" s="22">
        <f>'[1]B'!D40+'[1]B'!E40</f>
        <v>1155</v>
      </c>
      <c r="E54" s="22">
        <f t="shared" si="0"/>
        <v>567</v>
      </c>
      <c r="F54" s="22">
        <f>'[2]C'!O30</f>
        <v>2113</v>
      </c>
      <c r="G54" s="23">
        <f>'[1]B'!H40</f>
        <v>3887</v>
      </c>
      <c r="H54" s="22">
        <f>'[1]B'!I40</f>
        <v>1700</v>
      </c>
      <c r="I54" s="22">
        <f>'[1]B'!J40+'[1]B'!K40</f>
        <v>6914</v>
      </c>
      <c r="J54" s="4">
        <f t="shared" si="1"/>
        <v>2422</v>
      </c>
      <c r="K54" s="4">
        <f t="shared" si="2"/>
        <v>14923</v>
      </c>
      <c r="L54" s="24">
        <f>'[2]C'!O34</f>
        <v>17036</v>
      </c>
      <c r="M54" s="14"/>
      <c r="N54" s="15"/>
    </row>
    <row r="55" spans="1:14" ht="7.5" customHeight="1">
      <c r="A55" s="17" t="s">
        <v>55</v>
      </c>
      <c r="B55" s="18">
        <f>'[1]B'!B41</f>
        <v>2684</v>
      </c>
      <c r="C55" s="18">
        <f>'[1]B'!C41</f>
        <v>14387</v>
      </c>
      <c r="D55" s="18">
        <f>'[1]B'!D41+'[1]B'!E41</f>
        <v>-1204</v>
      </c>
      <c r="E55" s="18">
        <f t="shared" si="0"/>
        <v>7793</v>
      </c>
      <c r="F55" s="18">
        <f>'[2]C'!O35</f>
        <v>23660</v>
      </c>
      <c r="G55" s="19">
        <f>'[1]B'!H41</f>
        <v>76</v>
      </c>
      <c r="H55" s="18">
        <f>'[1]B'!I41</f>
        <v>15709</v>
      </c>
      <c r="I55" s="18">
        <f>'[1]B'!J41+'[1]B'!K41</f>
        <v>9257</v>
      </c>
      <c r="J55" s="3">
        <f t="shared" si="1"/>
        <v>5778</v>
      </c>
      <c r="K55" s="3">
        <f t="shared" si="2"/>
        <v>30820</v>
      </c>
      <c r="L55" s="20">
        <f>'[2]C'!O39</f>
        <v>54480</v>
      </c>
      <c r="M55" s="14"/>
      <c r="N55" s="15"/>
    </row>
    <row r="56" spans="1:14" ht="7.5" customHeight="1">
      <c r="A56" s="17" t="s">
        <v>56</v>
      </c>
      <c r="B56" s="18">
        <f>'[1]B'!B42</f>
        <v>0</v>
      </c>
      <c r="C56" s="18">
        <f>'[1]B'!C42</f>
        <v>68624</v>
      </c>
      <c r="D56" s="18">
        <f>'[1]B'!D42+'[1]B'!E42</f>
        <v>27395</v>
      </c>
      <c r="E56" s="18">
        <f t="shared" si="0"/>
        <v>-6231</v>
      </c>
      <c r="F56" s="18">
        <f>'[2]C'!O40</f>
        <v>89788</v>
      </c>
      <c r="G56" s="19">
        <f>'[1]B'!H42</f>
        <v>0</v>
      </c>
      <c r="H56" s="18">
        <f>'[1]B'!I42</f>
        <v>8190</v>
      </c>
      <c r="I56" s="18">
        <f>'[1]B'!J42+'[1]B'!K42</f>
        <v>7624</v>
      </c>
      <c r="J56" s="3">
        <f t="shared" si="1"/>
        <v>-11810</v>
      </c>
      <c r="K56" s="3">
        <f t="shared" si="2"/>
        <v>4004</v>
      </c>
      <c r="L56" s="20">
        <f>'[2]C'!O44</f>
        <v>93792</v>
      </c>
      <c r="M56" s="14"/>
      <c r="N56" s="15"/>
    </row>
    <row r="57" spans="1:14" ht="7.5" customHeight="1">
      <c r="A57" s="17" t="s">
        <v>57</v>
      </c>
      <c r="B57" s="18">
        <f>'[1]B'!B43</f>
        <v>0</v>
      </c>
      <c r="C57" s="18">
        <f>'[1]B'!C43</f>
        <v>5012</v>
      </c>
      <c r="D57" s="18">
        <f>'[1]B'!D43+'[1]B'!E43</f>
        <v>4604</v>
      </c>
      <c r="E57" s="18">
        <f t="shared" si="0"/>
        <v>11291</v>
      </c>
      <c r="F57" s="18">
        <f>'[2]C'!O45</f>
        <v>20907</v>
      </c>
      <c r="G57" s="19">
        <f>'[1]B'!H43</f>
        <v>45</v>
      </c>
      <c r="H57" s="18">
        <f>'[1]B'!I43</f>
        <v>18444</v>
      </c>
      <c r="I57" s="18">
        <f>'[1]B'!J43+'[1]B'!K43</f>
        <v>5740</v>
      </c>
      <c r="J57" s="3">
        <f t="shared" si="1"/>
        <v>28489</v>
      </c>
      <c r="K57" s="3">
        <f t="shared" si="2"/>
        <v>52718</v>
      </c>
      <c r="L57" s="20">
        <f>'[2]C'!O49</f>
        <v>73625</v>
      </c>
      <c r="M57" s="14"/>
      <c r="N57" s="15"/>
    </row>
    <row r="58" spans="1:14" ht="7.5" customHeight="1">
      <c r="A58" s="21" t="s">
        <v>58</v>
      </c>
      <c r="B58" s="22">
        <f>'[1]B'!B44</f>
        <v>-381</v>
      </c>
      <c r="C58" s="22">
        <f>'[1]B'!C44</f>
        <v>64370</v>
      </c>
      <c r="D58" s="22">
        <f>'[1]B'!D44+'[1]B'!E44</f>
        <v>74948</v>
      </c>
      <c r="E58" s="22">
        <f t="shared" si="0"/>
        <v>22255</v>
      </c>
      <c r="F58" s="22">
        <f>'[2]C'!O50</f>
        <v>161192</v>
      </c>
      <c r="G58" s="23">
        <f>'[1]B'!H44</f>
        <v>-43511</v>
      </c>
      <c r="H58" s="22">
        <f>'[1]B'!I44</f>
        <v>72253</v>
      </c>
      <c r="I58" s="22">
        <f>'[1]B'!J44+'[1]B'!K44</f>
        <v>46256</v>
      </c>
      <c r="J58" s="4">
        <f t="shared" si="1"/>
        <v>84151</v>
      </c>
      <c r="K58" s="4">
        <f t="shared" si="2"/>
        <v>159149</v>
      </c>
      <c r="L58" s="24">
        <f>'[2]C'!O54</f>
        <v>320341</v>
      </c>
      <c r="M58" s="14"/>
      <c r="N58" s="15"/>
    </row>
    <row r="59" spans="1:14" ht="7.5" customHeight="1">
      <c r="A59" s="17" t="s">
        <v>59</v>
      </c>
      <c r="B59" s="18">
        <f>'[1]B'!B45</f>
        <v>-312</v>
      </c>
      <c r="C59" s="18">
        <f>'[1]B'!C45</f>
        <v>10332</v>
      </c>
      <c r="D59" s="18">
        <f>'[1]B'!D45+'[1]B'!E45</f>
        <v>3730</v>
      </c>
      <c r="E59" s="18">
        <f t="shared" si="0"/>
        <v>5017</v>
      </c>
      <c r="F59" s="18">
        <f>'[2]C'!O55</f>
        <v>18767</v>
      </c>
      <c r="G59" s="19">
        <f>'[1]B'!H45</f>
        <v>0</v>
      </c>
      <c r="H59" s="18">
        <f>'[1]B'!I45</f>
        <v>14020</v>
      </c>
      <c r="I59" s="18">
        <f>'[1]B'!J45+'[1]B'!K45</f>
        <v>-837</v>
      </c>
      <c r="J59" s="3">
        <f t="shared" si="1"/>
        <v>25582</v>
      </c>
      <c r="K59" s="3">
        <f t="shared" si="2"/>
        <v>38765</v>
      </c>
      <c r="L59" s="20">
        <f>'[2]C'!O59</f>
        <v>57532</v>
      </c>
      <c r="M59" s="14"/>
      <c r="N59" s="15"/>
    </row>
    <row r="60" spans="1:14" ht="7.5" customHeight="1">
      <c r="A60" s="17" t="s">
        <v>60</v>
      </c>
      <c r="B60" s="18">
        <f>'[1]B'!B46</f>
        <v>0</v>
      </c>
      <c r="C60" s="18">
        <f>'[1]B'!C46</f>
        <v>3785</v>
      </c>
      <c r="D60" s="18">
        <f>'[1]B'!D46+'[1]B'!E46</f>
        <v>8930</v>
      </c>
      <c r="E60" s="18">
        <f t="shared" si="0"/>
        <v>12624</v>
      </c>
      <c r="F60" s="18">
        <f>'[2]C'!O60</f>
        <v>25339</v>
      </c>
      <c r="G60" s="19">
        <f>'[1]B'!H46</f>
        <v>0</v>
      </c>
      <c r="H60" s="18">
        <f>'[1]B'!I46</f>
        <v>1163</v>
      </c>
      <c r="I60" s="18">
        <f>'[1]B'!J46+'[1]B'!K46</f>
        <v>495</v>
      </c>
      <c r="J60" s="3">
        <f t="shared" si="1"/>
        <v>4060</v>
      </c>
      <c r="K60" s="3">
        <f t="shared" si="2"/>
        <v>5718</v>
      </c>
      <c r="L60" s="20">
        <f>'[2]C'!O64</f>
        <v>31057</v>
      </c>
      <c r="M60" s="14"/>
      <c r="N60" s="15"/>
    </row>
    <row r="61" spans="1:14" ht="7.5" customHeight="1">
      <c r="A61" s="17" t="s">
        <v>61</v>
      </c>
      <c r="B61" s="18">
        <f>'[1]B'!B47</f>
        <v>0</v>
      </c>
      <c r="C61" s="18">
        <f>'[1]B'!C47</f>
        <v>1943</v>
      </c>
      <c r="D61" s="18">
        <f>'[1]B'!D47+'[1]B'!E47</f>
        <v>18266</v>
      </c>
      <c r="E61" s="18">
        <f t="shared" si="0"/>
        <v>10490</v>
      </c>
      <c r="F61" s="18">
        <f>'[2]C'!O65</f>
        <v>30699</v>
      </c>
      <c r="G61" s="19">
        <f>'[1]B'!H47</f>
        <v>0</v>
      </c>
      <c r="H61" s="18">
        <f>'[1]B'!I47</f>
        <v>17398</v>
      </c>
      <c r="I61" s="18">
        <f>'[1]B'!J47+'[1]B'!K47</f>
        <v>49142</v>
      </c>
      <c r="J61" s="3">
        <f t="shared" si="1"/>
        <v>14581</v>
      </c>
      <c r="K61" s="3">
        <f t="shared" si="2"/>
        <v>81121</v>
      </c>
      <c r="L61" s="20">
        <f>'[2]C'!O69</f>
        <v>111820</v>
      </c>
      <c r="M61" s="14"/>
      <c r="N61" s="15"/>
    </row>
    <row r="62" spans="1:14" ht="7.5" customHeight="1">
      <c r="A62" s="21" t="s">
        <v>62</v>
      </c>
      <c r="B62" s="22">
        <f>'[1]B'!B48</f>
        <v>-12</v>
      </c>
      <c r="C62" s="22">
        <f>'[1]B'!C48</f>
        <v>6117</v>
      </c>
      <c r="D62" s="22">
        <f>'[1]B'!D48+'[1]B'!E48</f>
        <v>21974</v>
      </c>
      <c r="E62" s="22">
        <f t="shared" si="0"/>
        <v>78592</v>
      </c>
      <c r="F62" s="22">
        <f>'[2]C'!O70</f>
        <v>106671</v>
      </c>
      <c r="G62" s="23">
        <f>'[1]B'!H48</f>
        <v>-896</v>
      </c>
      <c r="H62" s="22">
        <f>'[1]B'!I48</f>
        <v>14845</v>
      </c>
      <c r="I62" s="22">
        <f>'[1]B'!J48+'[1]B'!K48</f>
        <v>7579</v>
      </c>
      <c r="J62" s="4">
        <f t="shared" si="1"/>
        <v>23606</v>
      </c>
      <c r="K62" s="4">
        <f t="shared" si="2"/>
        <v>45134</v>
      </c>
      <c r="L62" s="24">
        <f>'[2]C'!O74</f>
        <v>151805</v>
      </c>
      <c r="M62" s="14"/>
      <c r="N62" s="15"/>
    </row>
    <row r="63" spans="1:14" ht="7.5" customHeight="1">
      <c r="A63" s="17" t="s">
        <v>63</v>
      </c>
      <c r="B63" s="18">
        <f>'[1]B'!B49</f>
        <v>0</v>
      </c>
      <c r="C63" s="18">
        <f>'[1]B'!C49</f>
        <v>7137</v>
      </c>
      <c r="D63" s="18">
        <f>'[1]B'!D49+'[1]B'!E49</f>
        <v>9026</v>
      </c>
      <c r="E63" s="18">
        <f t="shared" si="0"/>
        <v>-213</v>
      </c>
      <c r="F63" s="18">
        <f>'[2]C'!O75</f>
        <v>15950</v>
      </c>
      <c r="G63" s="19">
        <f>'[1]B'!H49</f>
        <v>0</v>
      </c>
      <c r="H63" s="18">
        <f>'[1]B'!I49</f>
        <v>4078</v>
      </c>
      <c r="I63" s="18">
        <f>'[1]B'!J49+'[1]B'!K49</f>
        <v>6675</v>
      </c>
      <c r="J63" s="3">
        <f t="shared" si="1"/>
        <v>5799</v>
      </c>
      <c r="K63" s="3">
        <f t="shared" si="2"/>
        <v>16552</v>
      </c>
      <c r="L63" s="20">
        <f>'[2]C'!O79</f>
        <v>32502</v>
      </c>
      <c r="M63" s="14"/>
      <c r="N63" s="15"/>
    </row>
    <row r="64" spans="1:14" ht="7.5" customHeight="1">
      <c r="A64" s="17" t="s">
        <v>64</v>
      </c>
      <c r="B64" s="18">
        <f>'[1]B'!B50</f>
        <v>-735</v>
      </c>
      <c r="C64" s="18">
        <f>'[1]B'!C50</f>
        <v>39389</v>
      </c>
      <c r="D64" s="18">
        <f>'[1]B'!D50+'[1]B'!E50</f>
        <v>30137</v>
      </c>
      <c r="E64" s="18">
        <f t="shared" si="0"/>
        <v>12627</v>
      </c>
      <c r="F64" s="18">
        <f>'[2]C'!O80</f>
        <v>81418</v>
      </c>
      <c r="G64" s="19">
        <f>'[1]B'!H50</f>
        <v>-1974</v>
      </c>
      <c r="H64" s="18">
        <f>'[1]B'!I50</f>
        <v>23652</v>
      </c>
      <c r="I64" s="18">
        <f>'[1]B'!J50+'[1]B'!K50</f>
        <v>5723</v>
      </c>
      <c r="J64" s="3">
        <f t="shared" si="1"/>
        <v>20538</v>
      </c>
      <c r="K64" s="3">
        <f t="shared" si="2"/>
        <v>47939</v>
      </c>
      <c r="L64" s="20">
        <f>'[2]C'!O84</f>
        <v>129357</v>
      </c>
      <c r="M64" s="14"/>
      <c r="N64" s="15"/>
    </row>
    <row r="65" spans="1:14" ht="7.5" customHeight="1" thickBot="1">
      <c r="A65" s="17" t="s">
        <v>65</v>
      </c>
      <c r="B65" s="18">
        <f>'[1]B'!B51</f>
        <v>0</v>
      </c>
      <c r="C65" s="18">
        <f>'[1]B'!C51</f>
        <v>2188</v>
      </c>
      <c r="D65" s="18">
        <f>'[1]B'!D51+'[1]B'!E51</f>
        <v>25441</v>
      </c>
      <c r="E65" s="18">
        <f t="shared" si="0"/>
        <v>893</v>
      </c>
      <c r="F65" s="18">
        <f>'[2]C'!O85</f>
        <v>28522</v>
      </c>
      <c r="G65" s="19">
        <f>'[1]B'!H51</f>
        <v>0</v>
      </c>
      <c r="H65" s="18">
        <f>'[1]B'!I51</f>
        <v>1735</v>
      </c>
      <c r="I65" s="18">
        <f>'[1]B'!J51+'[1]B'!K51</f>
        <v>1847</v>
      </c>
      <c r="J65" s="3">
        <f t="shared" si="1"/>
        <v>5277</v>
      </c>
      <c r="K65" s="3">
        <f t="shared" si="2"/>
        <v>8859</v>
      </c>
      <c r="L65" s="20">
        <f>'[2]C'!O89</f>
        <v>37381</v>
      </c>
      <c r="M65" s="14"/>
      <c r="N65" s="15"/>
    </row>
    <row r="66" spans="1:14" ht="7.5" customHeight="1" thickTop="1">
      <c r="A66" s="26" t="s">
        <v>66</v>
      </c>
      <c r="B66" s="27">
        <f aca="true" t="shared" si="3" ref="B66:L66">SUM(B15:B65)</f>
        <v>-72842</v>
      </c>
      <c r="C66" s="27">
        <f t="shared" si="3"/>
        <v>895306</v>
      </c>
      <c r="D66" s="27">
        <f t="shared" si="3"/>
        <v>744257</v>
      </c>
      <c r="E66" s="27">
        <f t="shared" si="3"/>
        <v>480505</v>
      </c>
      <c r="F66" s="27">
        <f t="shared" si="3"/>
        <v>2047226</v>
      </c>
      <c r="G66" s="28">
        <f t="shared" si="3"/>
        <v>-241568</v>
      </c>
      <c r="H66" s="27">
        <f t="shared" si="3"/>
        <v>1215443</v>
      </c>
      <c r="I66" s="27">
        <f t="shared" si="3"/>
        <v>375923</v>
      </c>
      <c r="J66" s="5">
        <f t="shared" si="3"/>
        <v>933280</v>
      </c>
      <c r="K66" s="5">
        <f t="shared" si="3"/>
        <v>2283078</v>
      </c>
      <c r="L66" s="28">
        <f t="shared" si="3"/>
        <v>4330304</v>
      </c>
      <c r="M66" s="14"/>
      <c r="N66" s="15"/>
    </row>
    <row r="67" spans="1:14" ht="7.5" customHeight="1">
      <c r="A67" s="29" t="s">
        <v>67</v>
      </c>
      <c r="B67" s="30">
        <f>'[1]B'!B52</f>
        <v>0</v>
      </c>
      <c r="C67" s="30">
        <f>'[1]B'!C52</f>
        <v>2234</v>
      </c>
      <c r="D67" s="30">
        <f>'[1]B'!D52+'[1]B'!E52</f>
        <v>191</v>
      </c>
      <c r="E67" s="30">
        <f>F67-SUM(B67:D67)</f>
        <v>-783</v>
      </c>
      <c r="F67" s="30">
        <f>'[2]C'!O95</f>
        <v>1642</v>
      </c>
      <c r="G67" s="31">
        <f>'[1]B'!H52</f>
        <v>-655</v>
      </c>
      <c r="H67" s="30">
        <f>'[1]B'!I52</f>
        <v>-146</v>
      </c>
      <c r="I67" s="30">
        <f>'[1]B'!J52+'[1]B'!K52</f>
        <v>6433</v>
      </c>
      <c r="J67" s="6">
        <f>K67-SUM(G67:I67)</f>
        <v>0</v>
      </c>
      <c r="K67" s="6">
        <f>L67-F67</f>
        <v>5632</v>
      </c>
      <c r="L67" s="31">
        <f>'[2]C'!O99</f>
        <v>7274</v>
      </c>
      <c r="M67" s="14"/>
      <c r="N67" s="15"/>
    </row>
    <row r="68" spans="1:14" ht="7.5" customHeight="1" thickBot="1">
      <c r="A68" s="17"/>
      <c r="B68" s="25"/>
      <c r="C68" s="25"/>
      <c r="D68" s="25"/>
      <c r="E68" s="25"/>
      <c r="F68" s="25"/>
      <c r="G68" s="20"/>
      <c r="H68" s="25"/>
      <c r="I68" s="25"/>
      <c r="J68" s="32"/>
      <c r="K68" s="32"/>
      <c r="L68" s="20"/>
      <c r="M68" s="14"/>
      <c r="N68" s="15"/>
    </row>
    <row r="69" spans="1:14" ht="7.5" customHeight="1" thickTop="1">
      <c r="A69" s="33" t="s">
        <v>68</v>
      </c>
      <c r="B69" s="34">
        <f aca="true" t="shared" si="4" ref="B69:L69">B66+B67</f>
        <v>-72842</v>
      </c>
      <c r="C69" s="34">
        <f t="shared" si="4"/>
        <v>897540</v>
      </c>
      <c r="D69" s="34">
        <f t="shared" si="4"/>
        <v>744448</v>
      </c>
      <c r="E69" s="34">
        <f t="shared" si="4"/>
        <v>479722</v>
      </c>
      <c r="F69" s="34">
        <f t="shared" si="4"/>
        <v>2048868</v>
      </c>
      <c r="G69" s="35">
        <f t="shared" si="4"/>
        <v>-242223</v>
      </c>
      <c r="H69" s="34">
        <f t="shared" si="4"/>
        <v>1215297</v>
      </c>
      <c r="I69" s="34">
        <f t="shared" si="4"/>
        <v>382356</v>
      </c>
      <c r="J69" s="7">
        <f t="shared" si="4"/>
        <v>933280</v>
      </c>
      <c r="K69" s="7">
        <f t="shared" si="4"/>
        <v>2288710</v>
      </c>
      <c r="L69" s="35">
        <f t="shared" si="4"/>
        <v>4337578</v>
      </c>
      <c r="M69" s="14"/>
      <c r="N69" s="15"/>
    </row>
    <row r="70" spans="1:14" ht="11.25" customHeight="1">
      <c r="A70" s="17" t="s">
        <v>73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7"/>
      <c r="M70" s="14"/>
      <c r="N70" s="15"/>
    </row>
    <row r="71" spans="1:14" ht="12" customHeight="1">
      <c r="A71" s="17" t="s">
        <v>74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7"/>
      <c r="M71" s="14"/>
      <c r="N71" s="15"/>
    </row>
    <row r="72" spans="1:14" ht="9">
      <c r="A72" s="21" t="s">
        <v>69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9"/>
      <c r="M72" s="14"/>
      <c r="N72" s="15"/>
    </row>
    <row r="73" spans="1:14" ht="9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5"/>
    </row>
    <row r="74" spans="1:14" ht="9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5"/>
    </row>
    <row r="75" spans="1:14" ht="9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9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1:14" ht="9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9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9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</row>
    <row r="80" spans="1:14" ht="9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</row>
    <row r="81" spans="1:14" ht="9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</row>
    <row r="82" spans="1:14" ht="9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1:14" ht="9">
      <c r="A83" s="15"/>
      <c r="B83" s="16"/>
      <c r="C83" s="16"/>
      <c r="D83" s="16"/>
      <c r="E83" s="16"/>
      <c r="F83" s="16"/>
      <c r="G83" s="15"/>
      <c r="H83" s="15"/>
      <c r="I83" s="15"/>
      <c r="J83" s="15"/>
      <c r="K83" s="15"/>
      <c r="L83" s="15"/>
      <c r="M83" s="15"/>
      <c r="N83" s="15"/>
    </row>
    <row r="84" spans="1:14" ht="9">
      <c r="A84" s="15"/>
      <c r="B84" s="40"/>
      <c r="C84" s="40"/>
      <c r="D84" s="40"/>
      <c r="E84" s="40"/>
      <c r="F84" s="40"/>
      <c r="G84" s="15"/>
      <c r="H84" s="15"/>
      <c r="I84" s="15"/>
      <c r="J84" s="15"/>
      <c r="K84" s="15"/>
      <c r="L84" s="15"/>
      <c r="M84" s="15"/>
      <c r="N84" s="15"/>
    </row>
    <row r="85" spans="2:6" ht="9">
      <c r="B85" s="8"/>
      <c r="C85" s="9"/>
      <c r="D85" s="10"/>
      <c r="E85" s="9"/>
      <c r="F85" s="9"/>
    </row>
    <row r="86" spans="2:6" ht="9">
      <c r="B86" s="11"/>
      <c r="C86" s="12"/>
      <c r="D86" s="12"/>
      <c r="E86" s="11"/>
      <c r="F86" s="11"/>
    </row>
    <row r="87" spans="2:6" ht="9">
      <c r="B87" s="11"/>
      <c r="C87" s="12"/>
      <c r="D87" s="12"/>
      <c r="E87" s="11"/>
      <c r="F87" s="11"/>
    </row>
    <row r="88" spans="2:6" ht="9">
      <c r="B88" s="11"/>
      <c r="C88" s="12"/>
      <c r="D88" s="12"/>
      <c r="E88" s="11"/>
      <c r="F88" s="11"/>
    </row>
    <row r="89" spans="2:6" ht="9">
      <c r="B89" s="11"/>
      <c r="C89" s="12"/>
      <c r="D89" s="12"/>
      <c r="E89" s="11"/>
      <c r="F89" s="11"/>
    </row>
    <row r="90" spans="2:6" ht="9">
      <c r="B90" s="11"/>
      <c r="C90" s="12"/>
      <c r="D90" s="12"/>
      <c r="E90" s="11"/>
      <c r="F90" s="11"/>
    </row>
    <row r="91" spans="2:6" ht="9">
      <c r="B91" s="11"/>
      <c r="C91" s="12"/>
      <c r="D91" s="12"/>
      <c r="E91" s="11"/>
      <c r="F91" s="11"/>
    </row>
    <row r="92" spans="2:6" ht="9">
      <c r="B92" s="8"/>
      <c r="C92" s="8"/>
      <c r="D92" s="8"/>
      <c r="E92" s="8"/>
      <c r="F92" s="8"/>
    </row>
    <row r="93" spans="2:6" ht="9">
      <c r="B93" s="13"/>
      <c r="C93" s="13"/>
      <c r="D93" s="13"/>
      <c r="E93" s="13"/>
      <c r="F93" s="13"/>
    </row>
    <row r="96" spans="1:2" ht="9">
      <c r="A96" s="2"/>
      <c r="B96" s="2"/>
    </row>
    <row r="97" spans="1:2" ht="9">
      <c r="A97" s="2"/>
      <c r="B97" s="2"/>
    </row>
    <row r="98" spans="1:2" ht="9">
      <c r="A98" s="2"/>
      <c r="B98" s="2"/>
    </row>
  </sheetData>
  <mergeCells count="2">
    <mergeCell ref="A2:L2"/>
    <mergeCell ref="B84:F84"/>
  </mergeCells>
  <printOptions/>
  <pageMargins left="0.75" right="0.5" top="0.6" bottom="0.5" header="0.5" footer="0.5"/>
  <pageSetup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BGROSS</cp:lastModifiedBy>
  <cp:lastPrinted>2003-12-09T13:31:58Z</cp:lastPrinted>
  <dcterms:created xsi:type="dcterms:W3CDTF">2000-11-03T15:00:45Z</dcterms:created>
  <dcterms:modified xsi:type="dcterms:W3CDTF">2003-12-09T13:38:30Z</dcterms:modified>
  <cp:category/>
  <cp:version/>
  <cp:contentType/>
  <cp:contentStatus/>
</cp:coreProperties>
</file>