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0"/>
  </bookViews>
  <sheets>
    <sheet name="Table A-9" sheetId="1" r:id="rId1"/>
  </sheets>
  <definedNames>
    <definedName name="_xlnm.Print_Area" localSheetId="0">'Table A-9'!$A$1:$O$78</definedName>
  </definedNames>
  <calcPr fullCalcOnLoad="1"/>
</workbook>
</file>

<file path=xl/sharedStrings.xml><?xml version="1.0" encoding="utf-8"?>
<sst xmlns="http://schemas.openxmlformats.org/spreadsheetml/2006/main" count="113" uniqueCount="77">
  <si>
    <t xml:space="preserve"> </t>
  </si>
  <si>
    <t>Nondoctorate-</t>
  </si>
  <si>
    <t>Total</t>
  </si>
  <si>
    <t>Doctorate-granting</t>
  </si>
  <si>
    <t>Public</t>
  </si>
  <si>
    <t>Private</t>
  </si>
  <si>
    <t>Other</t>
  </si>
  <si>
    <t>Item</t>
  </si>
  <si>
    <t>Estimate</t>
  </si>
  <si>
    <t>S.E.</t>
  </si>
  <si>
    <t>Top 100 research</t>
  </si>
  <si>
    <t xml:space="preserve"> granting</t>
  </si>
  <si>
    <t>Effective for most</t>
  </si>
  <si>
    <t>Needs limited</t>
  </si>
  <si>
    <t>purposes</t>
  </si>
  <si>
    <t>repair/renovation</t>
  </si>
  <si>
    <t xml:space="preserve">Suitable for </t>
  </si>
  <si>
    <t xml:space="preserve">     1988………………...…………</t>
  </si>
  <si>
    <t xml:space="preserve">     1992…………………….………….</t>
  </si>
  <si>
    <t xml:space="preserve">     1994……………………...…………….</t>
  </si>
  <si>
    <t xml:space="preserve">     1988…………………….</t>
  </si>
  <si>
    <t xml:space="preserve">     1990……………………</t>
  </si>
  <si>
    <t xml:space="preserve">     1996……………………</t>
  </si>
  <si>
    <t xml:space="preserve">     1988……………….…………….</t>
  </si>
  <si>
    <t xml:space="preserve">     1990…………………..…………</t>
  </si>
  <si>
    <t xml:space="preserve">     1992…………………...……..</t>
  </si>
  <si>
    <t xml:space="preserve">     1994……………….………….</t>
  </si>
  <si>
    <t xml:space="preserve">     1996…………………..…………..</t>
  </si>
  <si>
    <t xml:space="preserve">     1998……………….………..</t>
  </si>
  <si>
    <t>NASF in thousands</t>
  </si>
  <si>
    <t>In thousands</t>
  </si>
  <si>
    <t>Difference in cost</t>
  </si>
  <si>
    <t xml:space="preserve">     space</t>
  </si>
  <si>
    <t xml:space="preserve">     1994…………………...………………….</t>
  </si>
  <si>
    <t xml:space="preserve">     1998……………………..………………….</t>
  </si>
  <si>
    <t>In millions of current 1997 dollars</t>
  </si>
  <si>
    <t>In millions of constant 1997 dollars</t>
  </si>
  <si>
    <t xml:space="preserve">     1996…………………..……………........</t>
  </si>
  <si>
    <t xml:space="preserve">     1990…………….…………...........…….</t>
  </si>
  <si>
    <t xml:space="preserve">     1990 &amp; 1988……….....………..</t>
  </si>
  <si>
    <t xml:space="preserve">     1992 &amp; 1990……….....………………</t>
  </si>
  <si>
    <t xml:space="preserve">     1994 &amp; 1992…….....………….</t>
  </si>
  <si>
    <t xml:space="preserve">     1996 &amp; 1994…….....………….</t>
  </si>
  <si>
    <t xml:space="preserve">     1998 &amp; 1996…….....……………</t>
  </si>
  <si>
    <t xml:space="preserve">     1992………………….......</t>
  </si>
  <si>
    <t xml:space="preserve">     1990 &amp; 1988………….....…</t>
  </si>
  <si>
    <t xml:space="preserve">     1992 &amp; 1990…….....………</t>
  </si>
  <si>
    <t xml:space="preserve">     1994 &amp; 1992……….....……..</t>
  </si>
  <si>
    <t xml:space="preserve">     1996 &amp; 1994…….....………</t>
  </si>
  <si>
    <t xml:space="preserve">     1998 &amp; 1996…….....……….</t>
  </si>
  <si>
    <t xml:space="preserve">     1988………………..………………......................</t>
  </si>
  <si>
    <t xml:space="preserve">     1996………….....………..………….....…...........</t>
  </si>
  <si>
    <t xml:space="preserve">     1998………………….…………..........…......…</t>
  </si>
  <si>
    <t>Page 1 of 2</t>
  </si>
  <si>
    <t>Page 2 of 2</t>
  </si>
  <si>
    <t>research</t>
  </si>
  <si>
    <t xml:space="preserve">sophisticated </t>
  </si>
  <si>
    <t>Needs major</t>
  </si>
  <si>
    <t>or replacement</t>
  </si>
  <si>
    <t xml:space="preserve">     research space</t>
  </si>
  <si>
    <t>Amount of</t>
  </si>
  <si>
    <t>Total research</t>
  </si>
  <si>
    <t xml:space="preserve">     NASF</t>
  </si>
  <si>
    <t>Repair/renovation</t>
  </si>
  <si>
    <t xml:space="preserve">     cost</t>
  </si>
  <si>
    <t>Difference in</t>
  </si>
  <si>
    <r>
      <t>Estimate</t>
    </r>
    <r>
      <rPr>
        <vertAlign val="superscript"/>
        <sz val="8"/>
        <rFont val="Arial Narrow"/>
        <family val="2"/>
      </rPr>
      <t>1</t>
    </r>
  </si>
  <si>
    <t xml:space="preserve">     1990………….....…………...…………………….</t>
  </si>
  <si>
    <t xml:space="preserve">     1992…………………….….....…………………..</t>
  </si>
  <si>
    <t xml:space="preserve">     1994……………….....…...……………………….</t>
  </si>
  <si>
    <t xml:space="preserve">     1998…………….....…..……….....……………….</t>
  </si>
  <si>
    <t xml:space="preserve">     1990 &amp; 1988………………..</t>
  </si>
  <si>
    <t xml:space="preserve">     1992 &amp; 1990………………..</t>
  </si>
  <si>
    <t xml:space="preserve">     1994 &amp; 1992………………..</t>
  </si>
  <si>
    <t xml:space="preserve">     1996 &amp; 1994………….....….</t>
  </si>
  <si>
    <t xml:space="preserve">     1998 &amp; 1996………………..</t>
  </si>
  <si>
    <t>Table A-9. Standard errors (S.E.) for selected estimates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</si>
</sst>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\ \ "/>
    <numFmt numFmtId="165" formatCode="#,##0\ \ \ "/>
    <numFmt numFmtId="166" formatCode="0_)"/>
    <numFmt numFmtId="167" formatCode="#,##0\ _)\ \ \ "/>
    <numFmt numFmtId="168" formatCode="0,000_)"/>
    <numFmt numFmtId="169" formatCode="#,##0\ \ \ \ \ \ \ "/>
    <numFmt numFmtId="170" formatCode="#,##0\ \ \ \ \ \ \ \ \ "/>
  </numFmts>
  <fonts count="15">
    <font>
      <sz val="10"/>
      <name val="Arial"/>
      <family val="0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sz val="9"/>
      <name val="Arial Narrow"/>
      <family val="2"/>
    </font>
    <font>
      <sz val="6"/>
      <name val="Arial Narrow"/>
      <family val="2"/>
    </font>
    <font>
      <b/>
      <sz val="6"/>
      <name val="Arial Narrow"/>
      <family val="2"/>
    </font>
    <font>
      <b/>
      <sz val="8"/>
      <color indexed="9"/>
      <name val="Arial Narrow"/>
      <family val="2"/>
    </font>
    <font>
      <sz val="8"/>
      <color indexed="9"/>
      <name val="Arial Narrow"/>
      <family val="2"/>
    </font>
    <font>
      <sz val="8"/>
      <name val="Arial Narrow"/>
      <family val="2"/>
    </font>
    <font>
      <sz val="8"/>
      <name val="Arial"/>
      <family val="0"/>
    </font>
    <font>
      <sz val="8"/>
      <name val="ZapfHumnst BT"/>
      <family val="2"/>
    </font>
    <font>
      <vertAlign val="superscript"/>
      <sz val="8"/>
      <name val="Arial Narrow"/>
      <family val="2"/>
    </font>
    <font>
      <b/>
      <sz val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Continuous" vertical="center"/>
    </xf>
    <xf numFmtId="0" fontId="5" fillId="0" borderId="0" xfId="0" applyFont="1" applyAlignment="1">
      <alignment/>
    </xf>
    <xf numFmtId="0" fontId="8" fillId="0" borderId="1" xfId="0" applyFont="1" applyFill="1" applyBorder="1" applyAlignment="1">
      <alignment horizontal="centerContinuous" vertical="center"/>
    </xf>
    <xf numFmtId="0" fontId="9" fillId="0" borderId="1" xfId="0" applyFont="1" applyFill="1" applyBorder="1" applyAlignment="1">
      <alignment horizontal="centerContinuous" vertical="center"/>
    </xf>
    <xf numFmtId="0" fontId="10" fillId="0" borderId="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3" xfId="0" applyFont="1" applyBorder="1" applyAlignment="1">
      <alignment/>
    </xf>
    <xf numFmtId="0" fontId="10" fillId="0" borderId="1" xfId="0" applyFont="1" applyFill="1" applyBorder="1" applyAlignment="1">
      <alignment horizontal="centerContinuous"/>
    </xf>
    <xf numFmtId="0" fontId="11" fillId="0" borderId="1" xfId="0" applyFont="1" applyBorder="1" applyAlignment="1">
      <alignment/>
    </xf>
    <xf numFmtId="0" fontId="10" fillId="0" borderId="4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Continuous"/>
    </xf>
    <xf numFmtId="0" fontId="10" fillId="0" borderId="4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8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37" fontId="10" fillId="0" borderId="2" xfId="0" applyNumberFormat="1" applyFont="1" applyBorder="1" applyAlignment="1">
      <alignment horizontal="right"/>
    </xf>
    <xf numFmtId="37" fontId="10" fillId="0" borderId="0" xfId="0" applyNumberFormat="1" applyFont="1" applyBorder="1" applyAlignment="1">
      <alignment horizontal="right"/>
    </xf>
    <xf numFmtId="0" fontId="10" fillId="0" borderId="2" xfId="0" applyFont="1" applyBorder="1" applyAlignment="1">
      <alignment/>
    </xf>
    <xf numFmtId="166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164" fontId="10" fillId="0" borderId="0" xfId="0" applyNumberFormat="1" applyFont="1" applyBorder="1" applyAlignment="1">
      <alignment horizontal="center"/>
    </xf>
    <xf numFmtId="37" fontId="10" fillId="0" borderId="4" xfId="0" applyNumberFormat="1" applyFont="1" applyBorder="1" applyAlignment="1">
      <alignment horizontal="right"/>
    </xf>
    <xf numFmtId="166" fontId="10" fillId="0" borderId="1" xfId="0" applyNumberFormat="1" applyFont="1" applyBorder="1" applyAlignment="1">
      <alignment horizontal="right"/>
    </xf>
    <xf numFmtId="165" fontId="10" fillId="0" borderId="2" xfId="0" applyNumberFormat="1" applyFont="1" applyBorder="1" applyAlignment="1">
      <alignment horizontal="right"/>
    </xf>
    <xf numFmtId="165" fontId="10" fillId="0" borderId="0" xfId="0" applyNumberFormat="1" applyFont="1" applyBorder="1" applyAlignment="1">
      <alignment horizontal="right"/>
    </xf>
    <xf numFmtId="0" fontId="10" fillId="0" borderId="4" xfId="0" applyFont="1" applyBorder="1" applyAlignment="1">
      <alignment/>
    </xf>
    <xf numFmtId="37" fontId="10" fillId="0" borderId="1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8" xfId="0" applyFont="1" applyBorder="1" applyAlignment="1">
      <alignment/>
    </xf>
    <xf numFmtId="0" fontId="10" fillId="0" borderId="2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0" fillId="0" borderId="4" xfId="0" applyFont="1" applyBorder="1" applyAlignment="1">
      <alignment horizontal="left"/>
    </xf>
    <xf numFmtId="0" fontId="10" fillId="0" borderId="6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37" fontId="10" fillId="0" borderId="12" xfId="0" applyNumberFormat="1" applyFont="1" applyBorder="1" applyAlignment="1">
      <alignment horizontal="right"/>
    </xf>
    <xf numFmtId="37" fontId="10" fillId="0" borderId="13" xfId="0" applyNumberFormat="1" applyFont="1" applyBorder="1" applyAlignment="1">
      <alignment/>
    </xf>
    <xf numFmtId="37" fontId="10" fillId="0" borderId="13" xfId="0" applyNumberFormat="1" applyFont="1" applyBorder="1" applyAlignment="1">
      <alignment horizontal="right"/>
    </xf>
    <xf numFmtId="166" fontId="10" fillId="0" borderId="2" xfId="0" applyNumberFormat="1" applyFont="1" applyBorder="1" applyAlignment="1">
      <alignment horizontal="right"/>
    </xf>
    <xf numFmtId="166" fontId="10" fillId="0" borderId="13" xfId="0" applyNumberFormat="1" applyFont="1" applyBorder="1" applyAlignment="1">
      <alignment horizontal="right"/>
    </xf>
    <xf numFmtId="38" fontId="10" fillId="0" borderId="2" xfId="0" applyNumberFormat="1" applyFont="1" applyBorder="1" applyAlignment="1">
      <alignment horizontal="right"/>
    </xf>
    <xf numFmtId="164" fontId="10" fillId="0" borderId="11" xfId="0" applyNumberFormat="1" applyFont="1" applyBorder="1" applyAlignment="1">
      <alignment horizontal="center"/>
    </xf>
    <xf numFmtId="37" fontId="10" fillId="0" borderId="12" xfId="0" applyNumberFormat="1" applyFont="1" applyBorder="1" applyAlignment="1">
      <alignment/>
    </xf>
    <xf numFmtId="166" fontId="10" fillId="0" borderId="12" xfId="0" applyNumberFormat="1" applyFont="1" applyBorder="1" applyAlignment="1">
      <alignment horizontal="right"/>
    </xf>
    <xf numFmtId="38" fontId="10" fillId="0" borderId="12" xfId="0" applyNumberFormat="1" applyFont="1" applyBorder="1" applyAlignment="1">
      <alignment horizontal="right"/>
    </xf>
    <xf numFmtId="38" fontId="10" fillId="0" borderId="0" xfId="0" applyNumberFormat="1" applyFont="1" applyBorder="1" applyAlignment="1">
      <alignment horizontal="right"/>
    </xf>
    <xf numFmtId="166" fontId="10" fillId="0" borderId="4" xfId="0" applyNumberFormat="1" applyFont="1" applyBorder="1" applyAlignment="1">
      <alignment horizontal="right"/>
    </xf>
    <xf numFmtId="37" fontId="10" fillId="0" borderId="11" xfId="0" applyNumberFormat="1" applyFont="1" applyBorder="1" applyAlignment="1">
      <alignment horizontal="right"/>
    </xf>
    <xf numFmtId="164" fontId="10" fillId="0" borderId="13" xfId="0" applyNumberFormat="1" applyFont="1" applyBorder="1" applyAlignment="1">
      <alignment horizontal="right"/>
    </xf>
    <xf numFmtId="166" fontId="10" fillId="0" borderId="11" xfId="0" applyNumberFormat="1" applyFont="1" applyBorder="1" applyAlignment="1">
      <alignment horizontal="right"/>
    </xf>
    <xf numFmtId="165" fontId="10" fillId="0" borderId="13" xfId="0" applyNumberFormat="1" applyFont="1" applyBorder="1" applyAlignment="1">
      <alignment horizontal="right"/>
    </xf>
    <xf numFmtId="168" fontId="10" fillId="0" borderId="12" xfId="0" applyNumberFormat="1" applyFont="1" applyBorder="1" applyAlignment="1">
      <alignment horizontal="right"/>
    </xf>
    <xf numFmtId="0" fontId="10" fillId="0" borderId="12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10" fillId="0" borderId="14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right" vertical="center"/>
    </xf>
    <xf numFmtId="0" fontId="10" fillId="0" borderId="15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164" fontId="10" fillId="0" borderId="15" xfId="0" applyNumberFormat="1" applyFont="1" applyBorder="1" applyAlignment="1">
      <alignment horizontal="center"/>
    </xf>
    <xf numFmtId="164" fontId="10" fillId="0" borderId="7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0" fillId="0" borderId="9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333375</xdr:colOff>
      <xdr:row>31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333375" y="4733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30</xdr:row>
      <xdr:rowOff>0</xdr:rowOff>
    </xdr:from>
    <xdr:to>
      <xdr:col>14</xdr:col>
      <xdr:colOff>361950</xdr:colOff>
      <xdr:row>30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4676775"/>
          <a:ext cx="6076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See explanatory information and SOURCE at end of table.</a:t>
          </a:r>
        </a:p>
      </xdr:txBody>
    </xdr:sp>
    <xdr:clientData/>
  </xdr:twoCellAnchor>
  <xdr:twoCellAnchor>
    <xdr:from>
      <xdr:col>0</xdr:col>
      <xdr:colOff>19050</xdr:colOff>
      <xdr:row>54</xdr:row>
      <xdr:rowOff>28575</xdr:rowOff>
    </xdr:from>
    <xdr:to>
      <xdr:col>15</xdr:col>
      <xdr:colOff>0</xdr:colOff>
      <xdr:row>55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" y="8277225"/>
          <a:ext cx="6057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See explanatory information and SOURCE at end of table.</a:t>
          </a:r>
        </a:p>
      </xdr:txBody>
    </xdr:sp>
    <xdr:clientData/>
  </xdr:twoCellAnchor>
  <xdr:twoCellAnchor>
    <xdr:from>
      <xdr:col>0</xdr:col>
      <xdr:colOff>9525</xdr:colOff>
      <xdr:row>70</xdr:row>
      <xdr:rowOff>38100</xdr:rowOff>
    </xdr:from>
    <xdr:to>
      <xdr:col>9</xdr:col>
      <xdr:colOff>0</xdr:colOff>
      <xdr:row>78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525" y="11068050"/>
          <a:ext cx="3810000" cy="1295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1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 This category was not included in the 1996 and 1998 surveys.</a:t>
          </a:r>
          <a:r>
            <a:rPr lang="en-US" cap="none" sz="600" b="0" i="0" u="none" baseline="0">
              <a:latin typeface="Arial Narrow"/>
              <a:ea typeface="Arial Narrow"/>
              <a:cs typeface="Arial Narrow"/>
            </a:rPr>
            <a:t>
</a:t>
          </a:r>
          <a:r>
            <a:rPr lang="en-US" cap="none" sz="600" b="1" i="0" u="none" baseline="0">
              <a:latin typeface="Arial Narrow"/>
              <a:ea typeface="Arial Narrow"/>
              <a:cs typeface="Arial Narrow"/>
            </a:rPr>
            <a:t>
</a:t>
          </a:r>
          <a:r>
            <a:rPr lang="en-US" cap="none" sz="800" b="1" i="0" u="none" baseline="0">
              <a:latin typeface="Arial Narrow"/>
              <a:ea typeface="Arial Narrow"/>
              <a:cs typeface="Arial Narrow"/>
            </a:rPr>
            <a:t>KEY: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         NASF = net assignable square feet.</a:t>
          </a:r>
          <a:r>
            <a:rPr lang="en-US" cap="none" sz="600" b="0" i="0" u="none" baseline="0">
              <a:latin typeface="Arial Narrow"/>
              <a:ea typeface="Arial Narrow"/>
              <a:cs typeface="Arial Narrow"/>
            </a:rPr>
            <a:t>
</a:t>
          </a:r>
          <a:r>
            <a:rPr lang="en-US" cap="none" sz="800" b="1" i="0" u="none" baseline="0">
              <a:latin typeface="Arial Narrow"/>
              <a:ea typeface="Arial Narrow"/>
              <a:cs typeface="Arial Narrow"/>
            </a:rPr>
            <a:t>NOTE: 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     Prior to 1998, standard errors were calculated using a jackknife replication method. 
                  In 1998, the Taylor series method was used. </a:t>
          </a:r>
          <a:r>
            <a:rPr lang="en-US" cap="none" sz="600" b="0" i="0" u="none" baseline="0">
              <a:latin typeface="Arial Narrow"/>
              <a:ea typeface="Arial Narrow"/>
              <a:cs typeface="Arial Narrow"/>
            </a:rPr>
            <a:t>
</a:t>
          </a:r>
          <a:r>
            <a:rPr lang="en-US" cap="none" sz="800" b="1" i="0" u="none" baseline="0">
              <a:latin typeface="Arial Narrow"/>
              <a:ea typeface="Arial Narrow"/>
              <a:cs typeface="Arial Narrow"/>
            </a:rPr>
            <a:t>SOURCE: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 National Science Foundation/Division of Science Resources Studies, 1998 Survey
                  of Scientific and Engineering Research Facilities at Colleges and Universities.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2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5.8515625" style="0" customWidth="1"/>
    <col min="3" max="3" width="5.57421875" style="0" customWidth="1"/>
    <col min="4" max="4" width="5.8515625" style="0" customWidth="1"/>
    <col min="5" max="5" width="5.57421875" style="0" customWidth="1"/>
    <col min="6" max="6" width="5.8515625" style="0" customWidth="1"/>
    <col min="7" max="7" width="5.57421875" style="0" customWidth="1"/>
    <col min="8" max="8" width="5.7109375" style="0" customWidth="1"/>
    <col min="9" max="9" width="5.57421875" style="0" customWidth="1"/>
    <col min="10" max="10" width="5.7109375" style="0" customWidth="1"/>
    <col min="11" max="11" width="5.57421875" style="0" customWidth="1"/>
    <col min="12" max="12" width="5.8515625" style="0" customWidth="1"/>
    <col min="13" max="13" width="5.57421875" style="0" customWidth="1"/>
    <col min="14" max="14" width="5.7109375" style="0" customWidth="1"/>
    <col min="15" max="15" width="5.421875" style="0" customWidth="1"/>
    <col min="16" max="16" width="12.7109375" style="0" customWidth="1"/>
  </cols>
  <sheetData>
    <row r="1" spans="1:35" ht="15" customHeight="1">
      <c r="A1" s="3" t="s">
        <v>76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Y1" s="5"/>
      <c r="Z1" s="5"/>
      <c r="AA1" s="5"/>
      <c r="AB1" s="5"/>
      <c r="AC1" s="5"/>
      <c r="AD1" s="5"/>
      <c r="AE1" s="6"/>
      <c r="AF1" s="6"/>
      <c r="AG1" s="6"/>
      <c r="AH1" s="6"/>
      <c r="AI1" s="6"/>
    </row>
    <row r="2" spans="1:28" ht="12.7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79" t="s">
        <v>53</v>
      </c>
      <c r="O2" s="79"/>
      <c r="Y2" s="7"/>
      <c r="Z2" s="7"/>
      <c r="AA2" s="7"/>
      <c r="AB2" s="7"/>
    </row>
    <row r="3" spans="1:15" ht="12.75" customHeight="1">
      <c r="A3" s="11"/>
      <c r="B3" s="12" t="s">
        <v>0</v>
      </c>
      <c r="C3" s="11"/>
      <c r="D3" s="13"/>
      <c r="E3" s="14"/>
      <c r="F3" s="14" t="s">
        <v>3</v>
      </c>
      <c r="G3" s="14"/>
      <c r="H3" s="15"/>
      <c r="I3" s="16"/>
      <c r="J3" s="77" t="s">
        <v>1</v>
      </c>
      <c r="K3" s="78"/>
      <c r="L3" s="17" t="s">
        <v>0</v>
      </c>
      <c r="M3" s="18" t="s">
        <v>0</v>
      </c>
      <c r="N3" s="17" t="s">
        <v>0</v>
      </c>
      <c r="O3" s="17" t="s">
        <v>0</v>
      </c>
    </row>
    <row r="4" spans="1:15" ht="12.75" customHeight="1">
      <c r="A4" s="11"/>
      <c r="B4" s="14" t="s">
        <v>2</v>
      </c>
      <c r="C4" s="16"/>
      <c r="D4" s="85" t="s">
        <v>2</v>
      </c>
      <c r="E4" s="86"/>
      <c r="F4" s="14" t="s">
        <v>10</v>
      </c>
      <c r="G4" s="20"/>
      <c r="H4" s="84" t="s">
        <v>6</v>
      </c>
      <c r="I4" s="75"/>
      <c r="J4" s="91" t="s">
        <v>11</v>
      </c>
      <c r="K4" s="92"/>
      <c r="L4" s="84" t="s">
        <v>4</v>
      </c>
      <c r="M4" s="75"/>
      <c r="N4" s="84" t="s">
        <v>5</v>
      </c>
      <c r="O4" s="84"/>
    </row>
    <row r="5" spans="1:15" ht="12.75" customHeight="1">
      <c r="A5" s="21" t="s">
        <v>7</v>
      </c>
      <c r="B5" s="22" t="s">
        <v>8</v>
      </c>
      <c r="C5" s="19" t="s">
        <v>9</v>
      </c>
      <c r="D5" s="22" t="s">
        <v>8</v>
      </c>
      <c r="E5" s="22" t="s">
        <v>9</v>
      </c>
      <c r="F5" s="22" t="s">
        <v>8</v>
      </c>
      <c r="G5" s="22" t="s">
        <v>9</v>
      </c>
      <c r="H5" s="22" t="s">
        <v>8</v>
      </c>
      <c r="I5" s="22" t="s">
        <v>9</v>
      </c>
      <c r="J5" s="22" t="s">
        <v>8</v>
      </c>
      <c r="K5" s="22" t="s">
        <v>9</v>
      </c>
      <c r="L5" s="22" t="s">
        <v>8</v>
      </c>
      <c r="M5" s="22" t="s">
        <v>9</v>
      </c>
      <c r="N5" s="22" t="s">
        <v>8</v>
      </c>
      <c r="O5" s="23" t="s">
        <v>9</v>
      </c>
    </row>
    <row r="6" spans="1:15" ht="12.75" customHeight="1">
      <c r="A6" s="24" t="s">
        <v>61</v>
      </c>
      <c r="B6" s="80" t="s">
        <v>30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</row>
    <row r="7" spans="1:15" ht="12.75" customHeight="1">
      <c r="A7" s="25" t="s">
        <v>62</v>
      </c>
      <c r="B7" s="51"/>
      <c r="C7" s="26"/>
      <c r="D7" s="51"/>
      <c r="E7" s="26"/>
      <c r="F7" s="51"/>
      <c r="G7" s="26"/>
      <c r="H7" s="51"/>
      <c r="I7" s="26"/>
      <c r="J7" s="51"/>
      <c r="K7" s="26"/>
      <c r="L7" s="51"/>
      <c r="M7" s="26"/>
      <c r="N7" s="51"/>
      <c r="O7" s="26"/>
    </row>
    <row r="8" spans="1:15" ht="12.75" customHeight="1">
      <c r="A8" s="27" t="s">
        <v>50</v>
      </c>
      <c r="B8" s="52">
        <v>112062</v>
      </c>
      <c r="C8" s="28">
        <v>1864</v>
      </c>
      <c r="D8" s="52">
        <v>107443</v>
      </c>
      <c r="E8" s="28">
        <v>2004</v>
      </c>
      <c r="F8" s="52">
        <v>80627</v>
      </c>
      <c r="G8" s="28">
        <v>1419</v>
      </c>
      <c r="H8" s="52">
        <v>26815</v>
      </c>
      <c r="I8" s="57">
        <v>2109</v>
      </c>
      <c r="J8" s="52">
        <v>4619</v>
      </c>
      <c r="K8" s="28">
        <v>437</v>
      </c>
      <c r="L8" s="52">
        <v>82384</v>
      </c>
      <c r="M8" s="28">
        <v>1627</v>
      </c>
      <c r="N8" s="52">
        <v>29678</v>
      </c>
      <c r="O8" s="29">
        <v>868</v>
      </c>
    </row>
    <row r="9" spans="1:15" ht="12.75" customHeight="1">
      <c r="A9" s="27" t="s">
        <v>67</v>
      </c>
      <c r="B9" s="52">
        <v>116327</v>
      </c>
      <c r="C9" s="28">
        <v>4054</v>
      </c>
      <c r="D9" s="52">
        <v>111166</v>
      </c>
      <c r="E9" s="28">
        <v>4062</v>
      </c>
      <c r="F9" s="52">
        <v>81659</v>
      </c>
      <c r="G9" s="28">
        <v>1327</v>
      </c>
      <c r="H9" s="52">
        <v>29508</v>
      </c>
      <c r="I9" s="28">
        <v>3574</v>
      </c>
      <c r="J9" s="52">
        <v>5161</v>
      </c>
      <c r="K9" s="28">
        <v>485</v>
      </c>
      <c r="L9" s="52">
        <v>86880</v>
      </c>
      <c r="M9" s="28">
        <v>3538</v>
      </c>
      <c r="N9" s="52">
        <v>29447</v>
      </c>
      <c r="O9" s="29">
        <v>1591</v>
      </c>
    </row>
    <row r="10" spans="1:15" ht="12.75" customHeight="1">
      <c r="A10" s="27" t="s">
        <v>68</v>
      </c>
      <c r="B10" s="52">
        <v>122015</v>
      </c>
      <c r="C10" s="28">
        <v>4079</v>
      </c>
      <c r="D10" s="52">
        <v>117373</v>
      </c>
      <c r="E10" s="28">
        <v>4185</v>
      </c>
      <c r="F10" s="52">
        <v>87508</v>
      </c>
      <c r="G10" s="28">
        <v>0</v>
      </c>
      <c r="H10" s="52">
        <v>29865</v>
      </c>
      <c r="I10" s="28">
        <v>4185</v>
      </c>
      <c r="J10" s="52">
        <v>4642</v>
      </c>
      <c r="K10" s="28">
        <v>316</v>
      </c>
      <c r="L10" s="52">
        <v>90815</v>
      </c>
      <c r="M10" s="28">
        <v>3612</v>
      </c>
      <c r="N10" s="52">
        <v>31200</v>
      </c>
      <c r="O10" s="29">
        <v>969</v>
      </c>
    </row>
    <row r="11" spans="1:15" ht="12.75" customHeight="1">
      <c r="A11" s="27" t="s">
        <v>69</v>
      </c>
      <c r="B11" s="52">
        <v>127369</v>
      </c>
      <c r="C11" s="28">
        <v>2885</v>
      </c>
      <c r="D11" s="52">
        <v>121930</v>
      </c>
      <c r="E11" s="28">
        <v>2766</v>
      </c>
      <c r="F11" s="52">
        <v>90974</v>
      </c>
      <c r="G11" s="28">
        <v>0</v>
      </c>
      <c r="H11" s="52">
        <v>30865</v>
      </c>
      <c r="I11" s="28">
        <v>2766</v>
      </c>
      <c r="J11" s="52">
        <v>5439</v>
      </c>
      <c r="K11" s="28">
        <v>372</v>
      </c>
      <c r="L11" s="52">
        <v>91723</v>
      </c>
      <c r="M11" s="28">
        <v>2163</v>
      </c>
      <c r="N11" s="52">
        <v>35645</v>
      </c>
      <c r="O11" s="29">
        <v>1569</v>
      </c>
    </row>
    <row r="12" spans="1:15" ht="12.75" customHeight="1">
      <c r="A12" s="27" t="s">
        <v>51</v>
      </c>
      <c r="B12" s="52">
        <v>136480</v>
      </c>
      <c r="C12" s="28">
        <v>1467</v>
      </c>
      <c r="D12" s="52">
        <v>130684</v>
      </c>
      <c r="E12" s="28">
        <v>1384</v>
      </c>
      <c r="F12" s="52">
        <v>98273</v>
      </c>
      <c r="G12" s="28">
        <v>0</v>
      </c>
      <c r="H12" s="52">
        <v>32411</v>
      </c>
      <c r="I12" s="28">
        <v>1384</v>
      </c>
      <c r="J12" s="52">
        <v>5797</v>
      </c>
      <c r="K12" s="28">
        <v>381</v>
      </c>
      <c r="L12" s="52">
        <v>98958</v>
      </c>
      <c r="M12" s="28">
        <v>1665</v>
      </c>
      <c r="N12" s="52">
        <v>37522</v>
      </c>
      <c r="O12" s="29">
        <v>1493</v>
      </c>
    </row>
    <row r="13" spans="1:15" ht="12.75" customHeight="1">
      <c r="A13" s="27" t="s">
        <v>70</v>
      </c>
      <c r="B13" s="52">
        <v>143288</v>
      </c>
      <c r="C13" s="28">
        <v>1936.98</v>
      </c>
      <c r="D13" s="52">
        <f>SUM(F13,H13)</f>
        <v>135878.56</v>
      </c>
      <c r="E13" s="28">
        <v>1763</v>
      </c>
      <c r="F13" s="52">
        <v>101272</v>
      </c>
      <c r="G13" s="28">
        <v>0</v>
      </c>
      <c r="H13" s="52">
        <v>34606.56</v>
      </c>
      <c r="I13" s="28">
        <v>1763.1</v>
      </c>
      <c r="J13" s="52">
        <v>7409.6</v>
      </c>
      <c r="K13" s="28">
        <v>806.48</v>
      </c>
      <c r="L13" s="52">
        <v>106093</v>
      </c>
      <c r="M13" s="28">
        <v>1602</v>
      </c>
      <c r="N13" s="52">
        <v>37195.4</v>
      </c>
      <c r="O13" s="29">
        <v>1090.98</v>
      </c>
    </row>
    <row r="14" spans="1:15" ht="4.5" customHeight="1">
      <c r="A14" s="30"/>
      <c r="B14" s="53"/>
      <c r="C14" s="28"/>
      <c r="D14" s="54"/>
      <c r="E14" s="28"/>
      <c r="F14" s="54"/>
      <c r="G14" s="28"/>
      <c r="H14" s="54"/>
      <c r="I14" s="28"/>
      <c r="J14" s="56"/>
      <c r="K14" s="55"/>
      <c r="L14" s="56"/>
      <c r="M14" s="55"/>
      <c r="N14" s="56"/>
      <c r="O14" s="31"/>
    </row>
    <row r="15" spans="1:15" ht="12.75" customHeight="1">
      <c r="A15" s="32" t="s">
        <v>65</v>
      </c>
      <c r="B15" s="82" t="s">
        <v>30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</row>
    <row r="16" spans="1:15" ht="12.75" customHeight="1">
      <c r="A16" s="32" t="s">
        <v>62</v>
      </c>
      <c r="B16" s="58"/>
      <c r="C16" s="33"/>
      <c r="D16" s="58"/>
      <c r="E16" s="33"/>
      <c r="F16" s="58"/>
      <c r="G16" s="33"/>
      <c r="H16" s="58"/>
      <c r="I16" s="33"/>
      <c r="J16" s="58"/>
      <c r="K16" s="33"/>
      <c r="L16" s="58"/>
      <c r="M16" s="33"/>
      <c r="N16" s="58"/>
      <c r="O16" s="33"/>
    </row>
    <row r="17" spans="1:15" ht="12.75" customHeight="1">
      <c r="A17" s="27" t="s">
        <v>71</v>
      </c>
      <c r="B17" s="52">
        <v>4265</v>
      </c>
      <c r="C17" s="28">
        <v>3586</v>
      </c>
      <c r="D17" s="52">
        <v>3723</v>
      </c>
      <c r="E17" s="28">
        <v>3659</v>
      </c>
      <c r="F17" s="52">
        <v>1032</v>
      </c>
      <c r="G17" s="28">
        <v>2.533</v>
      </c>
      <c r="H17" s="52">
        <v>2693</v>
      </c>
      <c r="I17" s="28">
        <v>3659</v>
      </c>
      <c r="J17" s="60">
        <v>542</v>
      </c>
      <c r="K17" s="55">
        <v>205</v>
      </c>
      <c r="L17" s="61">
        <v>4496</v>
      </c>
      <c r="M17" s="57">
        <v>3026</v>
      </c>
      <c r="N17" s="60">
        <v>-231</v>
      </c>
      <c r="O17" s="62">
        <v>1385</v>
      </c>
    </row>
    <row r="18" spans="1:15" ht="12.75" customHeight="1">
      <c r="A18" s="27" t="s">
        <v>72</v>
      </c>
      <c r="B18" s="52">
        <v>5687</v>
      </c>
      <c r="C18" s="28">
        <v>6239</v>
      </c>
      <c r="D18" s="52">
        <v>6207</v>
      </c>
      <c r="E18" s="28">
        <v>6404</v>
      </c>
      <c r="F18" s="52">
        <v>5849</v>
      </c>
      <c r="G18" s="28">
        <v>1327</v>
      </c>
      <c r="H18" s="52">
        <v>358</v>
      </c>
      <c r="I18" s="28">
        <v>6412</v>
      </c>
      <c r="J18" s="60">
        <v>-519</v>
      </c>
      <c r="K18" s="55">
        <v>481</v>
      </c>
      <c r="L18" s="61">
        <v>3934</v>
      </c>
      <c r="M18" s="57">
        <v>6246</v>
      </c>
      <c r="N18" s="61">
        <v>1753</v>
      </c>
      <c r="O18" s="62">
        <v>1200</v>
      </c>
    </row>
    <row r="19" spans="1:15" ht="12.75" customHeight="1">
      <c r="A19" s="27" t="s">
        <v>73</v>
      </c>
      <c r="B19" s="52">
        <v>5354</v>
      </c>
      <c r="C19" s="28">
        <f>+SQRT(C10^2+C11^2)</f>
        <v>4996.145113985382</v>
      </c>
      <c r="D19" s="52">
        <v>4557</v>
      </c>
      <c r="E19" s="28">
        <v>5016</v>
      </c>
      <c r="F19" s="52">
        <v>3466</v>
      </c>
      <c r="G19" s="28">
        <v>0</v>
      </c>
      <c r="H19" s="52">
        <v>1091</v>
      </c>
      <c r="I19" s="28">
        <v>5016</v>
      </c>
      <c r="J19" s="60">
        <v>797</v>
      </c>
      <c r="K19" s="55">
        <v>488</v>
      </c>
      <c r="L19" s="61">
        <v>908</v>
      </c>
      <c r="M19" s="57">
        <v>4210</v>
      </c>
      <c r="N19" s="61">
        <v>4445</v>
      </c>
      <c r="O19" s="62">
        <v>1844</v>
      </c>
    </row>
    <row r="20" spans="1:15" ht="12.75" customHeight="1">
      <c r="A20" s="27" t="s">
        <v>74</v>
      </c>
      <c r="B20" s="52">
        <v>9111</v>
      </c>
      <c r="C20" s="28">
        <f>+SQRT(C11^2+C12^2)</f>
        <v>3236.5589752080837</v>
      </c>
      <c r="D20" s="52">
        <v>8754</v>
      </c>
      <c r="E20" s="28">
        <f>+SQRT(E11^2+E12^2)</f>
        <v>3092.929355804946</v>
      </c>
      <c r="F20" s="52">
        <v>7299</v>
      </c>
      <c r="G20" s="28">
        <f>+SQRT(G11^2+G12^2)</f>
        <v>0</v>
      </c>
      <c r="H20" s="52">
        <v>1455</v>
      </c>
      <c r="I20" s="28">
        <f>+SQRT(I11^2+I12^2)</f>
        <v>3092.929355804946</v>
      </c>
      <c r="J20" s="60">
        <v>358</v>
      </c>
      <c r="K20" s="55">
        <f>+SQRT(K11^2+K12^2)</f>
        <v>532.4894365149415</v>
      </c>
      <c r="L20" s="61">
        <v>7235</v>
      </c>
      <c r="M20" s="57">
        <f>+SQRT(M11^2+M12^2)</f>
        <v>2729.6142584621734</v>
      </c>
      <c r="N20" s="61">
        <v>1877</v>
      </c>
      <c r="O20" s="62">
        <f>+SQRT(O11^2+O12^2)</f>
        <v>2165.8277863209714</v>
      </c>
    </row>
    <row r="21" spans="1:15" ht="12.75" customHeight="1">
      <c r="A21" s="30" t="s">
        <v>75</v>
      </c>
      <c r="B21" s="59">
        <f>B13-B12</f>
        <v>6808</v>
      </c>
      <c r="C21" s="28">
        <f>+SQRT(C12^2+C13^2)</f>
        <v>2429.8107993010485</v>
      </c>
      <c r="D21" s="52">
        <f>D13-D12</f>
        <v>5194.559999999998</v>
      </c>
      <c r="E21" s="28">
        <f>+SQRT(E12^2+E13^2)</f>
        <v>2241.3444625938246</v>
      </c>
      <c r="F21" s="52">
        <f>F13-F12</f>
        <v>2999</v>
      </c>
      <c r="G21" s="28">
        <f>+SQRT(G12^2+G13^2)</f>
        <v>0</v>
      </c>
      <c r="H21" s="52">
        <f>H13-H12</f>
        <v>2195.5599999999977</v>
      </c>
      <c r="I21" s="28">
        <f>+SQRT(I12^2+I13^2)</f>
        <v>2241.423121590388</v>
      </c>
      <c r="J21" s="60">
        <f>J13-J12</f>
        <v>1612.6000000000004</v>
      </c>
      <c r="K21" s="55">
        <f>+SQRT(K12^2+K13^2)</f>
        <v>891.9478630503019</v>
      </c>
      <c r="L21" s="61">
        <f>L13-L12</f>
        <v>7135</v>
      </c>
      <c r="M21" s="57">
        <f>+SQRT(M12^2+M13^2)</f>
        <v>2310.5473377535463</v>
      </c>
      <c r="N21" s="60">
        <f>N13-N12</f>
        <v>-326.59999999999854</v>
      </c>
      <c r="O21" s="62">
        <f>+SQRT(O12^2+O13^2)</f>
        <v>1849.1312447741507</v>
      </c>
    </row>
    <row r="22" spans="1:15" ht="4.5" customHeight="1">
      <c r="A22" s="30"/>
      <c r="B22" s="53"/>
      <c r="C22" s="28"/>
      <c r="D22" s="54"/>
      <c r="E22" s="28"/>
      <c r="F22" s="54"/>
      <c r="G22" s="28"/>
      <c r="H22" s="54"/>
      <c r="I22" s="28"/>
      <c r="J22" s="56"/>
      <c r="K22" s="55"/>
      <c r="L22" s="56"/>
      <c r="M22" s="55"/>
      <c r="N22" s="56"/>
      <c r="O22" s="31"/>
    </row>
    <row r="23" spans="1:15" ht="12.75" customHeight="1">
      <c r="A23" s="27" t="s">
        <v>63</v>
      </c>
      <c r="B23" s="82" t="s">
        <v>35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</row>
    <row r="24" spans="1:15" ht="12.75" customHeight="1">
      <c r="A24" s="32" t="s">
        <v>64</v>
      </c>
      <c r="B24" s="58"/>
      <c r="C24" s="33"/>
      <c r="D24" s="58"/>
      <c r="E24" s="33"/>
      <c r="F24" s="58"/>
      <c r="G24" s="33"/>
      <c r="H24" s="58"/>
      <c r="I24" s="33"/>
      <c r="J24" s="58"/>
      <c r="K24" s="33"/>
      <c r="L24" s="58"/>
      <c r="M24" s="33"/>
      <c r="N24" s="58"/>
      <c r="O24" s="33"/>
    </row>
    <row r="25" spans="1:15" ht="12.75" customHeight="1">
      <c r="A25" s="27" t="s">
        <v>17</v>
      </c>
      <c r="B25" s="52">
        <v>838</v>
      </c>
      <c r="C25" s="28">
        <v>60</v>
      </c>
      <c r="D25" s="52">
        <v>793</v>
      </c>
      <c r="E25" s="28">
        <v>58</v>
      </c>
      <c r="F25" s="52">
        <v>596</v>
      </c>
      <c r="G25" s="28">
        <v>10</v>
      </c>
      <c r="H25" s="52">
        <v>197</v>
      </c>
      <c r="I25" s="28">
        <v>59</v>
      </c>
      <c r="J25" s="52">
        <v>45</v>
      </c>
      <c r="K25" s="28">
        <v>8</v>
      </c>
      <c r="L25" s="52">
        <v>436</v>
      </c>
      <c r="M25" s="28">
        <v>38</v>
      </c>
      <c r="N25" s="52">
        <v>402</v>
      </c>
      <c r="O25" s="29">
        <v>27</v>
      </c>
    </row>
    <row r="26" spans="1:15" ht="12.75" customHeight="1">
      <c r="A26" s="27" t="s">
        <v>38</v>
      </c>
      <c r="B26" s="52">
        <v>1010</v>
      </c>
      <c r="C26" s="28">
        <v>265</v>
      </c>
      <c r="D26" s="52">
        <v>979</v>
      </c>
      <c r="E26" s="28">
        <v>264</v>
      </c>
      <c r="F26" s="52">
        <v>483</v>
      </c>
      <c r="G26" s="28">
        <v>12</v>
      </c>
      <c r="H26" s="52">
        <v>496</v>
      </c>
      <c r="I26" s="28">
        <v>259</v>
      </c>
      <c r="J26" s="52">
        <v>30</v>
      </c>
      <c r="K26" s="28">
        <v>15</v>
      </c>
      <c r="L26" s="52">
        <v>699</v>
      </c>
      <c r="M26" s="28">
        <v>266</v>
      </c>
      <c r="N26" s="52">
        <v>311</v>
      </c>
      <c r="O26" s="29">
        <v>18</v>
      </c>
    </row>
    <row r="27" spans="1:15" ht="12.75" customHeight="1">
      <c r="A27" s="27" t="s">
        <v>18</v>
      </c>
      <c r="B27" s="52">
        <v>825</v>
      </c>
      <c r="C27" s="28">
        <v>40</v>
      </c>
      <c r="D27" s="52">
        <v>794</v>
      </c>
      <c r="E27" s="28">
        <v>38</v>
      </c>
      <c r="F27" s="52">
        <v>632</v>
      </c>
      <c r="G27" s="28">
        <v>0</v>
      </c>
      <c r="H27" s="52">
        <v>161</v>
      </c>
      <c r="I27" s="28">
        <v>38</v>
      </c>
      <c r="J27" s="52">
        <v>32</v>
      </c>
      <c r="K27" s="28">
        <v>9</v>
      </c>
      <c r="L27" s="52">
        <v>449</v>
      </c>
      <c r="M27" s="28">
        <v>41</v>
      </c>
      <c r="N27" s="52">
        <v>376</v>
      </c>
      <c r="O27" s="29">
        <v>15</v>
      </c>
    </row>
    <row r="28" spans="1:24" ht="12.75" customHeight="1">
      <c r="A28" s="27" t="s">
        <v>19</v>
      </c>
      <c r="B28" s="52">
        <v>837</v>
      </c>
      <c r="C28" s="28">
        <v>45</v>
      </c>
      <c r="D28" s="52">
        <v>803</v>
      </c>
      <c r="E28" s="28">
        <v>44</v>
      </c>
      <c r="F28" s="52">
        <v>623</v>
      </c>
      <c r="G28" s="28">
        <v>0</v>
      </c>
      <c r="H28" s="52">
        <v>180</v>
      </c>
      <c r="I28" s="28">
        <v>44</v>
      </c>
      <c r="J28" s="52">
        <v>34</v>
      </c>
      <c r="K28" s="28">
        <v>5</v>
      </c>
      <c r="L28" s="52">
        <v>522</v>
      </c>
      <c r="M28" s="28">
        <v>41</v>
      </c>
      <c r="N28" s="52">
        <v>315</v>
      </c>
      <c r="O28" s="29">
        <v>21</v>
      </c>
      <c r="P28" s="1"/>
      <c r="Q28" s="1"/>
      <c r="R28" s="1"/>
      <c r="S28" s="1"/>
      <c r="T28" s="1"/>
      <c r="U28" s="1"/>
      <c r="V28" s="1"/>
      <c r="W28" s="1"/>
      <c r="X28" s="1"/>
    </row>
    <row r="29" spans="1:24" ht="12.75" customHeight="1">
      <c r="A29" s="27" t="s">
        <v>37</v>
      </c>
      <c r="B29" s="52">
        <v>1058</v>
      </c>
      <c r="C29" s="28">
        <v>48</v>
      </c>
      <c r="D29" s="52">
        <v>981</v>
      </c>
      <c r="E29" s="28">
        <v>47</v>
      </c>
      <c r="F29" s="52">
        <v>755</v>
      </c>
      <c r="G29" s="28">
        <v>0</v>
      </c>
      <c r="H29" s="52">
        <v>226</v>
      </c>
      <c r="I29" s="28">
        <v>47</v>
      </c>
      <c r="J29" s="52">
        <v>77</v>
      </c>
      <c r="K29" s="28">
        <v>21</v>
      </c>
      <c r="L29" s="52">
        <v>496</v>
      </c>
      <c r="M29" s="28">
        <v>35</v>
      </c>
      <c r="N29" s="52">
        <v>562</v>
      </c>
      <c r="O29" s="29">
        <v>40</v>
      </c>
      <c r="P29" s="2"/>
      <c r="Q29" s="1"/>
      <c r="R29" s="1"/>
      <c r="S29" s="1"/>
      <c r="T29" s="1"/>
      <c r="U29" s="1"/>
      <c r="V29" s="1"/>
      <c r="W29" s="1"/>
      <c r="X29" s="1"/>
    </row>
    <row r="30" spans="1:24" ht="12.75" customHeight="1">
      <c r="A30" s="27" t="s">
        <v>52</v>
      </c>
      <c r="B30" s="52">
        <v>1324.52</v>
      </c>
      <c r="C30" s="28">
        <v>69.4</v>
      </c>
      <c r="D30" s="52">
        <f>SUM(F30,H30)</f>
        <v>1142.2</v>
      </c>
      <c r="E30" s="28">
        <f>I30</f>
        <v>47.2</v>
      </c>
      <c r="F30" s="52">
        <v>856.9</v>
      </c>
      <c r="G30" s="28">
        <v>0</v>
      </c>
      <c r="H30" s="52">
        <v>285.3</v>
      </c>
      <c r="I30" s="28">
        <v>47.2</v>
      </c>
      <c r="J30" s="52">
        <v>182.3</v>
      </c>
      <c r="K30" s="28">
        <v>43.4</v>
      </c>
      <c r="L30" s="52">
        <v>654.9</v>
      </c>
      <c r="M30" s="28">
        <v>50.55</v>
      </c>
      <c r="N30" s="52">
        <v>669.6</v>
      </c>
      <c r="O30" s="29">
        <v>39.45</v>
      </c>
      <c r="P30" s="1"/>
      <c r="Q30" s="1"/>
      <c r="R30" s="1"/>
      <c r="S30" s="1"/>
      <c r="T30" s="1"/>
      <c r="U30" s="1"/>
      <c r="V30" s="1"/>
      <c r="W30" s="1"/>
      <c r="X30" s="1"/>
    </row>
    <row r="31" spans="1:15" ht="4.5" customHeight="1">
      <c r="A31" s="30"/>
      <c r="B31" s="53"/>
      <c r="C31" s="34"/>
      <c r="D31" s="54"/>
      <c r="E31" s="34"/>
      <c r="F31" s="54"/>
      <c r="G31" s="34"/>
      <c r="H31" s="54"/>
      <c r="I31" s="34"/>
      <c r="J31" s="56"/>
      <c r="K31" s="63"/>
      <c r="L31" s="56"/>
      <c r="M31" s="63"/>
      <c r="N31" s="56"/>
      <c r="O31" s="35"/>
    </row>
    <row r="32" spans="1:15" ht="12.75" customHeight="1">
      <c r="A32" s="27" t="s">
        <v>31</v>
      </c>
      <c r="B32" s="82" t="s">
        <v>36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</row>
    <row r="33" spans="1:15" ht="12.75" customHeight="1">
      <c r="A33" s="27" t="s">
        <v>39</v>
      </c>
      <c r="B33" s="64">
        <v>172</v>
      </c>
      <c r="C33" s="28">
        <v>269</v>
      </c>
      <c r="D33" s="64">
        <v>186</v>
      </c>
      <c r="E33" s="28">
        <v>267</v>
      </c>
      <c r="F33" s="66">
        <v>-113</v>
      </c>
      <c r="G33" s="28">
        <v>18</v>
      </c>
      <c r="H33" s="64">
        <v>299</v>
      </c>
      <c r="I33" s="28">
        <v>261</v>
      </c>
      <c r="J33" s="66">
        <v>-15</v>
      </c>
      <c r="K33" s="28">
        <v>22</v>
      </c>
      <c r="L33" s="64">
        <v>263</v>
      </c>
      <c r="M33" s="28">
        <v>265</v>
      </c>
      <c r="N33" s="66">
        <v>-91</v>
      </c>
      <c r="O33" s="29">
        <v>35</v>
      </c>
    </row>
    <row r="34" spans="1:15" ht="12.75" customHeight="1">
      <c r="A34" s="27" t="s">
        <v>40</v>
      </c>
      <c r="B34" s="60">
        <v>-185</v>
      </c>
      <c r="C34" s="28">
        <v>269</v>
      </c>
      <c r="D34" s="60">
        <v>-185</v>
      </c>
      <c r="E34" s="28">
        <v>267</v>
      </c>
      <c r="F34" s="52">
        <v>150</v>
      </c>
      <c r="G34" s="28">
        <v>12</v>
      </c>
      <c r="H34" s="60">
        <v>-355</v>
      </c>
      <c r="I34" s="28">
        <v>262</v>
      </c>
      <c r="J34" s="52">
        <v>2</v>
      </c>
      <c r="K34" s="28">
        <v>39</v>
      </c>
      <c r="L34" s="60">
        <v>-250</v>
      </c>
      <c r="M34" s="28">
        <v>270</v>
      </c>
      <c r="N34" s="52">
        <v>65</v>
      </c>
      <c r="O34" s="29">
        <v>38</v>
      </c>
    </row>
    <row r="35" spans="1:15" ht="12.75" customHeight="1">
      <c r="A35" s="27" t="s">
        <v>41</v>
      </c>
      <c r="B35" s="52">
        <v>12</v>
      </c>
      <c r="C35" s="28">
        <f>+SQRT(C27^2+C28^2)</f>
        <v>60.207972893961475</v>
      </c>
      <c r="D35" s="52">
        <v>9</v>
      </c>
      <c r="E35" s="28">
        <v>58</v>
      </c>
      <c r="F35" s="60">
        <v>-9</v>
      </c>
      <c r="G35" s="28">
        <v>0</v>
      </c>
      <c r="H35" s="52">
        <v>19</v>
      </c>
      <c r="I35" s="28">
        <v>58</v>
      </c>
      <c r="J35" s="52">
        <v>2</v>
      </c>
      <c r="K35" s="28">
        <v>10</v>
      </c>
      <c r="L35" s="52">
        <v>73</v>
      </c>
      <c r="M35" s="28">
        <v>58</v>
      </c>
      <c r="N35" s="60">
        <v>-61</v>
      </c>
      <c r="O35" s="29">
        <v>26</v>
      </c>
    </row>
    <row r="36" spans="1:15" ht="12.75" customHeight="1">
      <c r="A36" s="27" t="s">
        <v>42</v>
      </c>
      <c r="B36" s="52">
        <v>221</v>
      </c>
      <c r="C36" s="28">
        <f>+SQRT(C28^2+C29^2)</f>
        <v>65.79513659838392</v>
      </c>
      <c r="D36" s="52">
        <v>178</v>
      </c>
      <c r="E36" s="28">
        <f>+SQRT(E28^2+E29^2)</f>
        <v>64.38167441127949</v>
      </c>
      <c r="F36" s="52">
        <v>132</v>
      </c>
      <c r="G36" s="28">
        <f>+SQRT(G28^2+G29^2)</f>
        <v>0</v>
      </c>
      <c r="H36" s="52">
        <v>46</v>
      </c>
      <c r="I36" s="28">
        <f>+SQRT(I28^2+I29^2)</f>
        <v>64.38167441127949</v>
      </c>
      <c r="J36" s="52">
        <v>43</v>
      </c>
      <c r="K36" s="28">
        <f>+SQRT(K28^2+K29^2)</f>
        <v>21.587033144922902</v>
      </c>
      <c r="L36" s="60">
        <v>-26</v>
      </c>
      <c r="M36" s="28">
        <f>+SQRT(M28^2+M29^2)</f>
        <v>53.907327887774215</v>
      </c>
      <c r="N36" s="52">
        <v>247</v>
      </c>
      <c r="O36" s="29">
        <f>+SQRT(O28^2+O29^2)</f>
        <v>45.17742799230607</v>
      </c>
    </row>
    <row r="37" spans="1:15" ht="12.75" customHeight="1">
      <c r="A37" s="30" t="s">
        <v>43</v>
      </c>
      <c r="B37" s="52">
        <f>B30-B29</f>
        <v>266.52</v>
      </c>
      <c r="C37" s="28">
        <f>+SQRT(C29^2+C30^2)</f>
        <v>84.38222561653609</v>
      </c>
      <c r="D37" s="52">
        <f>D30-D29</f>
        <v>161.20000000000005</v>
      </c>
      <c r="E37" s="28">
        <f>+SQRT(E29^2+E30^2)</f>
        <v>66.60960891643187</v>
      </c>
      <c r="F37" s="52">
        <f>F30-F29</f>
        <v>101.89999999999998</v>
      </c>
      <c r="G37" s="28">
        <f>+SQRT(G29^2+G30^2)</f>
        <v>0</v>
      </c>
      <c r="H37" s="52">
        <f>H30-H29</f>
        <v>59.30000000000001</v>
      </c>
      <c r="I37" s="28">
        <f>+SQRT(I29^2+I30^2)</f>
        <v>66.60960891643187</v>
      </c>
      <c r="J37" s="52">
        <f>J30-J29</f>
        <v>105.30000000000001</v>
      </c>
      <c r="K37" s="28">
        <f>+SQRT(K29^2+K30^2)</f>
        <v>48.21369100162318</v>
      </c>
      <c r="L37" s="52">
        <f>L30-L29</f>
        <v>158.89999999999998</v>
      </c>
      <c r="M37" s="28">
        <f>+SQRT(M29^2+M30^2)</f>
        <v>61.48416462797555</v>
      </c>
      <c r="N37" s="52">
        <f>N30-N29</f>
        <v>107.60000000000002</v>
      </c>
      <c r="O37" s="29">
        <f>+SQRT(O29^2+O30^2)</f>
        <v>56.180979877535066</v>
      </c>
    </row>
    <row r="38" spans="1:15" ht="4.5" customHeight="1">
      <c r="A38" s="27"/>
      <c r="B38" s="65"/>
      <c r="C38" s="36"/>
      <c r="D38" s="65"/>
      <c r="E38" s="36"/>
      <c r="F38" s="65"/>
      <c r="G38" s="36"/>
      <c r="H38" s="65"/>
      <c r="I38" s="36"/>
      <c r="J38" s="65"/>
      <c r="K38" s="36"/>
      <c r="L38" s="65"/>
      <c r="M38" s="36"/>
      <c r="N38" s="65"/>
      <c r="O38" s="37"/>
    </row>
    <row r="39" spans="1:15" ht="12.75" customHeight="1">
      <c r="A39" s="27" t="s">
        <v>63</v>
      </c>
      <c r="B39" s="82" t="s">
        <v>30</v>
      </c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</row>
    <row r="40" spans="1:15" ht="12.75" customHeight="1">
      <c r="A40" s="32" t="s">
        <v>62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33"/>
    </row>
    <row r="41" spans="1:15" ht="12.75" customHeight="1">
      <c r="A41" s="27" t="s">
        <v>20</v>
      </c>
      <c r="B41" s="52">
        <v>13431</v>
      </c>
      <c r="C41" s="52">
        <v>1305</v>
      </c>
      <c r="D41" s="52">
        <v>12841</v>
      </c>
      <c r="E41" s="52">
        <v>1345</v>
      </c>
      <c r="F41" s="52">
        <v>9124</v>
      </c>
      <c r="G41" s="52">
        <v>304</v>
      </c>
      <c r="H41" s="52">
        <v>3717</v>
      </c>
      <c r="I41" s="52">
        <v>1299</v>
      </c>
      <c r="J41" s="52">
        <v>590</v>
      </c>
      <c r="K41" s="52">
        <v>90</v>
      </c>
      <c r="L41" s="52">
        <v>8745</v>
      </c>
      <c r="M41" s="52">
        <v>1196</v>
      </c>
      <c r="N41" s="52">
        <v>4685</v>
      </c>
      <c r="O41" s="29">
        <v>528</v>
      </c>
    </row>
    <row r="42" spans="1:15" ht="12.75" customHeight="1">
      <c r="A42" s="27" t="s">
        <v>21</v>
      </c>
      <c r="B42" s="52">
        <v>11449</v>
      </c>
      <c r="C42" s="52">
        <v>576</v>
      </c>
      <c r="D42" s="52">
        <v>10993</v>
      </c>
      <c r="E42" s="52">
        <v>488</v>
      </c>
      <c r="F42" s="52">
        <v>7781</v>
      </c>
      <c r="G42" s="52">
        <v>179</v>
      </c>
      <c r="H42" s="52">
        <v>3212</v>
      </c>
      <c r="I42" s="52">
        <v>464</v>
      </c>
      <c r="J42" s="52">
        <v>456</v>
      </c>
      <c r="K42" s="52">
        <v>229</v>
      </c>
      <c r="L42" s="52">
        <v>8223</v>
      </c>
      <c r="M42" s="52">
        <v>473</v>
      </c>
      <c r="N42" s="52">
        <v>3226</v>
      </c>
      <c r="O42" s="29">
        <v>237</v>
      </c>
    </row>
    <row r="43" spans="1:15" ht="12.75" customHeight="1">
      <c r="A43" s="27" t="s">
        <v>44</v>
      </c>
      <c r="B43" s="52">
        <v>8606</v>
      </c>
      <c r="C43" s="52">
        <v>657</v>
      </c>
      <c r="D43" s="52">
        <v>8344</v>
      </c>
      <c r="E43" s="52">
        <v>624</v>
      </c>
      <c r="F43" s="52">
        <v>5622</v>
      </c>
      <c r="G43" s="52">
        <v>0</v>
      </c>
      <c r="H43" s="52">
        <v>2722</v>
      </c>
      <c r="I43" s="52">
        <v>624</v>
      </c>
      <c r="J43" s="52">
        <v>262</v>
      </c>
      <c r="K43" s="52">
        <v>81</v>
      </c>
      <c r="L43" s="52">
        <v>5420</v>
      </c>
      <c r="M43" s="52">
        <v>613</v>
      </c>
      <c r="N43" s="52">
        <v>3187</v>
      </c>
      <c r="O43" s="29">
        <v>180</v>
      </c>
    </row>
    <row r="44" spans="1:15" ht="12.75" customHeight="1">
      <c r="A44" s="27" t="s">
        <v>33</v>
      </c>
      <c r="B44" s="52">
        <v>9134</v>
      </c>
      <c r="C44" s="52">
        <v>632</v>
      </c>
      <c r="D44" s="52">
        <v>8811</v>
      </c>
      <c r="E44" s="52">
        <v>611</v>
      </c>
      <c r="F44" s="52">
        <v>6028</v>
      </c>
      <c r="G44" s="52">
        <v>0</v>
      </c>
      <c r="H44" s="52">
        <v>2783</v>
      </c>
      <c r="I44" s="52">
        <v>611</v>
      </c>
      <c r="J44" s="52">
        <v>323</v>
      </c>
      <c r="K44" s="52">
        <v>79</v>
      </c>
      <c r="L44" s="52">
        <v>6011</v>
      </c>
      <c r="M44" s="52">
        <v>496</v>
      </c>
      <c r="N44" s="52">
        <v>3123</v>
      </c>
      <c r="O44" s="29">
        <v>320</v>
      </c>
    </row>
    <row r="45" spans="1:15" ht="12.75" customHeight="1">
      <c r="A45" s="27" t="s">
        <v>22</v>
      </c>
      <c r="B45" s="52">
        <v>13122</v>
      </c>
      <c r="C45" s="52">
        <v>758</v>
      </c>
      <c r="D45" s="52">
        <v>12364</v>
      </c>
      <c r="E45" s="52">
        <v>746</v>
      </c>
      <c r="F45" s="52">
        <v>8758</v>
      </c>
      <c r="G45" s="52">
        <v>0</v>
      </c>
      <c r="H45" s="52">
        <v>3606</v>
      </c>
      <c r="I45" s="52">
        <v>746</v>
      </c>
      <c r="J45" s="52">
        <v>758</v>
      </c>
      <c r="K45" s="52">
        <v>113</v>
      </c>
      <c r="L45" s="52">
        <v>6839</v>
      </c>
      <c r="M45" s="52">
        <v>498</v>
      </c>
      <c r="N45" s="52">
        <v>6282</v>
      </c>
      <c r="O45" s="29">
        <v>681</v>
      </c>
    </row>
    <row r="46" spans="1:15" ht="12.75" customHeight="1">
      <c r="A46" s="27" t="s">
        <v>34</v>
      </c>
      <c r="B46" s="52">
        <v>15058.53</v>
      </c>
      <c r="C46" s="52">
        <v>627.2</v>
      </c>
      <c r="D46" s="52">
        <f>SUM(F46,H46)</f>
        <v>13414</v>
      </c>
      <c r="E46" s="52">
        <v>519.3</v>
      </c>
      <c r="F46" s="52">
        <v>9776.3</v>
      </c>
      <c r="G46" s="52">
        <v>0</v>
      </c>
      <c r="H46" s="52">
        <v>3637.7</v>
      </c>
      <c r="I46" s="52">
        <v>519.3</v>
      </c>
      <c r="J46" s="52">
        <v>1644.52</v>
      </c>
      <c r="K46" s="52">
        <v>352.1</v>
      </c>
      <c r="L46" s="52">
        <v>9379.48</v>
      </c>
      <c r="M46" s="52">
        <v>445.8</v>
      </c>
      <c r="N46" s="52">
        <v>5679.1</v>
      </c>
      <c r="O46" s="29">
        <v>441.2</v>
      </c>
    </row>
    <row r="47" spans="1:15" ht="4.5" customHeight="1">
      <c r="A47" s="27"/>
      <c r="B47" s="65"/>
      <c r="C47" s="67"/>
      <c r="D47" s="65"/>
      <c r="E47" s="67"/>
      <c r="F47" s="65"/>
      <c r="G47" s="67"/>
      <c r="H47" s="65"/>
      <c r="I47" s="67"/>
      <c r="J47" s="65"/>
      <c r="K47" s="67"/>
      <c r="L47" s="65"/>
      <c r="M47" s="67"/>
      <c r="N47" s="65"/>
      <c r="O47" s="37"/>
    </row>
    <row r="48" spans="1:15" ht="12.75" customHeight="1">
      <c r="A48" s="27" t="s">
        <v>65</v>
      </c>
      <c r="B48" s="82" t="s">
        <v>30</v>
      </c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</row>
    <row r="49" spans="1:15" ht="12.75" customHeight="1">
      <c r="A49" s="32" t="s">
        <v>62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33"/>
    </row>
    <row r="50" spans="1:15" ht="12.75" customHeight="1">
      <c r="A50" s="27" t="s">
        <v>45</v>
      </c>
      <c r="B50" s="68">
        <v>-1982</v>
      </c>
      <c r="C50" s="60">
        <v>1343</v>
      </c>
      <c r="D50" s="68">
        <v>-1848</v>
      </c>
      <c r="E50" s="60">
        <v>1252</v>
      </c>
      <c r="F50" s="68">
        <v>-1343</v>
      </c>
      <c r="G50" s="52">
        <v>351</v>
      </c>
      <c r="H50" s="60">
        <v>-505</v>
      </c>
      <c r="I50" s="52">
        <v>1276</v>
      </c>
      <c r="J50" s="60">
        <v>-134</v>
      </c>
      <c r="K50" s="52">
        <v>251</v>
      </c>
      <c r="L50" s="60">
        <v>-522</v>
      </c>
      <c r="M50" s="52">
        <v>1233</v>
      </c>
      <c r="N50" s="68">
        <v>-1459</v>
      </c>
      <c r="O50" s="29">
        <v>384</v>
      </c>
    </row>
    <row r="51" spans="1:15" ht="12.75" customHeight="1">
      <c r="A51" s="27" t="s">
        <v>46</v>
      </c>
      <c r="B51" s="68">
        <v>-2841</v>
      </c>
      <c r="C51" s="52">
        <v>928</v>
      </c>
      <c r="D51" s="68">
        <v>-2649</v>
      </c>
      <c r="E51" s="52">
        <v>914</v>
      </c>
      <c r="F51" s="68">
        <v>-2159</v>
      </c>
      <c r="G51" s="52">
        <v>179</v>
      </c>
      <c r="H51" s="60">
        <v>-490</v>
      </c>
      <c r="I51" s="52">
        <v>841</v>
      </c>
      <c r="J51" s="60">
        <v>-194</v>
      </c>
      <c r="K51" s="52">
        <v>228</v>
      </c>
      <c r="L51" s="68">
        <v>-2804</v>
      </c>
      <c r="M51" s="52">
        <v>788</v>
      </c>
      <c r="N51" s="60">
        <v>-38</v>
      </c>
      <c r="O51" s="29">
        <v>328</v>
      </c>
    </row>
    <row r="52" spans="1:15" ht="12.75" customHeight="1">
      <c r="A52" s="27" t="s">
        <v>47</v>
      </c>
      <c r="B52" s="52">
        <v>528</v>
      </c>
      <c r="C52" s="52">
        <v>912</v>
      </c>
      <c r="D52" s="52">
        <v>467</v>
      </c>
      <c r="E52" s="52">
        <v>873</v>
      </c>
      <c r="F52" s="52">
        <v>406</v>
      </c>
      <c r="G52" s="52">
        <v>0</v>
      </c>
      <c r="H52" s="52">
        <v>61</v>
      </c>
      <c r="I52" s="52">
        <v>873</v>
      </c>
      <c r="J52" s="52">
        <v>61</v>
      </c>
      <c r="K52" s="52">
        <v>113</v>
      </c>
      <c r="L52" s="52">
        <v>591</v>
      </c>
      <c r="M52" s="52">
        <v>789</v>
      </c>
      <c r="N52" s="60">
        <v>-64</v>
      </c>
      <c r="O52" s="29">
        <v>367</v>
      </c>
    </row>
    <row r="53" spans="1:15" ht="12.75" customHeight="1">
      <c r="A53" s="27" t="s">
        <v>48</v>
      </c>
      <c r="B53" s="52">
        <v>3988</v>
      </c>
      <c r="C53" s="52">
        <f>+SQRT(C44^2+C45^2)</f>
        <v>986.9083037445779</v>
      </c>
      <c r="D53" s="52">
        <v>3553</v>
      </c>
      <c r="E53" s="52">
        <f>+SQRT(E44^2+E45^2)</f>
        <v>964.28056083279</v>
      </c>
      <c r="F53" s="52">
        <v>2730</v>
      </c>
      <c r="G53" s="52">
        <f>+SQRT(G44^2+G45^2)</f>
        <v>0</v>
      </c>
      <c r="H53" s="52">
        <v>823</v>
      </c>
      <c r="I53" s="52">
        <f>+SQRT(I44^2+I45^2)</f>
        <v>964.28056083279</v>
      </c>
      <c r="J53" s="52">
        <v>435</v>
      </c>
      <c r="K53" s="52">
        <f>+SQRT(K44^2+K45^2)</f>
        <v>137.87675656179326</v>
      </c>
      <c r="L53" s="52">
        <v>828</v>
      </c>
      <c r="M53" s="52">
        <f>+SQRT(M44^2+M45^2)</f>
        <v>702.865563248051</v>
      </c>
      <c r="N53" s="52">
        <v>3159</v>
      </c>
      <c r="O53" s="29">
        <f>+SQRT(O44^2+O45^2)</f>
        <v>752.436708301768</v>
      </c>
    </row>
    <row r="54" spans="1:15" ht="12.75" customHeight="1">
      <c r="A54" s="38" t="s">
        <v>49</v>
      </c>
      <c r="B54" s="54">
        <f>B46-B45</f>
        <v>1936.5300000000007</v>
      </c>
      <c r="C54" s="54">
        <f>+SQRT(C45^2+C46^2)</f>
        <v>983.8413693273932</v>
      </c>
      <c r="D54" s="54">
        <f>D46-D45</f>
        <v>1050</v>
      </c>
      <c r="E54" s="54">
        <f>+SQRT(E45^2+E46^2)</f>
        <v>908.9491129870803</v>
      </c>
      <c r="F54" s="54">
        <f>F46-F45</f>
        <v>1018.2999999999993</v>
      </c>
      <c r="G54" s="54">
        <f>+SQRT(G45^2+G46^2)</f>
        <v>0</v>
      </c>
      <c r="H54" s="54">
        <f>H46-H45</f>
        <v>31.699999999999818</v>
      </c>
      <c r="I54" s="54">
        <f>+SQRT(I45^2+I46^2)</f>
        <v>908.9491129870803</v>
      </c>
      <c r="J54" s="54">
        <f>J46-J45</f>
        <v>886.52</v>
      </c>
      <c r="K54" s="54">
        <f>+SQRT(K45^2+K46^2)</f>
        <v>369.788331346461</v>
      </c>
      <c r="L54" s="54">
        <f>L46-L45</f>
        <v>2540.4799999999996</v>
      </c>
      <c r="M54" s="54">
        <f>+SQRT(M45^2+M46^2)</f>
        <v>668.3873427885959</v>
      </c>
      <c r="N54" s="56">
        <f>N46-N45</f>
        <v>-602.8999999999996</v>
      </c>
      <c r="O54" s="39">
        <f>+SQRT(O45^2+O46^2)</f>
        <v>811.4298737414097</v>
      </c>
    </row>
    <row r="55" spans="1:15" ht="15.75" customHeight="1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</row>
    <row r="56" spans="1:15" ht="15" customHeight="1">
      <c r="A56" s="87" t="s">
        <v>76</v>
      </c>
      <c r="B56" s="87"/>
      <c r="C56" s="87"/>
      <c r="D56" s="87"/>
      <c r="E56" s="87"/>
      <c r="F56" s="87"/>
      <c r="G56" s="87"/>
      <c r="H56" s="87"/>
      <c r="I56" s="87"/>
      <c r="J56" s="41"/>
      <c r="K56" s="41"/>
      <c r="L56" s="41"/>
      <c r="M56" s="41"/>
      <c r="N56" s="41"/>
      <c r="O56" s="41"/>
    </row>
    <row r="57" spans="1:15" ht="12.75">
      <c r="A57" s="9"/>
      <c r="B57" s="10"/>
      <c r="C57" s="10"/>
      <c r="D57" s="10"/>
      <c r="E57" s="10"/>
      <c r="F57" s="10"/>
      <c r="G57" s="10"/>
      <c r="H57" s="79" t="s">
        <v>54</v>
      </c>
      <c r="I57" s="79"/>
      <c r="J57" s="41"/>
      <c r="K57" s="41"/>
      <c r="L57" s="41"/>
      <c r="M57" s="41"/>
      <c r="N57" s="41"/>
      <c r="O57" s="41"/>
    </row>
    <row r="58" spans="1:15" ht="13.5">
      <c r="A58" s="42"/>
      <c r="B58" s="88" t="s">
        <v>16</v>
      </c>
      <c r="C58" s="89"/>
      <c r="D58" s="43"/>
      <c r="E58" s="44"/>
      <c r="F58" s="43"/>
      <c r="G58" s="45"/>
      <c r="H58" s="88" t="s">
        <v>57</v>
      </c>
      <c r="I58" s="90"/>
      <c r="J58" s="41"/>
      <c r="K58" s="41"/>
      <c r="L58" s="41"/>
      <c r="M58" s="41"/>
      <c r="N58" s="41"/>
      <c r="O58" s="41"/>
    </row>
    <row r="59" spans="1:15" s="8" customFormat="1" ht="13.5">
      <c r="A59" s="46"/>
      <c r="B59" s="72" t="s">
        <v>56</v>
      </c>
      <c r="C59" s="73"/>
      <c r="D59" s="72" t="s">
        <v>12</v>
      </c>
      <c r="E59" s="73"/>
      <c r="F59" s="72" t="s">
        <v>13</v>
      </c>
      <c r="G59" s="73"/>
      <c r="H59" s="72" t="s">
        <v>15</v>
      </c>
      <c r="I59" s="76"/>
      <c r="J59" s="40"/>
      <c r="K59" s="40"/>
      <c r="L59" s="40"/>
      <c r="M59" s="40"/>
      <c r="N59" s="40"/>
      <c r="O59" s="40"/>
    </row>
    <row r="60" spans="1:15" ht="13.5">
      <c r="A60" s="18" t="s">
        <v>0</v>
      </c>
      <c r="B60" s="74" t="s">
        <v>55</v>
      </c>
      <c r="C60" s="75"/>
      <c r="D60" s="74" t="s">
        <v>14</v>
      </c>
      <c r="E60" s="75"/>
      <c r="F60" s="74" t="s">
        <v>15</v>
      </c>
      <c r="G60" s="75"/>
      <c r="H60" s="76" t="s">
        <v>58</v>
      </c>
      <c r="I60" s="76"/>
      <c r="J60" s="41"/>
      <c r="K60" s="41"/>
      <c r="L60" s="41"/>
      <c r="M60" s="41"/>
      <c r="N60" s="41"/>
      <c r="O60" s="41"/>
    </row>
    <row r="61" spans="1:15" ht="13.5">
      <c r="A61" s="21" t="s">
        <v>7</v>
      </c>
      <c r="B61" s="22" t="s">
        <v>8</v>
      </c>
      <c r="C61" s="22" t="s">
        <v>9</v>
      </c>
      <c r="D61" s="50" t="s">
        <v>66</v>
      </c>
      <c r="E61" s="22" t="s">
        <v>9</v>
      </c>
      <c r="F61" s="22" t="s">
        <v>8</v>
      </c>
      <c r="G61" s="22" t="s">
        <v>9</v>
      </c>
      <c r="H61" s="22" t="s">
        <v>8</v>
      </c>
      <c r="I61" s="23" t="s">
        <v>9</v>
      </c>
      <c r="J61" s="41"/>
      <c r="K61" s="41"/>
      <c r="L61" s="41"/>
      <c r="M61" s="41"/>
      <c r="N61" s="41"/>
      <c r="O61" s="41"/>
    </row>
    <row r="62" spans="1:15" ht="13.5">
      <c r="A62" s="24" t="s">
        <v>60</v>
      </c>
      <c r="B62" s="80" t="s">
        <v>29</v>
      </c>
      <c r="C62" s="81"/>
      <c r="D62" s="81"/>
      <c r="E62" s="81"/>
      <c r="F62" s="81"/>
      <c r="G62" s="81"/>
      <c r="H62" s="81"/>
      <c r="I62" s="81"/>
      <c r="J62" s="41"/>
      <c r="K62" s="41"/>
      <c r="L62" s="41"/>
      <c r="M62" s="41"/>
      <c r="N62" s="41"/>
      <c r="O62" s="41"/>
    </row>
    <row r="63" spans="1:15" ht="13.5">
      <c r="A63" s="30" t="s">
        <v>59</v>
      </c>
      <c r="B63" s="51"/>
      <c r="C63" s="51"/>
      <c r="D63" s="51"/>
      <c r="E63" s="51"/>
      <c r="F63" s="51"/>
      <c r="G63" s="51"/>
      <c r="H63" s="51"/>
      <c r="I63" s="26"/>
      <c r="J63" s="41"/>
      <c r="K63" s="41"/>
      <c r="L63" s="41"/>
      <c r="M63" s="41"/>
      <c r="N63" s="41"/>
      <c r="O63" s="41"/>
    </row>
    <row r="64" spans="1:15" ht="13.5">
      <c r="A64" s="30" t="s">
        <v>32</v>
      </c>
      <c r="B64" s="69"/>
      <c r="C64" s="69"/>
      <c r="D64" s="70"/>
      <c r="E64" s="70"/>
      <c r="F64" s="70"/>
      <c r="G64" s="70"/>
      <c r="H64" s="70"/>
      <c r="I64" s="47"/>
      <c r="J64" s="41"/>
      <c r="K64" s="41"/>
      <c r="L64" s="41"/>
      <c r="M64" s="41"/>
      <c r="N64" s="41"/>
      <c r="O64" s="41"/>
    </row>
    <row r="65" spans="1:15" ht="13.5">
      <c r="A65" s="27" t="s">
        <v>23</v>
      </c>
      <c r="B65" s="52">
        <v>26793</v>
      </c>
      <c r="C65" s="52">
        <v>836</v>
      </c>
      <c r="D65" s="52">
        <v>41114</v>
      </c>
      <c r="E65" s="52">
        <v>1175</v>
      </c>
      <c r="F65" s="52">
        <v>26264</v>
      </c>
      <c r="G65" s="52">
        <v>646</v>
      </c>
      <c r="H65" s="52">
        <v>17702</v>
      </c>
      <c r="I65" s="29">
        <v>397</v>
      </c>
      <c r="J65" s="48"/>
      <c r="K65" s="48"/>
      <c r="L65" s="48"/>
      <c r="M65" s="48"/>
      <c r="N65" s="48"/>
      <c r="O65" s="48"/>
    </row>
    <row r="66" spans="1:15" ht="13.5">
      <c r="A66" s="27" t="s">
        <v>24</v>
      </c>
      <c r="B66" s="52">
        <v>30135</v>
      </c>
      <c r="C66" s="52">
        <v>1239</v>
      </c>
      <c r="D66" s="52">
        <v>41072</v>
      </c>
      <c r="E66" s="52">
        <v>1794</v>
      </c>
      <c r="F66" s="52">
        <v>27047</v>
      </c>
      <c r="G66" s="52">
        <v>914</v>
      </c>
      <c r="H66" s="52">
        <v>18073</v>
      </c>
      <c r="I66" s="29">
        <v>983</v>
      </c>
      <c r="J66" s="48"/>
      <c r="K66" s="48"/>
      <c r="L66" s="48"/>
      <c r="M66" s="48"/>
      <c r="N66" s="48"/>
      <c r="O66" s="48"/>
    </row>
    <row r="67" spans="1:15" ht="13.5">
      <c r="A67" s="27" t="s">
        <v>25</v>
      </c>
      <c r="B67" s="52">
        <v>32723</v>
      </c>
      <c r="C67" s="52">
        <v>1356</v>
      </c>
      <c r="D67" s="52">
        <v>42306</v>
      </c>
      <c r="E67" s="52">
        <v>1846</v>
      </c>
      <c r="F67" s="52">
        <v>27620</v>
      </c>
      <c r="G67" s="52">
        <v>1106</v>
      </c>
      <c r="H67" s="52">
        <v>19370</v>
      </c>
      <c r="I67" s="29">
        <v>607</v>
      </c>
      <c r="J67" s="48"/>
      <c r="K67" s="48"/>
      <c r="L67" s="48"/>
      <c r="M67" s="48"/>
      <c r="N67" s="48"/>
      <c r="O67" s="48"/>
    </row>
    <row r="68" spans="1:15" ht="13.5">
      <c r="A68" s="27" t="s">
        <v>26</v>
      </c>
      <c r="B68" s="52">
        <v>33743</v>
      </c>
      <c r="C68" s="52">
        <v>1078</v>
      </c>
      <c r="D68" s="52">
        <v>41904</v>
      </c>
      <c r="E68" s="52">
        <v>1017</v>
      </c>
      <c r="F68" s="52">
        <v>29700</v>
      </c>
      <c r="G68" s="52">
        <v>1004</v>
      </c>
      <c r="H68" s="52">
        <v>22021</v>
      </c>
      <c r="I68" s="29">
        <v>770</v>
      </c>
      <c r="J68" s="48"/>
      <c r="K68" s="48"/>
      <c r="L68" s="48"/>
      <c r="M68" s="48"/>
      <c r="N68" s="48"/>
      <c r="O68" s="48"/>
    </row>
    <row r="69" spans="1:15" ht="13.5">
      <c r="A69" s="27" t="s">
        <v>27</v>
      </c>
      <c r="B69" s="52">
        <v>50816</v>
      </c>
      <c r="C69" s="52">
        <v>1181</v>
      </c>
      <c r="D69" s="70"/>
      <c r="E69" s="70"/>
      <c r="F69" s="52">
        <v>59970</v>
      </c>
      <c r="G69" s="52">
        <v>1311</v>
      </c>
      <c r="H69" s="52">
        <v>25195</v>
      </c>
      <c r="I69" s="29">
        <v>456</v>
      </c>
      <c r="J69" s="48"/>
      <c r="K69" s="48"/>
      <c r="L69" s="48"/>
      <c r="M69" s="48"/>
      <c r="N69" s="48"/>
      <c r="O69" s="48"/>
    </row>
    <row r="70" spans="1:15" ht="13.5">
      <c r="A70" s="49" t="s">
        <v>28</v>
      </c>
      <c r="B70" s="54">
        <v>56154.2</v>
      </c>
      <c r="C70" s="54">
        <v>1273.55</v>
      </c>
      <c r="D70" s="71"/>
      <c r="E70" s="71"/>
      <c r="F70" s="54">
        <v>54119.9</v>
      </c>
      <c r="G70" s="54">
        <v>1021.6</v>
      </c>
      <c r="H70" s="54">
        <v>32960.6</v>
      </c>
      <c r="I70" s="39">
        <v>952.9</v>
      </c>
      <c r="J70" s="48"/>
      <c r="K70" s="48"/>
      <c r="L70" s="48"/>
      <c r="M70" s="48"/>
      <c r="N70" s="48"/>
      <c r="O70" s="48"/>
    </row>
    <row r="71" spans="1:15" ht="12.75" customHeight="1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</row>
    <row r="72" spans="1:15" ht="12.75" customHeight="1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</row>
    <row r="73" spans="1:15" ht="12.75" customHeight="1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</row>
    <row r="74" spans="1:15" ht="12.75" customHeight="1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</row>
    <row r="75" spans="1:15" ht="12.75" customHeight="1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</row>
    <row r="76" spans="1:15" ht="12.75" customHeight="1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</row>
    <row r="77" spans="1:15" ht="12.75" customHeight="1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</row>
    <row r="78" spans="1:15" ht="15.75" customHeight="1">
      <c r="A78" s="40"/>
      <c r="B78" s="40"/>
      <c r="C78" s="40"/>
      <c r="D78" s="40"/>
      <c r="E78" s="40"/>
      <c r="F78" s="40"/>
      <c r="G78" s="40"/>
      <c r="H78" s="40"/>
      <c r="I78" s="40"/>
      <c r="J78" s="48"/>
      <c r="K78" s="48"/>
      <c r="L78" s="48"/>
      <c r="M78" s="48"/>
      <c r="N78" s="48"/>
      <c r="O78" s="48"/>
    </row>
    <row r="79" spans="1:15" ht="12.75" customHeight="1">
      <c r="A79" s="40"/>
      <c r="B79" s="40"/>
      <c r="C79" s="40"/>
      <c r="D79" s="40"/>
      <c r="E79" s="40"/>
      <c r="F79" s="40"/>
      <c r="G79" s="40"/>
      <c r="H79" s="40"/>
      <c r="I79" s="40"/>
      <c r="J79" s="48"/>
      <c r="K79" s="48"/>
      <c r="L79" s="48"/>
      <c r="M79" s="48"/>
      <c r="N79" s="48"/>
      <c r="O79" s="48"/>
    </row>
    <row r="80" spans="1:15" ht="13.5">
      <c r="A80" s="40"/>
      <c r="B80" s="40"/>
      <c r="C80" s="40"/>
      <c r="D80" s="40"/>
      <c r="E80" s="40"/>
      <c r="F80" s="40"/>
      <c r="G80" s="40"/>
      <c r="H80" s="40"/>
      <c r="I80" s="40"/>
      <c r="J80" s="48"/>
      <c r="K80" s="48"/>
      <c r="L80" s="48"/>
      <c r="M80" s="48"/>
      <c r="N80" s="48"/>
      <c r="O80" s="48"/>
    </row>
    <row r="81" spans="1:15" ht="13.5">
      <c r="A81" s="40"/>
      <c r="B81" s="40"/>
      <c r="C81" s="40"/>
      <c r="D81" s="40"/>
      <c r="E81" s="40"/>
      <c r="F81" s="40"/>
      <c r="G81" s="40"/>
      <c r="H81" s="40"/>
      <c r="I81" s="40"/>
      <c r="J81" s="48"/>
      <c r="K81" s="48"/>
      <c r="L81" s="48"/>
      <c r="M81" s="48"/>
      <c r="N81" s="48"/>
      <c r="O81" s="48"/>
    </row>
    <row r="82" spans="1:15" ht="13.5">
      <c r="A82" s="40"/>
      <c r="B82" s="40"/>
      <c r="C82" s="40"/>
      <c r="D82" s="40"/>
      <c r="E82" s="40"/>
      <c r="F82" s="40"/>
      <c r="G82" s="40"/>
      <c r="H82" s="40"/>
      <c r="I82" s="40"/>
      <c r="J82" s="48"/>
      <c r="K82" s="48"/>
      <c r="L82" s="48"/>
      <c r="M82" s="48"/>
      <c r="N82" s="48"/>
      <c r="O82" s="48"/>
    </row>
  </sheetData>
  <mergeCells count="26">
    <mergeCell ref="B32:O32"/>
    <mergeCell ref="B39:O39"/>
    <mergeCell ref="J4:K4"/>
    <mergeCell ref="L4:M4"/>
    <mergeCell ref="B23:O23"/>
    <mergeCell ref="B48:O48"/>
    <mergeCell ref="B62:I62"/>
    <mergeCell ref="H57:I57"/>
    <mergeCell ref="A56:I56"/>
    <mergeCell ref="B58:C58"/>
    <mergeCell ref="B60:C60"/>
    <mergeCell ref="D59:E59"/>
    <mergeCell ref="D60:E60"/>
    <mergeCell ref="H58:I58"/>
    <mergeCell ref="H60:I60"/>
    <mergeCell ref="J3:K3"/>
    <mergeCell ref="N2:O2"/>
    <mergeCell ref="B6:O6"/>
    <mergeCell ref="B15:O15"/>
    <mergeCell ref="N4:O4"/>
    <mergeCell ref="D4:E4"/>
    <mergeCell ref="H4:I4"/>
    <mergeCell ref="F59:G59"/>
    <mergeCell ref="F60:G60"/>
    <mergeCell ref="B59:C59"/>
    <mergeCell ref="H59:I59"/>
  </mergeCells>
  <printOptions horizontalCentered="1"/>
  <pageMargins left="0.75" right="0.75" top="0.75" bottom="0.75" header="0.5" footer="0.5"/>
  <pageSetup horizontalDpi="600" verticalDpi="600" orientation="portrait" r:id="rId2"/>
  <rowBreaks count="1" manualBreakCount="1">
    <brk id="5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EDO-TSA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JHELLER</dc:creator>
  <cp:keywords/>
  <dc:description/>
  <cp:lastModifiedBy>Marjorie Silverwand</cp:lastModifiedBy>
  <cp:lastPrinted>2000-07-20T14:46:06Z</cp:lastPrinted>
  <dcterms:created xsi:type="dcterms:W3CDTF">1999-11-18T15:14:20Z</dcterms:created>
  <cp:category/>
  <cp:version/>
  <cp:contentType/>
  <cp:contentStatus/>
</cp:coreProperties>
</file>