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341" windowWidth="11685" windowHeight="6465" activeTab="1"/>
  </bookViews>
  <sheets>
    <sheet name="Apr_Jul" sheetId="1" r:id="rId1"/>
    <sheet name="Aug_Sep" sheetId="2" r:id="rId2"/>
    <sheet name="PP3" sheetId="3" r:id="rId3"/>
  </sheets>
  <definedNames>
    <definedName name="subracks_summary" localSheetId="2">'PP3'!$A$3:$E$20</definedName>
  </definedNames>
  <calcPr fullCalcOnLoad="1"/>
</workbook>
</file>

<file path=xl/sharedStrings.xml><?xml version="1.0" encoding="utf-8"?>
<sst xmlns="http://schemas.openxmlformats.org/spreadsheetml/2006/main" count="624" uniqueCount="159">
  <si>
    <t>Type IV</t>
  </si>
  <si>
    <t>April</t>
  </si>
  <si>
    <t>May</t>
  </si>
  <si>
    <t>June</t>
  </si>
  <si>
    <t>Acceptance</t>
  </si>
  <si>
    <t>Test in rack after installation</t>
  </si>
  <si>
    <t>Test of cut cables with connector</t>
  </si>
  <si>
    <t>Type II-III</t>
  </si>
  <si>
    <t>Acceptance + organize cables for installation</t>
  </si>
  <si>
    <t>Endcap:</t>
  </si>
  <si>
    <t xml:space="preserve">Test all cables installed in synch with installation </t>
  </si>
  <si>
    <t>PP3</t>
  </si>
  <si>
    <t>Test/Burn-in of units</t>
  </si>
  <si>
    <t>Assembly into subracks</t>
  </si>
  <si>
    <t>Plug-in cables to PP3</t>
  </si>
  <si>
    <t>Vlasti</t>
  </si>
  <si>
    <t>Martin</t>
  </si>
  <si>
    <t>Petr</t>
  </si>
  <si>
    <t>Lars</t>
  </si>
  <si>
    <t>Freiburg</t>
  </si>
  <si>
    <t>Plug-in cables into PS crates + test</t>
  </si>
  <si>
    <t>Edward</t>
  </si>
  <si>
    <t>Neil</t>
  </si>
  <si>
    <t>Stefan</t>
  </si>
  <si>
    <t>Scott</t>
  </si>
  <si>
    <t>Installation</t>
  </si>
  <si>
    <t>2 shifts</t>
  </si>
  <si>
    <t>1 shift</t>
  </si>
  <si>
    <t>*</t>
  </si>
  <si>
    <t>Edward
+1 shift</t>
  </si>
  <si>
    <t>Glasgow</t>
  </si>
  <si>
    <t>Geneva</t>
  </si>
  <si>
    <t>Prague</t>
  </si>
  <si>
    <t>JanB</t>
  </si>
  <si>
    <t>Alexandre</t>
  </si>
  <si>
    <t>Installation (most of the subracks already installed)</t>
  </si>
  <si>
    <t>Japan</t>
  </si>
  <si>
    <t>Preparation</t>
  </si>
  <si>
    <t>TomB</t>
  </si>
  <si>
    <t xml:space="preserve">Folding of shield </t>
  </si>
  <si>
    <t xml:space="preserve"> part-time</t>
  </si>
  <si>
    <t>done</t>
  </si>
  <si>
    <t>to be done</t>
  </si>
  <si>
    <t xml:space="preserve">Installation </t>
  </si>
  <si>
    <t>400 cables/week</t>
  </si>
  <si>
    <t>4088 cables</t>
  </si>
  <si>
    <t>Connector in situ by external company - CPE</t>
  </si>
  <si>
    <t>as of March 10, 2100+ cables in US side and 602 cables in USA side already installed - 1522 cables to install since then</t>
  </si>
  <si>
    <t>as of March 10 almost all US side connectors built, to be completed before starting in USA side. Also rack 05 to be reworked, possibly by May 15</t>
  </si>
  <si>
    <t>Y.51-02.X2</t>
  </si>
  <si>
    <t>Subracks in pit next to rack</t>
  </si>
  <si>
    <t>Y.52-02.X2</t>
  </si>
  <si>
    <t>Cables 2043715 and 2043716 swapped.</t>
  </si>
  <si>
    <t>Y.53-02.X2</t>
  </si>
  <si>
    <t>Y.37-01.X6</t>
  </si>
  <si>
    <t>Y.47-01.X6</t>
  </si>
  <si>
    <t>Y.43-01.X6</t>
  </si>
  <si>
    <t>Y.52-01.X6</t>
  </si>
  <si>
    <t>Y.52-04.X7</t>
  </si>
  <si>
    <t>Y.53-04.X7</t>
  </si>
  <si>
    <t>Y.51-25.X1</t>
  </si>
  <si>
    <t>Cables 2048000 and 2047999 swapped.</t>
  </si>
  <si>
    <t>Y.53-25.X2</t>
  </si>
  <si>
    <t>Y 52-25.X2</t>
  </si>
  <si>
    <t>subracks in pit next to rack</t>
  </si>
  <si>
    <t>Y.53-26.X5</t>
  </si>
  <si>
    <t>Y.51-26.X5</t>
  </si>
  <si>
    <t>Y.51-23.X8</t>
  </si>
  <si>
    <t>Y.52-23.X8</t>
  </si>
  <si>
    <t>Y.53-23.X8</t>
  </si>
  <si>
    <t>US side</t>
  </si>
  <si>
    <t>USA side</t>
  </si>
  <si>
    <t>to be assembled</t>
  </si>
  <si>
    <t>standard subracks</t>
  </si>
  <si>
    <t>to be installed</t>
  </si>
  <si>
    <t>special subrack</t>
  </si>
  <si>
    <t>mini subrack</t>
  </si>
  <si>
    <t>subracks installed</t>
  </si>
  <si>
    <t>as of April 20 most of the subracks assembled and installed - see PP3 sheet</t>
  </si>
  <si>
    <t>Lancaster</t>
  </si>
  <si>
    <t>Manchester</t>
  </si>
  <si>
    <t>Squeeze the cables to fit between pin and clamp holder</t>
  </si>
  <si>
    <t xml:space="preserve">Barrel: </t>
  </si>
  <si>
    <t xml:space="preserve">   Plug-in to dPPB1, place the clamp, arrange drain wire</t>
  </si>
  <si>
    <t>Mounting dPPB1 &amp; dPPF1</t>
  </si>
  <si>
    <t xml:space="preserve">  Crimping of drain wires, plug in the dPPF1 </t>
  </si>
  <si>
    <t>MPI</t>
  </si>
  <si>
    <t>Tomas</t>
  </si>
  <si>
    <t>Russian team</t>
  </si>
  <si>
    <t>French team</t>
  </si>
  <si>
    <t>July</t>
  </si>
  <si>
    <t>Janice</t>
  </si>
  <si>
    <t>Shits assignments are subject to change depending on people arrival/departure, people's skills, tester performance, cable arrival and change in priorities.</t>
  </si>
  <si>
    <t>Jessica</t>
  </si>
  <si>
    <t>Installation into racks/rework</t>
  </si>
  <si>
    <t>UCL</t>
  </si>
  <si>
    <t>Kuo-Ming Lee</t>
  </si>
  <si>
    <t>Academia Sinica</t>
  </si>
  <si>
    <t>Dubna</t>
  </si>
  <si>
    <t>Scott Moncrieff</t>
  </si>
  <si>
    <t>Melboune</t>
  </si>
  <si>
    <t>UC Santa Cruz</t>
  </si>
  <si>
    <t>Petr Kubik</t>
  </si>
  <si>
    <t>Ken</t>
  </si>
  <si>
    <t>Ken Fowler</t>
  </si>
  <si>
    <t>Tomas Slavicek</t>
  </si>
  <si>
    <t>People longterm (currently)</t>
  </si>
  <si>
    <t>Jessica Metcalfe</t>
  </si>
  <si>
    <t xml:space="preserve">SCT Cables and Patch Panels </t>
  </si>
  <si>
    <t>Kuo-Ming</t>
  </si>
  <si>
    <t>August</t>
  </si>
  <si>
    <t>September</t>
  </si>
  <si>
    <t xml:space="preserve">People longterm </t>
  </si>
  <si>
    <t>Katharine</t>
  </si>
  <si>
    <t>Jacek</t>
  </si>
  <si>
    <t>Cracow</t>
  </si>
  <si>
    <t>Alexandre Nadtochiy</t>
  </si>
  <si>
    <t>start</t>
  </si>
  <si>
    <t>end</t>
  </si>
  <si>
    <t>Feb</t>
  </si>
  <si>
    <t>summer 2005</t>
  </si>
  <si>
    <t>Vlastik Kral</t>
  </si>
  <si>
    <t>Jan S</t>
  </si>
  <si>
    <t>Jano H</t>
  </si>
  <si>
    <t>Jan Broz</t>
  </si>
  <si>
    <t>Jan B</t>
  </si>
  <si>
    <t>Eva G</t>
  </si>
  <si>
    <t>Anna M</t>
  </si>
  <si>
    <t>Test cables after installation</t>
  </si>
  <si>
    <t>Yan Grange</t>
  </si>
  <si>
    <t>Nikhef</t>
  </si>
  <si>
    <t>Yan</t>
  </si>
  <si>
    <t>Edward Gornicki</t>
  </si>
  <si>
    <t>Crakow</t>
  </si>
  <si>
    <t>9 months</t>
  </si>
  <si>
    <t>PP3 checks</t>
  </si>
  <si>
    <t>TEST  whole chain</t>
  </si>
  <si>
    <t>Barbara</t>
  </si>
  <si>
    <t>Andre</t>
  </si>
  <si>
    <t>Jacek Pieron</t>
  </si>
  <si>
    <t>Regina</t>
  </si>
  <si>
    <t>Regina Moles</t>
  </si>
  <si>
    <t>Valencia</t>
  </si>
  <si>
    <t>Andre Sopczak</t>
  </si>
  <si>
    <t>Uppsala</t>
  </si>
  <si>
    <t>Barbara Toczek</t>
  </si>
  <si>
    <t>UNTIL</t>
  </si>
  <si>
    <t>From</t>
  </si>
  <si>
    <t>mornings</t>
  </si>
  <si>
    <t>week of 18 Sep half week after 20 Sep</t>
  </si>
  <si>
    <t>….|Andre</t>
  </si>
  <si>
    <t>Anthony Waugh</t>
  </si>
  <si>
    <t>University of Sydney</t>
  </si>
  <si>
    <t>afternoons</t>
  </si>
  <si>
    <t>Anthony</t>
  </si>
  <si>
    <t>Gabe</t>
  </si>
  <si>
    <t>half day</t>
  </si>
  <si>
    <t>DONE</t>
  </si>
  <si>
    <t>Gabe Hare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</si>
</sst>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b/>
      <u val="single"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0"/>
      <color indexed="61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11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38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16" fontId="0" fillId="0" borderId="1" xfId="0" applyNumberFormat="1" applyBorder="1" applyAlignment="1">
      <alignment/>
    </xf>
    <xf numFmtId="0" fontId="0" fillId="0" borderId="0" xfId="0" applyFont="1" applyAlignment="1">
      <alignment/>
    </xf>
    <xf numFmtId="16" fontId="0" fillId="0" borderId="2" xfId="0" applyNumberFormat="1" applyBorder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0" borderId="1" xfId="0" applyBorder="1" applyAlignment="1">
      <alignment/>
    </xf>
    <xf numFmtId="0" fontId="9" fillId="0" borderId="0" xfId="0" applyFont="1" applyAlignment="1">
      <alignment/>
    </xf>
    <xf numFmtId="0" fontId="9" fillId="0" borderId="6" xfId="0" applyFont="1" applyFill="1" applyBorder="1" applyAlignment="1">
      <alignment/>
    </xf>
    <xf numFmtId="0" fontId="9" fillId="0" borderId="0" xfId="0" applyFont="1" applyAlignment="1">
      <alignment vertical="center"/>
    </xf>
    <xf numFmtId="0" fontId="0" fillId="3" borderId="7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5" borderId="1" xfId="0" applyFill="1" applyBorder="1" applyAlignment="1">
      <alignment/>
    </xf>
    <xf numFmtId="0" fontId="0" fillId="5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11" xfId="0" applyFont="1" applyFill="1" applyBorder="1" applyAlignment="1">
      <alignment/>
    </xf>
    <xf numFmtId="0" fontId="0" fillId="3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12" xfId="0" applyFill="1" applyBorder="1" applyAlignment="1">
      <alignment/>
    </xf>
    <xf numFmtId="0" fontId="0" fillId="4" borderId="11" xfId="0" applyFill="1" applyBorder="1" applyAlignment="1">
      <alignment/>
    </xf>
    <xf numFmtId="0" fontId="0" fillId="3" borderId="0" xfId="0" applyFill="1" applyBorder="1" applyAlignment="1">
      <alignment/>
    </xf>
    <xf numFmtId="0" fontId="0" fillId="4" borderId="11" xfId="0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4" borderId="5" xfId="0" applyFill="1" applyBorder="1" applyAlignment="1">
      <alignment/>
    </xf>
    <xf numFmtId="0" fontId="0" fillId="2" borderId="1" xfId="0" applyFill="1" applyBorder="1" applyAlignment="1">
      <alignment/>
    </xf>
    <xf numFmtId="0" fontId="0" fillId="3" borderId="15" xfId="0" applyFill="1" applyBorder="1" applyAlignment="1">
      <alignment/>
    </xf>
    <xf numFmtId="0" fontId="0" fillId="4" borderId="12" xfId="0" applyFill="1" applyBorder="1" applyAlignment="1">
      <alignment/>
    </xf>
    <xf numFmtId="15" fontId="0" fillId="0" borderId="1" xfId="0" applyNumberFormat="1" applyBorder="1" applyAlignment="1">
      <alignment/>
    </xf>
    <xf numFmtId="0" fontId="9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0" fillId="0" borderId="0" xfId="0" applyBorder="1" applyAlignment="1">
      <alignment/>
    </xf>
    <xf numFmtId="0" fontId="5" fillId="0" borderId="8" xfId="0" applyFont="1" applyBorder="1" applyAlignment="1">
      <alignment/>
    </xf>
    <xf numFmtId="0" fontId="10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wrapText="1"/>
    </xf>
    <xf numFmtId="0" fontId="0" fillId="3" borderId="13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6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10" xfId="0" applyFill="1" applyBorder="1" applyAlignment="1">
      <alignment/>
    </xf>
    <xf numFmtId="0" fontId="0" fillId="3" borderId="21" xfId="0" applyFill="1" applyBorder="1" applyAlignment="1">
      <alignment/>
    </xf>
    <xf numFmtId="0" fontId="0" fillId="0" borderId="9" xfId="0" applyFill="1" applyBorder="1" applyAlignment="1">
      <alignment/>
    </xf>
    <xf numFmtId="0" fontId="0" fillId="5" borderId="2" xfId="0" applyFill="1" applyBorder="1" applyAlignment="1">
      <alignment/>
    </xf>
    <xf numFmtId="0" fontId="0" fillId="3" borderId="22" xfId="0" applyFill="1" applyBorder="1" applyAlignment="1">
      <alignment/>
    </xf>
    <xf numFmtId="0" fontId="0" fillId="3" borderId="23" xfId="0" applyFill="1" applyBorder="1" applyAlignment="1">
      <alignment/>
    </xf>
    <xf numFmtId="0" fontId="0" fillId="3" borderId="24" xfId="0" applyFill="1" applyBorder="1" applyAlignment="1">
      <alignment/>
    </xf>
    <xf numFmtId="0" fontId="0" fillId="3" borderId="25" xfId="0" applyFill="1" applyBorder="1" applyAlignment="1">
      <alignment/>
    </xf>
    <xf numFmtId="0" fontId="0" fillId="3" borderId="26" xfId="0" applyFill="1" applyBorder="1" applyAlignment="1">
      <alignment/>
    </xf>
    <xf numFmtId="0" fontId="0" fillId="3" borderId="27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5" borderId="28" xfId="0" applyFill="1" applyBorder="1" applyAlignment="1">
      <alignment/>
    </xf>
    <xf numFmtId="0" fontId="12" fillId="0" borderId="8" xfId="0" applyFont="1" applyBorder="1" applyAlignment="1">
      <alignment/>
    </xf>
    <xf numFmtId="16" fontId="11" fillId="0" borderId="9" xfId="0" applyNumberFormat="1" applyFont="1" applyBorder="1" applyAlignment="1">
      <alignment horizontal="center"/>
    </xf>
    <xf numFmtId="0" fontId="0" fillId="3" borderId="29" xfId="0" applyFill="1" applyBorder="1" applyAlignment="1">
      <alignment/>
    </xf>
    <xf numFmtId="0" fontId="0" fillId="3" borderId="30" xfId="0" applyFill="1" applyBorder="1" applyAlignment="1">
      <alignment/>
    </xf>
    <xf numFmtId="0" fontId="0" fillId="0" borderId="31" xfId="0" applyBorder="1" applyAlignment="1">
      <alignment/>
    </xf>
    <xf numFmtId="16" fontId="0" fillId="0" borderId="32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2" xfId="0" applyFill="1" applyBorder="1" applyAlignment="1">
      <alignment/>
    </xf>
    <xf numFmtId="0" fontId="0" fillId="2" borderId="32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8" xfId="0" applyFill="1" applyBorder="1" applyAlignment="1">
      <alignment/>
    </xf>
    <xf numFmtId="0" fontId="0" fillId="3" borderId="33" xfId="0" applyFill="1" applyBorder="1" applyAlignment="1">
      <alignment/>
    </xf>
    <xf numFmtId="0" fontId="0" fillId="3" borderId="34" xfId="0" applyFill="1" applyBorder="1" applyAlignment="1">
      <alignment/>
    </xf>
    <xf numFmtId="0" fontId="0" fillId="3" borderId="35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9" xfId="0" applyFill="1" applyBorder="1" applyAlignment="1">
      <alignment/>
    </xf>
    <xf numFmtId="0" fontId="0" fillId="4" borderId="7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7" xfId="0" applyFill="1" applyBorder="1" applyAlignment="1">
      <alignment/>
    </xf>
    <xf numFmtId="16" fontId="0" fillId="0" borderId="0" xfId="0" applyNumberFormat="1" applyAlignment="1">
      <alignment/>
    </xf>
    <xf numFmtId="0" fontId="0" fillId="0" borderId="12" xfId="0" applyFill="1" applyBorder="1" applyAlignment="1">
      <alignment/>
    </xf>
    <xf numFmtId="0" fontId="0" fillId="3" borderId="36" xfId="0" applyFill="1" applyBorder="1" applyAlignment="1">
      <alignment/>
    </xf>
    <xf numFmtId="0" fontId="0" fillId="0" borderId="0" xfId="0" applyAlignment="1">
      <alignment horizontal="right"/>
    </xf>
    <xf numFmtId="0" fontId="0" fillId="0" borderId="3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6" xfId="0" applyFill="1" applyBorder="1" applyAlignment="1">
      <alignment/>
    </xf>
    <xf numFmtId="0" fontId="6" fillId="0" borderId="0" xfId="0" applyFont="1" applyBorder="1" applyAlignment="1">
      <alignment/>
    </xf>
    <xf numFmtId="16" fontId="0" fillId="0" borderId="0" xfId="0" applyNumberFormat="1" applyAlignment="1">
      <alignment horizontal="right"/>
    </xf>
    <xf numFmtId="16" fontId="11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3" borderId="2" xfId="0" applyFill="1" applyBorder="1" applyAlignment="1">
      <alignment/>
    </xf>
    <xf numFmtId="0" fontId="0" fillId="5" borderId="2" xfId="0" applyFont="1" applyFill="1" applyBorder="1" applyAlignment="1">
      <alignment/>
    </xf>
    <xf numFmtId="0" fontId="0" fillId="4" borderId="33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24" xfId="0" applyFill="1" applyBorder="1" applyAlignment="1">
      <alignment/>
    </xf>
    <xf numFmtId="0" fontId="0" fillId="0" borderId="0" xfId="0" applyAlignment="1">
      <alignment horizontal="left"/>
    </xf>
    <xf numFmtId="0" fontId="0" fillId="4" borderId="23" xfId="0" applyFill="1" applyBorder="1" applyAlignment="1">
      <alignment/>
    </xf>
    <xf numFmtId="0" fontId="0" fillId="4" borderId="30" xfId="0" applyFill="1" applyBorder="1" applyAlignment="1">
      <alignment/>
    </xf>
    <xf numFmtId="0" fontId="9" fillId="0" borderId="0" xfId="0" applyFont="1" applyAlignment="1">
      <alignment wrapText="1"/>
    </xf>
    <xf numFmtId="0" fontId="0" fillId="0" borderId="0" xfId="0" applyAlignment="1">
      <alignment/>
    </xf>
    <xf numFmtId="0" fontId="9" fillId="0" borderId="1" xfId="0" applyFont="1" applyFill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justify"/>
    </xf>
    <xf numFmtId="0" fontId="0" fillId="0" borderId="0" xfId="0" applyBorder="1" applyAlignment="1">
      <alignment horizontal="left" vertical="justify"/>
    </xf>
    <xf numFmtId="0" fontId="0" fillId="0" borderId="2" xfId="0" applyBorder="1" applyAlignment="1">
      <alignment horizontal="left" vertical="justify"/>
    </xf>
    <xf numFmtId="0" fontId="9" fillId="0" borderId="0" xfId="0" applyFont="1" applyAlignment="1">
      <alignment/>
    </xf>
    <xf numFmtId="0" fontId="13" fillId="5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0" fillId="6" borderId="1" xfId="0" applyFill="1" applyBorder="1" applyAlignment="1">
      <alignment/>
    </xf>
    <xf numFmtId="0" fontId="0" fillId="6" borderId="32" xfId="0" applyFill="1" applyBorder="1" applyAlignment="1">
      <alignment/>
    </xf>
    <xf numFmtId="0" fontId="0" fillId="6" borderId="2" xfId="0" applyFill="1" applyBorder="1" applyAlignment="1">
      <alignment/>
    </xf>
    <xf numFmtId="0" fontId="0" fillId="4" borderId="19" xfId="0" applyFill="1" applyBorder="1" applyAlignment="1">
      <alignment/>
    </xf>
    <xf numFmtId="0" fontId="0" fillId="4" borderId="29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1123950</xdr:colOff>
      <xdr:row>26</xdr:row>
      <xdr:rowOff>19050</xdr:rowOff>
    </xdr:from>
    <xdr:to>
      <xdr:col>4</xdr:col>
      <xdr:colOff>38100</xdr:colOff>
      <xdr:row>29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3867150" y="4533900"/>
          <a:ext cx="20955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1095375</xdr:colOff>
      <xdr:row>39</xdr:row>
      <xdr:rowOff>114300</xdr:rowOff>
    </xdr:from>
    <xdr:to>
      <xdr:col>4</xdr:col>
      <xdr:colOff>0</xdr:colOff>
      <xdr:row>40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3838575" y="7010400"/>
          <a:ext cx="200025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1076325</xdr:colOff>
      <xdr:row>37</xdr:row>
      <xdr:rowOff>38100</xdr:rowOff>
    </xdr:from>
    <xdr:to>
      <xdr:col>3</xdr:col>
      <xdr:colOff>1276350</xdr:colOff>
      <xdr:row>38</xdr:row>
      <xdr:rowOff>209550</xdr:rowOff>
    </xdr:to>
    <xdr:sp>
      <xdr:nvSpPr>
        <xdr:cNvPr id="3" name="AutoShape 5"/>
        <xdr:cNvSpPr>
          <a:spLocks/>
        </xdr:cNvSpPr>
      </xdr:nvSpPr>
      <xdr:spPr>
        <a:xfrm>
          <a:off x="3819525" y="6448425"/>
          <a:ext cx="200025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2"/>
  <sheetViews>
    <sheetView zoomScale="75" zoomScaleNormal="75" workbookViewId="0" topLeftCell="A1">
      <selection activeCell="H59" sqref="H59"/>
    </sheetView>
  </sheetViews>
  <sheetFormatPr defaultColWidth="9.140625" defaultRowHeight="12.75"/>
  <cols>
    <col min="1" max="1" width="7.28125" style="0" customWidth="1"/>
    <col min="2" max="2" width="14.421875" style="0" customWidth="1"/>
    <col min="3" max="4" width="19.421875" style="0" customWidth="1"/>
    <col min="5" max="8" width="8.8515625" style="0" customWidth="1"/>
    <col min="9" max="9" width="8.7109375" style="0" customWidth="1"/>
    <col min="10" max="11" width="8.8515625" style="0" customWidth="1"/>
    <col min="12" max="12" width="8.57421875" style="0" customWidth="1"/>
    <col min="13" max="15" width="8.8515625" style="0" customWidth="1"/>
    <col min="16" max="20" width="8.7109375" style="0" customWidth="1"/>
    <col min="21" max="21" width="9.00390625" style="0" customWidth="1"/>
    <col min="22" max="22" width="7.00390625" style="0" customWidth="1"/>
    <col min="23" max="24" width="7.28125" style="0" customWidth="1"/>
  </cols>
  <sheetData>
    <row r="1" spans="1:4" ht="21.75" thickBot="1" thickTop="1">
      <c r="A1" s="77" t="s">
        <v>108</v>
      </c>
      <c r="B1" s="19"/>
      <c r="C1" s="19"/>
      <c r="D1" s="78">
        <v>38926</v>
      </c>
    </row>
    <row r="2" spans="5:21" ht="13.5" thickTop="1">
      <c r="E2" s="18"/>
      <c r="F2" s="60" t="s">
        <v>1</v>
      </c>
      <c r="G2" s="19"/>
      <c r="H2" s="19"/>
      <c r="I2" s="18"/>
      <c r="J2" s="60" t="s">
        <v>2</v>
      </c>
      <c r="K2" s="19"/>
      <c r="L2" s="20"/>
      <c r="M2" s="19"/>
      <c r="N2" s="60" t="s">
        <v>3</v>
      </c>
      <c r="O2" s="19"/>
      <c r="P2" s="19"/>
      <c r="Q2" s="20"/>
      <c r="R2" s="19"/>
      <c r="S2" s="60" t="s">
        <v>90</v>
      </c>
      <c r="T2" s="81"/>
      <c r="U2" s="20"/>
    </row>
    <row r="3" spans="1:21" ht="13.5" thickBot="1">
      <c r="A3" s="43"/>
      <c r="B3" s="22"/>
      <c r="C3" s="22"/>
      <c r="D3" s="22"/>
      <c r="E3" s="1">
        <v>38810</v>
      </c>
      <c r="F3" s="21">
        <v>38817</v>
      </c>
      <c r="G3" s="21">
        <v>38824</v>
      </c>
      <c r="H3" s="21">
        <v>38831</v>
      </c>
      <c r="I3" s="1">
        <v>38838</v>
      </c>
      <c r="J3" s="21">
        <v>38845</v>
      </c>
      <c r="K3" s="21">
        <v>38852</v>
      </c>
      <c r="L3" s="3">
        <v>38859</v>
      </c>
      <c r="M3" s="21">
        <v>38866</v>
      </c>
      <c r="N3" s="21">
        <v>38873</v>
      </c>
      <c r="O3" s="21">
        <v>38880</v>
      </c>
      <c r="P3" s="21">
        <v>38887</v>
      </c>
      <c r="Q3" s="3">
        <v>38894</v>
      </c>
      <c r="R3" s="21">
        <v>38901</v>
      </c>
      <c r="S3" s="21">
        <v>38908</v>
      </c>
      <c r="T3" s="21">
        <v>38915</v>
      </c>
      <c r="U3" s="3">
        <v>38922</v>
      </c>
    </row>
    <row r="4" spans="1:22" ht="16.5" customHeight="1" thickTop="1">
      <c r="A4" s="47" t="s">
        <v>0</v>
      </c>
      <c r="B4" s="19"/>
      <c r="C4" s="19" t="s">
        <v>89</v>
      </c>
      <c r="D4" s="19"/>
      <c r="E4" s="62"/>
      <c r="F4" s="63"/>
      <c r="G4" s="63">
        <v>63</v>
      </c>
      <c r="H4" s="63">
        <v>63</v>
      </c>
      <c r="I4" s="62">
        <v>56</v>
      </c>
      <c r="J4" s="63">
        <v>63</v>
      </c>
      <c r="K4" s="63">
        <v>63</v>
      </c>
      <c r="L4" s="64">
        <v>60</v>
      </c>
      <c r="M4" s="63">
        <v>72</v>
      </c>
      <c r="N4" s="66"/>
      <c r="O4" s="66"/>
      <c r="P4" s="66"/>
      <c r="Q4" s="91"/>
      <c r="R4" s="66"/>
      <c r="S4" s="66"/>
      <c r="T4" s="66"/>
      <c r="U4" s="20"/>
      <c r="V4">
        <f>SUM(G4:M4)</f>
        <v>440</v>
      </c>
    </row>
    <row r="5" spans="1:23" ht="12.75">
      <c r="A5" s="44" t="s">
        <v>25</v>
      </c>
      <c r="B5" s="22"/>
      <c r="C5" s="22" t="s">
        <v>88</v>
      </c>
      <c r="D5" s="22"/>
      <c r="E5" s="24">
        <v>600</v>
      </c>
      <c r="F5" s="25"/>
      <c r="G5" s="25">
        <v>80</v>
      </c>
      <c r="H5" s="25"/>
      <c r="I5" s="24">
        <v>80</v>
      </c>
      <c r="J5" s="25">
        <v>80</v>
      </c>
      <c r="K5" s="25">
        <v>80</v>
      </c>
      <c r="L5" s="67">
        <v>80</v>
      </c>
      <c r="M5" s="25">
        <v>100</v>
      </c>
      <c r="N5" s="12">
        <v>100</v>
      </c>
      <c r="O5" s="12">
        <v>100</v>
      </c>
      <c r="P5" s="12">
        <v>90</v>
      </c>
      <c r="Q5" s="12">
        <v>94</v>
      </c>
      <c r="R5" s="25">
        <v>100</v>
      </c>
      <c r="S5" s="25">
        <v>100</v>
      </c>
      <c r="T5" s="12">
        <v>100</v>
      </c>
      <c r="U5" s="67">
        <v>100</v>
      </c>
      <c r="V5">
        <f>SUM(G5:S5)+E5</f>
        <v>1684</v>
      </c>
      <c r="W5" s="25">
        <f>2124-V4-V5</f>
        <v>0</v>
      </c>
    </row>
    <row r="6" spans="1:21" ht="12.75">
      <c r="A6" s="45" t="s">
        <v>4</v>
      </c>
      <c r="B6" s="22"/>
      <c r="C6" s="22"/>
      <c r="D6" s="22"/>
      <c r="E6" s="27" t="s">
        <v>26</v>
      </c>
      <c r="F6" s="7" t="s">
        <v>28</v>
      </c>
      <c r="G6" s="7" t="s">
        <v>36</v>
      </c>
      <c r="H6" s="8" t="s">
        <v>36</v>
      </c>
      <c r="I6" s="28" t="s">
        <v>28</v>
      </c>
      <c r="J6" s="7" t="s">
        <v>28</v>
      </c>
      <c r="K6" s="7" t="s">
        <v>28</v>
      </c>
      <c r="L6" s="33" t="s">
        <v>28</v>
      </c>
      <c r="M6" s="6" t="s">
        <v>28</v>
      </c>
      <c r="N6" s="7" t="s">
        <v>80</v>
      </c>
      <c r="O6" s="7" t="s">
        <v>28</v>
      </c>
      <c r="P6" s="7"/>
      <c r="Q6" s="23"/>
      <c r="R6" s="22"/>
      <c r="S6" s="22"/>
      <c r="T6" s="83"/>
      <c r="U6" s="23"/>
    </row>
    <row r="7" spans="1:21" ht="12.75">
      <c r="A7" s="13"/>
      <c r="B7" s="22"/>
      <c r="C7" s="22"/>
      <c r="D7" s="22"/>
      <c r="E7" s="28" t="s">
        <v>28</v>
      </c>
      <c r="F7" s="7" t="s">
        <v>28</v>
      </c>
      <c r="G7" s="7" t="s">
        <v>36</v>
      </c>
      <c r="H7" s="8" t="s">
        <v>36</v>
      </c>
      <c r="I7" s="28" t="s">
        <v>28</v>
      </c>
      <c r="J7" s="7" t="s">
        <v>28</v>
      </c>
      <c r="K7" s="7" t="s">
        <v>28</v>
      </c>
      <c r="L7" s="33" t="s">
        <v>28</v>
      </c>
      <c r="M7" s="6" t="s">
        <v>28</v>
      </c>
      <c r="N7" s="7" t="s">
        <v>80</v>
      </c>
      <c r="O7" s="7" t="s">
        <v>28</v>
      </c>
      <c r="P7" s="7"/>
      <c r="Q7" s="23"/>
      <c r="R7" s="22"/>
      <c r="S7" s="22"/>
      <c r="T7" s="83"/>
      <c r="U7" s="23"/>
    </row>
    <row r="8" spans="1:21" ht="12.75">
      <c r="A8" s="45" t="s">
        <v>5</v>
      </c>
      <c r="B8" s="22"/>
      <c r="C8" s="22"/>
      <c r="D8" s="22"/>
      <c r="E8" s="13"/>
      <c r="F8" s="29"/>
      <c r="G8" s="29"/>
      <c r="H8" s="8" t="s">
        <v>28</v>
      </c>
      <c r="I8" s="28" t="s">
        <v>28</v>
      </c>
      <c r="J8" s="7" t="s">
        <v>36</v>
      </c>
      <c r="K8" s="7" t="s">
        <v>79</v>
      </c>
      <c r="L8" s="33" t="s">
        <v>28</v>
      </c>
      <c r="M8" s="6" t="s">
        <v>28</v>
      </c>
      <c r="N8" s="7" t="s">
        <v>30</v>
      </c>
      <c r="O8" s="7" t="s">
        <v>28</v>
      </c>
      <c r="P8" s="7" t="s">
        <v>103</v>
      </c>
      <c r="Q8" s="33" t="s">
        <v>103</v>
      </c>
      <c r="R8" s="17" t="s">
        <v>28</v>
      </c>
      <c r="S8" s="8" t="s">
        <v>28</v>
      </c>
      <c r="T8" s="7" t="s">
        <v>103</v>
      </c>
      <c r="U8" s="41" t="s">
        <v>34</v>
      </c>
    </row>
    <row r="9" spans="1:21" ht="12.75">
      <c r="A9" s="13"/>
      <c r="B9" s="22"/>
      <c r="C9" s="22"/>
      <c r="D9" s="22"/>
      <c r="E9" s="13"/>
      <c r="F9" s="29"/>
      <c r="G9" s="29"/>
      <c r="H9" s="8" t="s">
        <v>28</v>
      </c>
      <c r="I9" s="28" t="s">
        <v>28</v>
      </c>
      <c r="J9" s="7" t="s">
        <v>36</v>
      </c>
      <c r="K9" s="7" t="s">
        <v>79</v>
      </c>
      <c r="L9" s="33" t="s">
        <v>28</v>
      </c>
      <c r="M9" s="6" t="s">
        <v>28</v>
      </c>
      <c r="N9" s="7" t="s">
        <v>30</v>
      </c>
      <c r="O9" s="7" t="s">
        <v>28</v>
      </c>
      <c r="P9" s="7" t="s">
        <v>87</v>
      </c>
      <c r="Q9" s="33" t="s">
        <v>109</v>
      </c>
      <c r="R9" s="17" t="s">
        <v>28</v>
      </c>
      <c r="S9" s="8" t="s">
        <v>28</v>
      </c>
      <c r="T9" s="7" t="s">
        <v>131</v>
      </c>
      <c r="U9" s="41" t="s">
        <v>28</v>
      </c>
    </row>
    <row r="10" spans="1:21" s="4" customFormat="1" ht="12.75">
      <c r="A10" s="30"/>
      <c r="B10" s="29"/>
      <c r="C10" s="29"/>
      <c r="D10" s="29"/>
      <c r="E10" s="30"/>
      <c r="F10" s="29"/>
      <c r="G10" s="29"/>
      <c r="H10" s="29"/>
      <c r="I10" s="30"/>
      <c r="J10" s="29"/>
      <c r="K10" s="29"/>
      <c r="L10" s="31"/>
      <c r="M10" s="29"/>
      <c r="N10" s="29"/>
      <c r="O10" s="29"/>
      <c r="P10" s="29"/>
      <c r="Q10" s="31"/>
      <c r="R10" s="29"/>
      <c r="S10" s="29"/>
      <c r="T10" s="84"/>
      <c r="U10" s="31"/>
    </row>
    <row r="11" spans="1:22" s="4" customFormat="1" ht="15.75" customHeight="1">
      <c r="A11" s="130" t="s">
        <v>46</v>
      </c>
      <c r="B11" s="131"/>
      <c r="C11" s="131"/>
      <c r="D11" s="22"/>
      <c r="E11" s="13"/>
      <c r="F11" s="22"/>
      <c r="G11" s="22"/>
      <c r="H11" s="76"/>
      <c r="I11" s="25"/>
      <c r="J11" s="25"/>
      <c r="K11" s="25"/>
      <c r="L11" s="25">
        <v>200</v>
      </c>
      <c r="M11" s="29"/>
      <c r="N11" s="29"/>
      <c r="O11" s="29"/>
      <c r="P11" s="29"/>
      <c r="Q11" s="31"/>
      <c r="R11" s="29"/>
      <c r="T11" s="84"/>
      <c r="U11" s="31"/>
      <c r="V11" s="40">
        <f>2124-SUM(I11:U11)</f>
        <v>1924</v>
      </c>
    </row>
    <row r="12" spans="1:23" ht="12.75">
      <c r="A12" s="45" t="s">
        <v>6</v>
      </c>
      <c r="B12" s="22"/>
      <c r="C12" s="22"/>
      <c r="D12" s="22"/>
      <c r="E12" s="28" t="s">
        <v>17</v>
      </c>
      <c r="F12" s="7" t="s">
        <v>17</v>
      </c>
      <c r="G12" s="6" t="s">
        <v>17</v>
      </c>
      <c r="H12" s="33"/>
      <c r="I12" s="28" t="s">
        <v>28</v>
      </c>
      <c r="J12" s="6" t="s">
        <v>28</v>
      </c>
      <c r="K12" s="6"/>
      <c r="L12" s="33"/>
      <c r="M12" s="74"/>
      <c r="N12" s="75"/>
      <c r="O12" s="75"/>
      <c r="P12" s="75"/>
      <c r="Q12" s="104"/>
      <c r="R12" s="74"/>
      <c r="S12" s="75"/>
      <c r="T12" s="75"/>
      <c r="V12" s="30"/>
      <c r="W12" s="29"/>
    </row>
    <row r="13" spans="1:23" ht="12.75">
      <c r="A13" s="13"/>
      <c r="B13" s="22"/>
      <c r="C13" s="22"/>
      <c r="D13" s="22"/>
      <c r="E13" s="28" t="s">
        <v>28</v>
      </c>
      <c r="F13" s="7" t="s">
        <v>19</v>
      </c>
      <c r="G13" s="6" t="s">
        <v>28</v>
      </c>
      <c r="H13" s="8" t="s">
        <v>28</v>
      </c>
      <c r="I13" s="28" t="s">
        <v>28</v>
      </c>
      <c r="J13" s="6" t="s">
        <v>28</v>
      </c>
      <c r="K13" s="7"/>
      <c r="L13" s="33"/>
      <c r="M13" s="74"/>
      <c r="N13" s="75"/>
      <c r="O13" s="75"/>
      <c r="P13" s="75"/>
      <c r="Q13" s="104"/>
      <c r="R13" s="74"/>
      <c r="S13" s="75"/>
      <c r="T13" s="75"/>
      <c r="U13" s="31"/>
      <c r="V13" s="30"/>
      <c r="W13" s="29"/>
    </row>
    <row r="14" spans="1:23" ht="12.75">
      <c r="A14" s="45" t="s">
        <v>20</v>
      </c>
      <c r="B14" s="22"/>
      <c r="C14" s="22"/>
      <c r="D14" s="22"/>
      <c r="E14" s="28"/>
      <c r="F14" s="35"/>
      <c r="G14" s="35"/>
      <c r="H14" s="33" t="s">
        <v>19</v>
      </c>
      <c r="I14" s="28"/>
      <c r="J14" s="6"/>
      <c r="K14" s="6" t="s">
        <v>17</v>
      </c>
      <c r="L14" s="41" t="s">
        <v>17</v>
      </c>
      <c r="M14" s="6" t="s">
        <v>17</v>
      </c>
      <c r="N14" s="7" t="s">
        <v>28</v>
      </c>
      <c r="O14" s="7" t="s">
        <v>28</v>
      </c>
      <c r="P14" s="7" t="s">
        <v>28</v>
      </c>
      <c r="Q14" s="33" t="s">
        <v>17</v>
      </c>
      <c r="R14" s="17" t="s">
        <v>17</v>
      </c>
      <c r="S14" s="7" t="s">
        <v>17</v>
      </c>
      <c r="T14" s="7" t="s">
        <v>17</v>
      </c>
      <c r="U14" s="41" t="s">
        <v>17</v>
      </c>
      <c r="V14" s="30"/>
      <c r="W14" s="29"/>
    </row>
    <row r="15" spans="1:23" ht="12.75">
      <c r="A15" s="110"/>
      <c r="B15" s="22"/>
      <c r="C15" s="22"/>
      <c r="D15" s="22"/>
      <c r="E15" s="28"/>
      <c r="F15" s="35"/>
      <c r="G15" s="35"/>
      <c r="H15" s="8"/>
      <c r="I15" s="28"/>
      <c r="J15" s="6"/>
      <c r="K15" s="6"/>
      <c r="L15" s="41"/>
      <c r="M15" s="6"/>
      <c r="N15" s="7"/>
      <c r="O15" s="7"/>
      <c r="P15" s="7"/>
      <c r="Q15" s="33"/>
      <c r="R15" s="17"/>
      <c r="S15" s="7"/>
      <c r="T15" s="7"/>
      <c r="U15" s="105" t="s">
        <v>125</v>
      </c>
      <c r="V15" s="30"/>
      <c r="W15" s="29"/>
    </row>
    <row r="16" spans="2:23" ht="12.75">
      <c r="B16" s="22"/>
      <c r="D16" s="22"/>
      <c r="E16" s="34" t="s">
        <v>21</v>
      </c>
      <c r="F16" s="22"/>
      <c r="G16" s="22"/>
      <c r="H16" s="8" t="s">
        <v>17</v>
      </c>
      <c r="I16" s="28" t="s">
        <v>17</v>
      </c>
      <c r="J16" s="6" t="s">
        <v>17</v>
      </c>
      <c r="K16" s="6" t="s">
        <v>32</v>
      </c>
      <c r="L16" s="41" t="s">
        <v>32</v>
      </c>
      <c r="M16" s="6" t="s">
        <v>19</v>
      </c>
      <c r="N16" s="7" t="s">
        <v>28</v>
      </c>
      <c r="O16" s="7" t="s">
        <v>28</v>
      </c>
      <c r="P16" s="7" t="s">
        <v>28</v>
      </c>
      <c r="Q16" s="33" t="s">
        <v>122</v>
      </c>
      <c r="R16" s="17" t="s">
        <v>124</v>
      </c>
      <c r="S16" s="7" t="s">
        <v>124</v>
      </c>
      <c r="T16" s="7" t="s">
        <v>124</v>
      </c>
      <c r="U16" s="41" t="s">
        <v>126</v>
      </c>
      <c r="V16" s="30"/>
      <c r="W16" s="29"/>
    </row>
    <row r="17" spans="1:23" ht="13.5" customHeight="1" thickBot="1">
      <c r="A17" s="13"/>
      <c r="B17" s="22"/>
      <c r="C17" s="22"/>
      <c r="D17" s="22"/>
      <c r="E17" s="54" t="s">
        <v>23</v>
      </c>
      <c r="F17" s="38"/>
      <c r="G17" s="38"/>
      <c r="H17" s="55" t="s">
        <v>33</v>
      </c>
      <c r="I17" s="56" t="s">
        <v>33</v>
      </c>
      <c r="J17" s="57" t="s">
        <v>33</v>
      </c>
      <c r="K17" s="58" t="s">
        <v>33</v>
      </c>
      <c r="L17" s="59" t="s">
        <v>33</v>
      </c>
      <c r="M17" s="57" t="s">
        <v>33</v>
      </c>
      <c r="N17" s="58" t="s">
        <v>28</v>
      </c>
      <c r="O17" s="58" t="s">
        <v>28</v>
      </c>
      <c r="P17" s="58" t="s">
        <v>28</v>
      </c>
      <c r="Q17" s="59" t="s">
        <v>123</v>
      </c>
      <c r="R17" s="65" t="s">
        <v>123</v>
      </c>
      <c r="S17" s="55"/>
      <c r="T17" s="58"/>
      <c r="U17" s="79" t="s">
        <v>127</v>
      </c>
      <c r="V17" s="30"/>
      <c r="W17" s="29"/>
    </row>
    <row r="18" spans="1:21" ht="18.75" thickTop="1">
      <c r="A18" s="47" t="s">
        <v>7</v>
      </c>
      <c r="B18" s="19"/>
      <c r="C18" s="19"/>
      <c r="D18" s="20"/>
      <c r="E18" s="13"/>
      <c r="F18" s="22"/>
      <c r="G18" s="22"/>
      <c r="H18" s="22"/>
      <c r="I18" s="13"/>
      <c r="J18" s="22"/>
      <c r="K18" s="22"/>
      <c r="L18" s="23"/>
      <c r="M18" s="22"/>
      <c r="N18" s="22"/>
      <c r="O18" s="22"/>
      <c r="P18" s="22"/>
      <c r="Q18" s="23"/>
      <c r="R18" s="22"/>
      <c r="S18" s="29"/>
      <c r="T18" s="83"/>
      <c r="U18" s="23"/>
    </row>
    <row r="19" spans="1:23" ht="12.75">
      <c r="A19" s="44" t="s">
        <v>43</v>
      </c>
      <c r="B19" s="22"/>
      <c r="C19" s="22"/>
      <c r="D19" s="22"/>
      <c r="E19" s="24"/>
      <c r="F19" s="25"/>
      <c r="G19" s="25">
        <v>616</v>
      </c>
      <c r="H19" s="25">
        <v>262</v>
      </c>
      <c r="I19" s="24">
        <v>144</v>
      </c>
      <c r="J19" s="25">
        <v>192</v>
      </c>
      <c r="K19" s="25">
        <v>252</v>
      </c>
      <c r="L19" s="67">
        <v>319</v>
      </c>
      <c r="M19" s="25">
        <v>307</v>
      </c>
      <c r="N19" s="25">
        <v>319</v>
      </c>
      <c r="O19" s="25">
        <v>264</v>
      </c>
      <c r="P19" s="25">
        <v>120</v>
      </c>
      <c r="Q19" s="67">
        <v>127</v>
      </c>
      <c r="R19" s="25">
        <v>336</v>
      </c>
      <c r="S19" s="25">
        <v>336</v>
      </c>
      <c r="T19" s="84"/>
      <c r="U19" s="86"/>
      <c r="V19">
        <f>SUM(G19:S19)</f>
        <v>3594</v>
      </c>
      <c r="W19" s="26">
        <f>4088-SUM(E19:S19)</f>
        <v>494</v>
      </c>
    </row>
    <row r="20" spans="1:21" ht="12.75">
      <c r="A20" s="45" t="s">
        <v>37</v>
      </c>
      <c r="B20" s="22"/>
      <c r="C20" s="22"/>
      <c r="D20" s="22"/>
      <c r="E20" s="28" t="s">
        <v>15</v>
      </c>
      <c r="F20" s="7" t="s">
        <v>15</v>
      </c>
      <c r="G20" s="7" t="s">
        <v>15</v>
      </c>
      <c r="H20" s="8" t="s">
        <v>15</v>
      </c>
      <c r="I20" s="28" t="s">
        <v>15</v>
      </c>
      <c r="J20" s="7" t="s">
        <v>15</v>
      </c>
      <c r="K20" s="7" t="s">
        <v>15</v>
      </c>
      <c r="L20" s="33" t="s">
        <v>15</v>
      </c>
      <c r="M20" s="6" t="s">
        <v>109</v>
      </c>
      <c r="N20" s="7" t="s">
        <v>87</v>
      </c>
      <c r="O20" s="69" t="s">
        <v>93</v>
      </c>
      <c r="P20" s="69" t="s">
        <v>28</v>
      </c>
      <c r="Q20" s="33" t="s">
        <v>28</v>
      </c>
      <c r="R20" s="28" t="s">
        <v>87</v>
      </c>
      <c r="S20" s="17" t="s">
        <v>87</v>
      </c>
      <c r="T20" s="69" t="s">
        <v>28</v>
      </c>
      <c r="U20" s="33" t="s">
        <v>87</v>
      </c>
    </row>
    <row r="21" spans="1:21" ht="12.75">
      <c r="A21" s="48" t="s">
        <v>8</v>
      </c>
      <c r="B21" s="22"/>
      <c r="C21" s="22"/>
      <c r="D21" s="22"/>
      <c r="E21" s="28" t="s">
        <v>16</v>
      </c>
      <c r="F21" s="7" t="s">
        <v>19</v>
      </c>
      <c r="G21" s="7" t="s">
        <v>28</v>
      </c>
      <c r="H21" s="8" t="s">
        <v>31</v>
      </c>
      <c r="I21" s="28" t="s">
        <v>31</v>
      </c>
      <c r="J21" s="7" t="s">
        <v>31</v>
      </c>
      <c r="K21" s="7" t="s">
        <v>31</v>
      </c>
      <c r="L21" s="33" t="s">
        <v>31</v>
      </c>
      <c r="M21" s="6" t="s">
        <v>93</v>
      </c>
      <c r="N21" s="7" t="s">
        <v>93</v>
      </c>
      <c r="O21" s="10" t="s">
        <v>113</v>
      </c>
      <c r="P21" s="7" t="s">
        <v>28</v>
      </c>
      <c r="Q21" s="33" t="s">
        <v>28</v>
      </c>
      <c r="R21" s="28" t="s">
        <v>28</v>
      </c>
      <c r="S21" s="17" t="s">
        <v>28</v>
      </c>
      <c r="T21" s="7" t="s">
        <v>28</v>
      </c>
      <c r="U21" s="33"/>
    </row>
    <row r="22" spans="1:21" ht="12.75">
      <c r="A22" s="48" t="s">
        <v>39</v>
      </c>
      <c r="B22" s="22"/>
      <c r="C22" s="22"/>
      <c r="D22" s="22"/>
      <c r="E22" s="28" t="s">
        <v>28</v>
      </c>
      <c r="F22" s="7" t="s">
        <v>28</v>
      </c>
      <c r="G22" s="7" t="s">
        <v>28</v>
      </c>
      <c r="H22" s="35" t="s">
        <v>31</v>
      </c>
      <c r="I22" s="28" t="s">
        <v>31</v>
      </c>
      <c r="J22" s="7" t="s">
        <v>31</v>
      </c>
      <c r="K22" s="7" t="s">
        <v>31</v>
      </c>
      <c r="L22" s="33" t="s">
        <v>31</v>
      </c>
      <c r="M22" s="6" t="s">
        <v>19</v>
      </c>
      <c r="N22" s="7" t="s">
        <v>109</v>
      </c>
      <c r="O22" s="7" t="s">
        <v>28</v>
      </c>
      <c r="P22" s="7" t="s">
        <v>28</v>
      </c>
      <c r="Q22" s="7" t="s">
        <v>86</v>
      </c>
      <c r="R22" s="28" t="s">
        <v>86</v>
      </c>
      <c r="S22" s="17" t="s">
        <v>28</v>
      </c>
      <c r="T22" s="7" t="s">
        <v>28</v>
      </c>
      <c r="U22" s="33" t="s">
        <v>103</v>
      </c>
    </row>
    <row r="23" spans="1:21" ht="12.75">
      <c r="A23" s="13"/>
      <c r="B23" s="22"/>
      <c r="C23" s="22"/>
      <c r="D23" s="22"/>
      <c r="E23" s="28" t="s">
        <v>28</v>
      </c>
      <c r="F23" s="7" t="s">
        <v>28</v>
      </c>
      <c r="G23" s="7" t="s">
        <v>22</v>
      </c>
      <c r="H23" s="8" t="s">
        <v>30</v>
      </c>
      <c r="I23" s="28" t="s">
        <v>36</v>
      </c>
      <c r="J23" s="7" t="s">
        <v>30</v>
      </c>
      <c r="K23" s="7" t="s">
        <v>19</v>
      </c>
      <c r="L23" s="33" t="s">
        <v>28</v>
      </c>
      <c r="M23" s="6" t="s">
        <v>28</v>
      </c>
      <c r="N23" s="7"/>
      <c r="O23" s="7" t="s">
        <v>28</v>
      </c>
      <c r="P23" s="7" t="s">
        <v>28</v>
      </c>
      <c r="Q23" s="33" t="s">
        <v>19</v>
      </c>
      <c r="R23" s="34" t="s">
        <v>131</v>
      </c>
      <c r="S23" s="100" t="s">
        <v>131</v>
      </c>
      <c r="T23" s="7" t="s">
        <v>28</v>
      </c>
      <c r="U23" s="42" t="s">
        <v>131</v>
      </c>
    </row>
    <row r="24" spans="1:21" ht="12.75">
      <c r="A24" s="13"/>
      <c r="B24" s="22"/>
      <c r="C24" s="22"/>
      <c r="D24" s="22"/>
      <c r="E24" s="28" t="s">
        <v>28</v>
      </c>
      <c r="F24" s="7" t="s">
        <v>28</v>
      </c>
      <c r="G24" s="7" t="s">
        <v>28</v>
      </c>
      <c r="H24" s="8" t="s">
        <v>30</v>
      </c>
      <c r="I24" s="28" t="s">
        <v>36</v>
      </c>
      <c r="J24" s="7" t="s">
        <v>30</v>
      </c>
      <c r="K24" s="7" t="s">
        <v>19</v>
      </c>
      <c r="L24" s="33" t="s">
        <v>28</v>
      </c>
      <c r="M24" s="6" t="s">
        <v>28</v>
      </c>
      <c r="N24" s="7"/>
      <c r="O24" s="7" t="s">
        <v>28</v>
      </c>
      <c r="P24" s="7" t="s">
        <v>28</v>
      </c>
      <c r="Q24" s="33" t="s">
        <v>19</v>
      </c>
      <c r="R24" s="28" t="s">
        <v>21</v>
      </c>
      <c r="S24" s="17" t="s">
        <v>21</v>
      </c>
      <c r="T24" s="7" t="s">
        <v>28</v>
      </c>
      <c r="U24" s="33" t="s">
        <v>21</v>
      </c>
    </row>
    <row r="25" spans="1:21" ht="12.75">
      <c r="A25" s="13"/>
      <c r="B25" s="22"/>
      <c r="C25" s="22"/>
      <c r="D25" s="22"/>
      <c r="E25" s="30"/>
      <c r="F25" s="29"/>
      <c r="G25" s="29"/>
      <c r="H25" s="17" t="s">
        <v>19</v>
      </c>
      <c r="I25" s="28" t="s">
        <v>109</v>
      </c>
      <c r="J25" s="7" t="s">
        <v>109</v>
      </c>
      <c r="K25" s="7" t="s">
        <v>109</v>
      </c>
      <c r="L25" s="33" t="s">
        <v>109</v>
      </c>
      <c r="M25" s="6" t="s">
        <v>28</v>
      </c>
      <c r="N25" s="7" t="s">
        <v>80</v>
      </c>
      <c r="O25" s="7" t="s">
        <v>28</v>
      </c>
      <c r="P25" s="7"/>
      <c r="Q25" s="33" t="s">
        <v>19</v>
      </c>
      <c r="R25" s="28" t="s">
        <v>103</v>
      </c>
      <c r="S25" s="17" t="s">
        <v>103</v>
      </c>
      <c r="T25" s="7" t="s">
        <v>28</v>
      </c>
      <c r="U25" s="33"/>
    </row>
    <row r="26" spans="1:21" s="4" customFormat="1" ht="12.75">
      <c r="A26" s="13"/>
      <c r="B26" s="22"/>
      <c r="C26" s="22"/>
      <c r="D26" s="29"/>
      <c r="E26" s="30"/>
      <c r="F26" s="29"/>
      <c r="G26" s="29"/>
      <c r="H26" s="8" t="s">
        <v>19</v>
      </c>
      <c r="I26" s="28" t="s">
        <v>38</v>
      </c>
      <c r="J26" s="6" t="s">
        <v>28</v>
      </c>
      <c r="K26" s="6" t="s">
        <v>28</v>
      </c>
      <c r="L26" s="41" t="s">
        <v>28</v>
      </c>
      <c r="M26" s="6" t="s">
        <v>28</v>
      </c>
      <c r="N26" s="6" t="s">
        <v>80</v>
      </c>
      <c r="O26" s="6" t="s">
        <v>28</v>
      </c>
      <c r="P26" s="6"/>
      <c r="Q26" s="41" t="s">
        <v>19</v>
      </c>
      <c r="R26" s="28" t="s">
        <v>28</v>
      </c>
      <c r="S26" s="7" t="s">
        <v>28</v>
      </c>
      <c r="T26" s="7" t="s">
        <v>28</v>
      </c>
      <c r="U26" s="33" t="s">
        <v>28</v>
      </c>
    </row>
    <row r="27" spans="1:21" ht="12.75">
      <c r="A27" s="49" t="s">
        <v>84</v>
      </c>
      <c r="B27" s="29"/>
      <c r="C27" s="29"/>
      <c r="D27" s="22"/>
      <c r="E27" s="13"/>
      <c r="F27" s="22"/>
      <c r="G27" s="22"/>
      <c r="H27" s="22"/>
      <c r="I27" s="13"/>
      <c r="J27" s="22"/>
      <c r="K27" s="22"/>
      <c r="L27" s="23"/>
      <c r="M27" s="22"/>
      <c r="N27" s="22"/>
      <c r="O27" s="22"/>
      <c r="P27" s="22"/>
      <c r="Q27" s="23"/>
      <c r="R27" s="22"/>
      <c r="S27" s="22"/>
      <c r="T27" s="83"/>
      <c r="U27" s="23"/>
    </row>
    <row r="28" spans="1:21" ht="12.75">
      <c r="A28" s="50" t="s">
        <v>82</v>
      </c>
      <c r="B28" s="61" t="s">
        <v>81</v>
      </c>
      <c r="C28" s="61"/>
      <c r="D28" s="22"/>
      <c r="E28" s="34" t="s">
        <v>18</v>
      </c>
      <c r="F28" s="10" t="s">
        <v>18</v>
      </c>
      <c r="G28" s="10" t="s">
        <v>18</v>
      </c>
      <c r="H28" s="39" t="s">
        <v>28</v>
      </c>
      <c r="I28" s="34" t="s">
        <v>28</v>
      </c>
      <c r="J28" s="10" t="s">
        <v>18</v>
      </c>
      <c r="K28" s="10" t="s">
        <v>18</v>
      </c>
      <c r="L28" s="42" t="s">
        <v>18</v>
      </c>
      <c r="M28" s="74"/>
      <c r="N28" s="75"/>
      <c r="O28" s="75"/>
      <c r="P28" s="22"/>
      <c r="Q28" s="23"/>
      <c r="R28" s="22"/>
      <c r="S28" s="22"/>
      <c r="T28" s="83"/>
      <c r="U28" s="23"/>
    </row>
    <row r="29" spans="1:21" ht="12.75">
      <c r="A29" s="51" t="s">
        <v>83</v>
      </c>
      <c r="B29" s="61"/>
      <c r="C29" s="61"/>
      <c r="D29" s="22"/>
      <c r="E29" s="34" t="s">
        <v>22</v>
      </c>
      <c r="F29" s="10" t="s">
        <v>22</v>
      </c>
      <c r="G29" s="10" t="s">
        <v>22</v>
      </c>
      <c r="H29" s="39" t="s">
        <v>22</v>
      </c>
      <c r="I29" s="34" t="s">
        <v>22</v>
      </c>
      <c r="J29" s="10" t="s">
        <v>22</v>
      </c>
      <c r="K29" s="10" t="s">
        <v>22</v>
      </c>
      <c r="L29" s="42" t="s">
        <v>28</v>
      </c>
      <c r="M29" s="9" t="s">
        <v>28</v>
      </c>
      <c r="N29" s="10" t="s">
        <v>28</v>
      </c>
      <c r="O29" s="10" t="s">
        <v>28</v>
      </c>
      <c r="P29" s="22"/>
      <c r="Q29" s="23"/>
      <c r="R29" s="22"/>
      <c r="S29" s="22"/>
      <c r="T29" s="83"/>
      <c r="U29" s="23"/>
    </row>
    <row r="30" spans="1:21" ht="12.75">
      <c r="A30" s="50" t="s">
        <v>9</v>
      </c>
      <c r="B30" s="132" t="s">
        <v>85</v>
      </c>
      <c r="C30" s="133"/>
      <c r="D30" s="134"/>
      <c r="E30" s="28" t="s">
        <v>28</v>
      </c>
      <c r="F30" s="7" t="s">
        <v>28</v>
      </c>
      <c r="G30" s="7" t="s">
        <v>28</v>
      </c>
      <c r="H30" s="8" t="s">
        <v>28</v>
      </c>
      <c r="I30" s="28" t="s">
        <v>28</v>
      </c>
      <c r="J30" s="7" t="s">
        <v>114</v>
      </c>
      <c r="K30" s="7" t="s">
        <v>114</v>
      </c>
      <c r="L30" s="33" t="s">
        <v>114</v>
      </c>
      <c r="M30" s="6" t="s">
        <v>114</v>
      </c>
      <c r="N30" s="7" t="s">
        <v>114</v>
      </c>
      <c r="O30" s="7" t="s">
        <v>114</v>
      </c>
      <c r="P30" s="7" t="s">
        <v>114</v>
      </c>
      <c r="Q30" s="33" t="s">
        <v>114</v>
      </c>
      <c r="R30" s="6" t="s">
        <v>114</v>
      </c>
      <c r="S30" s="7" t="s">
        <v>114</v>
      </c>
      <c r="T30" s="75"/>
      <c r="U30" s="86"/>
    </row>
    <row r="31" spans="1:21" ht="12.75">
      <c r="A31" s="13"/>
      <c r="D31" s="46"/>
      <c r="E31" s="13"/>
      <c r="F31" s="22"/>
      <c r="G31" s="22"/>
      <c r="H31" s="22"/>
      <c r="I31" s="13"/>
      <c r="J31" s="22"/>
      <c r="K31" s="22"/>
      <c r="L31" s="23"/>
      <c r="M31" s="22"/>
      <c r="N31" s="22"/>
      <c r="O31" s="22"/>
      <c r="P31" s="22"/>
      <c r="Q31" s="23"/>
      <c r="R31" s="22"/>
      <c r="S31" s="22"/>
      <c r="T31" s="83"/>
      <c r="U31" s="23"/>
    </row>
    <row r="32" spans="1:21" ht="13.5" customHeight="1">
      <c r="A32" s="45" t="s">
        <v>128</v>
      </c>
      <c r="B32" s="22"/>
      <c r="C32" s="22"/>
      <c r="D32" s="22"/>
      <c r="E32" s="28" t="s">
        <v>16</v>
      </c>
      <c r="F32" s="7" t="s">
        <v>28</v>
      </c>
      <c r="G32" s="7" t="s">
        <v>34</v>
      </c>
      <c r="H32" s="8" t="s">
        <v>34</v>
      </c>
      <c r="I32" s="28" t="s">
        <v>34</v>
      </c>
      <c r="J32" s="7" t="s">
        <v>34</v>
      </c>
      <c r="K32" s="7" t="s">
        <v>34</v>
      </c>
      <c r="L32" s="33" t="s">
        <v>34</v>
      </c>
      <c r="M32" s="6" t="s">
        <v>34</v>
      </c>
      <c r="N32" s="7" t="s">
        <v>34</v>
      </c>
      <c r="O32" s="7" t="s">
        <v>34</v>
      </c>
      <c r="P32" s="7" t="s">
        <v>34</v>
      </c>
      <c r="Q32" s="33" t="s">
        <v>34</v>
      </c>
      <c r="R32" s="17" t="s">
        <v>34</v>
      </c>
      <c r="S32" s="8" t="s">
        <v>34</v>
      </c>
      <c r="T32" s="7" t="s">
        <v>34</v>
      </c>
      <c r="U32" s="86"/>
    </row>
    <row r="33" spans="1:21" ht="13.5" customHeight="1">
      <c r="A33" s="45"/>
      <c r="B33" s="22"/>
      <c r="C33" s="22"/>
      <c r="D33" s="22"/>
      <c r="E33" s="68"/>
      <c r="F33" s="69"/>
      <c r="G33" s="69"/>
      <c r="H33" s="70"/>
      <c r="I33" s="68"/>
      <c r="J33" s="69"/>
      <c r="K33" s="69"/>
      <c r="L33" s="71" t="s">
        <v>91</v>
      </c>
      <c r="M33" s="72" t="s">
        <v>19</v>
      </c>
      <c r="N33" s="69" t="s">
        <v>95</v>
      </c>
      <c r="O33" s="69" t="s">
        <v>28</v>
      </c>
      <c r="P33" s="69" t="s">
        <v>28</v>
      </c>
      <c r="Q33" s="71" t="s">
        <v>87</v>
      </c>
      <c r="R33" s="73" t="s">
        <v>28</v>
      </c>
      <c r="S33" s="70" t="s">
        <v>28</v>
      </c>
      <c r="T33" s="69" t="s">
        <v>87</v>
      </c>
      <c r="U33" s="107"/>
    </row>
    <row r="34" spans="1:21" ht="13.5" customHeight="1">
      <c r="A34" s="45"/>
      <c r="B34" s="22"/>
      <c r="C34" s="22"/>
      <c r="D34" s="22"/>
      <c r="E34" s="68"/>
      <c r="F34" s="69"/>
      <c r="G34" s="69"/>
      <c r="H34" s="70"/>
      <c r="I34" s="68"/>
      <c r="J34" s="69"/>
      <c r="K34" s="69"/>
      <c r="L34" s="71"/>
      <c r="M34" s="72" t="s">
        <v>19</v>
      </c>
      <c r="N34" s="69"/>
      <c r="O34" s="7" t="s">
        <v>87</v>
      </c>
      <c r="P34" s="7" t="s">
        <v>28</v>
      </c>
      <c r="Q34" s="71" t="s">
        <v>28</v>
      </c>
      <c r="R34" s="73" t="s">
        <v>16</v>
      </c>
      <c r="S34" s="70" t="s">
        <v>28</v>
      </c>
      <c r="T34" s="69" t="s">
        <v>28</v>
      </c>
      <c r="U34" s="107"/>
    </row>
    <row r="35" spans="1:21" s="2" customFormat="1" ht="13.5" thickBot="1">
      <c r="A35" s="13"/>
      <c r="B35" s="22"/>
      <c r="C35" s="22"/>
      <c r="D35" s="22"/>
      <c r="E35" s="56" t="s">
        <v>28</v>
      </c>
      <c r="F35" s="58" t="s">
        <v>28</v>
      </c>
      <c r="G35" s="58" t="s">
        <v>28</v>
      </c>
      <c r="H35" s="55" t="s">
        <v>28</v>
      </c>
      <c r="I35" s="56" t="s">
        <v>28</v>
      </c>
      <c r="J35" s="58" t="s">
        <v>28</v>
      </c>
      <c r="K35" s="58" t="s">
        <v>16</v>
      </c>
      <c r="L35" s="59" t="s">
        <v>16</v>
      </c>
      <c r="M35" s="57" t="s">
        <v>28</v>
      </c>
      <c r="N35" s="58" t="s">
        <v>28</v>
      </c>
      <c r="O35" s="58" t="s">
        <v>109</v>
      </c>
      <c r="P35" s="58" t="s">
        <v>109</v>
      </c>
      <c r="Q35" s="59" t="s">
        <v>28</v>
      </c>
      <c r="R35" s="65" t="s">
        <v>28</v>
      </c>
      <c r="S35" s="55" t="s">
        <v>28</v>
      </c>
      <c r="T35" s="58" t="s">
        <v>28</v>
      </c>
      <c r="U35" s="101"/>
    </row>
    <row r="36" spans="1:21" ht="18.75" thickTop="1">
      <c r="A36" s="47" t="s">
        <v>11</v>
      </c>
      <c r="B36" s="19"/>
      <c r="C36" s="19"/>
      <c r="D36" s="20"/>
      <c r="E36" s="13"/>
      <c r="F36" s="22"/>
      <c r="G36" s="22"/>
      <c r="H36" s="22"/>
      <c r="I36" s="13"/>
      <c r="J36" s="22"/>
      <c r="K36" s="22"/>
      <c r="L36" s="23"/>
      <c r="M36" s="22"/>
      <c r="N36" s="22"/>
      <c r="O36" s="22"/>
      <c r="P36" s="22"/>
      <c r="Q36" s="23"/>
      <c r="R36" s="22"/>
      <c r="S36" s="22"/>
      <c r="T36" s="83"/>
      <c r="U36" s="23"/>
    </row>
    <row r="37" spans="1:21" ht="12.75">
      <c r="A37" s="52" t="s">
        <v>35</v>
      </c>
      <c r="B37" s="22"/>
      <c r="C37" s="22"/>
      <c r="D37" s="53"/>
      <c r="E37" s="24"/>
      <c r="F37" s="25"/>
      <c r="G37" s="25"/>
      <c r="H37" s="26"/>
      <c r="I37" s="40"/>
      <c r="J37" s="26"/>
      <c r="K37" s="26"/>
      <c r="L37" s="32"/>
      <c r="M37" s="26"/>
      <c r="N37" s="26"/>
      <c r="O37" s="26"/>
      <c r="P37" s="25"/>
      <c r="Q37" s="23"/>
      <c r="R37" s="22"/>
      <c r="S37" s="22"/>
      <c r="T37" s="83"/>
      <c r="U37" s="23"/>
    </row>
    <row r="38" spans="1:21" ht="12.75">
      <c r="A38" s="13" t="s">
        <v>12</v>
      </c>
      <c r="B38" s="22"/>
      <c r="C38" s="22"/>
      <c r="D38" s="22"/>
      <c r="E38" s="28" t="s">
        <v>24</v>
      </c>
      <c r="F38" s="7" t="s">
        <v>24</v>
      </c>
      <c r="G38" s="7" t="s">
        <v>24</v>
      </c>
      <c r="H38" s="22"/>
      <c r="I38" s="13"/>
      <c r="J38" s="22"/>
      <c r="K38" s="7" t="s">
        <v>28</v>
      </c>
      <c r="L38" s="33" t="s">
        <v>28</v>
      </c>
      <c r="M38" s="22"/>
      <c r="N38" s="22"/>
      <c r="O38" s="22"/>
      <c r="P38" s="7" t="s">
        <v>24</v>
      </c>
      <c r="Q38" s="23"/>
      <c r="R38" s="22"/>
      <c r="S38" s="22"/>
      <c r="T38" s="83"/>
      <c r="U38" s="23"/>
    </row>
    <row r="39" spans="1:21" ht="25.5">
      <c r="A39" s="13" t="s">
        <v>13</v>
      </c>
      <c r="B39" s="22"/>
      <c r="C39" s="22"/>
      <c r="D39" s="22"/>
      <c r="E39" s="36" t="s">
        <v>29</v>
      </c>
      <c r="F39" s="10" t="s">
        <v>21</v>
      </c>
      <c r="G39" s="7" t="s">
        <v>24</v>
      </c>
      <c r="H39" s="22"/>
      <c r="I39" s="13"/>
      <c r="J39" s="22"/>
      <c r="K39" s="7" t="s">
        <v>28</v>
      </c>
      <c r="L39" s="33" t="s">
        <v>28</v>
      </c>
      <c r="M39" s="22"/>
      <c r="N39" s="22"/>
      <c r="O39" s="22"/>
      <c r="P39" s="7" t="s">
        <v>28</v>
      </c>
      <c r="Q39" s="33" t="s">
        <v>24</v>
      </c>
      <c r="R39" s="22"/>
      <c r="S39" s="22"/>
      <c r="T39" s="83"/>
      <c r="U39" s="23"/>
    </row>
    <row r="40" spans="1:21" ht="26.25" customHeight="1">
      <c r="A40" s="13" t="s">
        <v>94</v>
      </c>
      <c r="B40" s="22"/>
      <c r="C40" s="22"/>
      <c r="D40" s="22"/>
      <c r="E40" s="28" t="s">
        <v>24</v>
      </c>
      <c r="F40" s="7" t="s">
        <v>24</v>
      </c>
      <c r="G40" s="7" t="s">
        <v>24</v>
      </c>
      <c r="H40" s="8" t="s">
        <v>28</v>
      </c>
      <c r="I40" s="28" t="s">
        <v>28</v>
      </c>
      <c r="J40" s="7" t="s">
        <v>28</v>
      </c>
      <c r="K40" s="7" t="s">
        <v>86</v>
      </c>
      <c r="L40" s="33" t="s">
        <v>86</v>
      </c>
      <c r="M40" s="6" t="s">
        <v>28</v>
      </c>
      <c r="N40" s="7" t="s">
        <v>28</v>
      </c>
      <c r="O40" s="7" t="s">
        <v>24</v>
      </c>
      <c r="P40" s="7" t="s">
        <v>24</v>
      </c>
      <c r="Q40" s="33" t="s">
        <v>24</v>
      </c>
      <c r="R40" s="6" t="s">
        <v>24</v>
      </c>
      <c r="S40" s="7" t="s">
        <v>24</v>
      </c>
      <c r="T40" s="7" t="s">
        <v>24</v>
      </c>
      <c r="U40" s="23"/>
    </row>
    <row r="41" spans="1:21" ht="12" customHeight="1" thickBot="1">
      <c r="A41" s="37" t="s">
        <v>14</v>
      </c>
      <c r="B41" s="38"/>
      <c r="C41" s="38"/>
      <c r="D41" s="38"/>
      <c r="E41" s="56"/>
      <c r="F41" s="58" t="s">
        <v>27</v>
      </c>
      <c r="G41" s="58" t="s">
        <v>28</v>
      </c>
      <c r="H41" s="55" t="s">
        <v>28</v>
      </c>
      <c r="I41" s="56" t="s">
        <v>28</v>
      </c>
      <c r="J41" s="58" t="s">
        <v>28</v>
      </c>
      <c r="K41" s="58" t="s">
        <v>28</v>
      </c>
      <c r="L41" s="59" t="s">
        <v>28</v>
      </c>
      <c r="M41" s="57" t="s">
        <v>28</v>
      </c>
      <c r="N41" s="58" t="s">
        <v>28</v>
      </c>
      <c r="O41" s="58" t="s">
        <v>28</v>
      </c>
      <c r="P41" s="58" t="s">
        <v>28</v>
      </c>
      <c r="Q41" s="59" t="s">
        <v>28</v>
      </c>
      <c r="R41" s="65" t="s">
        <v>28</v>
      </c>
      <c r="S41" s="55" t="s">
        <v>28</v>
      </c>
      <c r="T41" s="58" t="s">
        <v>28</v>
      </c>
      <c r="U41" s="79"/>
    </row>
    <row r="42" ht="13.5" thickTop="1"/>
    <row r="43" spans="1:20" ht="12.75">
      <c r="A43" s="135" t="s">
        <v>0</v>
      </c>
      <c r="B43" s="129"/>
      <c r="D43" s="15" t="s">
        <v>47</v>
      </c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spans="1:20" ht="12.75">
      <c r="A44" s="135" t="s">
        <v>7</v>
      </c>
      <c r="B44" s="129"/>
      <c r="D44" s="14" t="s">
        <v>45</v>
      </c>
      <c r="E44" s="14" t="s">
        <v>44</v>
      </c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</row>
    <row r="45" spans="1:20" ht="12.75">
      <c r="A45" s="128" t="s">
        <v>46</v>
      </c>
      <c r="B45" s="129"/>
      <c r="C45" s="129"/>
      <c r="D45" s="16" t="s">
        <v>48</v>
      </c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</row>
    <row r="46" spans="1:20" ht="12.75">
      <c r="A46" s="14" t="s">
        <v>11</v>
      </c>
      <c r="D46" s="14" t="s">
        <v>78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</row>
    <row r="47" spans="1:3" ht="12.75">
      <c r="A47" s="12" t="s">
        <v>41</v>
      </c>
      <c r="B47" s="5" t="s">
        <v>42</v>
      </c>
      <c r="C47" s="11" t="s">
        <v>40</v>
      </c>
    </row>
    <row r="48" ht="15.75" customHeight="1"/>
    <row r="49" ht="12.75">
      <c r="A49" t="s">
        <v>92</v>
      </c>
    </row>
    <row r="52" spans="1:8" ht="12.75">
      <c r="A52" t="s">
        <v>106</v>
      </c>
      <c r="D52" t="s">
        <v>117</v>
      </c>
      <c r="E52" t="s">
        <v>118</v>
      </c>
      <c r="G52" t="s">
        <v>117</v>
      </c>
      <c r="H52" t="s">
        <v>118</v>
      </c>
    </row>
    <row r="53" spans="1:5" ht="12.75">
      <c r="A53" t="s">
        <v>121</v>
      </c>
      <c r="C53" t="s">
        <v>32</v>
      </c>
      <c r="D53" s="103">
        <v>38777</v>
      </c>
      <c r="E53" s="103">
        <v>38867</v>
      </c>
    </row>
    <row r="54" spans="1:5" ht="12.75">
      <c r="A54" t="s">
        <v>96</v>
      </c>
      <c r="C54" t="s">
        <v>97</v>
      </c>
      <c r="D54" s="103">
        <v>38845</v>
      </c>
      <c r="E54" s="103">
        <v>38898</v>
      </c>
    </row>
    <row r="55" spans="1:8" ht="12.75">
      <c r="A55" t="s">
        <v>116</v>
      </c>
      <c r="C55" t="s">
        <v>98</v>
      </c>
      <c r="D55" s="103">
        <v>38824</v>
      </c>
      <c r="H55" s="103">
        <v>38984</v>
      </c>
    </row>
    <row r="56" spans="1:8" ht="12.75">
      <c r="A56" t="s">
        <v>99</v>
      </c>
      <c r="C56" t="s">
        <v>100</v>
      </c>
      <c r="D56" s="106" t="s">
        <v>119</v>
      </c>
      <c r="E56" s="103">
        <v>38825</v>
      </c>
      <c r="G56" s="103">
        <v>38880</v>
      </c>
      <c r="H56" s="103">
        <v>38926</v>
      </c>
    </row>
    <row r="57" spans="1:5" ht="12.75">
      <c r="A57" t="s">
        <v>107</v>
      </c>
      <c r="C57" t="s">
        <v>101</v>
      </c>
      <c r="D57" s="103">
        <v>38866</v>
      </c>
      <c r="E57" s="103">
        <v>38880</v>
      </c>
    </row>
    <row r="58" spans="1:8" ht="12.75">
      <c r="A58" t="s">
        <v>104</v>
      </c>
      <c r="C58" t="s">
        <v>101</v>
      </c>
      <c r="D58" s="103">
        <v>38887</v>
      </c>
      <c r="H58" s="103">
        <v>38943</v>
      </c>
    </row>
    <row r="59" spans="1:8" ht="12.75">
      <c r="A59" t="s">
        <v>105</v>
      </c>
      <c r="C59" t="s">
        <v>32</v>
      </c>
      <c r="D59" s="103">
        <v>38873</v>
      </c>
      <c r="H59" s="103">
        <v>38961</v>
      </c>
    </row>
    <row r="60" spans="1:8" ht="12.75">
      <c r="A60" t="s">
        <v>102</v>
      </c>
      <c r="C60" t="s">
        <v>32</v>
      </c>
      <c r="D60" s="111" t="s">
        <v>120</v>
      </c>
      <c r="E60" s="103">
        <v>38873</v>
      </c>
      <c r="G60" s="103">
        <v>38896</v>
      </c>
      <c r="H60" s="103"/>
    </row>
    <row r="61" spans="1:4" ht="12.75">
      <c r="A61" t="s">
        <v>129</v>
      </c>
      <c r="C61" t="s">
        <v>130</v>
      </c>
      <c r="D61" s="103">
        <v>38901</v>
      </c>
    </row>
    <row r="62" spans="1:8" ht="12.75">
      <c r="A62" t="s">
        <v>132</v>
      </c>
      <c r="C62" t="s">
        <v>133</v>
      </c>
      <c r="D62" s="103">
        <v>38901</v>
      </c>
      <c r="H62" s="103" t="s">
        <v>134</v>
      </c>
    </row>
  </sheetData>
  <mergeCells count="5">
    <mergeCell ref="A45:C45"/>
    <mergeCell ref="A11:C11"/>
    <mergeCell ref="B30:D30"/>
    <mergeCell ref="A43:B43"/>
    <mergeCell ref="A44:B4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="75" zoomScaleNormal="75" workbookViewId="0" topLeftCell="A1">
      <selection activeCell="S20" sqref="S20"/>
    </sheetView>
  </sheetViews>
  <sheetFormatPr defaultColWidth="9.140625" defaultRowHeight="12.75"/>
  <cols>
    <col min="1" max="1" width="7.28125" style="0" customWidth="1"/>
    <col min="2" max="2" width="14.421875" style="0" customWidth="1"/>
    <col min="3" max="4" width="19.421875" style="0" customWidth="1"/>
    <col min="5" max="5" width="10.7109375" style="0" customWidth="1"/>
    <col min="6" max="6" width="9.57421875" style="0" customWidth="1"/>
    <col min="7" max="11" width="8.8515625" style="0" customWidth="1"/>
    <col min="12" max="14" width="8.7109375" style="0" customWidth="1"/>
    <col min="15" max="15" width="9.00390625" style="0" customWidth="1"/>
  </cols>
  <sheetData>
    <row r="1" spans="1:6" ht="21.75" thickBot="1" thickTop="1">
      <c r="A1" s="77" t="s">
        <v>108</v>
      </c>
      <c r="B1" s="19"/>
      <c r="C1" s="19"/>
      <c r="D1" s="78">
        <v>38930</v>
      </c>
      <c r="E1" s="112"/>
      <c r="F1" s="112"/>
    </row>
    <row r="2" spans="7:15" ht="13.5" thickTop="1">
      <c r="G2" s="18"/>
      <c r="H2" s="60" t="s">
        <v>110</v>
      </c>
      <c r="I2" s="60"/>
      <c r="J2" s="19"/>
      <c r="K2" s="19"/>
      <c r="L2" s="18"/>
      <c r="M2" s="60" t="s">
        <v>111</v>
      </c>
      <c r="N2" s="81"/>
      <c r="O2" s="20"/>
    </row>
    <row r="3" spans="1:15" ht="13.5" thickBot="1">
      <c r="A3" s="43"/>
      <c r="B3" s="22"/>
      <c r="C3" s="22"/>
      <c r="D3" s="22"/>
      <c r="E3" s="21">
        <v>38915</v>
      </c>
      <c r="F3" s="3">
        <v>38922</v>
      </c>
      <c r="G3" s="1">
        <v>38929</v>
      </c>
      <c r="H3" s="21">
        <v>38936</v>
      </c>
      <c r="I3" s="21">
        <v>38943</v>
      </c>
      <c r="J3" s="21">
        <v>38950</v>
      </c>
      <c r="K3" s="21">
        <v>38957</v>
      </c>
      <c r="L3" s="1">
        <v>38964</v>
      </c>
      <c r="M3" s="21">
        <v>38971</v>
      </c>
      <c r="N3" s="82">
        <v>38978</v>
      </c>
      <c r="O3" s="3">
        <v>38985</v>
      </c>
    </row>
    <row r="4" spans="1:15" ht="18.75" thickTop="1">
      <c r="A4" s="47" t="s">
        <v>0</v>
      </c>
      <c r="B4" s="19"/>
      <c r="C4" s="19"/>
      <c r="D4" s="19"/>
      <c r="E4" s="66"/>
      <c r="F4" s="20"/>
      <c r="G4" s="87"/>
      <c r="H4" s="66"/>
      <c r="I4" s="66"/>
      <c r="J4" s="66"/>
      <c r="K4" s="66"/>
      <c r="L4" s="87"/>
      <c r="M4" s="66"/>
      <c r="N4" s="81"/>
      <c r="O4" s="20"/>
    </row>
    <row r="5" spans="1:15" ht="12.75">
      <c r="A5" s="44" t="s">
        <v>25</v>
      </c>
      <c r="B5" s="22"/>
      <c r="C5" s="22" t="s">
        <v>88</v>
      </c>
      <c r="D5" s="22"/>
      <c r="E5" s="136"/>
      <c r="F5" s="121" t="s">
        <v>157</v>
      </c>
      <c r="G5" s="30"/>
      <c r="H5" s="29"/>
      <c r="I5" s="29"/>
      <c r="J5" s="29"/>
      <c r="K5" s="29"/>
      <c r="L5" s="30"/>
      <c r="M5" s="29"/>
      <c r="N5" s="83"/>
      <c r="O5" s="23"/>
    </row>
    <row r="6" spans="1:15" ht="12.75">
      <c r="A6" s="45"/>
      <c r="B6" s="22"/>
      <c r="C6" s="22"/>
      <c r="D6" s="22"/>
      <c r="E6" s="83"/>
      <c r="F6" s="23"/>
      <c r="G6" s="92"/>
      <c r="H6" s="75"/>
      <c r="I6" s="75"/>
      <c r="J6" s="75"/>
      <c r="K6" s="93"/>
      <c r="L6" s="13"/>
      <c r="M6" s="22"/>
      <c r="N6" s="83"/>
      <c r="O6" s="23"/>
    </row>
    <row r="7" spans="1:15" ht="12.75">
      <c r="A7" s="13"/>
      <c r="B7" s="22"/>
      <c r="C7" s="22"/>
      <c r="D7" s="22"/>
      <c r="E7" s="83"/>
      <c r="F7" s="23"/>
      <c r="G7" s="94"/>
      <c r="H7" s="75"/>
      <c r="I7" s="75"/>
      <c r="J7" s="75"/>
      <c r="K7" s="93"/>
      <c r="L7" s="13"/>
      <c r="M7" s="22"/>
      <c r="N7" s="83"/>
      <c r="O7" s="23"/>
    </row>
    <row r="8" spans="1:15" ht="12.75">
      <c r="A8" s="45" t="s">
        <v>5</v>
      </c>
      <c r="B8" s="22"/>
      <c r="C8" s="22"/>
      <c r="D8" s="22"/>
      <c r="E8" s="7" t="s">
        <v>87</v>
      </c>
      <c r="F8" s="86"/>
      <c r="G8" s="92"/>
      <c r="H8" s="114"/>
      <c r="I8" s="75"/>
      <c r="J8" s="75"/>
      <c r="K8" s="93"/>
      <c r="L8" s="95"/>
      <c r="M8" s="93"/>
      <c r="N8" s="75"/>
      <c r="O8" s="86"/>
    </row>
    <row r="9" spans="1:15" ht="12.75">
      <c r="A9" s="13"/>
      <c r="B9" s="22"/>
      <c r="C9" s="22"/>
      <c r="D9" s="22"/>
      <c r="E9" s="10" t="s">
        <v>131</v>
      </c>
      <c r="F9" s="86"/>
      <c r="G9" s="92"/>
      <c r="H9" s="114"/>
      <c r="I9" s="75"/>
      <c r="J9" s="75"/>
      <c r="K9" s="93"/>
      <c r="L9" s="95"/>
      <c r="M9" s="93"/>
      <c r="N9" s="75"/>
      <c r="O9" s="86"/>
    </row>
    <row r="10" spans="1:16" ht="12.75">
      <c r="A10" s="30" t="s">
        <v>46</v>
      </c>
      <c r="B10" s="29"/>
      <c r="C10" s="29"/>
      <c r="D10" s="29"/>
      <c r="E10" s="84"/>
      <c r="F10" s="31"/>
      <c r="G10" s="30">
        <v>100</v>
      </c>
      <c r="H10" s="29">
        <v>224</v>
      </c>
      <c r="I10" s="29">
        <v>320</v>
      </c>
      <c r="J10" s="29">
        <v>320</v>
      </c>
      <c r="K10" s="29">
        <v>320</v>
      </c>
      <c r="L10" s="30">
        <v>320</v>
      </c>
      <c r="M10" s="29">
        <v>320</v>
      </c>
      <c r="N10" s="84"/>
      <c r="O10" s="31"/>
      <c r="P10">
        <f>SUM(G10:M10)</f>
        <v>1924</v>
      </c>
    </row>
    <row r="11" spans="1:16" ht="12.75">
      <c r="A11" s="130"/>
      <c r="B11" s="131"/>
      <c r="C11" s="131"/>
      <c r="D11" s="22"/>
      <c r="E11" s="84"/>
      <c r="F11" s="31"/>
      <c r="G11" s="40"/>
      <c r="H11" s="26"/>
      <c r="I11" s="26"/>
      <c r="J11" s="26"/>
      <c r="K11" s="32"/>
      <c r="L11" s="40"/>
      <c r="M11" s="26"/>
      <c r="N11" s="84"/>
      <c r="O11" s="31"/>
      <c r="P11" s="5">
        <f>Apr_Jul!V11-SUM(G11:L11)</f>
        <v>1924</v>
      </c>
    </row>
    <row r="12" spans="1:15" ht="12.75">
      <c r="A12" s="45" t="s">
        <v>6</v>
      </c>
      <c r="B12" s="22"/>
      <c r="C12" s="22"/>
      <c r="D12" s="22"/>
      <c r="E12" s="75"/>
      <c r="F12" s="8"/>
      <c r="G12" s="88"/>
      <c r="H12" s="7" t="s">
        <v>87</v>
      </c>
      <c r="I12" s="6" t="s">
        <v>87</v>
      </c>
      <c r="J12" s="9" t="s">
        <v>140</v>
      </c>
      <c r="K12" s="124" t="s">
        <v>140</v>
      </c>
      <c r="L12" s="122" t="s">
        <v>140</v>
      </c>
      <c r="M12" s="10" t="s">
        <v>140</v>
      </c>
      <c r="N12" s="74"/>
      <c r="O12" s="86"/>
    </row>
    <row r="13" spans="1:15" ht="12.75">
      <c r="A13" s="13"/>
      <c r="B13" s="22"/>
      <c r="C13" s="22"/>
      <c r="D13" s="22"/>
      <c r="E13" s="75"/>
      <c r="F13" s="120"/>
      <c r="G13" s="88"/>
      <c r="H13" s="7" t="s">
        <v>21</v>
      </c>
      <c r="I13" s="6" t="s">
        <v>21</v>
      </c>
      <c r="J13" s="6" t="s">
        <v>21</v>
      </c>
      <c r="K13" s="8" t="s">
        <v>21</v>
      </c>
      <c r="L13" s="88" t="s">
        <v>21</v>
      </c>
      <c r="M13" s="7" t="s">
        <v>21</v>
      </c>
      <c r="N13" s="74"/>
      <c r="O13" s="86"/>
    </row>
    <row r="14" spans="1:15" ht="12.75">
      <c r="A14" s="13"/>
      <c r="B14" s="22"/>
      <c r="C14" s="22"/>
      <c r="D14" s="22"/>
      <c r="E14" s="75"/>
      <c r="F14" s="86"/>
      <c r="G14" s="88"/>
      <c r="H14" s="10" t="s">
        <v>138</v>
      </c>
      <c r="I14" s="9" t="s">
        <v>138</v>
      </c>
      <c r="J14" s="9" t="s">
        <v>138</v>
      </c>
      <c r="K14" s="124" t="s">
        <v>138</v>
      </c>
      <c r="L14" s="122" t="s">
        <v>138</v>
      </c>
      <c r="M14" s="7"/>
      <c r="N14" s="74"/>
      <c r="O14" s="86"/>
    </row>
    <row r="15" spans="1:15" ht="12.75">
      <c r="A15" s="13"/>
      <c r="B15" s="22"/>
      <c r="C15" s="22"/>
      <c r="D15" s="22"/>
      <c r="E15" s="75"/>
      <c r="F15" s="86"/>
      <c r="G15" s="88"/>
      <c r="H15" s="10" t="s">
        <v>154</v>
      </c>
      <c r="I15" s="9" t="s">
        <v>155</v>
      </c>
      <c r="J15" s="9" t="s">
        <v>155</v>
      </c>
      <c r="K15" s="42" t="s">
        <v>155</v>
      </c>
      <c r="L15" s="22"/>
      <c r="M15" s="75"/>
      <c r="N15" s="74"/>
      <c r="O15" s="86"/>
    </row>
    <row r="16" spans="1:15" ht="12.75">
      <c r="A16" s="45" t="s">
        <v>20</v>
      </c>
      <c r="B16" s="22"/>
      <c r="C16" s="22"/>
      <c r="D16" s="22"/>
      <c r="E16" s="75"/>
      <c r="F16" s="86"/>
      <c r="G16" s="122" t="s">
        <v>154</v>
      </c>
      <c r="H16" s="22"/>
      <c r="I16" s="22"/>
      <c r="J16" s="22"/>
      <c r="K16" s="22"/>
      <c r="L16" s="95"/>
      <c r="M16" s="75"/>
      <c r="N16" s="74"/>
      <c r="O16" s="86"/>
    </row>
    <row r="17" spans="1:15" ht="12.75">
      <c r="A17" s="13"/>
      <c r="B17" s="22"/>
      <c r="C17" s="22"/>
      <c r="D17" s="22"/>
      <c r="E17" s="75"/>
      <c r="F17" s="123" t="s">
        <v>138</v>
      </c>
      <c r="G17" s="122" t="s">
        <v>138</v>
      </c>
      <c r="H17" s="7"/>
      <c r="I17" s="6"/>
      <c r="J17" s="6"/>
      <c r="K17" s="70"/>
      <c r="L17" s="95"/>
      <c r="M17" s="75"/>
      <c r="N17" s="74"/>
      <c r="O17" s="86"/>
    </row>
    <row r="18" spans="1:15" ht="12.75">
      <c r="A18" s="13"/>
      <c r="B18" s="22"/>
      <c r="C18" s="22"/>
      <c r="D18" s="22"/>
      <c r="E18" s="75"/>
      <c r="F18" s="41" t="s">
        <v>34</v>
      </c>
      <c r="G18" s="88" t="s">
        <v>34</v>
      </c>
      <c r="H18" s="7" t="s">
        <v>34</v>
      </c>
      <c r="I18" s="6"/>
      <c r="J18" s="6"/>
      <c r="K18" s="70"/>
      <c r="L18" s="95"/>
      <c r="M18" s="75"/>
      <c r="N18" s="74"/>
      <c r="O18" s="86"/>
    </row>
    <row r="19" spans="1:15" ht="12.75">
      <c r="A19" s="13"/>
      <c r="B19" s="22"/>
      <c r="C19" s="22"/>
      <c r="D19" s="22"/>
      <c r="E19" s="75"/>
      <c r="F19" s="8" t="s">
        <v>21</v>
      </c>
      <c r="G19" s="88" t="s">
        <v>21</v>
      </c>
      <c r="H19" s="7" t="s">
        <v>155</v>
      </c>
      <c r="I19" s="6"/>
      <c r="J19" s="6"/>
      <c r="K19" s="70"/>
      <c r="L19" s="95"/>
      <c r="M19" s="75"/>
      <c r="N19" s="74"/>
      <c r="O19" s="86"/>
    </row>
    <row r="20" spans="1:15" ht="12.75">
      <c r="A20" s="13"/>
      <c r="B20" s="22"/>
      <c r="C20" s="22"/>
      <c r="D20" s="22"/>
      <c r="E20" s="75"/>
      <c r="F20" s="120" t="s">
        <v>137</v>
      </c>
      <c r="G20" s="88" t="s">
        <v>137</v>
      </c>
      <c r="H20" s="7" t="s">
        <v>137</v>
      </c>
      <c r="I20" s="6"/>
      <c r="J20" s="6"/>
      <c r="K20" s="70"/>
      <c r="L20" s="88"/>
      <c r="M20" s="75"/>
      <c r="N20" s="74"/>
      <c r="O20" s="86"/>
    </row>
    <row r="21" spans="1:15" ht="12.75">
      <c r="A21" s="13"/>
      <c r="B21" s="22"/>
      <c r="C21" s="22"/>
      <c r="D21" s="22"/>
      <c r="E21" s="7" t="s">
        <v>103</v>
      </c>
      <c r="F21" s="33" t="s">
        <v>103</v>
      </c>
      <c r="G21" s="88" t="s">
        <v>103</v>
      </c>
      <c r="H21" s="7" t="s">
        <v>103</v>
      </c>
      <c r="I21" s="6"/>
      <c r="J21" s="6"/>
      <c r="K21" s="70"/>
      <c r="L21" s="88" t="s">
        <v>28</v>
      </c>
      <c r="M21" s="70" t="s">
        <v>28</v>
      </c>
      <c r="N21" s="69" t="s">
        <v>28</v>
      </c>
      <c r="O21" s="80" t="s">
        <v>28</v>
      </c>
    </row>
    <row r="22" spans="1:15" ht="12.75">
      <c r="A22" s="13"/>
      <c r="B22" s="22"/>
      <c r="C22" s="22"/>
      <c r="D22" s="22"/>
      <c r="E22" s="7" t="s">
        <v>17</v>
      </c>
      <c r="F22" s="41" t="s">
        <v>17</v>
      </c>
      <c r="G22" s="28" t="s">
        <v>17</v>
      </c>
      <c r="H22" s="7" t="s">
        <v>17</v>
      </c>
      <c r="I22" s="6"/>
      <c r="J22" s="6"/>
      <c r="K22" s="70"/>
      <c r="L22" s="88" t="s">
        <v>17</v>
      </c>
      <c r="M22" s="7" t="s">
        <v>17</v>
      </c>
      <c r="N22" s="7" t="s">
        <v>17</v>
      </c>
      <c r="O22" s="41" t="s">
        <v>17</v>
      </c>
    </row>
    <row r="23" spans="1:15" ht="12.75">
      <c r="A23" s="13"/>
      <c r="B23" s="22"/>
      <c r="C23" s="22"/>
      <c r="D23" s="22"/>
      <c r="E23" s="7" t="s">
        <v>34</v>
      </c>
      <c r="F23" s="41" t="s">
        <v>87</v>
      </c>
      <c r="G23" s="28" t="s">
        <v>87</v>
      </c>
      <c r="H23" s="75"/>
      <c r="I23" s="6"/>
      <c r="J23" s="6"/>
      <c r="K23" s="8"/>
      <c r="L23" s="88" t="s">
        <v>126</v>
      </c>
      <c r="M23" s="7" t="s">
        <v>126</v>
      </c>
      <c r="N23" s="7" t="s">
        <v>122</v>
      </c>
      <c r="O23" s="41" t="s">
        <v>28</v>
      </c>
    </row>
    <row r="24" spans="1:15" ht="12.75">
      <c r="A24" s="13"/>
      <c r="B24" s="22"/>
      <c r="C24" s="22"/>
      <c r="D24" s="22"/>
      <c r="E24" s="7" t="s">
        <v>124</v>
      </c>
      <c r="F24" s="41" t="s">
        <v>126</v>
      </c>
      <c r="G24" s="28" t="s">
        <v>126</v>
      </c>
      <c r="H24" s="75"/>
      <c r="I24" s="109"/>
      <c r="J24" s="109"/>
      <c r="K24" s="70"/>
      <c r="L24" s="90" t="s">
        <v>127</v>
      </c>
      <c r="M24" s="70" t="s">
        <v>127</v>
      </c>
      <c r="N24" s="69" t="s">
        <v>28</v>
      </c>
      <c r="O24" s="80" t="s">
        <v>28</v>
      </c>
    </row>
    <row r="25" spans="1:15" ht="13.5" thickBot="1">
      <c r="A25" s="13"/>
      <c r="B25" s="22"/>
      <c r="C25" s="22"/>
      <c r="D25" s="22"/>
      <c r="E25" s="58"/>
      <c r="F25" s="79" t="s">
        <v>127</v>
      </c>
      <c r="G25" s="89" t="s">
        <v>127</v>
      </c>
      <c r="H25" s="99"/>
      <c r="I25" s="108"/>
      <c r="J25" s="108"/>
      <c r="K25" s="59"/>
      <c r="L25" s="89" t="s">
        <v>125</v>
      </c>
      <c r="M25" s="55" t="s">
        <v>125</v>
      </c>
      <c r="N25" s="58" t="s">
        <v>28</v>
      </c>
      <c r="O25" s="79" t="s">
        <v>28</v>
      </c>
    </row>
    <row r="26" spans="1:15" ht="18.75" thickTop="1">
      <c r="A26" s="47" t="s">
        <v>7</v>
      </c>
      <c r="B26" s="19"/>
      <c r="C26" s="19"/>
      <c r="D26" s="19"/>
      <c r="E26" s="81"/>
      <c r="F26" s="23"/>
      <c r="G26" s="13"/>
      <c r="H26" s="22"/>
      <c r="I26" s="22"/>
      <c r="J26" s="22"/>
      <c r="K26" s="22"/>
      <c r="L26" s="13"/>
      <c r="M26" s="22"/>
      <c r="N26" s="83"/>
      <c r="O26" s="23"/>
    </row>
    <row r="27" spans="1:16" ht="12.75">
      <c r="A27" s="44" t="s">
        <v>43</v>
      </c>
      <c r="B27" s="22"/>
      <c r="C27" s="22"/>
      <c r="D27" s="22"/>
      <c r="E27" s="84"/>
      <c r="F27" s="86"/>
      <c r="G27" s="30"/>
      <c r="H27" s="29"/>
      <c r="I27" s="29"/>
      <c r="J27" s="26"/>
      <c r="K27" s="26"/>
      <c r="L27" s="30"/>
      <c r="M27" s="29"/>
      <c r="N27" s="84"/>
      <c r="O27" s="86"/>
      <c r="P27" s="40">
        <f>494-SUM(J27:K27)</f>
        <v>494</v>
      </c>
    </row>
    <row r="28" spans="1:15" ht="12.75">
      <c r="A28" s="45"/>
      <c r="B28" s="22"/>
      <c r="C28" s="22"/>
      <c r="D28" s="22"/>
      <c r="E28" s="97"/>
      <c r="F28" s="104"/>
      <c r="G28" s="94"/>
      <c r="H28" s="74"/>
      <c r="I28" s="74"/>
      <c r="J28" s="74"/>
      <c r="K28" s="93"/>
      <c r="L28" s="94"/>
      <c r="M28" s="102"/>
      <c r="N28" s="75"/>
      <c r="O28" s="86"/>
    </row>
    <row r="29" spans="1:15" ht="12.75">
      <c r="A29" s="49" t="s">
        <v>84</v>
      </c>
      <c r="B29" s="22"/>
      <c r="C29" s="22"/>
      <c r="D29" s="22"/>
      <c r="E29" s="75"/>
      <c r="F29" s="104"/>
      <c r="G29" s="94"/>
      <c r="H29" s="74"/>
      <c r="I29" s="74"/>
      <c r="J29" s="74"/>
      <c r="K29" s="93"/>
      <c r="L29" s="94"/>
      <c r="M29" s="102"/>
      <c r="N29" s="75"/>
      <c r="O29" s="86"/>
    </row>
    <row r="30" spans="1:15" ht="12.75">
      <c r="A30" s="50" t="s">
        <v>9</v>
      </c>
      <c r="B30" s="132" t="s">
        <v>85</v>
      </c>
      <c r="C30" s="133"/>
      <c r="D30" s="133"/>
      <c r="E30" s="74"/>
      <c r="F30" s="104"/>
      <c r="G30" s="94"/>
      <c r="H30" s="74"/>
      <c r="I30" s="74"/>
      <c r="J30" s="6" t="s">
        <v>114</v>
      </c>
      <c r="K30" s="8" t="s">
        <v>114</v>
      </c>
      <c r="L30" s="94"/>
      <c r="M30" s="102"/>
      <c r="N30" s="75"/>
      <c r="O30" s="86"/>
    </row>
    <row r="31" spans="1:15" ht="12.75">
      <c r="A31" s="13"/>
      <c r="B31" s="22"/>
      <c r="C31" s="22"/>
      <c r="D31" s="22"/>
      <c r="E31" s="75"/>
      <c r="F31" s="104"/>
      <c r="G31" s="94"/>
      <c r="H31" s="74"/>
      <c r="I31" s="74"/>
      <c r="J31" s="74"/>
      <c r="K31" s="93"/>
      <c r="L31" s="94"/>
      <c r="M31" s="102"/>
      <c r="N31" s="75"/>
      <c r="O31" s="86"/>
    </row>
    <row r="32" spans="1:15" ht="12.75">
      <c r="A32" s="45" t="s">
        <v>10</v>
      </c>
      <c r="B32" s="22"/>
      <c r="C32" s="22"/>
      <c r="D32" s="22"/>
      <c r="E32" s="75"/>
      <c r="F32" s="104"/>
      <c r="G32" s="94"/>
      <c r="H32" s="75"/>
      <c r="I32" s="75"/>
      <c r="J32" s="8" t="s">
        <v>34</v>
      </c>
      <c r="K32" s="8" t="s">
        <v>34</v>
      </c>
      <c r="L32" s="94"/>
      <c r="M32" s="102"/>
      <c r="N32" s="75"/>
      <c r="O32" s="86"/>
    </row>
    <row r="33" spans="1:15" ht="12.75">
      <c r="A33" s="13"/>
      <c r="B33" s="22"/>
      <c r="C33" s="22"/>
      <c r="D33" s="22"/>
      <c r="E33" s="75"/>
      <c r="F33" s="104"/>
      <c r="G33" s="30"/>
      <c r="H33" s="29"/>
      <c r="I33" s="29"/>
      <c r="J33" s="70" t="s">
        <v>87</v>
      </c>
      <c r="K33" s="70" t="s">
        <v>87</v>
      </c>
      <c r="L33" s="94"/>
      <c r="M33" s="102"/>
      <c r="N33" s="75"/>
      <c r="O33" s="86"/>
    </row>
    <row r="34" spans="1:15" ht="13.5" thickBot="1">
      <c r="A34" s="37"/>
      <c r="B34" s="38"/>
      <c r="C34" s="38"/>
      <c r="D34" s="116"/>
      <c r="E34" s="99"/>
      <c r="F34" s="118"/>
      <c r="G34" s="115"/>
      <c r="H34" s="116"/>
      <c r="I34" s="116"/>
      <c r="J34" s="116"/>
      <c r="K34" s="117"/>
      <c r="L34" s="98"/>
      <c r="M34" s="119"/>
      <c r="N34" s="99"/>
      <c r="O34" s="101"/>
    </row>
    <row r="35" spans="1:16" ht="13.5" thickTop="1">
      <c r="A35" s="13"/>
      <c r="B35" s="29"/>
      <c r="C35" s="29"/>
      <c r="D35" s="22"/>
      <c r="E35" s="83"/>
      <c r="F35" s="23"/>
      <c r="G35" s="13"/>
      <c r="H35" s="22"/>
      <c r="I35" s="137">
        <v>301</v>
      </c>
      <c r="J35" s="137">
        <v>302</v>
      </c>
      <c r="K35" s="137">
        <v>302</v>
      </c>
      <c r="L35" s="138">
        <v>302</v>
      </c>
      <c r="M35" s="137">
        <v>302</v>
      </c>
      <c r="N35" s="139">
        <v>302</v>
      </c>
      <c r="O35" s="140">
        <v>301</v>
      </c>
      <c r="P35">
        <f>SUM(I35:O35)</f>
        <v>2112</v>
      </c>
    </row>
    <row r="36" spans="1:16" ht="12.75">
      <c r="A36" s="13"/>
      <c r="B36" s="29"/>
      <c r="C36" s="29"/>
      <c r="D36" s="22"/>
      <c r="E36" s="83"/>
      <c r="F36" s="23"/>
      <c r="G36" s="13"/>
      <c r="H36" s="22"/>
      <c r="I36" s="26"/>
      <c r="J36" s="26"/>
      <c r="K36" s="26"/>
      <c r="L36" s="40"/>
      <c r="M36" s="26"/>
      <c r="N36" s="85"/>
      <c r="O36" s="32"/>
      <c r="P36" s="5">
        <f>2112-SUM(I36:O36)</f>
        <v>2112</v>
      </c>
    </row>
    <row r="37" spans="1:15" ht="12.75">
      <c r="A37" s="13" t="s">
        <v>136</v>
      </c>
      <c r="B37" s="22"/>
      <c r="C37" s="22"/>
      <c r="D37" s="22"/>
      <c r="E37" s="75"/>
      <c r="F37" s="86"/>
      <c r="G37" s="94"/>
      <c r="H37" s="75"/>
      <c r="I37" s="8" t="s">
        <v>137</v>
      </c>
      <c r="J37" s="8" t="s">
        <v>137</v>
      </c>
      <c r="K37" s="8" t="s">
        <v>137</v>
      </c>
      <c r="L37" s="88" t="s">
        <v>137</v>
      </c>
      <c r="M37" s="8" t="s">
        <v>28</v>
      </c>
      <c r="N37" s="10" t="s">
        <v>140</v>
      </c>
      <c r="O37" s="42" t="s">
        <v>140</v>
      </c>
    </row>
    <row r="38" spans="1:15" ht="12.75">
      <c r="A38" s="45"/>
      <c r="B38" s="22"/>
      <c r="C38" s="22"/>
      <c r="D38" s="22"/>
      <c r="E38" s="97"/>
      <c r="F38" s="107"/>
      <c r="G38" s="96"/>
      <c r="H38" s="97"/>
      <c r="I38" s="70" t="s">
        <v>17</v>
      </c>
      <c r="J38" s="70" t="s">
        <v>17</v>
      </c>
      <c r="K38" s="70" t="s">
        <v>28</v>
      </c>
      <c r="L38" s="90" t="s">
        <v>114</v>
      </c>
      <c r="M38" s="70" t="s">
        <v>114</v>
      </c>
      <c r="N38" s="69" t="s">
        <v>114</v>
      </c>
      <c r="O38" s="33" t="s">
        <v>114</v>
      </c>
    </row>
    <row r="39" spans="1:15" ht="12.75">
      <c r="A39" s="45"/>
      <c r="B39" s="22"/>
      <c r="C39" s="22"/>
      <c r="D39" s="22"/>
      <c r="E39" s="97"/>
      <c r="F39" s="107"/>
      <c r="G39" s="96"/>
      <c r="H39" s="97"/>
      <c r="I39" s="70" t="s">
        <v>34</v>
      </c>
      <c r="J39" s="70" t="s">
        <v>28</v>
      </c>
      <c r="K39" s="70" t="s">
        <v>28</v>
      </c>
      <c r="L39" s="90" t="s">
        <v>34</v>
      </c>
      <c r="M39" s="70" t="s">
        <v>34</v>
      </c>
      <c r="N39" s="69" t="s">
        <v>34</v>
      </c>
      <c r="O39" s="80" t="s">
        <v>34</v>
      </c>
    </row>
    <row r="40" spans="1:15" ht="12.75">
      <c r="A40" s="45"/>
      <c r="B40" s="22"/>
      <c r="C40" s="22"/>
      <c r="D40" s="22"/>
      <c r="E40" s="97"/>
      <c r="F40" s="107"/>
      <c r="G40" s="96"/>
      <c r="H40" s="97"/>
      <c r="I40" s="70" t="s">
        <v>28</v>
      </c>
      <c r="J40" s="70" t="s">
        <v>28</v>
      </c>
      <c r="K40" s="70" t="s">
        <v>28</v>
      </c>
      <c r="L40" s="90" t="s">
        <v>28</v>
      </c>
      <c r="M40" s="70" t="s">
        <v>28</v>
      </c>
      <c r="N40" s="126" t="s">
        <v>150</v>
      </c>
      <c r="O40" s="127" t="s">
        <v>138</v>
      </c>
    </row>
    <row r="41" spans="1:15" ht="12.75">
      <c r="A41" s="45"/>
      <c r="B41" s="22"/>
      <c r="C41" s="22"/>
      <c r="D41" s="22"/>
      <c r="E41" s="97"/>
      <c r="F41" s="107"/>
      <c r="G41" s="96"/>
      <c r="H41" s="97"/>
      <c r="I41" s="70"/>
      <c r="J41" s="70"/>
      <c r="K41" s="70"/>
      <c r="L41" s="90" t="s">
        <v>87</v>
      </c>
      <c r="M41" s="70" t="s">
        <v>87</v>
      </c>
      <c r="N41" s="69" t="s">
        <v>87</v>
      </c>
      <c r="O41" s="80" t="s">
        <v>87</v>
      </c>
    </row>
    <row r="42" spans="1:15" ht="13.5" thickBot="1">
      <c r="A42" s="13"/>
      <c r="B42" s="22"/>
      <c r="C42" s="22"/>
      <c r="D42" s="22"/>
      <c r="E42" s="99"/>
      <c r="F42" s="101"/>
      <c r="G42" s="98"/>
      <c r="H42" s="99"/>
      <c r="I42" s="55"/>
      <c r="J42" s="55"/>
      <c r="K42" s="55"/>
      <c r="L42" s="89"/>
      <c r="M42" s="55"/>
      <c r="N42" s="58"/>
      <c r="O42" s="79"/>
    </row>
    <row r="43" spans="1:15" ht="18.75" thickTop="1">
      <c r="A43" s="47"/>
      <c r="B43" s="19"/>
      <c r="C43" s="19"/>
      <c r="D43" s="19"/>
      <c r="E43" s="83"/>
      <c r="F43" s="23"/>
      <c r="G43" s="13"/>
      <c r="H43" s="22"/>
      <c r="I43" s="22"/>
      <c r="J43" s="22"/>
      <c r="K43" s="19"/>
      <c r="L43" s="22"/>
      <c r="M43" s="22"/>
      <c r="N43" s="22"/>
      <c r="O43" s="20"/>
    </row>
    <row r="44" spans="1:15" ht="12.75">
      <c r="A44" s="52"/>
      <c r="B44" s="22"/>
      <c r="C44" s="22"/>
      <c r="D44" s="53"/>
      <c r="E44" s="83"/>
      <c r="F44" s="23"/>
      <c r="G44" s="30"/>
      <c r="H44" s="29"/>
      <c r="I44" s="29"/>
      <c r="J44" s="29"/>
      <c r="K44" s="29"/>
      <c r="L44" s="29"/>
      <c r="M44" s="29"/>
      <c r="N44" s="29"/>
      <c r="O44" s="31"/>
    </row>
    <row r="45" spans="1:15" ht="12.75">
      <c r="A45" s="13" t="s">
        <v>135</v>
      </c>
      <c r="B45" s="22"/>
      <c r="C45" s="22"/>
      <c r="D45" s="22"/>
      <c r="E45" s="7" t="s">
        <v>24</v>
      </c>
      <c r="F45" s="7" t="s">
        <v>24</v>
      </c>
      <c r="G45" s="30"/>
      <c r="H45" s="29"/>
      <c r="I45" s="29"/>
      <c r="J45" s="29"/>
      <c r="K45" s="29"/>
      <c r="L45" s="29"/>
      <c r="M45" s="29"/>
      <c r="N45" s="29"/>
      <c r="O45" s="31"/>
    </row>
    <row r="46" spans="1:15" ht="13.5" thickBot="1">
      <c r="A46" s="37"/>
      <c r="B46" s="38"/>
      <c r="C46" s="38"/>
      <c r="D46" s="38"/>
      <c r="E46" s="141" t="s">
        <v>154</v>
      </c>
      <c r="F46" s="142" t="s">
        <v>154</v>
      </c>
      <c r="G46" s="115"/>
      <c r="H46" s="116"/>
      <c r="I46" s="116"/>
      <c r="J46" s="116"/>
      <c r="K46" s="116"/>
      <c r="L46" s="116"/>
      <c r="M46" s="116"/>
      <c r="N46" s="116"/>
      <c r="O46" s="117"/>
    </row>
    <row r="47" ht="13.5" thickTop="1"/>
    <row r="48" spans="1:14" ht="12.75">
      <c r="A48" s="135"/>
      <c r="B48" s="129"/>
      <c r="F48" s="113"/>
      <c r="G48" s="14"/>
      <c r="H48" s="14"/>
      <c r="I48" s="14"/>
      <c r="J48" s="14"/>
      <c r="K48" s="14"/>
      <c r="L48" s="14"/>
      <c r="M48" s="14"/>
      <c r="N48" s="14"/>
    </row>
    <row r="49" spans="1:14" ht="12.75">
      <c r="A49" s="135"/>
      <c r="B49" s="129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</row>
    <row r="50" spans="1:14" ht="12.75">
      <c r="A50" s="128"/>
      <c r="B50" s="129"/>
      <c r="C50" s="129"/>
      <c r="D50" s="16"/>
      <c r="E50" s="16"/>
      <c r="F50" s="16"/>
      <c r="G50" s="14"/>
      <c r="H50" s="14"/>
      <c r="I50" s="14"/>
      <c r="J50" s="14"/>
      <c r="K50" s="14"/>
      <c r="L50" s="14"/>
      <c r="M50" s="14"/>
      <c r="N50" s="14"/>
    </row>
    <row r="51" spans="1:14" ht="12.75">
      <c r="A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</row>
    <row r="52" spans="1:3" ht="12.75">
      <c r="A52" s="12" t="s">
        <v>41</v>
      </c>
      <c r="B52" s="5" t="s">
        <v>42</v>
      </c>
      <c r="C52" s="11" t="s">
        <v>40</v>
      </c>
    </row>
    <row r="54" ht="12.75">
      <c r="A54" t="s">
        <v>92</v>
      </c>
    </row>
    <row r="57" ht="12.75">
      <c r="A57" t="s">
        <v>112</v>
      </c>
    </row>
    <row r="58" spans="4:5" ht="12.75">
      <c r="D58" t="s">
        <v>147</v>
      </c>
      <c r="E58" t="s">
        <v>146</v>
      </c>
    </row>
    <row r="59" spans="1:5" ht="12.75">
      <c r="A59" t="s">
        <v>116</v>
      </c>
      <c r="C59" t="s">
        <v>98</v>
      </c>
      <c r="E59" s="103">
        <v>38984</v>
      </c>
    </row>
    <row r="60" spans="1:5" ht="12.75">
      <c r="A60" t="s">
        <v>105</v>
      </c>
      <c r="C60" t="s">
        <v>32</v>
      </c>
      <c r="E60" s="103">
        <v>38989</v>
      </c>
    </row>
    <row r="61" spans="1:3" ht="12.75">
      <c r="A61" t="s">
        <v>102</v>
      </c>
      <c r="C61" t="s">
        <v>32</v>
      </c>
    </row>
    <row r="62" spans="1:5" ht="12.75">
      <c r="A62" t="s">
        <v>139</v>
      </c>
      <c r="C62" t="s">
        <v>115</v>
      </c>
      <c r="D62" s="103">
        <v>38949</v>
      </c>
      <c r="E62" s="103">
        <v>38989</v>
      </c>
    </row>
    <row r="63" spans="1:5" ht="12.75">
      <c r="A63" t="s">
        <v>145</v>
      </c>
      <c r="C63" t="s">
        <v>115</v>
      </c>
      <c r="D63" s="103">
        <v>38922</v>
      </c>
      <c r="E63" s="103">
        <v>38974</v>
      </c>
    </row>
    <row r="64" spans="1:6" ht="12.75">
      <c r="A64" t="s">
        <v>132</v>
      </c>
      <c r="C64" t="s">
        <v>115</v>
      </c>
      <c r="E64" s="103">
        <v>39142</v>
      </c>
      <c r="F64" s="125">
        <v>2007</v>
      </c>
    </row>
    <row r="65" spans="1:6" ht="12.75">
      <c r="A65" t="s">
        <v>141</v>
      </c>
      <c r="C65" t="s">
        <v>142</v>
      </c>
      <c r="D65" s="103">
        <v>38936</v>
      </c>
      <c r="E65" s="103">
        <v>38989</v>
      </c>
      <c r="F65" t="s">
        <v>156</v>
      </c>
    </row>
    <row r="66" spans="1:7" ht="12.75">
      <c r="A66" t="s">
        <v>143</v>
      </c>
      <c r="C66" t="s">
        <v>144</v>
      </c>
      <c r="E66" s="103">
        <v>38989</v>
      </c>
      <c r="F66" t="s">
        <v>148</v>
      </c>
      <c r="G66" t="s">
        <v>149</v>
      </c>
    </row>
    <row r="67" spans="1:5" ht="12.75">
      <c r="A67" t="s">
        <v>104</v>
      </c>
      <c r="C67" t="s">
        <v>101</v>
      </c>
      <c r="E67" s="103">
        <v>38943</v>
      </c>
    </row>
    <row r="68" spans="1:5" ht="12.75">
      <c r="A68" t="s">
        <v>158</v>
      </c>
      <c r="C68" t="s">
        <v>101</v>
      </c>
      <c r="D68" s="103">
        <v>38933</v>
      </c>
      <c r="E68" s="103">
        <v>38961</v>
      </c>
    </row>
    <row r="69" spans="1:6" ht="12.75">
      <c r="A69" t="s">
        <v>151</v>
      </c>
      <c r="C69" t="s">
        <v>152</v>
      </c>
      <c r="E69" s="103">
        <v>38940</v>
      </c>
      <c r="F69" t="s">
        <v>153</v>
      </c>
    </row>
  </sheetData>
  <mergeCells count="5">
    <mergeCell ref="A50:C50"/>
    <mergeCell ref="A11:C11"/>
    <mergeCell ref="B30:D30"/>
    <mergeCell ref="A48:B48"/>
    <mergeCell ref="A49:B4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C37" sqref="C37"/>
    </sheetView>
  </sheetViews>
  <sheetFormatPr defaultColWidth="9.140625" defaultRowHeight="12.75"/>
  <cols>
    <col min="1" max="1" width="10.00390625" style="0" bestFit="1" customWidth="1"/>
    <col min="2" max="2" width="3.00390625" style="0" bestFit="1" customWidth="1"/>
    <col min="3" max="3" width="17.00390625" style="0" bestFit="1" customWidth="1"/>
    <col min="4" max="4" width="3.00390625" style="0" bestFit="1" customWidth="1"/>
    <col min="5" max="5" width="34.7109375" style="0" bestFit="1" customWidth="1"/>
    <col min="7" max="7" width="19.00390625" style="0" customWidth="1"/>
    <col min="9" max="9" width="17.00390625" style="0" customWidth="1"/>
  </cols>
  <sheetData>
    <row r="1" spans="5:7" ht="12.75">
      <c r="E1" t="s">
        <v>74</v>
      </c>
      <c r="G1" t="s">
        <v>72</v>
      </c>
    </row>
    <row r="2" spans="1:6" ht="12.75">
      <c r="A2" t="s">
        <v>70</v>
      </c>
      <c r="D2" s="13"/>
      <c r="F2" s="13"/>
    </row>
    <row r="3" spans="1:6" ht="12.75">
      <c r="A3" t="s">
        <v>49</v>
      </c>
      <c r="B3">
        <v>0</v>
      </c>
      <c r="C3" t="s">
        <v>77</v>
      </c>
      <c r="D3" s="13">
        <v>8</v>
      </c>
      <c r="E3" t="s">
        <v>50</v>
      </c>
      <c r="F3" s="13"/>
    </row>
    <row r="4" spans="1:6" ht="12.75">
      <c r="A4" t="s">
        <v>51</v>
      </c>
      <c r="B4">
        <v>7</v>
      </c>
      <c r="C4" t="s">
        <v>77</v>
      </c>
      <c r="D4" s="13"/>
      <c r="E4" t="s">
        <v>52</v>
      </c>
      <c r="F4" s="13"/>
    </row>
    <row r="5" spans="1:6" ht="12.75">
      <c r="A5" t="s">
        <v>53</v>
      </c>
      <c r="B5">
        <v>7</v>
      </c>
      <c r="C5" t="s">
        <v>77</v>
      </c>
      <c r="D5" s="13"/>
      <c r="F5" s="13"/>
    </row>
    <row r="6" spans="1:6" ht="12.75">
      <c r="A6" t="s">
        <v>54</v>
      </c>
      <c r="B6">
        <v>7</v>
      </c>
      <c r="C6" t="s">
        <v>77</v>
      </c>
      <c r="D6" s="13"/>
      <c r="F6" s="13"/>
    </row>
    <row r="7" spans="1:6" ht="12.75">
      <c r="A7" t="s">
        <v>55</v>
      </c>
      <c r="B7">
        <v>10</v>
      </c>
      <c r="C7" t="s">
        <v>77</v>
      </c>
      <c r="D7" s="13"/>
      <c r="F7" s="13"/>
    </row>
    <row r="8" spans="1:6" ht="12.75">
      <c r="A8" t="s">
        <v>56</v>
      </c>
      <c r="B8">
        <v>10</v>
      </c>
      <c r="C8" t="s">
        <v>77</v>
      </c>
      <c r="D8" s="13"/>
      <c r="F8" s="13"/>
    </row>
    <row r="9" spans="1:6" ht="12.75">
      <c r="A9" t="s">
        <v>57</v>
      </c>
      <c r="B9">
        <v>5</v>
      </c>
      <c r="C9" t="s">
        <v>77</v>
      </c>
      <c r="D9" s="13"/>
      <c r="F9" s="13"/>
    </row>
    <row r="10" spans="1:6" ht="12.75">
      <c r="A10" t="s">
        <v>58</v>
      </c>
      <c r="B10">
        <v>11</v>
      </c>
      <c r="C10" t="s">
        <v>77</v>
      </c>
      <c r="D10" s="13"/>
      <c r="F10" s="13"/>
    </row>
    <row r="11" spans="1:6" ht="12.75">
      <c r="A11" t="s">
        <v>59</v>
      </c>
      <c r="B11">
        <v>10</v>
      </c>
      <c r="C11" t="s">
        <v>77</v>
      </c>
      <c r="D11" s="13"/>
      <c r="F11" s="13"/>
    </row>
    <row r="12" spans="1:6" ht="12.75">
      <c r="A12" t="s">
        <v>71</v>
      </c>
      <c r="D12" s="13"/>
      <c r="F12" s="13"/>
    </row>
    <row r="13" spans="1:6" ht="12.75">
      <c r="A13" t="s">
        <v>60</v>
      </c>
      <c r="B13">
        <v>11</v>
      </c>
      <c r="C13" t="s">
        <v>77</v>
      </c>
      <c r="D13" s="13"/>
      <c r="E13" t="s">
        <v>61</v>
      </c>
      <c r="F13" s="13"/>
    </row>
    <row r="14" spans="1:6" ht="12.75">
      <c r="A14" t="s">
        <v>62</v>
      </c>
      <c r="B14">
        <v>10</v>
      </c>
      <c r="C14" t="s">
        <v>77</v>
      </c>
      <c r="D14" s="13"/>
      <c r="F14" s="13"/>
    </row>
    <row r="15" spans="1:6" ht="12.75">
      <c r="A15" t="s">
        <v>63</v>
      </c>
      <c r="B15">
        <v>0</v>
      </c>
      <c r="C15" t="s">
        <v>77</v>
      </c>
      <c r="D15" s="13">
        <v>10</v>
      </c>
      <c r="E15" t="s">
        <v>64</v>
      </c>
      <c r="F15" s="13"/>
    </row>
    <row r="16" spans="1:7" ht="12.75">
      <c r="A16" t="s">
        <v>65</v>
      </c>
      <c r="B16">
        <v>10</v>
      </c>
      <c r="C16" t="s">
        <v>77</v>
      </c>
      <c r="D16" s="13"/>
      <c r="F16" s="13">
        <v>1</v>
      </c>
      <c r="G16" t="s">
        <v>76</v>
      </c>
    </row>
    <row r="17" spans="1:7" ht="12.75">
      <c r="A17" t="s">
        <v>66</v>
      </c>
      <c r="B17">
        <v>10</v>
      </c>
      <c r="C17" t="s">
        <v>77</v>
      </c>
      <c r="D17" s="13"/>
      <c r="F17" s="13">
        <v>1</v>
      </c>
      <c r="G17" t="s">
        <v>76</v>
      </c>
    </row>
    <row r="18" spans="1:9" ht="12.75">
      <c r="A18" t="s">
        <v>67</v>
      </c>
      <c r="B18">
        <v>4</v>
      </c>
      <c r="C18" t="s">
        <v>77</v>
      </c>
      <c r="D18" s="13">
        <v>2</v>
      </c>
      <c r="E18" t="s">
        <v>64</v>
      </c>
      <c r="F18" s="13"/>
      <c r="H18">
        <v>1</v>
      </c>
      <c r="I18" t="s">
        <v>75</v>
      </c>
    </row>
    <row r="19" spans="1:9" ht="12.75">
      <c r="A19" t="s">
        <v>68</v>
      </c>
      <c r="B19">
        <v>0</v>
      </c>
      <c r="C19" t="s">
        <v>77</v>
      </c>
      <c r="D19" s="13">
        <v>6</v>
      </c>
      <c r="E19" t="s">
        <v>64</v>
      </c>
      <c r="F19" s="13"/>
      <c r="H19">
        <v>1</v>
      </c>
      <c r="I19" t="s">
        <v>75</v>
      </c>
    </row>
    <row r="20" spans="1:9" ht="12.75">
      <c r="A20" t="s">
        <v>69</v>
      </c>
      <c r="B20">
        <v>0</v>
      </c>
      <c r="C20" t="s">
        <v>77</v>
      </c>
      <c r="D20" s="13">
        <v>3</v>
      </c>
      <c r="E20" t="s">
        <v>64</v>
      </c>
      <c r="F20" s="13">
        <v>4</v>
      </c>
      <c r="G20" t="s">
        <v>73</v>
      </c>
      <c r="H20">
        <v>1</v>
      </c>
      <c r="I20" t="s">
        <v>75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2006-04-04T00:56:37Z</dcterms:created>
  <dcterms:modified xsi:type="dcterms:W3CDTF">2006-08-02T21:53:15Z</dcterms:modified>
  <cp:category/>
  <cp:version/>
  <cp:contentType/>
  <cp:contentStatus/>
</cp:coreProperties>
</file>