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Minnesota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<sst xmlns="http://schemas.openxmlformats.org/spreadsheetml/2006/main" count="260" uniqueCount="125">
  <si>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</si>
  <si>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</si>
  <si>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</si>
  <si>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</si>
  <si>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</si>
  <si>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</si>
  <si>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</si>
  <si>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</si>
  <si>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</si>
  <si>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</si>
  <si>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</si>
  <si>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</si>
  <si>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</si>
  <si>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</si>
  <si>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</si>
  <si>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</si>
  <si>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</si>
  <si>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</si>
  <si>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</si>
  <si>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</si>
  <si>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</si>
  <si>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</si>
  <si>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</si>
  <si>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</si>
  <si>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</si>
  <si>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</si>
  <si>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</si>
  <si>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</si>
  <si>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</si>
  <si>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</si>
  <si>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</si>
  <si>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</si>
  <si>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</si>
  <si>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</si>
  <si>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</si>
  <si>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</si>
  <si>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</si>
  <si>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</si>
  <si>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</si>
  <si>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</si>
  <si>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</si>
  <si>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</si>
  <si>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</si>
  <si>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</si>
  <si>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</si>
  <si>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</si>
  <si>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</si>
  <si>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</si>
  <si>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</si>
  <si>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</si>
  <si>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</si>
  <si>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</si>
  <si>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</si>
  <si>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</si>
  <si>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</si>
  <si>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</si>
  <si>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</si>
  <si>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</si>
  <si>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</si>
  <si>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</si>
  <si>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</si>
  <si>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</si>
  <si>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</si>
  <si>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</si>
  <si>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</si>
  <si>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</si>
  <si>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</si>
  <si>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</si>
  <si>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</si>
  <si>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</si>
  <si>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</si>
  <si>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</si>
  <si>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</si>
  <si>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</si>
  <si>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</si>
  <si>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</si>
  <si>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</si>
  <si>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</si>
  <si>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</si>
  <si>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</si>
  <si>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</si>
  <si>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</si>
  <si>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</si>
  <si>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</si>
  <si>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</si>
  <si>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</si>
  <si>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</si>
  <si>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</si>
  <si>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</si>
  <si>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</si>
  <si>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</si>
  <si>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</si>
  <si>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</si>
  <si>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</si>
  <si>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</si>
  <si>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</si>
  <si>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</si>
  <si>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</si>
  <si>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</si>
  <si>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</si>
  <si>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</si>
  <si>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</si>
  <si>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</si>
  <si>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</si>
  <si>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</si>
  <si>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</si>
  <si>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</si>
  <si>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</si>
  <si>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</si>
  <si>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</si>
  <si>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</si>
  <si>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</si>
  <si>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</si>
  <si>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</si>
  <si>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</si>
  <si>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</si>
  <si>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</si>
  <si>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</si>
  <si>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</si>
  <si>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</si>
  <si>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Minnesota</t>
  </si>
  <si>
    <t>Minnesota Values</t>
  </si>
  <si>
    <t>Minnesota Shares</t>
  </si>
  <si>
    <t>Minnesota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</si>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</sst>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(Minnesota!F82/10^6)</f>
        <v>22.69897792979461</v>
      </c>
      <c r="C4" s="69">
        <f>(Minnesota!G82/10^6)</f>
        <v>22.876939529784234</v>
      </c>
      <c r="D4" s="69">
        <f>(Minnesota!H82/10^6)</f>
        <v>19.940769640396752</v>
      </c>
      <c r="E4" s="69">
        <f>(Minnesota!I82/10^6)</f>
        <v>19.82161710218062</v>
      </c>
      <c r="F4" s="69">
        <f>(Minnesota!J82/10^6)</f>
        <v>21.720960684163853</v>
      </c>
      <c r="G4" s="69">
        <f>(Minnesota!K82/10^6)</f>
        <v>21.238822026503616</v>
      </c>
      <c r="H4" s="69">
        <f>(Minnesota!L82/10^6)</f>
        <v>18.9115229069722</v>
      </c>
      <c r="I4" s="69">
        <f>(Minnesota!M82/10^6)</f>
        <v>24.053119046686508</v>
      </c>
      <c r="J4" s="69">
        <f>(Minnesota!N82/10^6)</f>
        <v>28.557049241948427</v>
      </c>
      <c r="K4" s="69">
        <f>(Minnesota!O82/10^6)</f>
        <v>30.56286136261493</v>
      </c>
      <c r="L4" s="69">
        <f>(Minnesota!P82/10^6)</f>
        <v>30.632028185245368</v>
      </c>
      <c r="M4" s="69">
        <f>(Minnesota!Q82/10^6)</f>
        <v>28.390645746885532</v>
      </c>
      <c r="N4" s="69">
        <f>(Minnesota!R82/10^6)</f>
        <v>28.318418062813652</v>
      </c>
      <c r="O4" s="69">
        <f>(Minnesota!S82/10^6)</f>
        <v>30.69472752584369</v>
      </c>
      <c r="P4" s="69">
        <f>(Minnesota!T82/10^6)</f>
        <v>31.368748602564025</v>
      </c>
      <c r="Q4" s="69">
        <f>(Minnesota!U82/10^6)</f>
        <v>31.87905519597267</v>
      </c>
      <c r="R4" s="69">
        <f>(Minnesota!V82/10^6)</f>
        <v>33.43847421185025</v>
      </c>
      <c r="S4" s="69">
        <f>(Minnesota!W82/10^6)</f>
        <v>32.24108781191823</v>
      </c>
      <c r="T4" s="69">
        <f>(Minnesota!X82/10^6)</f>
        <v>33.69202152204484</v>
      </c>
      <c r="U4" s="69">
        <f>(Minnesota!Y82/10^6)</f>
        <v>32.22388927672035</v>
      </c>
      <c r="V4" s="69">
        <f>(Minnesota!Z82/10^6)</f>
        <v>35.29220538420209</v>
      </c>
      <c r="W4" s="69">
        <f>(Minnesota!AA82/10^6)</f>
        <v>33.4149932810312</v>
      </c>
      <c r="X4" s="69">
        <f>(Minnesota!AB82/10^6)</f>
        <v>34.126856021578924</v>
      </c>
      <c r="Y4" s="69">
        <f>(Minnesota!AC82/10^6)</f>
        <v>36.9596856037645</v>
      </c>
      <c r="Z4" s="69">
        <f>(Minnesota!AD82/10^6)</f>
        <v>35.846031191626516</v>
      </c>
      <c r="AA4" s="69">
        <f>(Minnesota!AE82/10^6)</f>
        <v>35.87817436396279</v>
      </c>
    </row>
    <row r="5" spans="1:27" ht="12.75">
      <c r="A5" s="68" t="s">
        <v>118</v>
      </c>
      <c r="B5" s="69">
        <f>((Minnesota!F83+Minnesota!F84)/10^6)</f>
        <v>33.08933566361672</v>
      </c>
      <c r="C5" s="69">
        <f>((Minnesota!G83+Minnesota!G84)/10^6)</f>
        <v>29.517885817347874</v>
      </c>
      <c r="D5" s="69">
        <f>((Minnesota!H83+Minnesota!H84)/10^6)</f>
        <v>30.805422468286547</v>
      </c>
      <c r="E5" s="69">
        <f>((Minnesota!I83+Minnesota!I84)/10^6)</f>
        <v>29.913330440705064</v>
      </c>
      <c r="F5" s="69">
        <f>((Minnesota!J83+Minnesota!J84)/10^6)</f>
        <v>32.21373576836532</v>
      </c>
      <c r="G5" s="69">
        <f>((Minnesota!K83+Minnesota!K84)/10^6)</f>
        <v>31.531327039908817</v>
      </c>
      <c r="H5" s="69">
        <f>((Minnesota!L83+Minnesota!L84)/10^6)</f>
        <v>32.19828030949888</v>
      </c>
      <c r="I5" s="69">
        <f>((Minnesota!M83+Minnesota!M84)/10^6)</f>
        <v>31.476142634418533</v>
      </c>
      <c r="J5" s="69">
        <f>((Minnesota!N83+Minnesota!N84)/10^6)</f>
        <v>32.98857068374545</v>
      </c>
      <c r="K5" s="69">
        <f>((Minnesota!O83+Minnesota!O84)/10^6)</f>
        <v>33.232754204661724</v>
      </c>
      <c r="L5" s="69">
        <f>((Minnesota!P83+Minnesota!P84)/10^6)</f>
        <v>32.59471773433888</v>
      </c>
      <c r="M5" s="69">
        <f>((Minnesota!Q83+Minnesota!Q84)/10^6)</f>
        <v>33.87614100209629</v>
      </c>
      <c r="N5" s="69">
        <f>((Minnesota!R83+Minnesota!R84)/10^6)</f>
        <v>35.805056700718865</v>
      </c>
      <c r="O5" s="69">
        <f>((Minnesota!S83+Minnesota!S84)/10^6)</f>
        <v>37.58296741367897</v>
      </c>
      <c r="P5" s="69">
        <f>((Minnesota!T83+Minnesota!T84)/10^6)</f>
        <v>38.91368239540015</v>
      </c>
      <c r="Q5" s="69">
        <f>((Minnesota!U83+Minnesota!U84)/10^6)</f>
        <v>39.53433403689546</v>
      </c>
      <c r="R5" s="69">
        <f>((Minnesota!V83+Minnesota!V84)/10^6)</f>
        <v>41.420965911285236</v>
      </c>
      <c r="S5" s="69">
        <f>((Minnesota!W83+Minnesota!W84)/10^6)</f>
        <v>41.35410839951312</v>
      </c>
      <c r="T5" s="69">
        <f>((Minnesota!X83+Minnesota!X84)/10^6)</f>
        <v>41.29555530525509</v>
      </c>
      <c r="U5" s="69">
        <f>((Minnesota!Y83+Minnesota!Y84)/10^6)</f>
        <v>42.94628749015294</v>
      </c>
      <c r="V5" s="69">
        <f>((Minnesota!Z83+Minnesota!Z84)/10^6)</f>
        <v>44.282889707020594</v>
      </c>
      <c r="W5" s="69">
        <f>((Minnesota!AA83+Minnesota!AA84)/10^6)</f>
        <v>44.557225547771075</v>
      </c>
      <c r="X5" s="69">
        <f>((Minnesota!AB83+Minnesota!AB84)/10^6)</f>
        <v>44.96563259336937</v>
      </c>
      <c r="Y5" s="69">
        <f>((Minnesota!AC83+Minnesota!AC84)/10^6)</f>
        <v>45.97812164528373</v>
      </c>
      <c r="Z5" s="69">
        <f>((Minnesota!AD83+Minnesota!AD84)/10^6)</f>
        <v>47.24502602199059</v>
      </c>
      <c r="AA5" s="69">
        <f>((Minnesota!AE83+Minnesota!AE84)/10^6)</f>
        <v>47.48760245246531</v>
      </c>
    </row>
    <row r="6" spans="1:27" ht="12.75">
      <c r="A6" s="67" t="s">
        <v>69</v>
      </c>
      <c r="B6" s="69">
        <f>(Minnesota!F85/10^6)</f>
        <v>15.076964721084089</v>
      </c>
      <c r="C6" s="69">
        <f>(Minnesota!G85/10^6)</f>
        <v>14.01024420016041</v>
      </c>
      <c r="D6" s="69">
        <f>(Minnesota!H85/10^6)</f>
        <v>13.930064511260012</v>
      </c>
      <c r="E6" s="69">
        <f>(Minnesota!I85/10^6)</f>
        <v>13.018770388603823</v>
      </c>
      <c r="F6" s="69">
        <f>(Minnesota!J85/10^6)</f>
        <v>13.551263723273168</v>
      </c>
      <c r="G6" s="69">
        <f>(Minnesota!K85/10^6)</f>
        <v>13.66373122159077</v>
      </c>
      <c r="H6" s="69">
        <f>(Minnesota!L85/10^6)</f>
        <v>12.91792224938663</v>
      </c>
      <c r="I6" s="69">
        <f>(Minnesota!M85/10^6)</f>
        <v>12.657646759077881</v>
      </c>
      <c r="J6" s="69">
        <f>(Minnesota!N85/10^6)</f>
        <v>15.098068358665396</v>
      </c>
      <c r="K6" s="69">
        <f>(Minnesota!O85/10^6)</f>
        <v>15.935518782135244</v>
      </c>
      <c r="L6" s="69">
        <f>(Minnesota!P85/10^6)</f>
        <v>15.420733853483283</v>
      </c>
      <c r="M6" s="69">
        <f>(Minnesota!Q85/10^6)</f>
        <v>16.822584962837606</v>
      </c>
      <c r="N6" s="69">
        <f>(Minnesota!R85/10^6)</f>
        <v>16.509559805643324</v>
      </c>
      <c r="O6" s="69">
        <f>(Minnesota!S85/10^6)</f>
        <v>17.52794702968276</v>
      </c>
      <c r="P6" s="69">
        <f>(Minnesota!T85/10^6)</f>
        <v>17.289346352144427</v>
      </c>
      <c r="Q6" s="69">
        <f>(Minnesota!U85/10^6)</f>
        <v>18.896812323290664</v>
      </c>
      <c r="R6" s="69">
        <f>(Minnesota!V85/10^6)</f>
        <v>19.815837477405537</v>
      </c>
      <c r="S6" s="69">
        <f>(Minnesota!W85/10^6)</f>
        <v>19.036423012229374</v>
      </c>
      <c r="T6" s="69">
        <f>(Minnesota!X85/10^6)</f>
        <v>17.790629015182425</v>
      </c>
      <c r="U6" s="69">
        <f>(Minnesota!Y85/10^6)</f>
        <v>18.53168434354409</v>
      </c>
      <c r="V6" s="69">
        <f>(Minnesota!Z85/10^6)</f>
        <v>19.396909419476142</v>
      </c>
      <c r="W6" s="69">
        <f>(Minnesota!AA85/10^6)</f>
        <v>18.211720131001247</v>
      </c>
      <c r="X6" s="69">
        <f>(Minnesota!AB85/10^6)</f>
        <v>19.81472664581195</v>
      </c>
      <c r="Y6" s="69">
        <f>(Minnesota!AC85/10^6)</f>
        <v>19.816380489780727</v>
      </c>
      <c r="Z6" s="69">
        <f>(Minnesota!AD85/10^6)</f>
        <v>19.20316626402087</v>
      </c>
      <c r="AA6" s="69">
        <f>(Minnesota!AE85/10^6)</f>
        <v>19.666163083682562</v>
      </c>
    </row>
    <row r="7" spans="1:27" ht="12.75">
      <c r="A7" s="66" t="s">
        <v>79</v>
      </c>
      <c r="B7" s="70">
        <f>(Minnesota!F86/10^6)</f>
        <v>70.86527831449541</v>
      </c>
      <c r="C7" s="70">
        <f>(Minnesota!G86/10^6)</f>
        <v>66.40506954729251</v>
      </c>
      <c r="D7" s="70">
        <f>(Minnesota!H86/10^6)</f>
        <v>64.6762566199433</v>
      </c>
      <c r="E7" s="70">
        <f>(Minnesota!I86/10^6)</f>
        <v>62.75371793148951</v>
      </c>
      <c r="F7" s="70">
        <f>(Minnesota!J86/10^6)</f>
        <v>67.48596017580233</v>
      </c>
      <c r="G7" s="70">
        <f>(Minnesota!K86/10^6)</f>
        <v>66.4338802880032</v>
      </c>
      <c r="H7" s="70">
        <f>(Minnesota!L86/10^6)</f>
        <v>64.02772546585771</v>
      </c>
      <c r="I7" s="70">
        <f>(Minnesota!M86/10^6)</f>
        <v>68.18690844018292</v>
      </c>
      <c r="J7" s="70">
        <f>(Minnesota!N86/10^6)</f>
        <v>76.64368828435926</v>
      </c>
      <c r="K7" s="70">
        <f>(Minnesota!O86/10^6)</f>
        <v>79.7311343494119</v>
      </c>
      <c r="L7" s="70">
        <f>(Minnesota!P86/10^6)</f>
        <v>78.64747977306753</v>
      </c>
      <c r="M7" s="70">
        <f>(Minnesota!Q86/10^6)</f>
        <v>79.08937171181942</v>
      </c>
      <c r="N7" s="70">
        <f>(Minnesota!R86/10^6)</f>
        <v>80.63303456917583</v>
      </c>
      <c r="O7" s="70">
        <f>(Minnesota!S86/10^6)</f>
        <v>85.80564196920542</v>
      </c>
      <c r="P7" s="70">
        <f>(Minnesota!T86/10^6)</f>
        <v>87.57177735010862</v>
      </c>
      <c r="Q7" s="70">
        <f>(Minnesota!U86/10^6)</f>
        <v>90.31020155615879</v>
      </c>
      <c r="R7" s="70">
        <f>(Minnesota!V86/10^6)</f>
        <v>94.67527760054102</v>
      </c>
      <c r="S7" s="70">
        <f>(Minnesota!W86/10^6)</f>
        <v>92.63161922366073</v>
      </c>
      <c r="T7" s="70">
        <f>(Minnesota!X86/10^6)</f>
        <v>92.77820584248235</v>
      </c>
      <c r="U7" s="70">
        <f>(Minnesota!Y86/10^6)</f>
        <v>93.70186111041737</v>
      </c>
      <c r="V7" s="70">
        <f>(Minnesota!Z86/10^6)</f>
        <v>98.97200451069882</v>
      </c>
      <c r="W7" s="70">
        <f>(Minnesota!AA86/10^6)</f>
        <v>96.18393895980354</v>
      </c>
      <c r="X7" s="70">
        <f>(Minnesota!AB86/10^6)</f>
        <v>98.90721526076025</v>
      </c>
      <c r="Y7" s="70">
        <f>(Minnesota!AC86/10^6)</f>
        <v>102.75418773882895</v>
      </c>
      <c r="Z7" s="70">
        <f>(Minnesota!AD86/10^6)</f>
        <v>102.29422347763797</v>
      </c>
      <c r="AA7" s="70">
        <f>(Minnesota!AE86/10^6)</f>
        <v>103.03193990011067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(Minnesota!F90/10^6)</f>
        <v>8.781210404676829</v>
      </c>
      <c r="C11" s="69">
        <f>(Minnesota!G90/10^6)</f>
        <v>7.813997787730775</v>
      </c>
      <c r="D11" s="69">
        <f>(Minnesota!H90/10^6)</f>
        <v>9.145655701499614</v>
      </c>
      <c r="E11" s="69">
        <f>(Minnesota!I90/10^6)</f>
        <v>7.476120901353572</v>
      </c>
      <c r="F11" s="69">
        <f>(Minnesota!J90/10^6)</f>
        <v>7.7683900770898875</v>
      </c>
      <c r="G11" s="69">
        <f>(Minnesota!K90/10^6)</f>
        <v>8.05542833459536</v>
      </c>
      <c r="H11" s="69">
        <f>(Minnesota!L90/10^6)</f>
        <v>8.019577249364692</v>
      </c>
      <c r="I11" s="69">
        <f>(Minnesota!M90/10^6)</f>
        <v>7.30648952865687</v>
      </c>
      <c r="J11" s="69">
        <f>(Minnesota!N90/10^6)</f>
        <v>8.607507661841417</v>
      </c>
      <c r="K11" s="69">
        <f>(Minnesota!O90/10^6)</f>
        <v>9.39718711425643</v>
      </c>
      <c r="L11" s="69">
        <f>(Minnesota!P90/10^6)</f>
        <v>8.027311211584333</v>
      </c>
      <c r="M11" s="69">
        <f>(Minnesota!Q90/10^6)</f>
        <v>8.793722706727092</v>
      </c>
      <c r="N11" s="69">
        <f>(Minnesota!R90/10^6)</f>
        <v>8.366543869969233</v>
      </c>
      <c r="O11" s="69">
        <f>(Minnesota!S90/10^6)</f>
        <v>9.022438686825458</v>
      </c>
      <c r="P11" s="69">
        <f>(Minnesota!T90/10^6)</f>
        <v>8.92915127584803</v>
      </c>
      <c r="Q11" s="69">
        <f>(Minnesota!U90/10^6)</f>
        <v>9.324703485384008</v>
      </c>
      <c r="R11" s="69">
        <f>(Minnesota!V90/10^6)</f>
        <v>10.557742122383198</v>
      </c>
      <c r="S11" s="69">
        <f>(Minnesota!W90/10^6)</f>
        <v>9.525330636737134</v>
      </c>
      <c r="T11" s="69">
        <f>(Minnesota!X90/10^6)</f>
        <v>7.975486626939601</v>
      </c>
      <c r="U11" s="69">
        <f>(Minnesota!Y90/10^6)</f>
        <v>8.43603659595869</v>
      </c>
      <c r="V11" s="69">
        <f>(Minnesota!Z90/10^6)</f>
        <v>9.202866936050977</v>
      </c>
      <c r="W11" s="69">
        <f>(Minnesota!AA90/10^6)</f>
        <v>8.827807488796408</v>
      </c>
      <c r="X11" s="69">
        <f>(Minnesota!AB90/10^6)</f>
        <v>9.242168747102548</v>
      </c>
      <c r="Y11" s="69">
        <f>(Minnesota!AC90/10^6)</f>
        <v>9.71632138100264</v>
      </c>
      <c r="Z11" s="69">
        <f>(Minnesota!AD90/10^6)</f>
        <v>9.306835704419669</v>
      </c>
      <c r="AA11" s="69">
        <f>(Minnesota!AE90/10^6)</f>
        <v>8.89670815138555</v>
      </c>
    </row>
    <row r="12" spans="1:27" ht="12.75">
      <c r="A12" s="68" t="s">
        <v>82</v>
      </c>
      <c r="B12" s="69">
        <f>(Minnesota!F91/10^6)</f>
        <v>4.469871287022161</v>
      </c>
      <c r="C12" s="69">
        <f>(Minnesota!G91/10^6)</f>
        <v>4.316833336124831</v>
      </c>
      <c r="D12" s="69">
        <f>(Minnesota!H91/10^6)</f>
        <v>4.945448784962489</v>
      </c>
      <c r="E12" s="69">
        <f>(Minnesota!I91/10^6)</f>
        <v>5.604931477566417</v>
      </c>
      <c r="F12" s="69">
        <f>(Minnesota!J91/10^6)</f>
        <v>6.144171506515397</v>
      </c>
      <c r="G12" s="69">
        <f>(Minnesota!K91/10^6)</f>
        <v>5.960708240852974</v>
      </c>
      <c r="H12" s="69">
        <f>(Minnesota!L91/10^6)</f>
        <v>5.081578352420343</v>
      </c>
      <c r="I12" s="69">
        <f>(Minnesota!M91/10^6)</f>
        <v>4.452177081483335</v>
      </c>
      <c r="J12" s="69">
        <f>(Minnesota!N91/10^6)</f>
        <v>5.431005374037149</v>
      </c>
      <c r="K12" s="69">
        <f>(Minnesota!O91/10^6)</f>
        <v>5.747085178545931</v>
      </c>
      <c r="L12" s="69">
        <f>(Minnesota!P91/10^6)</f>
        <v>5.692563400443694</v>
      </c>
      <c r="M12" s="69">
        <f>(Minnesota!Q91/10^6)</f>
        <v>5.47285510703508</v>
      </c>
      <c r="N12" s="69">
        <f>(Minnesota!R91/10^6)</f>
        <v>5.058802061355004</v>
      </c>
      <c r="O12" s="69">
        <f>(Minnesota!S91/10^6)</f>
        <v>5.33802324219423</v>
      </c>
      <c r="P12" s="69">
        <f>(Minnesota!T91/10^6)</f>
        <v>5.484109772082461</v>
      </c>
      <c r="Q12" s="69">
        <f>(Minnesota!U91/10^6)</f>
        <v>5.935312500590803</v>
      </c>
      <c r="R12" s="69">
        <f>(Minnesota!V91/10^6)</f>
        <v>6.314978119791697</v>
      </c>
      <c r="S12" s="69">
        <f>(Minnesota!W91/10^6)</f>
        <v>6.203871540386765</v>
      </c>
      <c r="T12" s="69">
        <f>(Minnesota!X91/10^6)</f>
        <v>5.490526750978967</v>
      </c>
      <c r="U12" s="69">
        <f>(Minnesota!Y91/10^6)</f>
        <v>5.459243395289658</v>
      </c>
      <c r="V12" s="69">
        <f>(Minnesota!Z91/10^6)</f>
        <v>5.845999410559118</v>
      </c>
      <c r="W12" s="69">
        <f>(Minnesota!AA91/10^6)</f>
        <v>5.854512055329956</v>
      </c>
      <c r="X12" s="69">
        <f>(Minnesota!AB91/10^6)</f>
        <v>6.397451068296689</v>
      </c>
      <c r="Y12" s="69">
        <f>(Minnesota!AC91/10^6)</f>
        <v>6.454098715366328</v>
      </c>
      <c r="Z12" s="69">
        <f>(Minnesota!AD91/10^6)</f>
        <v>5.96990532120814</v>
      </c>
      <c r="AA12" s="69">
        <f>(Minnesota!AE91/10^6)</f>
        <v>6.07468083863746</v>
      </c>
    </row>
    <row r="13" spans="1:27" ht="12.75">
      <c r="A13" s="68" t="s">
        <v>83</v>
      </c>
      <c r="B13" s="69">
        <f>(Minnesota!F92/10^6)</f>
        <v>12.772790993428387</v>
      </c>
      <c r="C13" s="69">
        <f>(Minnesota!G92/10^6)</f>
        <v>10.81834365058325</v>
      </c>
      <c r="D13" s="69">
        <f>(Minnesota!H92/10^6)</f>
        <v>10.835590801812105</v>
      </c>
      <c r="E13" s="69">
        <f>(Minnesota!I92/10^6)</f>
        <v>9.720636827680979</v>
      </c>
      <c r="F13" s="69">
        <f>(Minnesota!J92/10^6)</f>
        <v>9.832763229681385</v>
      </c>
      <c r="G13" s="69">
        <f>(Minnesota!K92/10^6)</f>
        <v>10.114870117178485</v>
      </c>
      <c r="H13" s="69">
        <f>(Minnesota!L92/10^6)</f>
        <v>10.564127391530919</v>
      </c>
      <c r="I13" s="69">
        <f>(Minnesota!M92/10^6)</f>
        <v>10.45491936285234</v>
      </c>
      <c r="J13" s="69">
        <f>(Minnesota!N92/10^6)</f>
        <v>10.985171610760583</v>
      </c>
      <c r="K13" s="69">
        <f>(Minnesota!O92/10^6)</f>
        <v>11.485668689315888</v>
      </c>
      <c r="L13" s="69">
        <f>(Minnesota!P92/10^6)</f>
        <v>12.328402266628686</v>
      </c>
      <c r="M13" s="69">
        <f>(Minnesota!Q92/10^6)</f>
        <v>12.111162840253115</v>
      </c>
      <c r="N13" s="69">
        <f>(Minnesota!R92/10^6)</f>
        <v>13.458620131451962</v>
      </c>
      <c r="O13" s="69">
        <f>(Minnesota!S92/10^6)</f>
        <v>13.995076080741189</v>
      </c>
      <c r="P13" s="69">
        <f>(Minnesota!T92/10^6)</f>
        <v>14.347810009072834</v>
      </c>
      <c r="Q13" s="69">
        <f>(Minnesota!U92/10^6)</f>
        <v>14.738035067992813</v>
      </c>
      <c r="R13" s="69">
        <f>(Minnesota!V92/10^6)</f>
        <v>16.242058213169674</v>
      </c>
      <c r="S13" s="69">
        <f>(Minnesota!W92/10^6)</f>
        <v>15.351886427874474</v>
      </c>
      <c r="T13" s="69">
        <f>(Minnesota!X92/10^6)</f>
        <v>15.234783294070933</v>
      </c>
      <c r="U13" s="69">
        <f>(Minnesota!Y92/10^6)</f>
        <v>14.74777053907233</v>
      </c>
      <c r="V13" s="69">
        <f>(Minnesota!Z92/10^6)</f>
        <v>15.042751901857834</v>
      </c>
      <c r="W13" s="69">
        <f>(Minnesota!AA92/10^6)</f>
        <v>13.764567419799674</v>
      </c>
      <c r="X13" s="69">
        <f>(Minnesota!AB92/10^6)</f>
        <v>14.216803662150621</v>
      </c>
      <c r="Y13" s="69">
        <f>(Minnesota!AC92/10^6)</f>
        <v>14.10362634284446</v>
      </c>
      <c r="Z13" s="69">
        <f>(Minnesota!AD92/10^6)</f>
        <v>14.715150745281395</v>
      </c>
      <c r="AA13" s="69">
        <f>(Minnesota!AE92/10^6)</f>
        <v>14.914067678582654</v>
      </c>
    </row>
    <row r="14" spans="1:27" ht="12.75">
      <c r="A14" s="68" t="s">
        <v>84</v>
      </c>
      <c r="B14" s="69">
        <f>(Minnesota!F93/10^6)</f>
        <v>23.40881825969634</v>
      </c>
      <c r="C14" s="69">
        <f>(Minnesota!G93/10^6)</f>
        <v>22.368910194887103</v>
      </c>
      <c r="D14" s="69">
        <f>(Minnesota!H93/10^6)</f>
        <v>21.618812960340573</v>
      </c>
      <c r="E14" s="69">
        <f>(Minnesota!I93/10^6)</f>
        <v>21.977959039816067</v>
      </c>
      <c r="F14" s="69">
        <f>(Minnesota!J93/10^6)</f>
        <v>24.01424282588017</v>
      </c>
      <c r="G14" s="69">
        <f>(Minnesota!K93/10^6)</f>
        <v>23.3476298484024</v>
      </c>
      <c r="H14" s="69">
        <f>(Minnesota!L93/10^6)</f>
        <v>23.56497113442541</v>
      </c>
      <c r="I14" s="69">
        <f>(Minnesota!M93/10^6)</f>
        <v>23.44307428214054</v>
      </c>
      <c r="J14" s="69">
        <f>(Minnesota!N93/10^6)</f>
        <v>24.437663960572817</v>
      </c>
      <c r="K14" s="69">
        <f>(Minnesota!O93/10^6)</f>
        <v>24.07472251167733</v>
      </c>
      <c r="L14" s="69">
        <f>(Minnesota!P93/10^6)</f>
        <v>23.722136961712803</v>
      </c>
      <c r="M14" s="69">
        <f>(Minnesota!Q93/10^6)</f>
        <v>24.95094099983406</v>
      </c>
      <c r="N14" s="69">
        <f>(Minnesota!R93/10^6)</f>
        <v>26.357317730775897</v>
      </c>
      <c r="O14" s="69">
        <f>(Minnesota!S93/10^6)</f>
        <v>28.351368397814934</v>
      </c>
      <c r="P14" s="69">
        <f>(Minnesota!T93/10^6)</f>
        <v>29.413121453197398</v>
      </c>
      <c r="Q14" s="69">
        <f>(Minnesota!U93/10^6)</f>
        <v>30.46040178747539</v>
      </c>
      <c r="R14" s="69">
        <f>(Minnesota!V93/10^6)</f>
        <v>31.129193144826875</v>
      </c>
      <c r="S14" s="69">
        <f>(Minnesota!W93/10^6)</f>
        <v>30.922968345342614</v>
      </c>
      <c r="T14" s="69">
        <f>(Minnesota!X93/10^6)</f>
        <v>32.53429652322019</v>
      </c>
      <c r="U14" s="69">
        <f>(Minnesota!Y93/10^6)</f>
        <v>34.790374209354475</v>
      </c>
      <c r="V14" s="69">
        <f>(Minnesota!Z93/10^6)</f>
        <v>36.07827556158306</v>
      </c>
      <c r="W14" s="69">
        <f>(Minnesota!AA93/10^6)</f>
        <v>35.32407261984065</v>
      </c>
      <c r="X14" s="69">
        <f>(Minnesota!AB93/10^6)</f>
        <v>35.98701945089738</v>
      </c>
      <c r="Y14" s="69">
        <f>(Minnesota!AC93/10^6)</f>
        <v>35.965369843177406</v>
      </c>
      <c r="Z14" s="69">
        <f>(Minnesota!AD93/10^6)</f>
        <v>37.283935670796836</v>
      </c>
      <c r="AA14" s="69">
        <f>(Minnesota!AE93/10^6)</f>
        <v>37.501212021584145</v>
      </c>
    </row>
    <row r="15" spans="1:27" ht="12.75">
      <c r="A15" s="68" t="s">
        <v>85</v>
      </c>
      <c r="B15" s="69">
        <f>(Minnesota!F94/10^6)</f>
        <v>21.432628141067205</v>
      </c>
      <c r="C15" s="69">
        <f>(Minnesota!G94/10^6)</f>
        <v>21.086966618284894</v>
      </c>
      <c r="D15" s="69">
        <f>(Minnesota!H94/10^6)</f>
        <v>18.130804463367102</v>
      </c>
      <c r="E15" s="69">
        <f>(Minnesota!I94/10^6)</f>
        <v>17.97401535982091</v>
      </c>
      <c r="F15" s="69">
        <f>(Minnesota!J94/10^6)</f>
        <v>19.726451766445347</v>
      </c>
      <c r="G15" s="69">
        <f>(Minnesota!K94/10^6)</f>
        <v>18.95524440646835</v>
      </c>
      <c r="H15" s="69">
        <f>(Minnesota!L94/10^6)</f>
        <v>16.797471338116363</v>
      </c>
      <c r="I15" s="69">
        <f>(Minnesota!M94/10^6)</f>
        <v>22.53019440044571</v>
      </c>
      <c r="J15" s="69">
        <f>(Minnesota!N94/10^6)</f>
        <v>27.182267296712066</v>
      </c>
      <c r="K15" s="69">
        <f>(Minnesota!O94/10^6)</f>
        <v>29.026435274223942</v>
      </c>
      <c r="L15" s="69">
        <f>(Minnesota!P94/10^6)</f>
        <v>28.877009682020002</v>
      </c>
      <c r="M15" s="69">
        <f>(Minnesota!Q94/10^6)</f>
        <v>27.7606718515749</v>
      </c>
      <c r="N15" s="69">
        <f>(Minnesota!R94/10^6)</f>
        <v>27.391824417215954</v>
      </c>
      <c r="O15" s="69">
        <f>(Minnesota!S94/10^6)</f>
        <v>29.098679452612906</v>
      </c>
      <c r="P15" s="69">
        <f>(Minnesota!T94/10^6)</f>
        <v>29.39761245165835</v>
      </c>
      <c r="Q15" s="69">
        <f>(Minnesota!U94/10^6)</f>
        <v>29.851828791020505</v>
      </c>
      <c r="R15" s="69">
        <f>(Minnesota!V94/10^6)</f>
        <v>30.43133907430389</v>
      </c>
      <c r="S15" s="69">
        <f>(Minnesota!W94/10^6)</f>
        <v>30.627525878568658</v>
      </c>
      <c r="T15" s="69">
        <f>(Minnesota!X94/10^6)</f>
        <v>31.543164181212987</v>
      </c>
      <c r="U15" s="69">
        <f>(Minnesota!Y94/10^6)</f>
        <v>30.26849057820799</v>
      </c>
      <c r="V15" s="69">
        <f>(Minnesota!Z94/10^6)</f>
        <v>32.80213328209574</v>
      </c>
      <c r="W15" s="69">
        <f>(Minnesota!AA94/10^6)</f>
        <v>32.41305093833825</v>
      </c>
      <c r="X15" s="69">
        <f>(Minnesota!AB94/10^6)</f>
        <v>33.06376868360604</v>
      </c>
      <c r="Y15" s="69">
        <f>(Minnesota!AC94/10^6)</f>
        <v>36.51473932213739</v>
      </c>
      <c r="Z15" s="69">
        <f>(Minnesota!AD94/10^6)</f>
        <v>35.01839245779033</v>
      </c>
      <c r="AA15" s="69">
        <f>(Minnesota!AE94/10^6)</f>
        <v>35.64533126741468</v>
      </c>
    </row>
    <row r="16" spans="1:27" ht="12.75">
      <c r="A16" s="66" t="s">
        <v>79</v>
      </c>
      <c r="B16" s="70">
        <f>(Minnesota!F95/10^6)</f>
        <v>70.86531908589092</v>
      </c>
      <c r="C16" s="70">
        <f>(Minnesota!G95/10^6)</f>
        <v>66.40505158761086</v>
      </c>
      <c r="D16" s="70">
        <f>(Minnesota!H95/10^6)</f>
        <v>64.67631271198188</v>
      </c>
      <c r="E16" s="70">
        <f>(Minnesota!I95/10^6)</f>
        <v>62.75366360623794</v>
      </c>
      <c r="F16" s="70">
        <f>(Minnesota!J95/10^6)</f>
        <v>67.48601940561218</v>
      </c>
      <c r="G16" s="70">
        <f>(Minnesota!K95/10^6)</f>
        <v>66.43388094749756</v>
      </c>
      <c r="H16" s="70">
        <f>(Minnesota!L95/10^6)</f>
        <v>64.02772546585773</v>
      </c>
      <c r="I16" s="70">
        <f>(Minnesota!M95/10^6)</f>
        <v>68.1868546555788</v>
      </c>
      <c r="J16" s="70">
        <f>(Minnesota!N95/10^6)</f>
        <v>76.64361590392403</v>
      </c>
      <c r="K16" s="70">
        <f>(Minnesota!O95/10^6)</f>
        <v>79.7310987680195</v>
      </c>
      <c r="L16" s="70">
        <f>(Minnesota!P95/10^6)</f>
        <v>78.64742352238953</v>
      </c>
      <c r="M16" s="70">
        <f>(Minnesota!Q95/10^6)</f>
        <v>79.08935350542424</v>
      </c>
      <c r="N16" s="70">
        <f>(Minnesota!R95/10^6)</f>
        <v>80.63310821076806</v>
      </c>
      <c r="O16" s="70">
        <f>(Minnesota!S95/10^6)</f>
        <v>85.80558586018873</v>
      </c>
      <c r="P16" s="70">
        <f>(Minnesota!T95/10^6)</f>
        <v>87.57180496185907</v>
      </c>
      <c r="Q16" s="70">
        <f>(Minnesota!U95/10^6)</f>
        <v>90.31028163246351</v>
      </c>
      <c r="R16" s="70">
        <f>(Minnesota!V95/10^6)</f>
        <v>94.67531067447534</v>
      </c>
      <c r="S16" s="70">
        <f>(Minnesota!W95/10^6)</f>
        <v>92.63158282890963</v>
      </c>
      <c r="T16" s="70">
        <f>(Minnesota!X95/10^6)</f>
        <v>92.77825737642269</v>
      </c>
      <c r="U16" s="70">
        <f>(Minnesota!Y95/10^6)</f>
        <v>93.70191531788313</v>
      </c>
      <c r="V16" s="70">
        <f>(Minnesota!Z95/10^6)</f>
        <v>98.97202709214672</v>
      </c>
      <c r="W16" s="70">
        <f>(Minnesota!AA95/10^6)</f>
        <v>96.18401052210496</v>
      </c>
      <c r="X16" s="70">
        <f>(Minnesota!AB95/10^6)</f>
        <v>98.90721161205327</v>
      </c>
      <c r="Y16" s="70">
        <f>(Minnesota!AC95/10^6)</f>
        <v>102.75415560452822</v>
      </c>
      <c r="Z16" s="70">
        <f>(Minnesota!AD95/10^6)</f>
        <v>102.29421989949635</v>
      </c>
      <c r="AA16" s="70">
        <f>(Minnesota!AE95/10^6)</f>
        <v>103.0319999576045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0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219628.11695842774</v>
      </c>
      <c r="G8" s="27">
        <v>186853.09759807438</v>
      </c>
      <c r="H8" s="27">
        <v>227653.1450054885</v>
      </c>
      <c r="I8" s="27">
        <v>265056.6100847312</v>
      </c>
      <c r="J8" s="27">
        <v>332474.4681804574</v>
      </c>
      <c r="K8" s="27">
        <v>305332.3547786014</v>
      </c>
      <c r="L8" s="27">
        <v>262976.1032994348</v>
      </c>
      <c r="M8" s="27">
        <v>220280.49575527754</v>
      </c>
      <c r="N8" s="27">
        <v>309167.0205082962</v>
      </c>
      <c r="O8" s="27">
        <v>356291.74409467395</v>
      </c>
      <c r="P8" s="27">
        <v>239127.21398064066</v>
      </c>
      <c r="Q8" s="27">
        <v>128089.2416507153</v>
      </c>
      <c r="R8" s="27">
        <v>33759.59933321842</v>
      </c>
      <c r="S8" s="27">
        <v>151163.23976467602</v>
      </c>
      <c r="T8" s="27">
        <v>356660.8681781895</v>
      </c>
      <c r="U8" s="27">
        <v>434882.2525569033</v>
      </c>
      <c r="V8" s="27">
        <v>225322.92900363784</v>
      </c>
      <c r="W8" s="27">
        <v>161710.57927261843</v>
      </c>
      <c r="X8" s="27">
        <v>66899.21232956248</v>
      </c>
      <c r="Y8" s="27">
        <v>23149.243146664732</v>
      </c>
      <c r="Z8" s="27">
        <v>8487.873987353832</v>
      </c>
      <c r="AA8" s="27">
        <v>3306.450907639412</v>
      </c>
      <c r="AB8" s="27">
        <v>151664.69902023935</v>
      </c>
      <c r="AC8" s="27">
        <v>1643.0736008926708</v>
      </c>
      <c r="AD8" s="27">
        <v>236.09781912529147</v>
      </c>
      <c r="AE8" s="27">
        <v>120004.61112844847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20756421.52764604</v>
      </c>
      <c r="G9" s="27">
        <v>20695463.667877458</v>
      </c>
      <c r="H9" s="27">
        <v>17899378.2939146</v>
      </c>
      <c r="I9" s="27">
        <v>17780044.860683475</v>
      </c>
      <c r="J9" s="27">
        <v>19597048.165960576</v>
      </c>
      <c r="K9" s="27">
        <v>18866365.729615085</v>
      </c>
      <c r="L9" s="27">
        <v>16680122.339262094</v>
      </c>
      <c r="M9" s="27">
        <v>22185150.00872804</v>
      </c>
      <c r="N9" s="27">
        <v>26745138.64619527</v>
      </c>
      <c r="O9" s="27">
        <v>28331973.749194875</v>
      </c>
      <c r="P9" s="27">
        <v>28104281.40029937</v>
      </c>
      <c r="Q9" s="27">
        <v>26813363.20743847</v>
      </c>
      <c r="R9" s="27">
        <v>26446506.945988882</v>
      </c>
      <c r="S9" s="27">
        <v>28185369.533140406</v>
      </c>
      <c r="T9" s="27">
        <v>28426389.52340585</v>
      </c>
      <c r="U9" s="27">
        <v>28874530.939483907</v>
      </c>
      <c r="V9" s="27">
        <v>29438440.608703088</v>
      </c>
      <c r="W9" s="27">
        <v>29424445.94223676</v>
      </c>
      <c r="X9" s="27">
        <v>30100904.913906254</v>
      </c>
      <c r="Y9" s="27">
        <v>28787546.27758979</v>
      </c>
      <c r="Z9" s="27">
        <v>31498105.825415805</v>
      </c>
      <c r="AA9" s="27">
        <v>31125112.93262932</v>
      </c>
      <c r="AB9" s="27">
        <v>31669167.716050643</v>
      </c>
      <c r="AC9" s="27">
        <v>34707497.63619979</v>
      </c>
      <c r="AD9" s="27">
        <v>33509562.26977537</v>
      </c>
      <c r="AE9" s="27">
        <v>33432511.229323752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1686506.8911023217</v>
      </c>
      <c r="G10" s="27">
        <v>1972649.7612572692</v>
      </c>
      <c r="H10" s="27">
        <v>1779644.5596701473</v>
      </c>
      <c r="I10" s="27">
        <v>1737313.5496507336</v>
      </c>
      <c r="J10" s="27">
        <v>1726703.1766054924</v>
      </c>
      <c r="K10" s="27">
        <v>1989816.6894467075</v>
      </c>
      <c r="L10" s="27">
        <v>1895682.948517205</v>
      </c>
      <c r="M10" s="27">
        <v>1588661.071502572</v>
      </c>
      <c r="N10" s="27">
        <v>1420911.9257922003</v>
      </c>
      <c r="O10" s="27">
        <v>1784113.2027070427</v>
      </c>
      <c r="P10" s="27">
        <v>2234220.065861691</v>
      </c>
      <c r="Q10" s="27">
        <v>1426225.844424436</v>
      </c>
      <c r="R10" s="27">
        <v>1842908.4955425428</v>
      </c>
      <c r="S10" s="27">
        <v>2333370.230760857</v>
      </c>
      <c r="T10" s="27">
        <v>2530460.751712314</v>
      </c>
      <c r="U10" s="27">
        <v>2512644.687973438</v>
      </c>
      <c r="V10" s="27">
        <v>3752450.7235033703</v>
      </c>
      <c r="W10" s="27">
        <v>2643146.4748138003</v>
      </c>
      <c r="X10" s="27">
        <v>3523552.8085747208</v>
      </c>
      <c r="Y10" s="27">
        <v>3417720.312267874</v>
      </c>
      <c r="Z10" s="27">
        <v>3792622.6597781028</v>
      </c>
      <c r="AA10" s="27">
        <v>2293514.714376174</v>
      </c>
      <c r="AB10" s="27">
        <v>2291495.426495269</v>
      </c>
      <c r="AC10" s="27">
        <v>2256962.207509685</v>
      </c>
      <c r="AD10" s="27">
        <v>2342767.750796056</v>
      </c>
      <c r="AE10" s="27">
        <v>2320073.970186245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59750.29271076195</v>
      </c>
      <c r="G11" s="27">
        <v>42256.766190998904</v>
      </c>
      <c r="H11" s="27">
        <v>47693.14545635984</v>
      </c>
      <c r="I11" s="27">
        <v>51395.983509176185</v>
      </c>
      <c r="J11" s="27">
        <v>79467.18094728344</v>
      </c>
      <c r="K11" s="27">
        <v>87669.19960038464</v>
      </c>
      <c r="L11" s="27">
        <v>80004.54041240667</v>
      </c>
      <c r="M11" s="27">
        <v>67144.81448412879</v>
      </c>
      <c r="N11" s="27">
        <v>88815.00068855405</v>
      </c>
      <c r="O11" s="27">
        <v>96740.30321869529</v>
      </c>
      <c r="P11" s="27">
        <v>60738.54405067542</v>
      </c>
      <c r="Q11" s="27">
        <v>28662.58565920658</v>
      </c>
      <c r="R11" s="27">
        <v>7590.339008083025</v>
      </c>
      <c r="S11" s="27">
        <v>33777.58686394934</v>
      </c>
      <c r="T11" s="27">
        <v>64007.969950376944</v>
      </c>
      <c r="U11" s="27">
        <v>66178.78727127577</v>
      </c>
      <c r="V11" s="27">
        <v>31172.239583238836</v>
      </c>
      <c r="W11" s="27">
        <v>20334.961687728497</v>
      </c>
      <c r="X11" s="27">
        <v>8412.52889840426</v>
      </c>
      <c r="Y11" s="27">
        <v>3211.720266531194</v>
      </c>
      <c r="Z11" s="27">
        <v>1067.3488465132314</v>
      </c>
      <c r="AA11" s="27">
        <v>415.7843374368372</v>
      </c>
      <c r="AB11" s="27">
        <v>21041.930356251876</v>
      </c>
      <c r="AC11" s="27">
        <v>249.78829276700748</v>
      </c>
      <c r="AD11" s="27">
        <v>29.681923415373173</v>
      </c>
      <c r="AE11" s="27">
        <v>12075.39800146964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22722306.828417547</v>
      </c>
      <c r="G12" s="27">
        <v>22897223.2929238</v>
      </c>
      <c r="H12" s="27">
        <v>19954369.144046593</v>
      </c>
      <c r="I12" s="27">
        <v>19833811.003928117</v>
      </c>
      <c r="J12" s="27">
        <v>21735692.99169381</v>
      </c>
      <c r="K12" s="27">
        <v>21249183.973440774</v>
      </c>
      <c r="L12" s="27">
        <v>18918785.931491144</v>
      </c>
      <c r="M12" s="27">
        <v>24061236.390470017</v>
      </c>
      <c r="N12" s="27">
        <v>28564032.593184322</v>
      </c>
      <c r="O12" s="27">
        <v>30569118.99921529</v>
      </c>
      <c r="P12" s="27">
        <v>30638367.224192377</v>
      </c>
      <c r="Q12" s="27">
        <v>28396340.879172828</v>
      </c>
      <c r="R12" s="27">
        <v>28330765.379872724</v>
      </c>
      <c r="S12" s="27">
        <v>30703680.59052989</v>
      </c>
      <c r="T12" s="27">
        <v>31377519.113246724</v>
      </c>
      <c r="U12" s="27">
        <v>31888236.667285524</v>
      </c>
      <c r="V12" s="27">
        <v>33447386.50079333</v>
      </c>
      <c r="W12" s="27">
        <v>32249637.95801091</v>
      </c>
      <c r="X12" s="27">
        <v>33699769.463708945</v>
      </c>
      <c r="Y12" s="27">
        <v>32231627.55327086</v>
      </c>
      <c r="Z12" s="27">
        <v>35300283.70802777</v>
      </c>
      <c r="AA12" s="27">
        <v>33422349.88225058</v>
      </c>
      <c r="AB12" s="27">
        <v>34133369.77192241</v>
      </c>
      <c r="AC12" s="27">
        <v>36966352.70560314</v>
      </c>
      <c r="AD12" s="27">
        <v>35852595.800313964</v>
      </c>
      <c r="AE12" s="27">
        <v>35884665.20863991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1788530.2638192</v>
      </c>
      <c r="G13" s="27">
        <v>1951800.6671364666</v>
      </c>
      <c r="H13" s="27">
        <v>1945791.8930809335</v>
      </c>
      <c r="I13" s="27">
        <v>2366995.7084114</v>
      </c>
      <c r="J13" s="27">
        <v>2342483.957519933</v>
      </c>
      <c r="K13" s="27">
        <v>2503075.9780370668</v>
      </c>
      <c r="L13" s="27">
        <v>2749697.6437817332</v>
      </c>
      <c r="M13" s="27">
        <v>2939941.4656216004</v>
      </c>
      <c r="N13" s="27">
        <v>2457092.894773</v>
      </c>
      <c r="O13" s="27">
        <v>2469924.468109267</v>
      </c>
      <c r="P13" s="27">
        <v>3030091.3589026667</v>
      </c>
      <c r="Q13" s="27">
        <v>2528828.9378689337</v>
      </c>
      <c r="R13" s="27">
        <v>2680932.5253370004</v>
      </c>
      <c r="S13" s="27">
        <v>2404902.6810952</v>
      </c>
      <c r="T13" s="27">
        <v>2380827.351541467</v>
      </c>
      <c r="U13" s="27">
        <v>3212571.7868962665</v>
      </c>
      <c r="V13" s="27">
        <v>3348697.226968867</v>
      </c>
      <c r="W13" s="27">
        <v>3346907.7109211334</v>
      </c>
      <c r="X13" s="27">
        <v>3453651.4136600667</v>
      </c>
      <c r="Y13" s="27">
        <v>3886512.357097333</v>
      </c>
      <c r="Z13" s="27">
        <v>3722716.139656067</v>
      </c>
      <c r="AA13" s="27">
        <v>3266586.0250166003</v>
      </c>
      <c r="AB13" s="27">
        <v>2806215.986043067</v>
      </c>
      <c r="AC13" s="27">
        <v>3131351.2186242</v>
      </c>
      <c r="AD13" s="27">
        <v>3326279.5947516668</v>
      </c>
      <c r="AE13" s="27">
        <v>3661896.3912314666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1788530.2638192</v>
      </c>
      <c r="G14" s="27">
        <v>1951800.6671364666</v>
      </c>
      <c r="H14" s="27">
        <v>1945791.8930809335</v>
      </c>
      <c r="I14" s="27">
        <v>2366995.7084114</v>
      </c>
      <c r="J14" s="27">
        <v>2342483.957519933</v>
      </c>
      <c r="K14" s="27">
        <v>2503075.9780370668</v>
      </c>
      <c r="L14" s="27">
        <v>2749697.6437817332</v>
      </c>
      <c r="M14" s="27">
        <v>2939941.4656216004</v>
      </c>
      <c r="N14" s="27">
        <v>2457092.894773</v>
      </c>
      <c r="O14" s="27">
        <v>2469924.468109267</v>
      </c>
      <c r="P14" s="27">
        <v>3030091.3589026667</v>
      </c>
      <c r="Q14" s="27">
        <v>2528828.9378689337</v>
      </c>
      <c r="R14" s="27">
        <v>2680932.5253370004</v>
      </c>
      <c r="S14" s="27">
        <v>2404902.6810952</v>
      </c>
      <c r="T14" s="27">
        <v>2380827.351541467</v>
      </c>
      <c r="U14" s="27">
        <v>3212571.7868962665</v>
      </c>
      <c r="V14" s="27">
        <v>3348697.226968867</v>
      </c>
      <c r="W14" s="27">
        <v>3346907.7109211334</v>
      </c>
      <c r="X14" s="27">
        <v>3453651.4136600667</v>
      </c>
      <c r="Y14" s="27">
        <v>3886512.357097333</v>
      </c>
      <c r="Z14" s="27">
        <v>3722716.139656067</v>
      </c>
      <c r="AA14" s="27">
        <v>3266586.0250166003</v>
      </c>
      <c r="AB14" s="27">
        <v>2806215.986043067</v>
      </c>
      <c r="AC14" s="27">
        <v>3131351.2186242</v>
      </c>
      <c r="AD14" s="27">
        <v>3326279.5947516668</v>
      </c>
      <c r="AE14" s="27">
        <v>3661896.3912314666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67458.9263953</v>
      </c>
      <c r="G15" s="27">
        <v>57032.2819176</v>
      </c>
      <c r="H15" s="27">
        <v>41460.22138060001</v>
      </c>
      <c r="I15" s="27">
        <v>40800.79778280001</v>
      </c>
      <c r="J15" s="27">
        <v>43725.132506</v>
      </c>
      <c r="K15" s="27">
        <v>53788.3461302</v>
      </c>
      <c r="L15" s="27">
        <v>78742.0143796</v>
      </c>
      <c r="M15" s="27">
        <v>62311.8297109</v>
      </c>
      <c r="N15" s="27">
        <v>57970.1516757</v>
      </c>
      <c r="O15" s="27">
        <v>55274.743137900005</v>
      </c>
      <c r="P15" s="27">
        <v>74574.67923070001</v>
      </c>
      <c r="Q15" s="27">
        <v>65616.9785832</v>
      </c>
      <c r="R15" s="27">
        <v>46905.1588742</v>
      </c>
      <c r="S15" s="27">
        <v>46116.2046774</v>
      </c>
      <c r="T15" s="27">
        <v>43715.9821285</v>
      </c>
      <c r="U15" s="27">
        <v>45046.5757104</v>
      </c>
      <c r="V15" s="27">
        <v>43283.39587</v>
      </c>
      <c r="W15" s="27">
        <v>47857.719053099994</v>
      </c>
      <c r="X15" s="27">
        <v>32254.565913899998</v>
      </c>
      <c r="Y15" s="27">
        <v>49177.0699519</v>
      </c>
      <c r="Z15" s="27">
        <v>47339.4354444</v>
      </c>
      <c r="AA15" s="27">
        <v>33228.6974591</v>
      </c>
      <c r="AB15" s="27">
        <v>47706.809436</v>
      </c>
      <c r="AC15" s="27">
        <v>32483.485180300002</v>
      </c>
      <c r="AD15" s="27">
        <v>32007.8758879</v>
      </c>
      <c r="AE15" s="27">
        <v>35646.6070477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67458.9263953</v>
      </c>
      <c r="G16" s="27">
        <v>57032.2819176</v>
      </c>
      <c r="H16" s="27">
        <v>41460.22138060001</v>
      </c>
      <c r="I16" s="27">
        <v>40800.79778280001</v>
      </c>
      <c r="J16" s="27">
        <v>43725.132506</v>
      </c>
      <c r="K16" s="27">
        <v>53788.3461302</v>
      </c>
      <c r="L16" s="27">
        <v>78742.0143796</v>
      </c>
      <c r="M16" s="27">
        <v>62311.8297109</v>
      </c>
      <c r="N16" s="27">
        <v>57970.1516757</v>
      </c>
      <c r="O16" s="27">
        <v>55274.743137900005</v>
      </c>
      <c r="P16" s="27">
        <v>74574.67923070001</v>
      </c>
      <c r="Q16" s="27">
        <v>65616.9785832</v>
      </c>
      <c r="R16" s="27">
        <v>46905.1588742</v>
      </c>
      <c r="S16" s="27">
        <v>46116.2046774</v>
      </c>
      <c r="T16" s="27">
        <v>43715.9821285</v>
      </c>
      <c r="U16" s="27">
        <v>45046.5757104</v>
      </c>
      <c r="V16" s="27">
        <v>43283.39587</v>
      </c>
      <c r="W16" s="27">
        <v>47857.719053099994</v>
      </c>
      <c r="X16" s="27">
        <v>32254.565913899998</v>
      </c>
      <c r="Y16" s="27">
        <v>49177.0699519</v>
      </c>
      <c r="Z16" s="27">
        <v>47339.4354444</v>
      </c>
      <c r="AA16" s="27">
        <v>33228.6974591</v>
      </c>
      <c r="AB16" s="27">
        <v>47706.809436</v>
      </c>
      <c r="AC16" s="27">
        <v>32483.485180300002</v>
      </c>
      <c r="AD16" s="27">
        <v>32007.8758879</v>
      </c>
      <c r="AE16" s="27">
        <v>35646.6070477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3458808.394349</v>
      </c>
      <c r="G17" s="27">
        <v>3321196.1682129996</v>
      </c>
      <c r="H17" s="27">
        <v>3544109.3079315</v>
      </c>
      <c r="I17" s="27">
        <v>3398450.8802475</v>
      </c>
      <c r="J17" s="27">
        <v>3231755.6076189997</v>
      </c>
      <c r="K17" s="27">
        <v>3425127.5338664996</v>
      </c>
      <c r="L17" s="27">
        <v>3371195.4521244997</v>
      </c>
      <c r="M17" s="27">
        <v>3662486.6815845</v>
      </c>
      <c r="N17" s="27">
        <v>3847994.5336909997</v>
      </c>
      <c r="O17" s="27">
        <v>3693710.4182055</v>
      </c>
      <c r="P17" s="27">
        <v>3906293.914022499</v>
      </c>
      <c r="Q17" s="27">
        <v>4441323.846806</v>
      </c>
      <c r="R17" s="27">
        <v>4648707.2371355</v>
      </c>
      <c r="S17" s="27">
        <v>4701994.4782195</v>
      </c>
      <c r="T17" s="27">
        <v>5190421.938778999</v>
      </c>
      <c r="U17" s="27">
        <v>5507624.958143</v>
      </c>
      <c r="V17" s="27">
        <v>5497308.101593</v>
      </c>
      <c r="W17" s="27">
        <v>5665118.9600005</v>
      </c>
      <c r="X17" s="27">
        <v>6280833.294505</v>
      </c>
      <c r="Y17" s="27">
        <v>6571217.683414999</v>
      </c>
      <c r="Z17" s="27">
        <v>7055946.108673</v>
      </c>
      <c r="AA17" s="27">
        <v>6911683.964531499</v>
      </c>
      <c r="AB17" s="27">
        <v>7028460.8688525</v>
      </c>
      <c r="AC17" s="27">
        <v>6759768.813259</v>
      </c>
      <c r="AD17" s="27">
        <v>7379415.331865499</v>
      </c>
      <c r="AE17" s="27">
        <v>7460105.950604999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614709.0179615</v>
      </c>
      <c r="G18" s="27">
        <v>355796.90011249995</v>
      </c>
      <c r="H18" s="27">
        <v>421027.6079625</v>
      </c>
      <c r="I18" s="27">
        <v>1166478.2529399998</v>
      </c>
      <c r="J18" s="27">
        <v>1432740.446214</v>
      </c>
      <c r="K18" s="27">
        <v>1212424.7320569998</v>
      </c>
      <c r="L18" s="27">
        <v>483089.4958504999</v>
      </c>
      <c r="M18" s="27">
        <v>472909.65217649995</v>
      </c>
      <c r="N18" s="27">
        <v>494371.849741</v>
      </c>
      <c r="O18" s="27">
        <v>513013.2179864999</v>
      </c>
      <c r="P18" s="27">
        <v>465074.77000599995</v>
      </c>
      <c r="Q18" s="27">
        <v>386857.90578050003</v>
      </c>
      <c r="R18" s="27">
        <v>321127.013592</v>
      </c>
      <c r="S18" s="27">
        <v>279151.0967245</v>
      </c>
      <c r="T18" s="27">
        <v>350497.740747</v>
      </c>
      <c r="U18" s="27">
        <v>367124.1051939999</v>
      </c>
      <c r="V18" s="27">
        <v>431858.18598999997</v>
      </c>
      <c r="W18" s="27">
        <v>372168.56064849993</v>
      </c>
      <c r="X18" s="27">
        <v>359035.81752499996</v>
      </c>
      <c r="Y18" s="27">
        <v>378615.9753145</v>
      </c>
      <c r="Z18" s="27">
        <v>378652.9950665</v>
      </c>
      <c r="AA18" s="27">
        <v>483030.506959</v>
      </c>
      <c r="AB18" s="27">
        <v>349754.372891</v>
      </c>
      <c r="AC18" s="27">
        <v>314322.59986049996</v>
      </c>
      <c r="AD18" s="27">
        <v>342589.63762099994</v>
      </c>
      <c r="AE18" s="27">
        <v>426807.81270049996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2432295.706918</v>
      </c>
      <c r="G19" s="27">
        <v>2203220.2422229997</v>
      </c>
      <c r="H19" s="27">
        <v>2258084.508064</v>
      </c>
      <c r="I19" s="27">
        <v>1475234.6820365</v>
      </c>
      <c r="J19" s="27">
        <v>1811968.563405</v>
      </c>
      <c r="K19" s="27">
        <v>2124236.6562725</v>
      </c>
      <c r="L19" s="27">
        <v>2540291.6025795</v>
      </c>
      <c r="M19" s="27">
        <v>2226300.562409</v>
      </c>
      <c r="N19" s="27">
        <v>2372058.6503844997</v>
      </c>
      <c r="O19" s="27">
        <v>2302034.1019059997</v>
      </c>
      <c r="P19" s="27">
        <v>2336182.1794849997</v>
      </c>
      <c r="Q19" s="27">
        <v>2385382.6858785</v>
      </c>
      <c r="R19" s="27">
        <v>2618144.2324729995</v>
      </c>
      <c r="S19" s="27">
        <v>2464931.1975749996</v>
      </c>
      <c r="T19" s="27">
        <v>2488666.479453</v>
      </c>
      <c r="U19" s="27">
        <v>2569893.692212</v>
      </c>
      <c r="V19" s="27">
        <v>2773953.9775254996</v>
      </c>
      <c r="W19" s="27">
        <v>2728686.047318</v>
      </c>
      <c r="X19" s="27">
        <v>2683517.053217</v>
      </c>
      <c r="Y19" s="27">
        <v>2254667.0644189995</v>
      </c>
      <c r="Z19" s="27">
        <v>2069677.4932294996</v>
      </c>
      <c r="AA19" s="27">
        <v>2196095.8755119997</v>
      </c>
      <c r="AB19" s="27">
        <v>2134649.4227134995</v>
      </c>
      <c r="AC19" s="27">
        <v>2322505.5178324995</v>
      </c>
      <c r="AD19" s="27">
        <v>2494327.7847179994</v>
      </c>
      <c r="AE19" s="27">
        <v>2446412.673782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71188.3181625</v>
      </c>
      <c r="G20" s="27">
        <v>34044.437927499996</v>
      </c>
      <c r="H20" s="27">
        <v>37966.25082249999</v>
      </c>
      <c r="I20" s="27">
        <v>34668.2464975</v>
      </c>
      <c r="J20" s="27">
        <v>22869.57211</v>
      </c>
      <c r="K20" s="27">
        <v>20998.572864499994</v>
      </c>
      <c r="L20" s="27">
        <v>25458.548114999998</v>
      </c>
      <c r="M20" s="27">
        <v>43151.020412499995</v>
      </c>
      <c r="N20" s="27">
        <v>55908.4169875</v>
      </c>
      <c r="O20" s="27">
        <v>34358.0466075</v>
      </c>
      <c r="P20" s="27">
        <v>38864.893452</v>
      </c>
      <c r="Q20" s="27">
        <v>38274.746317499994</v>
      </c>
      <c r="R20" s="27">
        <v>26622.224166999997</v>
      </c>
      <c r="S20" s="27">
        <v>38366.78364749999</v>
      </c>
      <c r="T20" s="27">
        <v>46181.434722499995</v>
      </c>
      <c r="U20" s="27">
        <v>57110.867659999996</v>
      </c>
      <c r="V20" s="27">
        <v>59629.963469999995</v>
      </c>
      <c r="W20" s="27">
        <v>107623.59654199998</v>
      </c>
      <c r="X20" s="27">
        <v>78215.11301449999</v>
      </c>
      <c r="Y20" s="27">
        <v>92336.02558949999</v>
      </c>
      <c r="Z20" s="27">
        <v>104891.87708999998</v>
      </c>
      <c r="AA20" s="27">
        <v>84668.3782175</v>
      </c>
      <c r="AB20" s="27">
        <v>40487.477492</v>
      </c>
      <c r="AC20" s="27">
        <v>87712.85415199999</v>
      </c>
      <c r="AD20" s="27">
        <v>55128.230542000005</v>
      </c>
      <c r="AE20" s="27">
        <v>98906.8940475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2533748.3789695003</v>
      </c>
      <c r="G21" s="27">
        <v>2052739.8294479998</v>
      </c>
      <c r="H21" s="27">
        <v>2644274.3122179997</v>
      </c>
      <c r="I21" s="27">
        <v>1334061.1949665</v>
      </c>
      <c r="J21" s="27">
        <v>1638572.7566284998</v>
      </c>
      <c r="K21" s="27">
        <v>1692766.3774174997</v>
      </c>
      <c r="L21" s="27">
        <v>1793197.1542099998</v>
      </c>
      <c r="M21" s="27">
        <v>1823236.271934</v>
      </c>
      <c r="N21" s="27">
        <v>1963311.5536649998</v>
      </c>
      <c r="O21" s="27">
        <v>2231208.1805475</v>
      </c>
      <c r="P21" s="27">
        <v>1595098.783355</v>
      </c>
      <c r="Q21" s="27">
        <v>1741742.4574164997</v>
      </c>
      <c r="R21" s="27">
        <v>1448323.9806034996</v>
      </c>
      <c r="S21" s="27">
        <v>1372262.963918</v>
      </c>
      <c r="T21" s="27">
        <v>1313213.5898034999</v>
      </c>
      <c r="U21" s="27">
        <v>1314568.7198875</v>
      </c>
      <c r="V21" s="27">
        <v>1470489.5146864997</v>
      </c>
      <c r="W21" s="27">
        <v>1249421.3357395</v>
      </c>
      <c r="X21" s="27">
        <v>1083050.022516</v>
      </c>
      <c r="Y21" s="27">
        <v>895629.1106454999</v>
      </c>
      <c r="Z21" s="27">
        <v>977530.0539235</v>
      </c>
      <c r="AA21" s="27">
        <v>974711.7095099998</v>
      </c>
      <c r="AB21" s="27">
        <v>944110.8648895</v>
      </c>
      <c r="AC21" s="27">
        <v>998056.0192679999</v>
      </c>
      <c r="AD21" s="27">
        <v>1001686.5678819999</v>
      </c>
      <c r="AE21" s="27">
        <v>833561.9647354999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9110749.8163605</v>
      </c>
      <c r="G22" s="27">
        <v>7966997.577923999</v>
      </c>
      <c r="H22" s="27">
        <v>8905461.986998498</v>
      </c>
      <c r="I22" s="27">
        <v>7408893.256688</v>
      </c>
      <c r="J22" s="27">
        <v>8137906.945976499</v>
      </c>
      <c r="K22" s="27">
        <v>8475553.872477999</v>
      </c>
      <c r="L22" s="27">
        <v>8213232.252879499</v>
      </c>
      <c r="M22" s="27">
        <v>8228084.1885165</v>
      </c>
      <c r="N22" s="27">
        <v>8733645.004468998</v>
      </c>
      <c r="O22" s="27">
        <v>8774323.965253</v>
      </c>
      <c r="P22" s="27">
        <v>8341514.5403205</v>
      </c>
      <c r="Q22" s="27">
        <v>8993581.642198998</v>
      </c>
      <c r="R22" s="27">
        <v>9062924.687971</v>
      </c>
      <c r="S22" s="27">
        <v>8856706.5200845</v>
      </c>
      <c r="T22" s="27">
        <v>9388981.183504999</v>
      </c>
      <c r="U22" s="27">
        <v>9816322.343096498</v>
      </c>
      <c r="V22" s="27">
        <v>10233239.743265001</v>
      </c>
      <c r="W22" s="27">
        <v>10123018.5002485</v>
      </c>
      <c r="X22" s="27">
        <v>10484651.300777499</v>
      </c>
      <c r="Y22" s="27">
        <v>10192465.859383501</v>
      </c>
      <c r="Z22" s="27">
        <v>10586698.527982501</v>
      </c>
      <c r="AA22" s="27">
        <v>10650190.434729999</v>
      </c>
      <c r="AB22" s="27">
        <v>10497463.0068385</v>
      </c>
      <c r="AC22" s="27">
        <v>10482365.804372</v>
      </c>
      <c r="AD22" s="27">
        <v>11273147.552628499</v>
      </c>
      <c r="AE22" s="27">
        <v>11265795.2958705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2074159.558851841</v>
      </c>
      <c r="G23" s="27">
        <v>1821381.4946967661</v>
      </c>
      <c r="H23" s="27">
        <v>1718820.985614707</v>
      </c>
      <c r="I23" s="27">
        <v>1630945.7164509345</v>
      </c>
      <c r="J23" s="27">
        <v>2959292.609304577</v>
      </c>
      <c r="K23" s="27">
        <v>3139656.947271471</v>
      </c>
      <c r="L23" s="27">
        <v>3145528.609369029</v>
      </c>
      <c r="M23" s="27">
        <v>2279233.109878762</v>
      </c>
      <c r="N23" s="27">
        <v>2071442.8078420672</v>
      </c>
      <c r="O23" s="27">
        <v>1877303.0659780481</v>
      </c>
      <c r="P23" s="27">
        <v>2053627.8314354583</v>
      </c>
      <c r="Q23" s="27">
        <v>2003489.1924198773</v>
      </c>
      <c r="R23" s="27">
        <v>2665268.8371765655</v>
      </c>
      <c r="S23" s="27">
        <v>3798389.0120690144</v>
      </c>
      <c r="T23" s="27">
        <v>3931189.623941265</v>
      </c>
      <c r="U23" s="27">
        <v>4007596.8837465285</v>
      </c>
      <c r="V23" s="27">
        <v>4270131.988618884</v>
      </c>
      <c r="W23" s="27">
        <v>4375391.808552548</v>
      </c>
      <c r="X23" s="27">
        <v>4300063.06616551</v>
      </c>
      <c r="Y23" s="27">
        <v>5060335.772519638</v>
      </c>
      <c r="Z23" s="27">
        <v>5345708.9867014205</v>
      </c>
      <c r="AA23" s="27">
        <v>4656985.717712169</v>
      </c>
      <c r="AB23" s="27">
        <v>4446620.35160542</v>
      </c>
      <c r="AC23" s="27">
        <v>4813647.879079818</v>
      </c>
      <c r="AD23" s="27">
        <v>5025833.354991092</v>
      </c>
      <c r="AE23" s="27">
        <v>5086514.343719432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2074159.558851841</v>
      </c>
      <c r="G24" s="27">
        <v>1821381.4946967661</v>
      </c>
      <c r="H24" s="27">
        <v>1718820.985614707</v>
      </c>
      <c r="I24" s="27">
        <v>1630945.7164509345</v>
      </c>
      <c r="J24" s="27">
        <v>2959292.609304577</v>
      </c>
      <c r="K24" s="27">
        <v>3139656.947271471</v>
      </c>
      <c r="L24" s="27">
        <v>3145528.609369029</v>
      </c>
      <c r="M24" s="27">
        <v>2279233.109878762</v>
      </c>
      <c r="N24" s="27">
        <v>2071442.8078420672</v>
      </c>
      <c r="O24" s="27">
        <v>1877303.0659780481</v>
      </c>
      <c r="P24" s="27">
        <v>2053627.8314354583</v>
      </c>
      <c r="Q24" s="27">
        <v>2003489.1924198773</v>
      </c>
      <c r="R24" s="27">
        <v>2665268.8371765655</v>
      </c>
      <c r="S24" s="27">
        <v>3798389.0120690144</v>
      </c>
      <c r="T24" s="27">
        <v>3931189.623941265</v>
      </c>
      <c r="U24" s="27">
        <v>4007596.8837465285</v>
      </c>
      <c r="V24" s="27">
        <v>4270131.988618884</v>
      </c>
      <c r="W24" s="27">
        <v>4375391.808552548</v>
      </c>
      <c r="X24" s="27">
        <v>4300063.06616551</v>
      </c>
      <c r="Y24" s="27">
        <v>5060335.772519638</v>
      </c>
      <c r="Z24" s="27">
        <v>5345708.9867014205</v>
      </c>
      <c r="AA24" s="27">
        <v>4656985.717712169</v>
      </c>
      <c r="AB24" s="27">
        <v>4446620.35160542</v>
      </c>
      <c r="AC24" s="27">
        <v>4813647.879079818</v>
      </c>
      <c r="AD24" s="27">
        <v>5025833.354991092</v>
      </c>
      <c r="AE24" s="27">
        <v>5086514.343719432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0</v>
      </c>
      <c r="G25" s="27">
        <v>2049.894</v>
      </c>
      <c r="H25" s="27">
        <v>1640.0916282666665</v>
      </c>
      <c r="I25" s="27">
        <v>956.6114154666666</v>
      </c>
      <c r="J25" s="27">
        <v>644.2531230666666</v>
      </c>
      <c r="K25" s="27">
        <v>9780.704433866664</v>
      </c>
      <c r="L25" s="27">
        <v>1805.9074454666666</v>
      </c>
      <c r="M25" s="27">
        <v>2215.9151681333333</v>
      </c>
      <c r="N25" s="27">
        <v>1952.3356761333332</v>
      </c>
      <c r="O25" s="27">
        <v>1669.1509545333333</v>
      </c>
      <c r="P25" s="27">
        <v>1854.686968933333</v>
      </c>
      <c r="Q25" s="27">
        <v>1412.0450783999997</v>
      </c>
      <c r="R25" s="27">
        <v>2748.7480562666665</v>
      </c>
      <c r="S25" s="27">
        <v>3574.916798933333</v>
      </c>
      <c r="T25" s="27">
        <v>5726.7725988</v>
      </c>
      <c r="U25" s="27">
        <v>9554.04761813333</v>
      </c>
      <c r="V25" s="27">
        <v>10957.441926933332</v>
      </c>
      <c r="W25" s="27">
        <v>10463.651023466666</v>
      </c>
      <c r="X25" s="27">
        <v>12772.204769866665</v>
      </c>
      <c r="Y25" s="27">
        <v>8173.878210666667</v>
      </c>
      <c r="Z25" s="27">
        <v>22061.946937066663</v>
      </c>
      <c r="AA25" s="27">
        <v>14440.835116399998</v>
      </c>
      <c r="AB25" s="27">
        <v>8933.081580133334</v>
      </c>
      <c r="AC25" s="27">
        <v>5883.798094533333</v>
      </c>
      <c r="AD25" s="27">
        <v>4263.587184266666</v>
      </c>
      <c r="AE25" s="27">
        <v>5864.234079733333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40177.922399999996</v>
      </c>
      <c r="G26" s="27">
        <v>11889.385199999999</v>
      </c>
      <c r="H26" s="27">
        <v>14760.807300799997</v>
      </c>
      <c r="I26" s="27">
        <v>17629.006693466665</v>
      </c>
      <c r="J26" s="27">
        <v>20869.9295992</v>
      </c>
      <c r="K26" s="27">
        <v>9478.107541466665</v>
      </c>
      <c r="L26" s="27">
        <v>12885.391456666664</v>
      </c>
      <c r="M26" s="27">
        <v>4324.448428666667</v>
      </c>
      <c r="N26" s="27">
        <v>13773.717179199999</v>
      </c>
      <c r="O26" s="27">
        <v>20469.068669866665</v>
      </c>
      <c r="P26" s="27">
        <v>2977.2617072</v>
      </c>
      <c r="Q26" s="27">
        <v>4166.1264744</v>
      </c>
      <c r="R26" s="27">
        <v>3302.956964266666</v>
      </c>
      <c r="S26" s="27">
        <v>6506.589152799999</v>
      </c>
      <c r="T26" s="27">
        <v>30732.219814266664</v>
      </c>
      <c r="U26" s="27">
        <v>12557.699812533332</v>
      </c>
      <c r="V26" s="27">
        <v>14423.135890533333</v>
      </c>
      <c r="W26" s="27">
        <v>10248.190895066666</v>
      </c>
      <c r="X26" s="27">
        <v>10749.443123466666</v>
      </c>
      <c r="Y26" s="27">
        <v>30147.397709733334</v>
      </c>
      <c r="Z26" s="27">
        <v>27489.906451333332</v>
      </c>
      <c r="AA26" s="27">
        <v>5945.7706923999995</v>
      </c>
      <c r="AB26" s="27">
        <v>3123.6978916</v>
      </c>
      <c r="AC26" s="27">
        <v>5154.9215871999995</v>
      </c>
      <c r="AD26" s="27">
        <v>5728.925168266666</v>
      </c>
      <c r="AE26" s="27">
        <v>6664.545958399999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46737.583199999994</v>
      </c>
      <c r="G27" s="27">
        <v>47147.56199999999</v>
      </c>
      <c r="H27" s="27">
        <v>78314.28992786666</v>
      </c>
      <c r="I27" s="27">
        <v>37346.94503319999</v>
      </c>
      <c r="J27" s="27">
        <v>90166.30559639998</v>
      </c>
      <c r="K27" s="27">
        <v>56058.47146386666</v>
      </c>
      <c r="L27" s="27">
        <v>36069.332509466665</v>
      </c>
      <c r="M27" s="27">
        <v>30651.856015733334</v>
      </c>
      <c r="N27" s="27">
        <v>47129.346504533336</v>
      </c>
      <c r="O27" s="27">
        <v>110534.92946026666</v>
      </c>
      <c r="P27" s="27">
        <v>12494.722875066664</v>
      </c>
      <c r="Q27" s="27">
        <v>16660.111821466664</v>
      </c>
      <c r="R27" s="27">
        <v>15671.496752266667</v>
      </c>
      <c r="S27" s="27">
        <v>14561.044949733332</v>
      </c>
      <c r="T27" s="27">
        <v>18479.761872</v>
      </c>
      <c r="U27" s="27">
        <v>20468.310172933332</v>
      </c>
      <c r="V27" s="27">
        <v>24966.450060933334</v>
      </c>
      <c r="W27" s="27">
        <v>21158.895238799996</v>
      </c>
      <c r="X27" s="27">
        <v>29810.226661599998</v>
      </c>
      <c r="Y27" s="27">
        <v>13116.746759599999</v>
      </c>
      <c r="Z27" s="27">
        <v>13423.2221816</v>
      </c>
      <c r="AA27" s="27">
        <v>76982.70336973332</v>
      </c>
      <c r="AB27" s="27">
        <v>6658.273355066666</v>
      </c>
      <c r="AC27" s="27">
        <v>7445.0139954666665</v>
      </c>
      <c r="AD27" s="27">
        <v>11341.559524533332</v>
      </c>
      <c r="AE27" s="27">
        <v>11262.150173999999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86915.50559999999</v>
      </c>
      <c r="G28" s="27">
        <v>61086.84119999999</v>
      </c>
      <c r="H28" s="27">
        <v>94715.18885693332</v>
      </c>
      <c r="I28" s="27">
        <v>55932.56314213333</v>
      </c>
      <c r="J28" s="27">
        <v>111680.48831866666</v>
      </c>
      <c r="K28" s="27">
        <v>75317.2834392</v>
      </c>
      <c r="L28" s="27">
        <v>50760.63141159999</v>
      </c>
      <c r="M28" s="27">
        <v>37192.219612533336</v>
      </c>
      <c r="N28" s="27">
        <v>62855.39935986666</v>
      </c>
      <c r="O28" s="27">
        <v>132673.14908466666</v>
      </c>
      <c r="P28" s="27">
        <v>17326.671551199997</v>
      </c>
      <c r="Q28" s="27">
        <v>22238.283374266666</v>
      </c>
      <c r="R28" s="27">
        <v>21723.201772799996</v>
      </c>
      <c r="S28" s="27">
        <v>24642.55090146666</v>
      </c>
      <c r="T28" s="27">
        <v>54938.75428506666</v>
      </c>
      <c r="U28" s="27">
        <v>42580.05760359999</v>
      </c>
      <c r="V28" s="27">
        <v>50347.02787839999</v>
      </c>
      <c r="W28" s="27">
        <v>41870.73715733333</v>
      </c>
      <c r="X28" s="27">
        <v>53331.874554933325</v>
      </c>
      <c r="Y28" s="27">
        <v>51438.02267999999</v>
      </c>
      <c r="Z28" s="27">
        <v>62975.07556999999</v>
      </c>
      <c r="AA28" s="27">
        <v>97369.30917853332</v>
      </c>
      <c r="AB28" s="27">
        <v>18715.052826799998</v>
      </c>
      <c r="AC28" s="27">
        <v>18483.733677199998</v>
      </c>
      <c r="AD28" s="27">
        <v>21334.071877066668</v>
      </c>
      <c r="AE28" s="27">
        <v>23790.93021213333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15487.895568933332</v>
      </c>
      <c r="G29" s="27">
        <v>33954.547934172435</v>
      </c>
      <c r="H29" s="27">
        <v>28128.275491437555</v>
      </c>
      <c r="I29" s="27">
        <v>33392.596051297376</v>
      </c>
      <c r="J29" s="27">
        <v>39732.169087458096</v>
      </c>
      <c r="K29" s="27">
        <v>27558.766061463328</v>
      </c>
      <c r="L29" s="27">
        <v>28572.266731143034</v>
      </c>
      <c r="M29" s="27">
        <v>16433.573222808114</v>
      </c>
      <c r="N29" s="27">
        <v>16938.673537118517</v>
      </c>
      <c r="O29" s="27">
        <v>14197.582752448641</v>
      </c>
      <c r="P29" s="27">
        <v>12797.820618550573</v>
      </c>
      <c r="Q29" s="27">
        <v>11619.243512419729</v>
      </c>
      <c r="R29" s="27">
        <v>12161.281472062148</v>
      </c>
      <c r="S29" s="27">
        <v>22335.989327420564</v>
      </c>
      <c r="T29" s="27">
        <v>28665.93693997149</v>
      </c>
      <c r="U29" s="27">
        <v>30285.249500002985</v>
      </c>
      <c r="V29" s="27">
        <v>31579.35147669275</v>
      </c>
      <c r="W29" s="27">
        <v>30779.924458032652</v>
      </c>
      <c r="X29" s="27">
        <v>3027.834455224438</v>
      </c>
      <c r="Y29" s="27">
        <v>1511.3334179419091</v>
      </c>
      <c r="Z29" s="27">
        <v>1517.828551474784</v>
      </c>
      <c r="AA29" s="27">
        <v>2993.277275155309</v>
      </c>
      <c r="AB29" s="27">
        <v>3062.8770678885667</v>
      </c>
      <c r="AC29" s="27">
        <v>17965.165635698217</v>
      </c>
      <c r="AD29" s="27">
        <v>21973.811097411086</v>
      </c>
      <c r="AE29" s="27">
        <v>22388.700588497042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118511.81891853333</v>
      </c>
      <c r="G30" s="27">
        <v>106968.46338872328</v>
      </c>
      <c r="H30" s="27">
        <v>111931.03232039958</v>
      </c>
      <c r="I30" s="27">
        <v>133119.7531718529</v>
      </c>
      <c r="J30" s="27">
        <v>94738.19587633859</v>
      </c>
      <c r="K30" s="27">
        <v>94925.30011744001</v>
      </c>
      <c r="L30" s="27">
        <v>112036.64023400868</v>
      </c>
      <c r="M30" s="27">
        <v>109068.9618489895</v>
      </c>
      <c r="N30" s="27">
        <v>114430.97213595262</v>
      </c>
      <c r="O30" s="27">
        <v>126993.66657625731</v>
      </c>
      <c r="P30" s="27">
        <v>116859.35486862044</v>
      </c>
      <c r="Q30" s="27">
        <v>126513.12785356471</v>
      </c>
      <c r="R30" s="27">
        <v>141857.65350768517</v>
      </c>
      <c r="S30" s="27">
        <v>173437.09842208636</v>
      </c>
      <c r="T30" s="27">
        <v>172268.32266767096</v>
      </c>
      <c r="U30" s="27">
        <v>177186.11688939919</v>
      </c>
      <c r="V30" s="27">
        <v>237055.8846428934</v>
      </c>
      <c r="W30" s="27">
        <v>224664.50810084632</v>
      </c>
      <c r="X30" s="27">
        <v>156050.99076593778</v>
      </c>
      <c r="Y30" s="27">
        <v>192955.87546925954</v>
      </c>
      <c r="Z30" s="27">
        <v>215496.48138996447</v>
      </c>
      <c r="AA30" s="27">
        <v>189185.06011178327</v>
      </c>
      <c r="AB30" s="27">
        <v>181925.82186805055</v>
      </c>
      <c r="AC30" s="27">
        <v>232247.0084527687</v>
      </c>
      <c r="AD30" s="27">
        <v>206722.2931859148</v>
      </c>
      <c r="AE30" s="27">
        <v>199725.70696744617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959167.1783708666</v>
      </c>
      <c r="G31" s="27">
        <v>607161.925389647</v>
      </c>
      <c r="H31" s="27">
        <v>913253.8527496316</v>
      </c>
      <c r="I31" s="27">
        <v>776697.7424012641</v>
      </c>
      <c r="J31" s="27">
        <v>443721.4772208166</v>
      </c>
      <c r="K31" s="27">
        <v>539265.2035394848</v>
      </c>
      <c r="L31" s="27">
        <v>650722.9707764024</v>
      </c>
      <c r="M31" s="27">
        <v>494850.21585920156</v>
      </c>
      <c r="N31" s="27">
        <v>502089.80109900556</v>
      </c>
      <c r="O31" s="27">
        <v>541635.04251026</v>
      </c>
      <c r="P31" s="27">
        <v>555235.781554114</v>
      </c>
      <c r="Q31" s="27">
        <v>628831.3450568375</v>
      </c>
      <c r="R31" s="27">
        <v>850050.4911909378</v>
      </c>
      <c r="S31" s="27">
        <v>824510.0414567335</v>
      </c>
      <c r="T31" s="27">
        <v>964576.0740862137</v>
      </c>
      <c r="U31" s="27">
        <v>991667.1842602689</v>
      </c>
      <c r="V31" s="27">
        <v>1092695.2837715645</v>
      </c>
      <c r="W31" s="27">
        <v>785195.0475464888</v>
      </c>
      <c r="X31" s="27">
        <v>625231.4035472698</v>
      </c>
      <c r="Y31" s="27">
        <v>673397.9800917786</v>
      </c>
      <c r="Z31" s="27">
        <v>773061.8745213647</v>
      </c>
      <c r="AA31" s="27">
        <v>756423.4090529372</v>
      </c>
      <c r="AB31" s="27">
        <v>1327431.4859134462</v>
      </c>
      <c r="AC31" s="27">
        <v>888814.6187432604</v>
      </c>
      <c r="AD31" s="27">
        <v>1227728.1764935637</v>
      </c>
      <c r="AE31" s="27">
        <v>1162416.3663292816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671566.9786562</v>
      </c>
      <c r="G32" s="27">
        <v>606154.621292776</v>
      </c>
      <c r="H32" s="27">
        <v>634275.8504387198</v>
      </c>
      <c r="I32" s="27">
        <v>754345.2735823628</v>
      </c>
      <c r="J32" s="27">
        <v>536849.7791197032</v>
      </c>
      <c r="K32" s="27">
        <v>537910.0354503093</v>
      </c>
      <c r="L32" s="27">
        <v>634874.2984028194</v>
      </c>
      <c r="M32" s="27">
        <v>618057.4504776072</v>
      </c>
      <c r="N32" s="27">
        <v>648442.1762696292</v>
      </c>
      <c r="O32" s="27">
        <v>719630.7833116672</v>
      </c>
      <c r="P32" s="27">
        <v>662203.0123756253</v>
      </c>
      <c r="Q32" s="27">
        <v>716907.7207677859</v>
      </c>
      <c r="R32" s="27">
        <v>803860.0386202496</v>
      </c>
      <c r="S32" s="27">
        <v>982810.2219024086</v>
      </c>
      <c r="T32" s="27">
        <v>976187.154505952</v>
      </c>
      <c r="U32" s="27">
        <v>1004054.655725665</v>
      </c>
      <c r="V32" s="27">
        <v>1343316.6763209586</v>
      </c>
      <c r="W32" s="27">
        <v>1273098.8777842384</v>
      </c>
      <c r="X32" s="27">
        <v>884288.9449737627</v>
      </c>
      <c r="Y32" s="27">
        <v>1093416.6218437913</v>
      </c>
      <c r="Z32" s="27">
        <v>1221146.734519132</v>
      </c>
      <c r="AA32" s="27">
        <v>1072048.6739667717</v>
      </c>
      <c r="AB32" s="27">
        <v>1030912.9864334947</v>
      </c>
      <c r="AC32" s="27">
        <v>1316066.3795715058</v>
      </c>
      <c r="AD32" s="27">
        <v>1171426.3270154858</v>
      </c>
      <c r="AE32" s="27">
        <v>1131779.0100933805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1764733.8715145332</v>
      </c>
      <c r="G33" s="27">
        <v>1354239.5580053187</v>
      </c>
      <c r="H33" s="27">
        <v>1687589.0110001885</v>
      </c>
      <c r="I33" s="27">
        <v>1697555.3652067774</v>
      </c>
      <c r="J33" s="27">
        <v>1115041.6213043164</v>
      </c>
      <c r="K33" s="27">
        <v>1199659.3051686971</v>
      </c>
      <c r="L33" s="27">
        <v>1426206.1761443736</v>
      </c>
      <c r="M33" s="27">
        <v>1238410.2014086063</v>
      </c>
      <c r="N33" s="27">
        <v>1281901.623041706</v>
      </c>
      <c r="O33" s="27">
        <v>1402457.0751506332</v>
      </c>
      <c r="P33" s="27">
        <v>1347095.96941691</v>
      </c>
      <c r="Q33" s="27">
        <v>1483871.4371906081</v>
      </c>
      <c r="R33" s="27">
        <v>1807929.4647909347</v>
      </c>
      <c r="S33" s="27">
        <v>2003093.3511086488</v>
      </c>
      <c r="T33" s="27">
        <v>2141697.4881998086</v>
      </c>
      <c r="U33" s="27">
        <v>2203193.206375336</v>
      </c>
      <c r="V33" s="27">
        <v>2704647.196212109</v>
      </c>
      <c r="W33" s="27">
        <v>2313738.3578896057</v>
      </c>
      <c r="X33" s="27">
        <v>1668599.1737421947</v>
      </c>
      <c r="Y33" s="27">
        <v>1961281.8108227712</v>
      </c>
      <c r="Z33" s="27">
        <v>2211222.918981936</v>
      </c>
      <c r="AA33" s="27">
        <v>2020650.4204066473</v>
      </c>
      <c r="AB33" s="27">
        <v>2543333.17128288</v>
      </c>
      <c r="AC33" s="27">
        <v>2455093.172403233</v>
      </c>
      <c r="AD33" s="27">
        <v>2627850.6077923756</v>
      </c>
      <c r="AE33" s="27">
        <v>2516309.783978605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358292.2513866666</v>
      </c>
      <c r="G34" s="27">
        <v>343616.19216906663</v>
      </c>
      <c r="H34" s="27">
        <v>313349.1331696</v>
      </c>
      <c r="I34" s="27">
        <v>328068.17303919996</v>
      </c>
      <c r="J34" s="27">
        <v>349842.7709861333</v>
      </c>
      <c r="K34" s="27">
        <v>326041.7690669333</v>
      </c>
      <c r="L34" s="27">
        <v>318795.8485946666</v>
      </c>
      <c r="M34" s="27">
        <v>360416.89971173333</v>
      </c>
      <c r="N34" s="27">
        <v>347564.606444</v>
      </c>
      <c r="O34" s="27">
        <v>356493.0470816</v>
      </c>
      <c r="P34" s="27">
        <v>366858.39885786665</v>
      </c>
      <c r="Q34" s="27">
        <v>328197.1231586666</v>
      </c>
      <c r="R34" s="27">
        <v>334607.9165381333</v>
      </c>
      <c r="S34" s="27">
        <v>340717.82902666664</v>
      </c>
      <c r="T34" s="27">
        <v>356118.47531919996</v>
      </c>
      <c r="U34" s="27">
        <v>350002.42761439993</v>
      </c>
      <c r="V34" s="27">
        <v>339673.92127386667</v>
      </c>
      <c r="W34" s="27">
        <v>358826.47977733327</v>
      </c>
      <c r="X34" s="27">
        <v>375639.4703688</v>
      </c>
      <c r="Y34" s="27">
        <v>379569.45821519993</v>
      </c>
      <c r="Z34" s="27">
        <v>373877.1159522666</v>
      </c>
      <c r="AA34" s="27">
        <v>342553.8654090666</v>
      </c>
      <c r="AB34" s="27">
        <v>338501.0634016</v>
      </c>
      <c r="AC34" s="27">
        <v>312943.85044559994</v>
      </c>
      <c r="AD34" s="27">
        <v>317039.6383</v>
      </c>
      <c r="AE34" s="27">
        <v>315387.8157378666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145657.0948272</v>
      </c>
      <c r="G35" s="27">
        <v>139690.82001893333</v>
      </c>
      <c r="H35" s="27">
        <v>127386.30352799997</v>
      </c>
      <c r="I35" s="27">
        <v>133370.0563184</v>
      </c>
      <c r="J35" s="27">
        <v>142222.11807759997</v>
      </c>
      <c r="K35" s="27">
        <v>132546.2623437333</v>
      </c>
      <c r="L35" s="27">
        <v>129600.56667946665</v>
      </c>
      <c r="M35" s="27">
        <v>146520.83561279997</v>
      </c>
      <c r="N35" s="27">
        <v>141295.97129999998</v>
      </c>
      <c r="O35" s="27">
        <v>144925.66750933332</v>
      </c>
      <c r="P35" s="27">
        <v>149139.50354453333</v>
      </c>
      <c r="Q35" s="27">
        <v>133422.4798749333</v>
      </c>
      <c r="R35" s="27">
        <v>136028.67106106665</v>
      </c>
      <c r="S35" s="27">
        <v>138512.5378941333</v>
      </c>
      <c r="T35" s="27">
        <v>144773.3884285333</v>
      </c>
      <c r="U35" s="27">
        <v>142287.02357466667</v>
      </c>
      <c r="V35" s="27">
        <v>138088.16230586666</v>
      </c>
      <c r="W35" s="27">
        <v>145874.27940506666</v>
      </c>
      <c r="X35" s="27">
        <v>152709.28658773334</v>
      </c>
      <c r="Y35" s="27">
        <v>154306.95271199997</v>
      </c>
      <c r="Z35" s="27">
        <v>151992.8332941333</v>
      </c>
      <c r="AA35" s="27">
        <v>139258.9496261333</v>
      </c>
      <c r="AB35" s="27">
        <v>137611.3579661333</v>
      </c>
      <c r="AC35" s="27">
        <v>127221.54250666665</v>
      </c>
      <c r="AD35" s="27">
        <v>128886.60769599996</v>
      </c>
      <c r="AE35" s="27">
        <v>128215.08834933332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503949.3462138666</v>
      </c>
      <c r="G36" s="27">
        <v>483307.01218799996</v>
      </c>
      <c r="H36" s="27">
        <v>440735.43669759994</v>
      </c>
      <c r="I36" s="27">
        <v>461438.2293576</v>
      </c>
      <c r="J36" s="27">
        <v>492064.8890637333</v>
      </c>
      <c r="K36" s="27">
        <v>458588.0314106666</v>
      </c>
      <c r="L36" s="27">
        <v>448396.41527413327</v>
      </c>
      <c r="M36" s="27">
        <v>506937.7353245333</v>
      </c>
      <c r="N36" s="27">
        <v>488860.577744</v>
      </c>
      <c r="O36" s="27">
        <v>501418.7145909333</v>
      </c>
      <c r="P36" s="27">
        <v>515997.9024024</v>
      </c>
      <c r="Q36" s="27">
        <v>461619.60303359997</v>
      </c>
      <c r="R36" s="27">
        <v>470636.58759919996</v>
      </c>
      <c r="S36" s="27">
        <v>479230.36692079995</v>
      </c>
      <c r="T36" s="27">
        <v>500891.8637477333</v>
      </c>
      <c r="U36" s="27">
        <v>492289.4511890667</v>
      </c>
      <c r="V36" s="27">
        <v>477762.08357973327</v>
      </c>
      <c r="W36" s="27">
        <v>504700.7591823999</v>
      </c>
      <c r="X36" s="27">
        <v>528348.7569565332</v>
      </c>
      <c r="Y36" s="27">
        <v>533876.4109272</v>
      </c>
      <c r="Z36" s="27">
        <v>525869.9492463999</v>
      </c>
      <c r="AA36" s="27">
        <v>481812.8150351999</v>
      </c>
      <c r="AB36" s="27">
        <v>476112.4213677333</v>
      </c>
      <c r="AC36" s="27">
        <v>440165.3929522666</v>
      </c>
      <c r="AD36" s="27">
        <v>445926.24599599995</v>
      </c>
      <c r="AE36" s="27">
        <v>443602.9040871999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16649759.298533902</v>
      </c>
      <c r="G37" s="27">
        <v>16291780.8002631</v>
      </c>
      <c r="H37" s="27">
        <v>15627120.096492298</v>
      </c>
      <c r="I37" s="27">
        <v>16448347.3864842</v>
      </c>
      <c r="J37" s="27">
        <v>17163424.730571166</v>
      </c>
      <c r="K37" s="27">
        <v>16129287.978456033</v>
      </c>
      <c r="L37" s="27">
        <v>16371661.6467932</v>
      </c>
      <c r="M37" s="27">
        <v>16898123.433906</v>
      </c>
      <c r="N37" s="27">
        <v>17664617.9380286</v>
      </c>
      <c r="O37" s="27">
        <v>17620742.442031298</v>
      </c>
      <c r="P37" s="27">
        <v>16851415.1180023</v>
      </c>
      <c r="Q37" s="27">
        <v>17547613.140471697</v>
      </c>
      <c r="R37" s="27">
        <v>18013934.008449137</v>
      </c>
      <c r="S37" s="27">
        <v>18740868.08995683</v>
      </c>
      <c r="T37" s="27">
        <v>19110728.304167498</v>
      </c>
      <c r="U37" s="27">
        <v>19663171.972657397</v>
      </c>
      <c r="V37" s="27">
        <v>20048547.895047463</v>
      </c>
      <c r="W37" s="27">
        <v>19565133.8069055</v>
      </c>
      <c r="X37" s="27">
        <v>20641688.994284227</v>
      </c>
      <c r="Y37" s="27">
        <v>21724180.237256564</v>
      </c>
      <c r="Z37" s="27">
        <v>22194769.568009134</v>
      </c>
      <c r="AA37" s="27">
        <v>22433284.0330698</v>
      </c>
      <c r="AB37" s="27">
        <v>22923892.882258505</v>
      </c>
      <c r="AC37" s="27">
        <v>23060077.376565162</v>
      </c>
      <c r="AD37" s="27">
        <v>23416288.211590998</v>
      </c>
      <c r="AE37" s="27">
        <v>23426951.993077595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127094.57110350001</v>
      </c>
      <c r="G38" s="27">
        <v>131685.7883704</v>
      </c>
      <c r="H38" s="27">
        <v>135117.6221395</v>
      </c>
      <c r="I38" s="27">
        <v>130802.58005759999</v>
      </c>
      <c r="J38" s="27">
        <v>236343.4294221</v>
      </c>
      <c r="K38" s="27">
        <v>124885.41369113332</v>
      </c>
      <c r="L38" s="27">
        <v>122017.2197992</v>
      </c>
      <c r="M38" s="27">
        <v>89600.85795099998</v>
      </c>
      <c r="N38" s="27">
        <v>90338.67733916665</v>
      </c>
      <c r="O38" s="27">
        <v>71376.02505109999</v>
      </c>
      <c r="P38" s="27">
        <v>586392.852771</v>
      </c>
      <c r="Q38" s="27">
        <v>74144.5743478</v>
      </c>
      <c r="R38" s="27">
        <v>43902.778658200004</v>
      </c>
      <c r="S38" s="27">
        <v>18336.109717566665</v>
      </c>
      <c r="T38" s="27">
        <v>18370.478709</v>
      </c>
      <c r="U38" s="27">
        <v>18576.732591999997</v>
      </c>
      <c r="V38" s="27">
        <v>18502.470225066663</v>
      </c>
      <c r="W38" s="27">
        <v>373714.79168100003</v>
      </c>
      <c r="X38" s="27">
        <v>365077.18778959994</v>
      </c>
      <c r="Y38" s="27">
        <v>18313.97995496666</v>
      </c>
      <c r="Z38" s="27">
        <v>18508.088546199997</v>
      </c>
      <c r="AA38" s="27">
        <v>19228.883577200002</v>
      </c>
      <c r="AB38" s="27">
        <v>19322.235652500003</v>
      </c>
      <c r="AC38" s="27">
        <v>293063.5034609333</v>
      </c>
      <c r="AD38" s="27">
        <v>19377.40920903333</v>
      </c>
      <c r="AE38" s="27">
        <v>19610.07958653333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499516.8287152999</v>
      </c>
      <c r="G39" s="27">
        <v>408847.1867359</v>
      </c>
      <c r="H39" s="27">
        <v>1015147.1653213</v>
      </c>
      <c r="I39" s="27">
        <v>640886.0969599</v>
      </c>
      <c r="J39" s="27">
        <v>527230.3313801334</v>
      </c>
      <c r="K39" s="27">
        <v>641020.8002531666</v>
      </c>
      <c r="L39" s="27">
        <v>593547.562619</v>
      </c>
      <c r="M39" s="27">
        <v>563184.1483311999</v>
      </c>
      <c r="N39" s="27">
        <v>475187.0868129</v>
      </c>
      <c r="O39" s="27">
        <v>468472.4199144</v>
      </c>
      <c r="P39" s="27">
        <v>417578.03267399996</v>
      </c>
      <c r="Q39" s="27">
        <v>539244.4130766</v>
      </c>
      <c r="R39" s="27">
        <v>529899.7707021333</v>
      </c>
      <c r="S39" s="27">
        <v>457260.6325133</v>
      </c>
      <c r="T39" s="27">
        <v>467568.4837633333</v>
      </c>
      <c r="U39" s="27">
        <v>441904.7736466</v>
      </c>
      <c r="V39" s="27">
        <v>248170.80498026666</v>
      </c>
      <c r="W39" s="27">
        <v>682726.0234905</v>
      </c>
      <c r="X39" s="27">
        <v>458038.59569453326</v>
      </c>
      <c r="Y39" s="27">
        <v>378768.77298883325</v>
      </c>
      <c r="Z39" s="27">
        <v>367863.49957426667</v>
      </c>
      <c r="AA39" s="27">
        <v>541098.5552265333</v>
      </c>
      <c r="AB39" s="27">
        <v>521787.505536</v>
      </c>
      <c r="AC39" s="27">
        <v>501917.93532209995</v>
      </c>
      <c r="AD39" s="27">
        <v>517322.62798259995</v>
      </c>
      <c r="AE39" s="27">
        <v>480433.6378145332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17276370.698352702</v>
      </c>
      <c r="G40" s="27">
        <v>16832313.7753694</v>
      </c>
      <c r="H40" s="27">
        <v>16777384.8839531</v>
      </c>
      <c r="I40" s="27">
        <v>17220036.0635017</v>
      </c>
      <c r="J40" s="27">
        <v>17926998.4913734</v>
      </c>
      <c r="K40" s="27">
        <v>16895194.192400333</v>
      </c>
      <c r="L40" s="27">
        <v>17087226.4292114</v>
      </c>
      <c r="M40" s="27">
        <v>17550908.4401882</v>
      </c>
      <c r="N40" s="27">
        <v>18230143.702180665</v>
      </c>
      <c r="O40" s="27">
        <v>18160590.886996802</v>
      </c>
      <c r="P40" s="27">
        <v>17855386.0034473</v>
      </c>
      <c r="Q40" s="27">
        <v>18161002.1278961</v>
      </c>
      <c r="R40" s="27">
        <v>18587736.55780947</v>
      </c>
      <c r="S40" s="27">
        <v>19216464.8321877</v>
      </c>
      <c r="T40" s="27">
        <v>19596667.266639832</v>
      </c>
      <c r="U40" s="27">
        <v>20123653.478896</v>
      </c>
      <c r="V40" s="27">
        <v>20315221.1702528</v>
      </c>
      <c r="W40" s="27">
        <v>20621574.622077</v>
      </c>
      <c r="X40" s="27">
        <v>21464804.777768362</v>
      </c>
      <c r="Y40" s="27">
        <v>22121262.990200363</v>
      </c>
      <c r="Z40" s="27">
        <v>22581141.1561296</v>
      </c>
      <c r="AA40" s="27">
        <v>22993611.47187353</v>
      </c>
      <c r="AB40" s="27">
        <v>23465002.623447</v>
      </c>
      <c r="AC40" s="27">
        <v>23855058.815348197</v>
      </c>
      <c r="AD40" s="27">
        <v>23952988.24878263</v>
      </c>
      <c r="AE40" s="27">
        <v>23926995.710478663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100798.610088</v>
      </c>
      <c r="O41" s="27">
        <v>417278.317918</v>
      </c>
      <c r="P41" s="27">
        <v>447257.692156</v>
      </c>
      <c r="Q41" s="27">
        <v>591898.09976</v>
      </c>
      <c r="R41" s="27">
        <v>654462.011874</v>
      </c>
      <c r="S41" s="27">
        <v>662412.835964</v>
      </c>
      <c r="T41" s="27">
        <v>610786.305074</v>
      </c>
      <c r="U41" s="27">
        <v>473715.32806399994</v>
      </c>
      <c r="V41" s="27">
        <v>648753.41245</v>
      </c>
      <c r="W41" s="27">
        <v>763565.157762</v>
      </c>
      <c r="X41" s="27">
        <v>640470.406928</v>
      </c>
      <c r="Y41" s="27">
        <v>775760.522372</v>
      </c>
      <c r="Z41" s="27">
        <v>664196.7732840001</v>
      </c>
      <c r="AA41" s="27">
        <v>602746.284118</v>
      </c>
      <c r="AB41" s="27">
        <v>648587.321734</v>
      </c>
      <c r="AC41" s="27">
        <v>806573.425944</v>
      </c>
      <c r="AD41" s="27">
        <v>741161.365626</v>
      </c>
      <c r="AE41" s="27">
        <v>682291.434066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1272261.2828935983</v>
      </c>
      <c r="G42" s="27">
        <v>754016.0969651919</v>
      </c>
      <c r="H42" s="27">
        <v>794514.9808974228</v>
      </c>
      <c r="I42" s="27">
        <v>1095916.6057542192</v>
      </c>
      <c r="J42" s="27">
        <v>1362677.0897222222</v>
      </c>
      <c r="K42" s="27">
        <v>1275174.1671481482</v>
      </c>
      <c r="L42" s="27">
        <v>1335805.7147333333</v>
      </c>
      <c r="M42" s="27">
        <v>1499496.5367296296</v>
      </c>
      <c r="N42" s="27">
        <v>1855499.916314815</v>
      </c>
      <c r="O42" s="27">
        <v>1911926.1397222222</v>
      </c>
      <c r="P42" s="27">
        <v>2030175.6707037035</v>
      </c>
      <c r="Q42" s="27">
        <v>2114917.345137037</v>
      </c>
      <c r="R42" s="27">
        <v>2463585.0270370366</v>
      </c>
      <c r="S42" s="27">
        <v>2424080.8534888886</v>
      </c>
      <c r="T42" s="27">
        <v>2672032.9250259255</v>
      </c>
      <c r="U42" s="27">
        <v>2559226.2270740736</v>
      </c>
      <c r="V42" s="27">
        <v>2838973.64542963</v>
      </c>
      <c r="W42" s="27">
        <v>2809650.394151852</v>
      </c>
      <c r="X42" s="27">
        <v>2503070.347344444</v>
      </c>
      <c r="Y42" s="27">
        <v>2561083.788455555</v>
      </c>
      <c r="Z42" s="27">
        <v>2405428.0403888887</v>
      </c>
      <c r="AA42" s="27">
        <v>3026490.792777778</v>
      </c>
      <c r="AB42" s="27">
        <v>2917175.513433333</v>
      </c>
      <c r="AC42" s="27">
        <v>3123979.5668037036</v>
      </c>
      <c r="AD42" s="27">
        <v>3039040.920144444</v>
      </c>
      <c r="AE42" s="27">
        <v>3270856.895722222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1272261.2828935983</v>
      </c>
      <c r="G43" s="27">
        <v>754016.0969651919</v>
      </c>
      <c r="H43" s="27">
        <v>794514.9808974228</v>
      </c>
      <c r="I43" s="27">
        <v>1095916.6057542192</v>
      </c>
      <c r="J43" s="27">
        <v>1362677.0897222222</v>
      </c>
      <c r="K43" s="27">
        <v>1275174.1671481482</v>
      </c>
      <c r="L43" s="27">
        <v>1335805.7147333333</v>
      </c>
      <c r="M43" s="27">
        <v>1499496.5367296296</v>
      </c>
      <c r="N43" s="27">
        <v>1956298.5264028148</v>
      </c>
      <c r="O43" s="27">
        <v>2329204.4576402223</v>
      </c>
      <c r="P43" s="27">
        <v>2477433.3628597036</v>
      </c>
      <c r="Q43" s="27">
        <v>2706815.444897037</v>
      </c>
      <c r="R43" s="27">
        <v>3118047.0389110367</v>
      </c>
      <c r="S43" s="27">
        <v>3086493.6894528884</v>
      </c>
      <c r="T43" s="27">
        <v>3282819.230099926</v>
      </c>
      <c r="U43" s="27">
        <v>3032941.555138074</v>
      </c>
      <c r="V43" s="27">
        <v>3487727.0578796295</v>
      </c>
      <c r="W43" s="27">
        <v>3573215.5519138523</v>
      </c>
      <c r="X43" s="27">
        <v>3143540.754272444</v>
      </c>
      <c r="Y43" s="27">
        <v>3336844.310827555</v>
      </c>
      <c r="Z43" s="27">
        <v>3069624.8136728886</v>
      </c>
      <c r="AA43" s="27">
        <v>3629237.076895778</v>
      </c>
      <c r="AB43" s="27">
        <v>3565762.835167333</v>
      </c>
      <c r="AC43" s="27">
        <v>3930552.992747703</v>
      </c>
      <c r="AD43" s="27">
        <v>3780202.285770444</v>
      </c>
      <c r="AE43" s="27">
        <v>3953148.329788222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481053.22134613333</v>
      </c>
      <c r="G44" s="27">
        <v>133907.38155153333</v>
      </c>
      <c r="H44" s="27">
        <v>39628.1382959</v>
      </c>
      <c r="I44" s="27">
        <v>24439.050923466664</v>
      </c>
      <c r="J44" s="27">
        <v>50266.099614499995</v>
      </c>
      <c r="K44" s="27">
        <v>76947.99521896667</v>
      </c>
      <c r="L44" s="27">
        <v>17063.467020599997</v>
      </c>
      <c r="M44" s="27">
        <v>1973.037802633333</v>
      </c>
      <c r="N44" s="27">
        <v>3542.899064833333</v>
      </c>
      <c r="O44" s="27">
        <v>766.9003778333332</v>
      </c>
      <c r="P44" s="27">
        <v>0</v>
      </c>
      <c r="Q44" s="27">
        <v>1375.7062755333332</v>
      </c>
      <c r="R44" s="27">
        <v>1261.8490320333333</v>
      </c>
      <c r="S44" s="27">
        <v>238.1810482333333</v>
      </c>
      <c r="T44" s="27">
        <v>1127.0176918</v>
      </c>
      <c r="U44" s="27">
        <v>0</v>
      </c>
      <c r="V44" s="27">
        <v>0</v>
      </c>
      <c r="W44" s="27">
        <v>4717.564312999999</v>
      </c>
      <c r="X44" s="27">
        <v>0</v>
      </c>
      <c r="Y44" s="27">
        <v>628.7548498</v>
      </c>
      <c r="Z44" s="27">
        <v>109912.6697592</v>
      </c>
      <c r="AA44" s="27">
        <v>88713.33039029999</v>
      </c>
      <c r="AB44" s="27">
        <v>129577.20135103332</v>
      </c>
      <c r="AC44" s="27">
        <v>34781.29150393333</v>
      </c>
      <c r="AD44" s="27">
        <v>146472.31850533333</v>
      </c>
      <c r="AE44" s="27">
        <v>115828.74161576666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15820.868802199997</v>
      </c>
      <c r="G45" s="27">
        <v>9319.5622828</v>
      </c>
      <c r="H45" s="27">
        <v>85463.09632886665</v>
      </c>
      <c r="I45" s="27">
        <v>69905.03883696666</v>
      </c>
      <c r="J45" s="27">
        <v>46650.42158443333</v>
      </c>
      <c r="K45" s="27">
        <v>110548.70699693332</v>
      </c>
      <c r="L45" s="27">
        <v>152050.1202117333</v>
      </c>
      <c r="M45" s="27">
        <v>63874.26346069999</v>
      </c>
      <c r="N45" s="27">
        <v>146790.0841869</v>
      </c>
      <c r="O45" s="27">
        <v>131791.372713</v>
      </c>
      <c r="P45" s="27">
        <v>128351.41676536667</v>
      </c>
      <c r="Q45" s="27">
        <v>145159.97341743333</v>
      </c>
      <c r="R45" s="27">
        <v>96665.03927336665</v>
      </c>
      <c r="S45" s="27">
        <v>65756.03975196666</v>
      </c>
      <c r="T45" s="27">
        <v>78534.6251998</v>
      </c>
      <c r="U45" s="27">
        <v>55220.7489141</v>
      </c>
      <c r="V45" s="27">
        <v>68516.37366163332</v>
      </c>
      <c r="W45" s="27">
        <v>79060.10047063332</v>
      </c>
      <c r="X45" s="27">
        <v>79836.87958656666</v>
      </c>
      <c r="Y45" s="27">
        <v>76782.05810659999</v>
      </c>
      <c r="Z45" s="27">
        <v>67911.68961756666</v>
      </c>
      <c r="AA45" s="27">
        <v>108168.79157443331</v>
      </c>
      <c r="AB45" s="27">
        <v>96836.70332746665</v>
      </c>
      <c r="AC45" s="27">
        <v>169272.8171724333</v>
      </c>
      <c r="AD45" s="27">
        <v>222647.3940691</v>
      </c>
      <c r="AE45" s="27">
        <v>151350.47988059997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179054.94425536663</v>
      </c>
      <c r="G46" s="27">
        <v>64598.47101656666</v>
      </c>
      <c r="H46" s="27">
        <v>19926.258659999996</v>
      </c>
      <c r="I46" s="27">
        <v>5836.739372566666</v>
      </c>
      <c r="J46" s="27">
        <v>1460.4237237333332</v>
      </c>
      <c r="K46" s="27">
        <v>107.50071639999999</v>
      </c>
      <c r="L46" s="27">
        <v>0</v>
      </c>
      <c r="M46" s="27">
        <v>99.57455969999998</v>
      </c>
      <c r="N46" s="27">
        <v>2796.9979986666667</v>
      </c>
      <c r="O46" s="27">
        <v>4228.6885179</v>
      </c>
      <c r="P46" s="27">
        <v>735.6614393333332</v>
      </c>
      <c r="Q46" s="27">
        <v>1129.4997867999998</v>
      </c>
      <c r="R46" s="27">
        <v>171.406389</v>
      </c>
      <c r="S46" s="27">
        <v>462.2031234333333</v>
      </c>
      <c r="T46" s="27">
        <v>0</v>
      </c>
      <c r="U46" s="27">
        <v>0</v>
      </c>
      <c r="V46" s="27">
        <v>766.8712230666665</v>
      </c>
      <c r="W46" s="27">
        <v>3363.2339971999995</v>
      </c>
      <c r="X46" s="27">
        <v>357.67461729999997</v>
      </c>
      <c r="Y46" s="27">
        <v>889.2337787666667</v>
      </c>
      <c r="Z46" s="27">
        <v>552.8602643666666</v>
      </c>
      <c r="AA46" s="27">
        <v>24961.945603466662</v>
      </c>
      <c r="AB46" s="27">
        <v>2363.528079733333</v>
      </c>
      <c r="AC46" s="27">
        <v>20380.53562673333</v>
      </c>
      <c r="AD46" s="27">
        <v>30654.524898433327</v>
      </c>
      <c r="AE46" s="27">
        <v>38772.55699753333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900800.5873122666</v>
      </c>
      <c r="G47" s="27">
        <v>572907.7800651332</v>
      </c>
      <c r="H47" s="27">
        <v>693731.1453174666</v>
      </c>
      <c r="I47" s="27">
        <v>676089.1854768333</v>
      </c>
      <c r="J47" s="27">
        <v>451144.3390607999</v>
      </c>
      <c r="K47" s="27">
        <v>238121.0808181333</v>
      </c>
      <c r="L47" s="27">
        <v>721137.2878761333</v>
      </c>
      <c r="M47" s="27">
        <v>532346.001341</v>
      </c>
      <c r="N47" s="27">
        <v>479375.68128706655</v>
      </c>
      <c r="O47" s="27">
        <v>389417.49751776666</v>
      </c>
      <c r="P47" s="27">
        <v>346870.13734963327</v>
      </c>
      <c r="Q47" s="27">
        <v>371014.94891229994</v>
      </c>
      <c r="R47" s="27">
        <v>484277.76927016664</v>
      </c>
      <c r="S47" s="27">
        <v>545279.2544019333</v>
      </c>
      <c r="T47" s="27">
        <v>457929.3931648333</v>
      </c>
      <c r="U47" s="27">
        <v>265319.09852909995</v>
      </c>
      <c r="V47" s="27">
        <v>318609.77037119993</v>
      </c>
      <c r="W47" s="27">
        <v>257317.37030999994</v>
      </c>
      <c r="X47" s="27">
        <v>174823.49155039998</v>
      </c>
      <c r="Y47" s="27">
        <v>195355.68239366665</v>
      </c>
      <c r="Z47" s="27">
        <v>282285.20596429997</v>
      </c>
      <c r="AA47" s="27">
        <v>345992.8633289333</v>
      </c>
      <c r="AB47" s="27">
        <v>262587.0668061666</v>
      </c>
      <c r="AC47" s="27">
        <v>302016.55161369994</v>
      </c>
      <c r="AD47" s="27">
        <v>323781.6163787333</v>
      </c>
      <c r="AE47" s="27">
        <v>541026.5533878333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1576729.6217159664</v>
      </c>
      <c r="G48" s="27">
        <v>780733.1949160333</v>
      </c>
      <c r="H48" s="27">
        <v>838748.6386022333</v>
      </c>
      <c r="I48" s="27">
        <v>776270.0146098332</v>
      </c>
      <c r="J48" s="27">
        <v>549521.2839834666</v>
      </c>
      <c r="K48" s="27">
        <v>425725.2837504333</v>
      </c>
      <c r="L48" s="27">
        <v>890250.8751084666</v>
      </c>
      <c r="M48" s="27">
        <v>598292.8771640332</v>
      </c>
      <c r="N48" s="27">
        <v>632505.6625374666</v>
      </c>
      <c r="O48" s="27">
        <v>526204.4591264998</v>
      </c>
      <c r="P48" s="27">
        <v>475957.2155543333</v>
      </c>
      <c r="Q48" s="27">
        <v>518680.12839206663</v>
      </c>
      <c r="R48" s="27">
        <v>582376.0639645666</v>
      </c>
      <c r="S48" s="27">
        <v>611735.6783255666</v>
      </c>
      <c r="T48" s="27">
        <v>537591.0360564332</v>
      </c>
      <c r="U48" s="27">
        <v>320539.8474432</v>
      </c>
      <c r="V48" s="27">
        <v>387893.0152558999</v>
      </c>
      <c r="W48" s="27">
        <v>344458.2690908333</v>
      </c>
      <c r="X48" s="27">
        <v>255018.0457542666</v>
      </c>
      <c r="Y48" s="27">
        <v>273655.7291288333</v>
      </c>
      <c r="Z48" s="27">
        <v>460662.42560543324</v>
      </c>
      <c r="AA48" s="27">
        <v>567836.9308971332</v>
      </c>
      <c r="AB48" s="27">
        <v>491364.4995643999</v>
      </c>
      <c r="AC48" s="27">
        <v>526451.1959168</v>
      </c>
      <c r="AD48" s="27">
        <v>723555.8538516</v>
      </c>
      <c r="AE48" s="27">
        <v>846978.3318817333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35521858.89171751</v>
      </c>
      <c r="G49" s="27">
        <v>32062908.500318777</v>
      </c>
      <c r="H49" s="27">
        <v>33245223.227082215</v>
      </c>
      <c r="I49" s="27">
        <v>32754784.3209054</v>
      </c>
      <c r="J49" s="27">
        <v>35041392.50907281</v>
      </c>
      <c r="K49" s="27">
        <v>34501733.407234214</v>
      </c>
      <c r="L49" s="27">
        <v>35425846.76229316</v>
      </c>
      <c r="M49" s="27">
        <v>34940808.6041553</v>
      </c>
      <c r="N49" s="27">
        <v>35972716.35002629</v>
      </c>
      <c r="O49" s="27">
        <v>36229374.98506798</v>
      </c>
      <c r="P49" s="27">
        <v>36189005.53512117</v>
      </c>
      <c r="Q49" s="27">
        <v>36945743.77585469</v>
      </c>
      <c r="R49" s="27">
        <v>39044480.124206774</v>
      </c>
      <c r="S49" s="27">
        <v>40527774.886823185</v>
      </c>
      <c r="T49" s="27">
        <v>41859319.780145034</v>
      </c>
      <c r="U49" s="27">
        <v>43296735.18609497</v>
      </c>
      <c r="V49" s="27">
        <v>45318949.90578133</v>
      </c>
      <c r="W49" s="27">
        <v>45292734.03608632</v>
      </c>
      <c r="X49" s="27">
        <v>45384263.72956572</v>
      </c>
      <c r="Y49" s="27">
        <v>47466850.33353909</v>
      </c>
      <c r="Z49" s="27">
        <v>48613959.42899065</v>
      </c>
      <c r="AA49" s="27">
        <v>48397508.899204694</v>
      </c>
      <c r="AB49" s="27">
        <v>48358296.75757913</v>
      </c>
      <c r="AC49" s="27">
        <v>49685653.69030171</v>
      </c>
      <c r="AD49" s="27">
        <v>51209125.69232928</v>
      </c>
      <c r="AE49" s="27">
        <v>51760678.628295645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482944.8389579</v>
      </c>
      <c r="G50" s="27">
        <v>537849.4242264</v>
      </c>
      <c r="H50" s="27">
        <v>462871.36854933336</v>
      </c>
      <c r="I50" s="27">
        <v>237548.5253562667</v>
      </c>
      <c r="J50" s="27">
        <v>351125.0916844</v>
      </c>
      <c r="K50" s="27">
        <v>332241.39686429995</v>
      </c>
      <c r="L50" s="27">
        <v>392809.75371</v>
      </c>
      <c r="M50" s="27">
        <v>342304.1661790667</v>
      </c>
      <c r="N50" s="27">
        <v>601374.6535115</v>
      </c>
      <c r="O50" s="27">
        <v>634480.8356535</v>
      </c>
      <c r="P50" s="27">
        <v>639998.3989743666</v>
      </c>
      <c r="Q50" s="27">
        <v>715804.330186</v>
      </c>
      <c r="R50" s="27">
        <v>801775.4003673333</v>
      </c>
      <c r="S50" s="27">
        <v>871067.5280032</v>
      </c>
      <c r="T50" s="27">
        <v>929213.4118897666</v>
      </c>
      <c r="U50" s="27">
        <v>1031674.9339108666</v>
      </c>
      <c r="V50" s="27">
        <v>1068505.4515839</v>
      </c>
      <c r="W50" s="27">
        <v>1054555.322171267</v>
      </c>
      <c r="X50" s="27">
        <v>1088609.0327119331</v>
      </c>
      <c r="Y50" s="27">
        <v>1193538.6288360334</v>
      </c>
      <c r="Z50" s="27">
        <v>1136142.4064683</v>
      </c>
      <c r="AA50" s="27">
        <v>1025906.6666980999</v>
      </c>
      <c r="AB50" s="27">
        <v>1238447.9286252332</v>
      </c>
      <c r="AC50" s="27">
        <v>1090173.9067307</v>
      </c>
      <c r="AD50" s="27">
        <v>1103424.9477086</v>
      </c>
      <c r="AE50" s="27">
        <v>1196081.7770612335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3374106.893278</v>
      </c>
      <c r="G51" s="27">
        <v>3524159.6303723333</v>
      </c>
      <c r="H51" s="27">
        <v>3962616.189577467</v>
      </c>
      <c r="I51" s="27">
        <v>3838612.6310598</v>
      </c>
      <c r="J51" s="27">
        <v>4000580.2921150005</v>
      </c>
      <c r="K51" s="27">
        <v>4102811.028778</v>
      </c>
      <c r="L51" s="27">
        <v>3947602.86558</v>
      </c>
      <c r="M51" s="27">
        <v>3494226.9351227335</v>
      </c>
      <c r="N51" s="27">
        <v>4273954.4344497</v>
      </c>
      <c r="O51" s="27">
        <v>4545950.001169867</v>
      </c>
      <c r="P51" s="27">
        <v>4154903.1050831326</v>
      </c>
      <c r="Q51" s="27">
        <v>4610678.238906667</v>
      </c>
      <c r="R51" s="27">
        <v>4418741.228934267</v>
      </c>
      <c r="S51" s="27">
        <v>4646604.7410145</v>
      </c>
      <c r="T51" s="27">
        <v>4502050.963982</v>
      </c>
      <c r="U51" s="27">
        <v>4872768.496826267</v>
      </c>
      <c r="V51" s="27">
        <v>5322764.8343415335</v>
      </c>
      <c r="W51" s="27">
        <v>4982089.349189701</v>
      </c>
      <c r="X51" s="27">
        <v>4450854.458212433</v>
      </c>
      <c r="Y51" s="27">
        <v>4761252.385087</v>
      </c>
      <c r="Z51" s="27">
        <v>5134880.335014466</v>
      </c>
      <c r="AA51" s="27">
        <v>5037151.5270835</v>
      </c>
      <c r="AB51" s="27">
        <v>5589014.1539573</v>
      </c>
      <c r="AC51" s="27">
        <v>5437665.914724267</v>
      </c>
      <c r="AD51" s="27">
        <v>5174068.9021197</v>
      </c>
      <c r="AE51" s="27">
        <v>5151317.914294199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425963.35100330005</v>
      </c>
      <c r="G52" s="27">
        <v>292860.0414633667</v>
      </c>
      <c r="H52" s="27">
        <v>173533.65997</v>
      </c>
      <c r="I52" s="27">
        <v>153465.51326736665</v>
      </c>
      <c r="J52" s="27">
        <v>105073.60465103334</v>
      </c>
      <c r="K52" s="27">
        <v>67772.60327236667</v>
      </c>
      <c r="L52" s="27">
        <v>91890.45073926667</v>
      </c>
      <c r="M52" s="27">
        <v>301793.79674546665</v>
      </c>
      <c r="N52" s="27">
        <v>277624.62544263335</v>
      </c>
      <c r="O52" s="27">
        <v>238596.47198566666</v>
      </c>
      <c r="P52" s="27">
        <v>285870.0346733</v>
      </c>
      <c r="Q52" s="27">
        <v>316006.29827213334</v>
      </c>
      <c r="R52" s="27">
        <v>264061.8287970667</v>
      </c>
      <c r="S52" s="27">
        <v>212068.09673756667</v>
      </c>
      <c r="T52" s="27">
        <v>314255.188456</v>
      </c>
      <c r="U52" s="27">
        <v>446471.6558126</v>
      </c>
      <c r="V52" s="27">
        <v>283748.21845773334</v>
      </c>
      <c r="W52" s="27">
        <v>328527.9480307</v>
      </c>
      <c r="X52" s="27">
        <v>723216.0727469333</v>
      </c>
      <c r="Y52" s="27">
        <v>611958.5188779334</v>
      </c>
      <c r="Z52" s="27">
        <v>534385.9460415667</v>
      </c>
      <c r="AA52" s="27">
        <v>575561.3977699666</v>
      </c>
      <c r="AB52" s="27">
        <v>703162.6402496666</v>
      </c>
      <c r="AC52" s="27">
        <v>892574.8702148667</v>
      </c>
      <c r="AD52" s="27">
        <v>681886.0669485333</v>
      </c>
      <c r="AE52" s="27">
        <v>1392849.1529799001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5368152.222978967</v>
      </c>
      <c r="G53" s="27">
        <v>4636813.189951801</v>
      </c>
      <c r="H53" s="27">
        <v>3632367.066832533</v>
      </c>
      <c r="I53" s="27">
        <v>3539994.1580285337</v>
      </c>
      <c r="J53" s="27">
        <v>3723958.8573506</v>
      </c>
      <c r="K53" s="27">
        <v>3531816.0739939003</v>
      </c>
      <c r="L53" s="27">
        <v>3066099.82767</v>
      </c>
      <c r="M53" s="27">
        <v>3814587.1674526</v>
      </c>
      <c r="N53" s="27">
        <v>4152183.413983</v>
      </c>
      <c r="O53" s="27">
        <v>4348293.717571833</v>
      </c>
      <c r="P53" s="27">
        <v>4705801.658897899</v>
      </c>
      <c r="Q53" s="27">
        <v>4953020.196818833</v>
      </c>
      <c r="R53" s="27">
        <v>4989641.197429167</v>
      </c>
      <c r="S53" s="27">
        <v>5244235.734695833</v>
      </c>
      <c r="T53" s="27">
        <v>5067142.1602131</v>
      </c>
      <c r="U53" s="27">
        <v>5707550.785375633</v>
      </c>
      <c r="V53" s="27">
        <v>5534475.144508566</v>
      </c>
      <c r="W53" s="27">
        <v>5797191.5029288335</v>
      </c>
      <c r="X53" s="27">
        <v>5654342.369744933</v>
      </c>
      <c r="Y53" s="27">
        <v>5633130.293719499</v>
      </c>
      <c r="Z53" s="27">
        <v>5701171.057588234</v>
      </c>
      <c r="AA53" s="27">
        <v>4962446.300989467</v>
      </c>
      <c r="AB53" s="27">
        <v>5122324.7740874</v>
      </c>
      <c r="AC53" s="27">
        <v>5079903.3300488</v>
      </c>
      <c r="AD53" s="27">
        <v>5204224.420513433</v>
      </c>
      <c r="AE53" s="27">
        <v>5101519.318519067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5469407.171140367</v>
      </c>
      <c r="G54" s="27">
        <v>5065699.008799001</v>
      </c>
      <c r="H54" s="27">
        <v>5741098.103458667</v>
      </c>
      <c r="I54" s="27">
        <v>5298971.504262334</v>
      </c>
      <c r="J54" s="27">
        <v>5423334.0547980005</v>
      </c>
      <c r="K54" s="27">
        <v>5681024.2506633</v>
      </c>
      <c r="L54" s="27">
        <v>5475431.92383</v>
      </c>
      <c r="M54" s="27">
        <v>4767399.135745401</v>
      </c>
      <c r="N54" s="27">
        <v>5859809.5847137</v>
      </c>
      <c r="O54" s="27">
        <v>6239072.917718301</v>
      </c>
      <c r="P54" s="27">
        <v>5696776.148927966</v>
      </c>
      <c r="Q54" s="27">
        <v>6289749.831062133</v>
      </c>
      <c r="R54" s="27">
        <v>6091098.014985133</v>
      </c>
      <c r="S54" s="27">
        <v>6619026.869191367</v>
      </c>
      <c r="T54" s="27">
        <v>6557262.799716201</v>
      </c>
      <c r="U54" s="27">
        <v>6919433.012326634</v>
      </c>
      <c r="V54" s="27">
        <v>7687797.241731567</v>
      </c>
      <c r="W54" s="27">
        <v>6961316.566286867</v>
      </c>
      <c r="X54" s="27">
        <v>5969924.903889834</v>
      </c>
      <c r="Y54" s="27">
        <v>6430662.396443266</v>
      </c>
      <c r="Z54" s="27">
        <v>6989699.576580233</v>
      </c>
      <c r="AA54" s="27">
        <v>6703648.617612466</v>
      </c>
      <c r="AB54" s="27">
        <v>7239444.692068233</v>
      </c>
      <c r="AC54" s="27">
        <v>7394504.179874901</v>
      </c>
      <c r="AD54" s="27">
        <v>7122351.568074234</v>
      </c>
      <c r="AE54" s="27">
        <v>6908029.6283812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15120533.705963034</v>
      </c>
      <c r="G55" s="27">
        <v>14057399.254494566</v>
      </c>
      <c r="H55" s="27">
        <v>13972430.296349434</v>
      </c>
      <c r="I55" s="27">
        <v>13068646.657225868</v>
      </c>
      <c r="J55" s="27">
        <v>13604012.670789199</v>
      </c>
      <c r="K55" s="27">
        <v>13715664.6940775</v>
      </c>
      <c r="L55" s="27">
        <v>12973834.821529267</v>
      </c>
      <c r="M55" s="27">
        <v>12720364.9858494</v>
      </c>
      <c r="N55" s="27">
        <v>15165019.092535766</v>
      </c>
      <c r="O55" s="27">
        <v>16006429.525491536</v>
      </c>
      <c r="P55" s="27">
        <v>15483405.597234666</v>
      </c>
      <c r="Q55" s="27">
        <v>16885277.101640932</v>
      </c>
      <c r="R55" s="27">
        <v>16565244.028920766</v>
      </c>
      <c r="S55" s="27">
        <v>17593059.07865917</v>
      </c>
      <c r="T55" s="27">
        <v>17369896.9125066</v>
      </c>
      <c r="U55" s="27">
        <v>18977818.807947267</v>
      </c>
      <c r="V55" s="27">
        <v>19897257.816689</v>
      </c>
      <c r="W55" s="27">
        <v>19123717.083358433</v>
      </c>
      <c r="X55" s="27">
        <v>17886895.303365733</v>
      </c>
      <c r="Y55" s="27">
        <v>18630488.015497964</v>
      </c>
      <c r="Z55" s="27">
        <v>19496256.7402449</v>
      </c>
      <c r="AA55" s="27">
        <v>18304642.947852068</v>
      </c>
      <c r="AB55" s="27">
        <v>19892397.837694798</v>
      </c>
      <c r="AC55" s="27">
        <v>19894854.335894268</v>
      </c>
      <c r="AD55" s="27">
        <v>19285959.4835061</v>
      </c>
      <c r="AE55" s="27">
        <v>19749737.733741768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73364699.4260981</v>
      </c>
      <c r="G56" s="27">
        <v>69017531.04773715</v>
      </c>
      <c r="H56" s="27">
        <v>67172022.66747825</v>
      </c>
      <c r="I56" s="27">
        <v>65657241.98205938</v>
      </c>
      <c r="J56" s="27">
        <v>70381098.17155582</v>
      </c>
      <c r="K56" s="27">
        <v>69466582.0747525</v>
      </c>
      <c r="L56" s="27">
        <v>67318467.51531358</v>
      </c>
      <c r="M56" s="27">
        <v>71722409.98047471</v>
      </c>
      <c r="N56" s="27">
        <v>79701768.03574638</v>
      </c>
      <c r="O56" s="27">
        <v>82804923.50977479</v>
      </c>
      <c r="P56" s="27">
        <v>82310778.35654822</v>
      </c>
      <c r="Q56" s="27">
        <v>82227361.75666845</v>
      </c>
      <c r="R56" s="27">
        <v>83940489.53300028</v>
      </c>
      <c r="S56" s="27">
        <v>88824514.55601224</v>
      </c>
      <c r="T56" s="27">
        <v>90606735.80589835</v>
      </c>
      <c r="U56" s="27">
        <v>94162790.66132776</v>
      </c>
      <c r="V56" s="27">
        <v>98663594.22326367</v>
      </c>
      <c r="W56" s="27">
        <v>96666089.07745565</v>
      </c>
      <c r="X56" s="27">
        <v>96970928.4966404</v>
      </c>
      <c r="Y56" s="27">
        <v>98328965.90230793</v>
      </c>
      <c r="Z56" s="27">
        <v>103410499.87726332</v>
      </c>
      <c r="AA56" s="27">
        <v>100124501.72930734</v>
      </c>
      <c r="AB56" s="27">
        <v>102384064.36719634</v>
      </c>
      <c r="AC56" s="27">
        <v>106546860.73179913</v>
      </c>
      <c r="AD56" s="27">
        <v>106347680.97614935</v>
      </c>
      <c r="AE56" s="27">
        <v>107395081.57067733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22722306.828417547</v>
      </c>
      <c r="G61" s="36">
        <f t="shared" si="2"/>
        <v>22897223.2929238</v>
      </c>
      <c r="H61" s="36">
        <f t="shared" si="2"/>
        <v>19954369.144046593</v>
      </c>
      <c r="I61" s="36">
        <f t="shared" si="2"/>
        <v>19833811.003928117</v>
      </c>
      <c r="J61" s="36">
        <f t="shared" si="2"/>
        <v>21735692.99169381</v>
      </c>
      <c r="K61" s="36">
        <f t="shared" si="2"/>
        <v>21249183.973440774</v>
      </c>
      <c r="L61" s="36">
        <f t="shared" si="2"/>
        <v>18918785.931491144</v>
      </c>
      <c r="M61" s="36">
        <f t="shared" si="2"/>
        <v>24061236.390470017</v>
      </c>
      <c r="N61" s="36">
        <f t="shared" si="2"/>
        <v>28564032.593184322</v>
      </c>
      <c r="O61" s="36">
        <f t="shared" si="2"/>
        <v>30569118.99921529</v>
      </c>
      <c r="P61" s="36">
        <f t="shared" si="2"/>
        <v>30638367.224192377</v>
      </c>
      <c r="Q61" s="36">
        <f t="shared" si="2"/>
        <v>28396340.879172828</v>
      </c>
      <c r="R61" s="36">
        <f t="shared" si="2"/>
        <v>28330765.379872724</v>
      </c>
      <c r="S61" s="36">
        <f t="shared" si="2"/>
        <v>30703680.59052989</v>
      </c>
      <c r="T61" s="36">
        <f t="shared" si="2"/>
        <v>31377519.113246724</v>
      </c>
      <c r="U61" s="36">
        <f t="shared" si="2"/>
        <v>31888236.667285524</v>
      </c>
      <c r="V61" s="36">
        <f t="shared" si="2"/>
        <v>33447386.50079333</v>
      </c>
      <c r="W61" s="36">
        <f t="shared" si="2"/>
        <v>32249637.95801091</v>
      </c>
      <c r="X61" s="36">
        <f t="shared" si="2"/>
        <v>33699769.463708945</v>
      </c>
      <c r="Y61" s="36">
        <f t="shared" si="2"/>
        <v>32231627.55327086</v>
      </c>
      <c r="Z61" s="36">
        <f t="shared" si="2"/>
        <v>35300283.70802777</v>
      </c>
      <c r="AA61" s="36">
        <f t="shared" si="2"/>
        <v>33422349.88225058</v>
      </c>
      <c r="AB61" s="36">
        <f t="shared" si="2"/>
        <v>34133369.77192241</v>
      </c>
      <c r="AC61" s="36">
        <f t="shared" si="2"/>
        <v>36966352.70560314</v>
      </c>
      <c r="AD61" s="36">
        <f t="shared" si="2"/>
        <v>35852595.800313964</v>
      </c>
      <c r="AE61" s="36">
        <f>AE12</f>
        <v>35884665.20863991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33757125.02020297</v>
      </c>
      <c r="G62" s="36">
        <f aca="true" t="shared" si="3" ref="G62:AD62">G49-G63</f>
        <v>30708668.94231346</v>
      </c>
      <c r="H62" s="36">
        <f t="shared" si="3"/>
        <v>31557634.216082025</v>
      </c>
      <c r="I62" s="36">
        <f t="shared" si="3"/>
        <v>31057228.95569862</v>
      </c>
      <c r="J62" s="36">
        <f t="shared" si="3"/>
        <v>33926350.88776849</v>
      </c>
      <c r="K62" s="36">
        <f t="shared" si="3"/>
        <v>33302074.10206552</v>
      </c>
      <c r="L62" s="36">
        <f t="shared" si="3"/>
        <v>33999640.58614878</v>
      </c>
      <c r="M62" s="36">
        <f t="shared" si="3"/>
        <v>33702398.40274669</v>
      </c>
      <c r="N62" s="36">
        <f t="shared" si="3"/>
        <v>34690814.72698458</v>
      </c>
      <c r="O62" s="36">
        <f t="shared" si="3"/>
        <v>34826917.90991735</v>
      </c>
      <c r="P62" s="36">
        <f t="shared" si="3"/>
        <v>34841909.565704264</v>
      </c>
      <c r="Q62" s="36">
        <f t="shared" si="3"/>
        <v>35461872.338664085</v>
      </c>
      <c r="R62" s="36">
        <f t="shared" si="3"/>
        <v>37236550.65941584</v>
      </c>
      <c r="S62" s="36">
        <f t="shared" si="3"/>
        <v>38524681.53571454</v>
      </c>
      <c r="T62" s="36">
        <f t="shared" si="3"/>
        <v>39717622.29194523</v>
      </c>
      <c r="U62" s="36">
        <f t="shared" si="3"/>
        <v>41093541.97971963</v>
      </c>
      <c r="V62" s="36">
        <f t="shared" si="3"/>
        <v>42614302.709569216</v>
      </c>
      <c r="W62" s="36">
        <f t="shared" si="3"/>
        <v>42978995.67819671</v>
      </c>
      <c r="X62" s="36">
        <f t="shared" si="3"/>
        <v>43715664.55582352</v>
      </c>
      <c r="Y62" s="36">
        <f t="shared" si="3"/>
        <v>45505568.52271632</v>
      </c>
      <c r="Z62" s="36">
        <f t="shared" si="3"/>
        <v>46402736.51000871</v>
      </c>
      <c r="AA62" s="36">
        <f t="shared" si="3"/>
        <v>46376858.47879805</v>
      </c>
      <c r="AB62" s="36">
        <f t="shared" si="3"/>
        <v>45814963.58629625</v>
      </c>
      <c r="AC62" s="36">
        <f t="shared" si="3"/>
        <v>47230560.51789848</v>
      </c>
      <c r="AD62" s="36">
        <f t="shared" si="3"/>
        <v>48581275.0845369</v>
      </c>
      <c r="AE62" s="36">
        <f>AE49-AE63</f>
        <v>49244368.84431704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1764733.8715145332</v>
      </c>
      <c r="G63" s="36">
        <f aca="true" t="shared" si="4" ref="G63:AD63">G33</f>
        <v>1354239.5580053187</v>
      </c>
      <c r="H63" s="36">
        <f t="shared" si="4"/>
        <v>1687589.0110001885</v>
      </c>
      <c r="I63" s="36">
        <f t="shared" si="4"/>
        <v>1697555.3652067774</v>
      </c>
      <c r="J63" s="36">
        <f t="shared" si="4"/>
        <v>1115041.6213043164</v>
      </c>
      <c r="K63" s="36">
        <f t="shared" si="4"/>
        <v>1199659.3051686971</v>
      </c>
      <c r="L63" s="36">
        <f t="shared" si="4"/>
        <v>1426206.1761443736</v>
      </c>
      <c r="M63" s="36">
        <f t="shared" si="4"/>
        <v>1238410.2014086063</v>
      </c>
      <c r="N63" s="36">
        <f t="shared" si="4"/>
        <v>1281901.623041706</v>
      </c>
      <c r="O63" s="36">
        <f t="shared" si="4"/>
        <v>1402457.0751506332</v>
      </c>
      <c r="P63" s="36">
        <f t="shared" si="4"/>
        <v>1347095.96941691</v>
      </c>
      <c r="Q63" s="36">
        <f t="shared" si="4"/>
        <v>1483871.4371906081</v>
      </c>
      <c r="R63" s="36">
        <f t="shared" si="4"/>
        <v>1807929.4647909347</v>
      </c>
      <c r="S63" s="36">
        <f t="shared" si="4"/>
        <v>2003093.3511086488</v>
      </c>
      <c r="T63" s="36">
        <f t="shared" si="4"/>
        <v>2141697.4881998086</v>
      </c>
      <c r="U63" s="36">
        <f t="shared" si="4"/>
        <v>2203193.206375336</v>
      </c>
      <c r="V63" s="36">
        <f t="shared" si="4"/>
        <v>2704647.196212109</v>
      </c>
      <c r="W63" s="36">
        <f t="shared" si="4"/>
        <v>2313738.3578896057</v>
      </c>
      <c r="X63" s="36">
        <f t="shared" si="4"/>
        <v>1668599.1737421947</v>
      </c>
      <c r="Y63" s="36">
        <f t="shared" si="4"/>
        <v>1961281.8108227712</v>
      </c>
      <c r="Z63" s="36">
        <f t="shared" si="4"/>
        <v>2211222.918981936</v>
      </c>
      <c r="AA63" s="36">
        <f t="shared" si="4"/>
        <v>2020650.4204066473</v>
      </c>
      <c r="AB63" s="36">
        <f t="shared" si="4"/>
        <v>2543333.17128288</v>
      </c>
      <c r="AC63" s="36">
        <f t="shared" si="4"/>
        <v>2455093.172403233</v>
      </c>
      <c r="AD63" s="36">
        <f t="shared" si="4"/>
        <v>2627850.6077923756</v>
      </c>
      <c r="AE63" s="36">
        <f>AE33</f>
        <v>2516309.783978605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15120533.705963034</v>
      </c>
      <c r="G64" s="36">
        <f t="shared" si="5"/>
        <v>14057399.254494566</v>
      </c>
      <c r="H64" s="36">
        <f t="shared" si="5"/>
        <v>13972430.296349434</v>
      </c>
      <c r="I64" s="36">
        <f t="shared" si="5"/>
        <v>13068646.657225868</v>
      </c>
      <c r="J64" s="36">
        <f t="shared" si="5"/>
        <v>13604012.670789199</v>
      </c>
      <c r="K64" s="36">
        <f t="shared" si="5"/>
        <v>13715664.6940775</v>
      </c>
      <c r="L64" s="36">
        <f t="shared" si="5"/>
        <v>12973834.821529267</v>
      </c>
      <c r="M64" s="36">
        <f t="shared" si="5"/>
        <v>12720364.9858494</v>
      </c>
      <c r="N64" s="36">
        <f t="shared" si="5"/>
        <v>15165019.092535766</v>
      </c>
      <c r="O64" s="36">
        <f t="shared" si="5"/>
        <v>16006429.525491536</v>
      </c>
      <c r="P64" s="36">
        <f t="shared" si="5"/>
        <v>15483405.597234666</v>
      </c>
      <c r="Q64" s="36">
        <f t="shared" si="5"/>
        <v>16885277.101640932</v>
      </c>
      <c r="R64" s="36">
        <f t="shared" si="5"/>
        <v>16565244.028920766</v>
      </c>
      <c r="S64" s="36">
        <f t="shared" si="5"/>
        <v>17593059.07865917</v>
      </c>
      <c r="T64" s="36">
        <f t="shared" si="5"/>
        <v>17369896.9125066</v>
      </c>
      <c r="U64" s="36">
        <f t="shared" si="5"/>
        <v>18977818.807947267</v>
      </c>
      <c r="V64" s="36">
        <f t="shared" si="5"/>
        <v>19897257.816689</v>
      </c>
      <c r="W64" s="36">
        <f t="shared" si="5"/>
        <v>19123717.083358433</v>
      </c>
      <c r="X64" s="36">
        <f t="shared" si="5"/>
        <v>17886895.303365733</v>
      </c>
      <c r="Y64" s="36">
        <f t="shared" si="5"/>
        <v>18630488.015497964</v>
      </c>
      <c r="Z64" s="36">
        <f t="shared" si="5"/>
        <v>19496256.7402449</v>
      </c>
      <c r="AA64" s="36">
        <f t="shared" si="5"/>
        <v>18304642.947852068</v>
      </c>
      <c r="AB64" s="36">
        <f t="shared" si="5"/>
        <v>19892397.837694798</v>
      </c>
      <c r="AC64" s="36">
        <f t="shared" si="5"/>
        <v>19894854.335894268</v>
      </c>
      <c r="AD64" s="36">
        <f t="shared" si="5"/>
        <v>19285959.4835061</v>
      </c>
      <c r="AE64" s="36">
        <f>AE55</f>
        <v>19749737.733741768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73364699.4260981</v>
      </c>
      <c r="G65" s="38">
        <f t="shared" si="6"/>
        <v>69017531.04773714</v>
      </c>
      <c r="H65" s="38">
        <f t="shared" si="6"/>
        <v>67172022.66747823</v>
      </c>
      <c r="I65" s="38">
        <f t="shared" si="6"/>
        <v>65657241.98205938</v>
      </c>
      <c r="J65" s="38">
        <f t="shared" si="6"/>
        <v>70381098.17155582</v>
      </c>
      <c r="K65" s="38">
        <f t="shared" si="6"/>
        <v>69466582.07475248</v>
      </c>
      <c r="L65" s="38">
        <f t="shared" si="6"/>
        <v>67318467.51531357</v>
      </c>
      <c r="M65" s="38">
        <f t="shared" si="6"/>
        <v>71722409.98047471</v>
      </c>
      <c r="N65" s="38">
        <f t="shared" si="6"/>
        <v>79701768.03574638</v>
      </c>
      <c r="O65" s="38">
        <f t="shared" si="6"/>
        <v>82804923.5097748</v>
      </c>
      <c r="P65" s="38">
        <f t="shared" si="6"/>
        <v>82310778.35654822</v>
      </c>
      <c r="Q65" s="38">
        <f t="shared" si="6"/>
        <v>82227361.75666845</v>
      </c>
      <c r="R65" s="38">
        <f t="shared" si="6"/>
        <v>83940489.53300028</v>
      </c>
      <c r="S65" s="38">
        <f t="shared" si="6"/>
        <v>88824514.55601224</v>
      </c>
      <c r="T65" s="38">
        <f t="shared" si="6"/>
        <v>90606735.80589837</v>
      </c>
      <c r="U65" s="38">
        <f t="shared" si="6"/>
        <v>94162790.66132775</v>
      </c>
      <c r="V65" s="38">
        <f t="shared" si="6"/>
        <v>98663594.22326367</v>
      </c>
      <c r="W65" s="38">
        <f t="shared" si="6"/>
        <v>96666089.07745567</v>
      </c>
      <c r="X65" s="38">
        <f t="shared" si="6"/>
        <v>96970928.4966404</v>
      </c>
      <c r="Y65" s="38">
        <f t="shared" si="6"/>
        <v>98328965.90230793</v>
      </c>
      <c r="Z65" s="38">
        <f t="shared" si="6"/>
        <v>103410499.87726331</v>
      </c>
      <c r="AA65" s="38">
        <f t="shared" si="6"/>
        <v>100124501.72930735</v>
      </c>
      <c r="AB65" s="38">
        <f t="shared" si="6"/>
        <v>102384064.36719635</v>
      </c>
      <c r="AC65" s="38">
        <f t="shared" si="6"/>
        <v>106546860.73179913</v>
      </c>
      <c r="AD65" s="38">
        <f t="shared" si="6"/>
        <v>106347680.97614934</v>
      </c>
      <c r="AE65" s="38">
        <f t="shared" si="6"/>
        <v>107395081.57067734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8781210.404676829</v>
      </c>
      <c r="G69" s="36">
        <f t="shared" si="8"/>
        <v>7813997.787730776</v>
      </c>
      <c r="H69" s="36">
        <f t="shared" si="8"/>
        <v>9145655.701499613</v>
      </c>
      <c r="I69" s="36">
        <f t="shared" si="8"/>
        <v>7476120.9013535725</v>
      </c>
      <c r="J69" s="36">
        <f t="shared" si="8"/>
        <v>7768390.077089887</v>
      </c>
      <c r="K69" s="36">
        <f t="shared" si="8"/>
        <v>8055428.33459536</v>
      </c>
      <c r="L69" s="36">
        <f t="shared" si="8"/>
        <v>8019577.249364693</v>
      </c>
      <c r="M69" s="36">
        <f t="shared" si="8"/>
        <v>7306489.52865687</v>
      </c>
      <c r="N69" s="36">
        <f t="shared" si="8"/>
        <v>8607507.661841417</v>
      </c>
      <c r="O69" s="36">
        <f t="shared" si="8"/>
        <v>9397187.11425643</v>
      </c>
      <c r="P69" s="36">
        <f t="shared" si="8"/>
        <v>8027311.211584333</v>
      </c>
      <c r="Q69" s="36">
        <f t="shared" si="8"/>
        <v>8793722.706727091</v>
      </c>
      <c r="R69" s="36">
        <f t="shared" si="8"/>
        <v>8366543.869969232</v>
      </c>
      <c r="S69" s="36">
        <f t="shared" si="8"/>
        <v>9022438.686825458</v>
      </c>
      <c r="T69" s="36">
        <f t="shared" si="8"/>
        <v>8929151.27584803</v>
      </c>
      <c r="U69" s="36">
        <f t="shared" si="8"/>
        <v>9324703.485384008</v>
      </c>
      <c r="V69" s="36">
        <f t="shared" si="8"/>
        <v>10557742.122383198</v>
      </c>
      <c r="W69" s="36">
        <f t="shared" si="8"/>
        <v>9525330.636737134</v>
      </c>
      <c r="X69" s="36">
        <f t="shared" si="8"/>
        <v>7975486.6269396</v>
      </c>
      <c r="Y69" s="36">
        <f t="shared" si="8"/>
        <v>8436036.59595869</v>
      </c>
      <c r="Z69" s="36">
        <f t="shared" si="8"/>
        <v>9202866.936050978</v>
      </c>
      <c r="AA69" s="36">
        <f t="shared" si="8"/>
        <v>8827807.488796407</v>
      </c>
      <c r="AB69" s="36">
        <f t="shared" si="8"/>
        <v>9242168.747102547</v>
      </c>
      <c r="AC69" s="36">
        <f t="shared" si="8"/>
        <v>9716321.38100264</v>
      </c>
      <c r="AD69" s="36">
        <f t="shared" si="8"/>
        <v>9306835.704419669</v>
      </c>
      <c r="AE69" s="36">
        <f>SUM(AE11,AE21,AE27,AE32,AE54)</f>
        <v>8896708.15138555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4469871.287022161</v>
      </c>
      <c r="G70" s="36">
        <f t="shared" si="9"/>
        <v>4316833.336124831</v>
      </c>
      <c r="H70" s="36">
        <f t="shared" si="9"/>
        <v>4945448.784962488</v>
      </c>
      <c r="I70" s="36">
        <f t="shared" si="9"/>
        <v>5604931.477566417</v>
      </c>
      <c r="J70" s="36">
        <f t="shared" si="9"/>
        <v>6144171.506515397</v>
      </c>
      <c r="K70" s="36">
        <f t="shared" si="9"/>
        <v>5960708.240852974</v>
      </c>
      <c r="L70" s="36">
        <f t="shared" si="9"/>
        <v>5081578.352420343</v>
      </c>
      <c r="M70" s="36">
        <f t="shared" si="9"/>
        <v>4452177.081483334</v>
      </c>
      <c r="N70" s="36">
        <f t="shared" si="9"/>
        <v>5431005.374037148</v>
      </c>
      <c r="O70" s="36">
        <f t="shared" si="9"/>
        <v>5747085.178545931</v>
      </c>
      <c r="P70" s="36">
        <f t="shared" si="9"/>
        <v>5692563.400443694</v>
      </c>
      <c r="Q70" s="36">
        <f t="shared" si="9"/>
        <v>5472855.10703508</v>
      </c>
      <c r="R70" s="36">
        <f t="shared" si="9"/>
        <v>5058802.061355004</v>
      </c>
      <c r="S70" s="36">
        <f t="shared" si="9"/>
        <v>5338023.24219423</v>
      </c>
      <c r="T70" s="36">
        <f t="shared" si="9"/>
        <v>5484109.772082461</v>
      </c>
      <c r="U70" s="36">
        <f t="shared" si="9"/>
        <v>5935312.500590803</v>
      </c>
      <c r="V70" s="36">
        <f t="shared" si="9"/>
        <v>6314978.119791698</v>
      </c>
      <c r="W70" s="36">
        <f t="shared" si="9"/>
        <v>6203871.540386765</v>
      </c>
      <c r="X70" s="36">
        <f t="shared" si="9"/>
        <v>5490526.750978967</v>
      </c>
      <c r="Y70" s="36">
        <f t="shared" si="9"/>
        <v>5459243.395289658</v>
      </c>
      <c r="Z70" s="36">
        <f t="shared" si="9"/>
        <v>5845999.410559118</v>
      </c>
      <c r="AA70" s="36">
        <f t="shared" si="9"/>
        <v>5854512.055329956</v>
      </c>
      <c r="AB70" s="36">
        <f t="shared" si="9"/>
        <v>6397451.06829669</v>
      </c>
      <c r="AC70" s="36">
        <f t="shared" si="9"/>
        <v>6454098.715366328</v>
      </c>
      <c r="AD70" s="36">
        <f t="shared" si="9"/>
        <v>5969905.32120814</v>
      </c>
      <c r="AE70" s="36">
        <f>SUM(AE8,AE18,AE25,AE30,AE38,AE45,AE51)</f>
        <v>6074680.83863746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15093065.979337722</v>
      </c>
      <c r="G71" s="36">
        <f t="shared" si="10"/>
        <v>13258997.054943342</v>
      </c>
      <c r="H71" s="36">
        <f t="shared" si="10"/>
        <v>13174682.282762235</v>
      </c>
      <c r="I71" s="36">
        <f t="shared" si="10"/>
        <v>12460126.791731251</v>
      </c>
      <c r="J71" s="36">
        <f t="shared" si="10"/>
        <v>12552979.8399418</v>
      </c>
      <c r="K71" s="36">
        <f t="shared" si="10"/>
        <v>12984551.019394308</v>
      </c>
      <c r="L71" s="36">
        <f t="shared" si="10"/>
        <v>13695471.516689442</v>
      </c>
      <c r="M71" s="36">
        <f t="shared" si="10"/>
        <v>13810212.45328827</v>
      </c>
      <c r="N71" s="36">
        <f t="shared" si="10"/>
        <v>13869469.058925688</v>
      </c>
      <c r="O71" s="36">
        <f t="shared" si="10"/>
        <v>14381211.32613799</v>
      </c>
      <c r="P71" s="36">
        <f t="shared" si="10"/>
        <v>15808271.650680441</v>
      </c>
      <c r="Q71" s="36">
        <f t="shared" si="10"/>
        <v>15085054.32352281</v>
      </c>
      <c r="R71" s="36">
        <f t="shared" si="10"/>
        <v>16598771.137007317</v>
      </c>
      <c r="S71" s="36">
        <f t="shared" si="10"/>
        <v>16843589.75303468</v>
      </c>
      <c r="T71" s="36">
        <f t="shared" si="10"/>
        <v>17204709.22720299</v>
      </c>
      <c r="U71" s="36">
        <f t="shared" si="10"/>
        <v>18415622.959354583</v>
      </c>
      <c r="V71" s="36">
        <f t="shared" si="10"/>
        <v>20060537.87525537</v>
      </c>
      <c r="W71" s="36">
        <f t="shared" si="10"/>
        <v>19206943.04178074</v>
      </c>
      <c r="X71" s="36">
        <f t="shared" si="10"/>
        <v>19239686.21304457</v>
      </c>
      <c r="Y71" s="36">
        <f t="shared" si="10"/>
        <v>19185090.60185527</v>
      </c>
      <c r="Z71" s="36">
        <f t="shared" si="10"/>
        <v>19294308.71044619</v>
      </c>
      <c r="AA71" s="36">
        <f t="shared" si="10"/>
        <v>17533853.256598957</v>
      </c>
      <c r="AB71" s="36">
        <f t="shared" si="10"/>
        <v>17524402.236885916</v>
      </c>
      <c r="AC71" s="36">
        <f t="shared" si="10"/>
        <v>17739827.410591815</v>
      </c>
      <c r="AD71" s="36">
        <f t="shared" si="10"/>
        <v>18610088.424642764</v>
      </c>
      <c r="AE71" s="36">
        <f>SUM(AE10,AE13,AE19,AE26,AE31,AE35,AE39,AE42,AE47,AE53)</f>
        <v>19119515.44128038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23587964.38538967</v>
      </c>
      <c r="G72" s="36">
        <f t="shared" si="11"/>
        <v>22540718.290971637</v>
      </c>
      <c r="H72" s="36">
        <f t="shared" si="11"/>
        <v>21775487.526925374</v>
      </c>
      <c r="I72" s="36">
        <f t="shared" si="11"/>
        <v>22141993.126335666</v>
      </c>
      <c r="J72" s="36">
        <f t="shared" si="11"/>
        <v>24189164.211373236</v>
      </c>
      <c r="K72" s="36">
        <f t="shared" si="11"/>
        <v>23510650.732935864</v>
      </c>
      <c r="L72" s="36">
        <f t="shared" si="11"/>
        <v>23724369.058722742</v>
      </c>
      <c r="M72" s="36">
        <f t="shared" si="11"/>
        <v>23623282.731996406</v>
      </c>
      <c r="N72" s="36">
        <f t="shared" si="11"/>
        <v>24611446.263794817</v>
      </c>
      <c r="O72" s="36">
        <f t="shared" si="11"/>
        <v>24252969.035218127</v>
      </c>
      <c r="P72" s="36">
        <f t="shared" si="11"/>
        <v>23905566.16114174</v>
      </c>
      <c r="Q72" s="36">
        <f t="shared" si="11"/>
        <v>25115039.561413392</v>
      </c>
      <c r="R72" s="36">
        <f t="shared" si="11"/>
        <v>26524621.689044964</v>
      </c>
      <c r="S72" s="36">
        <f t="shared" si="11"/>
        <v>28521727.312328268</v>
      </c>
      <c r="T72" s="36">
        <f t="shared" si="11"/>
        <v>29591180.690856997</v>
      </c>
      <c r="U72" s="36">
        <f t="shared" si="11"/>
        <v>30635403.00128259</v>
      </c>
      <c r="V72" s="36">
        <f t="shared" si="11"/>
        <v>31299030.105463807</v>
      </c>
      <c r="W72" s="36">
        <f t="shared" si="11"/>
        <v>31102381.58523128</v>
      </c>
      <c r="X72" s="36">
        <f t="shared" si="11"/>
        <v>32722116.258404594</v>
      </c>
      <c r="Y72" s="36">
        <f t="shared" si="11"/>
        <v>34980158.93846208</v>
      </c>
      <c r="Z72" s="36">
        <f t="shared" si="11"/>
        <v>36265214.1195592</v>
      </c>
      <c r="AA72" s="36">
        <f t="shared" si="11"/>
        <v>35495349.55254518</v>
      </c>
      <c r="AB72" s="36">
        <f t="shared" si="11"/>
        <v>36156269.98259818</v>
      </c>
      <c r="AC72" s="36">
        <f t="shared" si="11"/>
        <v>36121841.76840021</v>
      </c>
      <c r="AD72" s="36">
        <f t="shared" si="11"/>
        <v>37442455.489946835</v>
      </c>
      <c r="AE72" s="36">
        <f>SUM(AE7,AE15,AE17,AE23,AE29,AE34,AE37,AE44,AE50)</f>
        <v>37658905.92945308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21432628.141067207</v>
      </c>
      <c r="G73" s="36">
        <f t="shared" si="12"/>
        <v>21086966.618284892</v>
      </c>
      <c r="H73" s="36">
        <f t="shared" si="12"/>
        <v>18130804.4633671</v>
      </c>
      <c r="I73" s="36">
        <f t="shared" si="12"/>
        <v>17974015.35982091</v>
      </c>
      <c r="J73" s="36">
        <f t="shared" si="12"/>
        <v>19726451.766445346</v>
      </c>
      <c r="K73" s="36">
        <f t="shared" si="12"/>
        <v>18955244.40646835</v>
      </c>
      <c r="L73" s="36">
        <f t="shared" si="12"/>
        <v>16797471.338116363</v>
      </c>
      <c r="M73" s="36">
        <f t="shared" si="12"/>
        <v>22530194.400445707</v>
      </c>
      <c r="N73" s="36">
        <f t="shared" si="12"/>
        <v>27182267.296712067</v>
      </c>
      <c r="O73" s="36">
        <f t="shared" si="12"/>
        <v>29026435.274223942</v>
      </c>
      <c r="P73" s="36">
        <f t="shared" si="12"/>
        <v>28877009.68202</v>
      </c>
      <c r="Q73" s="36">
        <f t="shared" si="12"/>
        <v>27760671.8515749</v>
      </c>
      <c r="R73" s="36">
        <f t="shared" si="12"/>
        <v>27391824.417215955</v>
      </c>
      <c r="S73" s="36">
        <f t="shared" si="12"/>
        <v>29098679.452612907</v>
      </c>
      <c r="T73" s="36">
        <f t="shared" si="12"/>
        <v>29397612.45165835</v>
      </c>
      <c r="U73" s="36">
        <f t="shared" si="12"/>
        <v>29851828.791020505</v>
      </c>
      <c r="V73" s="36">
        <f t="shared" si="12"/>
        <v>30431339.074303888</v>
      </c>
      <c r="W73" s="36">
        <f t="shared" si="12"/>
        <v>30627525.878568657</v>
      </c>
      <c r="X73" s="36">
        <f t="shared" si="12"/>
        <v>31543164.181212988</v>
      </c>
      <c r="Y73" s="36">
        <f t="shared" si="12"/>
        <v>30268490.578207992</v>
      </c>
      <c r="Z73" s="36">
        <f t="shared" si="12"/>
        <v>32802133.282095738</v>
      </c>
      <c r="AA73" s="36">
        <f t="shared" si="12"/>
        <v>32413050.938338254</v>
      </c>
      <c r="AB73" s="36">
        <f t="shared" si="12"/>
        <v>33063768.683606043</v>
      </c>
      <c r="AC73" s="36">
        <f t="shared" si="12"/>
        <v>36514739.322137386</v>
      </c>
      <c r="AD73" s="36">
        <f t="shared" si="12"/>
        <v>35018392.45779033</v>
      </c>
      <c r="AE73" s="36">
        <f>SUM(AE9,AE20,AE41,AE46,AE52)</f>
        <v>35645331.26741468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73364740.19749358</v>
      </c>
      <c r="G74" s="38">
        <f t="shared" si="13"/>
        <v>69017513.08805548</v>
      </c>
      <c r="H74" s="38">
        <f t="shared" si="13"/>
        <v>67172078.75951682</v>
      </c>
      <c r="I74" s="38">
        <f t="shared" si="13"/>
        <v>65657187.65680782</v>
      </c>
      <c r="J74" s="38">
        <f t="shared" si="13"/>
        <v>70381157.40136567</v>
      </c>
      <c r="K74" s="38">
        <f t="shared" si="13"/>
        <v>69466582.73424685</v>
      </c>
      <c r="L74" s="38">
        <f t="shared" si="13"/>
        <v>67318467.51531358</v>
      </c>
      <c r="M74" s="38">
        <f t="shared" si="13"/>
        <v>71722356.19587058</v>
      </c>
      <c r="N74" s="38">
        <f t="shared" si="13"/>
        <v>79701695.65531114</v>
      </c>
      <c r="O74" s="38">
        <f t="shared" si="13"/>
        <v>82804887.92838243</v>
      </c>
      <c r="P74" s="38">
        <f t="shared" si="13"/>
        <v>82310722.10587022</v>
      </c>
      <c r="Q74" s="38">
        <f t="shared" si="13"/>
        <v>82227343.55027327</v>
      </c>
      <c r="R74" s="38">
        <f t="shared" si="13"/>
        <v>83940563.17459248</v>
      </c>
      <c r="S74" s="38">
        <f t="shared" si="13"/>
        <v>88824458.44699554</v>
      </c>
      <c r="T74" s="38">
        <f t="shared" si="13"/>
        <v>90606763.41764882</v>
      </c>
      <c r="U74" s="38">
        <f t="shared" si="13"/>
        <v>94162870.73763248</v>
      </c>
      <c r="V74" s="38">
        <f t="shared" si="13"/>
        <v>98663627.29719797</v>
      </c>
      <c r="W74" s="38">
        <f t="shared" si="13"/>
        <v>96666052.68270458</v>
      </c>
      <c r="X74" s="38">
        <f t="shared" si="13"/>
        <v>96970980.03058071</v>
      </c>
      <c r="Y74" s="38">
        <f t="shared" si="13"/>
        <v>98329020.1097737</v>
      </c>
      <c r="Z74" s="38">
        <f t="shared" si="13"/>
        <v>103410522.4587112</v>
      </c>
      <c r="AA74" s="38">
        <f t="shared" si="13"/>
        <v>100124573.29160875</v>
      </c>
      <c r="AB74" s="38">
        <f t="shared" si="13"/>
        <v>102384060.71848938</v>
      </c>
      <c r="AC74" s="38">
        <f t="shared" si="13"/>
        <v>106546828.59749837</v>
      </c>
      <c r="AD74" s="38">
        <f t="shared" si="13"/>
        <v>106347677.39800774</v>
      </c>
      <c r="AE74" s="38">
        <f t="shared" si="13"/>
        <v>107395141.62817115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3.5" customHeight="1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22698977.92979461</v>
      </c>
      <c r="G82" s="16">
        <f aca="true" t="shared" si="15" ref="G82:AD82">(G61-G100)</f>
        <v>22876939.529784236</v>
      </c>
      <c r="H82" s="16">
        <f t="shared" si="15"/>
        <v>19940769.64039675</v>
      </c>
      <c r="I82" s="16">
        <f t="shared" si="15"/>
        <v>19821617.102180623</v>
      </c>
      <c r="J82" s="16">
        <f t="shared" si="15"/>
        <v>21720960.684163854</v>
      </c>
      <c r="K82" s="16">
        <f t="shared" si="15"/>
        <v>21238822.026503615</v>
      </c>
      <c r="L82" s="16">
        <f t="shared" si="15"/>
        <v>18911522.9069722</v>
      </c>
      <c r="M82" s="16">
        <f t="shared" si="15"/>
        <v>24053119.046686508</v>
      </c>
      <c r="N82" s="16">
        <f t="shared" si="15"/>
        <v>28557049.241948426</v>
      </c>
      <c r="O82" s="16">
        <f t="shared" si="15"/>
        <v>30562861.362614933</v>
      </c>
      <c r="P82" s="16">
        <f t="shared" si="15"/>
        <v>30632028.18524537</v>
      </c>
      <c r="Q82" s="16">
        <f t="shared" si="15"/>
        <v>28390645.74688553</v>
      </c>
      <c r="R82" s="16">
        <f t="shared" si="15"/>
        <v>28318418.06281365</v>
      </c>
      <c r="S82" s="16">
        <f t="shared" si="15"/>
        <v>30694727.525843687</v>
      </c>
      <c r="T82" s="16">
        <f t="shared" si="15"/>
        <v>31368748.602564026</v>
      </c>
      <c r="U82" s="16">
        <f t="shared" si="15"/>
        <v>31879055.19597267</v>
      </c>
      <c r="V82" s="16">
        <f t="shared" si="15"/>
        <v>33438474.211850252</v>
      </c>
      <c r="W82" s="16">
        <f t="shared" si="15"/>
        <v>32241087.81191823</v>
      </c>
      <c r="X82" s="16">
        <f t="shared" si="15"/>
        <v>33692021.52204484</v>
      </c>
      <c r="Y82" s="16">
        <f t="shared" si="15"/>
        <v>32223889.276720352</v>
      </c>
      <c r="Z82" s="16">
        <f t="shared" si="15"/>
        <v>35292205.38420209</v>
      </c>
      <c r="AA82" s="16">
        <f t="shared" si="15"/>
        <v>33414993.281031203</v>
      </c>
      <c r="AB82" s="16">
        <f t="shared" si="15"/>
        <v>34126856.02157892</v>
      </c>
      <c r="AC82" s="16">
        <f t="shared" si="15"/>
        <v>36959685.6037645</v>
      </c>
      <c r="AD82" s="16">
        <f t="shared" si="15"/>
        <v>35846031.19162652</v>
      </c>
      <c r="AE82" s="16">
        <f>(AE61-AE100)</f>
        <v>35878174.36396279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31324601.792102188</v>
      </c>
      <c r="G83" s="18">
        <f aca="true" t="shared" si="16" ref="G83:AD83">(G62-G101)</f>
        <v>28163646.259342555</v>
      </c>
      <c r="H83" s="18">
        <f t="shared" si="16"/>
        <v>29117833.457286358</v>
      </c>
      <c r="I83" s="18">
        <f t="shared" si="16"/>
        <v>28215775.075498287</v>
      </c>
      <c r="J83" s="18">
        <f t="shared" si="16"/>
        <v>31098694.147060998</v>
      </c>
      <c r="K83" s="18">
        <f t="shared" si="16"/>
        <v>30331667.73474012</v>
      </c>
      <c r="L83" s="18">
        <f t="shared" si="16"/>
        <v>30772074.133354507</v>
      </c>
      <c r="M83" s="18">
        <f t="shared" si="16"/>
        <v>30237732.433009926</v>
      </c>
      <c r="N83" s="18">
        <f t="shared" si="16"/>
        <v>31706669.060703743</v>
      </c>
      <c r="O83" s="18">
        <f t="shared" si="16"/>
        <v>31830297.12951109</v>
      </c>
      <c r="P83" s="18">
        <f t="shared" si="16"/>
        <v>31247621.76492197</v>
      </c>
      <c r="Q83" s="18">
        <f t="shared" si="16"/>
        <v>32392269.56490568</v>
      </c>
      <c r="R83" s="18">
        <f t="shared" si="16"/>
        <v>33997127.23592793</v>
      </c>
      <c r="S83" s="18">
        <f t="shared" si="16"/>
        <v>35579874.062570326</v>
      </c>
      <c r="T83" s="18">
        <f t="shared" si="16"/>
        <v>36771984.907200344</v>
      </c>
      <c r="U83" s="18">
        <f t="shared" si="16"/>
        <v>37331140.83052012</v>
      </c>
      <c r="V83" s="18">
        <f t="shared" si="16"/>
        <v>38716318.71507313</v>
      </c>
      <c r="W83" s="18">
        <f t="shared" si="16"/>
        <v>39040370.04162352</v>
      </c>
      <c r="X83" s="18">
        <f t="shared" si="16"/>
        <v>39626956.131512895</v>
      </c>
      <c r="Y83" s="18">
        <f t="shared" si="16"/>
        <v>40985005.67933017</v>
      </c>
      <c r="Z83" s="18">
        <f t="shared" si="16"/>
        <v>42071666.788038656</v>
      </c>
      <c r="AA83" s="18">
        <f t="shared" si="16"/>
        <v>42536575.12736443</v>
      </c>
      <c r="AB83" s="18">
        <f t="shared" si="16"/>
        <v>42422299.42208649</v>
      </c>
      <c r="AC83" s="18">
        <f t="shared" si="16"/>
        <v>43523028.4728805</v>
      </c>
      <c r="AD83" s="18">
        <f t="shared" si="16"/>
        <v>44617175.41419821</v>
      </c>
      <c r="AE83" s="18">
        <f>(AE62-AE101)</f>
        <v>44971292.66848671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1764733.8715145332</v>
      </c>
      <c r="G84" s="18">
        <f aca="true" t="shared" si="17" ref="G84:AD84">(G63-G102)</f>
        <v>1354239.5580053187</v>
      </c>
      <c r="H84" s="18">
        <f t="shared" si="17"/>
        <v>1687589.0110001885</v>
      </c>
      <c r="I84" s="18">
        <f t="shared" si="17"/>
        <v>1697555.3652067774</v>
      </c>
      <c r="J84" s="18">
        <f t="shared" si="17"/>
        <v>1115041.6213043164</v>
      </c>
      <c r="K84" s="18">
        <f t="shared" si="17"/>
        <v>1199659.3051686971</v>
      </c>
      <c r="L84" s="18">
        <f t="shared" si="17"/>
        <v>1426206.1761443736</v>
      </c>
      <c r="M84" s="18">
        <f t="shared" si="17"/>
        <v>1238410.2014086063</v>
      </c>
      <c r="N84" s="18">
        <f t="shared" si="17"/>
        <v>1281901.623041706</v>
      </c>
      <c r="O84" s="18">
        <f t="shared" si="17"/>
        <v>1402457.0751506332</v>
      </c>
      <c r="P84" s="18">
        <f t="shared" si="17"/>
        <v>1347095.96941691</v>
      </c>
      <c r="Q84" s="18">
        <f t="shared" si="17"/>
        <v>1483871.4371906081</v>
      </c>
      <c r="R84" s="18">
        <f t="shared" si="17"/>
        <v>1807929.4647909347</v>
      </c>
      <c r="S84" s="18">
        <f t="shared" si="17"/>
        <v>2003093.3511086488</v>
      </c>
      <c r="T84" s="18">
        <f t="shared" si="17"/>
        <v>2141697.4881998086</v>
      </c>
      <c r="U84" s="18">
        <f t="shared" si="17"/>
        <v>2203193.206375336</v>
      </c>
      <c r="V84" s="18">
        <f t="shared" si="17"/>
        <v>2704647.196212109</v>
      </c>
      <c r="W84" s="18">
        <f t="shared" si="17"/>
        <v>2313738.3578896057</v>
      </c>
      <c r="X84" s="18">
        <f t="shared" si="17"/>
        <v>1668599.1737421947</v>
      </c>
      <c r="Y84" s="18">
        <f t="shared" si="17"/>
        <v>1961281.8108227712</v>
      </c>
      <c r="Z84" s="18">
        <f t="shared" si="17"/>
        <v>2211222.918981936</v>
      </c>
      <c r="AA84" s="18">
        <f t="shared" si="17"/>
        <v>2020650.4204066473</v>
      </c>
      <c r="AB84" s="18">
        <f t="shared" si="17"/>
        <v>2543333.17128288</v>
      </c>
      <c r="AC84" s="18">
        <f t="shared" si="17"/>
        <v>2455093.172403233</v>
      </c>
      <c r="AD84" s="18">
        <f t="shared" si="17"/>
        <v>2627850.6077923756</v>
      </c>
      <c r="AE84" s="18">
        <f>(AE63-AE102)</f>
        <v>2516309.783978605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15076964.721084088</v>
      </c>
      <c r="G85" s="18">
        <f aca="true" t="shared" si="18" ref="G85:AD85">(G64-G103)</f>
        <v>14010244.200160408</v>
      </c>
      <c r="H85" s="18">
        <f t="shared" si="18"/>
        <v>13930064.511260012</v>
      </c>
      <c r="I85" s="18">
        <f t="shared" si="18"/>
        <v>13018770.388603823</v>
      </c>
      <c r="J85" s="18">
        <f t="shared" si="18"/>
        <v>13551263.723273167</v>
      </c>
      <c r="K85" s="18">
        <f t="shared" si="18"/>
        <v>13663731.221590769</v>
      </c>
      <c r="L85" s="18">
        <f t="shared" si="18"/>
        <v>12917922.24938663</v>
      </c>
      <c r="M85" s="18">
        <f t="shared" si="18"/>
        <v>12657646.75907788</v>
      </c>
      <c r="N85" s="18">
        <f t="shared" si="18"/>
        <v>15098068.358665396</v>
      </c>
      <c r="O85" s="18">
        <f t="shared" si="18"/>
        <v>15935518.782135244</v>
      </c>
      <c r="P85" s="18">
        <f t="shared" si="18"/>
        <v>15420733.853483282</v>
      </c>
      <c r="Q85" s="18">
        <f t="shared" si="18"/>
        <v>16822584.962837607</v>
      </c>
      <c r="R85" s="18">
        <f t="shared" si="18"/>
        <v>16509559.805643326</v>
      </c>
      <c r="S85" s="18">
        <f t="shared" si="18"/>
        <v>17527947.02968276</v>
      </c>
      <c r="T85" s="18">
        <f t="shared" si="18"/>
        <v>17289346.352144428</v>
      </c>
      <c r="U85" s="18">
        <f t="shared" si="18"/>
        <v>18896812.323290665</v>
      </c>
      <c r="V85" s="18">
        <f t="shared" si="18"/>
        <v>19815837.477405537</v>
      </c>
      <c r="W85" s="18">
        <f t="shared" si="18"/>
        <v>19036423.012229376</v>
      </c>
      <c r="X85" s="18">
        <f t="shared" si="18"/>
        <v>17790629.015182424</v>
      </c>
      <c r="Y85" s="18">
        <f t="shared" si="18"/>
        <v>18531684.34354409</v>
      </c>
      <c r="Z85" s="18">
        <f t="shared" si="18"/>
        <v>19396909.41947614</v>
      </c>
      <c r="AA85" s="18">
        <f t="shared" si="18"/>
        <v>18211720.131001245</v>
      </c>
      <c r="AB85" s="18">
        <f t="shared" si="18"/>
        <v>19814726.645811953</v>
      </c>
      <c r="AC85" s="18">
        <f t="shared" si="18"/>
        <v>19816380.489780728</v>
      </c>
      <c r="AD85" s="18">
        <f t="shared" si="18"/>
        <v>19203166.264020868</v>
      </c>
      <c r="AE85" s="18">
        <f>(AE64-AE103)</f>
        <v>19666163.083682563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70865278.31449541</v>
      </c>
      <c r="G86" s="19">
        <f aca="true" t="shared" si="19" ref="G86:AE86">SUM(G82:G85)</f>
        <v>66405069.547292516</v>
      </c>
      <c r="H86" s="19">
        <f t="shared" si="19"/>
        <v>64676256.619943306</v>
      </c>
      <c r="I86" s="19">
        <f t="shared" si="19"/>
        <v>62753717.93148951</v>
      </c>
      <c r="J86" s="19">
        <f t="shared" si="19"/>
        <v>67485960.17580234</v>
      </c>
      <c r="K86" s="19">
        <f t="shared" si="19"/>
        <v>66433880.28800319</v>
      </c>
      <c r="L86" s="19">
        <f t="shared" si="19"/>
        <v>64027725.465857714</v>
      </c>
      <c r="M86" s="19">
        <f t="shared" si="19"/>
        <v>68186908.44018292</v>
      </c>
      <c r="N86" s="19">
        <f t="shared" si="19"/>
        <v>76643688.28435926</v>
      </c>
      <c r="O86" s="19">
        <f t="shared" si="19"/>
        <v>79731134.3494119</v>
      </c>
      <c r="P86" s="19">
        <f t="shared" si="19"/>
        <v>78647479.77306753</v>
      </c>
      <c r="Q86" s="19">
        <f t="shared" si="19"/>
        <v>79089371.71181943</v>
      </c>
      <c r="R86" s="19">
        <f t="shared" si="19"/>
        <v>80633034.56917584</v>
      </c>
      <c r="S86" s="19">
        <f t="shared" si="19"/>
        <v>85805641.96920542</v>
      </c>
      <c r="T86" s="19">
        <f t="shared" si="19"/>
        <v>87571777.35010862</v>
      </c>
      <c r="U86" s="19">
        <f t="shared" si="19"/>
        <v>90310201.55615878</v>
      </c>
      <c r="V86" s="19">
        <f t="shared" si="19"/>
        <v>94675277.60054103</v>
      </c>
      <c r="W86" s="19">
        <f t="shared" si="19"/>
        <v>92631619.22366074</v>
      </c>
      <c r="X86" s="19">
        <f t="shared" si="19"/>
        <v>92778205.84248234</v>
      </c>
      <c r="Y86" s="19">
        <f t="shared" si="19"/>
        <v>93701861.11041737</v>
      </c>
      <c r="Z86" s="19">
        <f t="shared" si="19"/>
        <v>98972004.51069883</v>
      </c>
      <c r="AA86" s="19">
        <f t="shared" si="19"/>
        <v>96183938.95980354</v>
      </c>
      <c r="AB86" s="19">
        <f t="shared" si="19"/>
        <v>98907215.26076025</v>
      </c>
      <c r="AC86" s="19">
        <f t="shared" si="19"/>
        <v>102754187.73882894</v>
      </c>
      <c r="AD86" s="19">
        <f t="shared" si="19"/>
        <v>102294223.47763798</v>
      </c>
      <c r="AE86" s="19">
        <f t="shared" si="19"/>
        <v>103031939.90011068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8781210.404676829</v>
      </c>
      <c r="G90" s="18">
        <f aca="true" t="shared" si="21" ref="G90:AD90">(G69-G108)</f>
        <v>7813997.787730776</v>
      </c>
      <c r="H90" s="18">
        <f t="shared" si="21"/>
        <v>9145655.701499613</v>
      </c>
      <c r="I90" s="18">
        <f t="shared" si="21"/>
        <v>7476120.9013535725</v>
      </c>
      <c r="J90" s="18">
        <f t="shared" si="21"/>
        <v>7768390.077089887</v>
      </c>
      <c r="K90" s="18">
        <f t="shared" si="21"/>
        <v>8055428.33459536</v>
      </c>
      <c r="L90" s="18">
        <f t="shared" si="21"/>
        <v>8019577.249364693</v>
      </c>
      <c r="M90" s="18">
        <f t="shared" si="21"/>
        <v>7306489.52865687</v>
      </c>
      <c r="N90" s="18">
        <f t="shared" si="21"/>
        <v>8607507.661841417</v>
      </c>
      <c r="O90" s="18">
        <f t="shared" si="21"/>
        <v>9397187.11425643</v>
      </c>
      <c r="P90" s="18">
        <f t="shared" si="21"/>
        <v>8027311.211584333</v>
      </c>
      <c r="Q90" s="18">
        <f t="shared" si="21"/>
        <v>8793722.706727091</v>
      </c>
      <c r="R90" s="18">
        <f t="shared" si="21"/>
        <v>8366543.869969232</v>
      </c>
      <c r="S90" s="18">
        <f t="shared" si="21"/>
        <v>9022438.686825458</v>
      </c>
      <c r="T90" s="18">
        <f t="shared" si="21"/>
        <v>8929151.27584803</v>
      </c>
      <c r="U90" s="18">
        <f t="shared" si="21"/>
        <v>9324703.485384008</v>
      </c>
      <c r="V90" s="18">
        <f t="shared" si="21"/>
        <v>10557742.122383198</v>
      </c>
      <c r="W90" s="18">
        <f t="shared" si="21"/>
        <v>9525330.636737134</v>
      </c>
      <c r="X90" s="18">
        <f t="shared" si="21"/>
        <v>7975486.6269396</v>
      </c>
      <c r="Y90" s="18">
        <f t="shared" si="21"/>
        <v>8436036.59595869</v>
      </c>
      <c r="Z90" s="18">
        <f t="shared" si="21"/>
        <v>9202866.936050978</v>
      </c>
      <c r="AA90" s="18">
        <f t="shared" si="21"/>
        <v>8827807.488796407</v>
      </c>
      <c r="AB90" s="18">
        <f t="shared" si="21"/>
        <v>9242168.747102547</v>
      </c>
      <c r="AC90" s="18">
        <f t="shared" si="21"/>
        <v>9716321.38100264</v>
      </c>
      <c r="AD90" s="18">
        <f t="shared" si="21"/>
        <v>9306835.704419669</v>
      </c>
      <c r="AE90" s="18">
        <f>(AE69-AE108)</f>
        <v>8896708.15138555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4469871.287022161</v>
      </c>
      <c r="G91" s="18">
        <f aca="true" t="shared" si="22" ref="G91:AD91">(G70-G109)</f>
        <v>4316833.336124831</v>
      </c>
      <c r="H91" s="18">
        <f t="shared" si="22"/>
        <v>4945448.784962488</v>
      </c>
      <c r="I91" s="18">
        <f t="shared" si="22"/>
        <v>5604931.477566417</v>
      </c>
      <c r="J91" s="18">
        <f t="shared" si="22"/>
        <v>6144171.506515397</v>
      </c>
      <c r="K91" s="18">
        <f t="shared" si="22"/>
        <v>5960708.240852974</v>
      </c>
      <c r="L91" s="18">
        <f t="shared" si="22"/>
        <v>5081578.352420343</v>
      </c>
      <c r="M91" s="18">
        <f t="shared" si="22"/>
        <v>4452177.081483334</v>
      </c>
      <c r="N91" s="18">
        <f t="shared" si="22"/>
        <v>5431005.374037148</v>
      </c>
      <c r="O91" s="18">
        <f t="shared" si="22"/>
        <v>5747085.178545931</v>
      </c>
      <c r="P91" s="18">
        <f t="shared" si="22"/>
        <v>5692563.400443694</v>
      </c>
      <c r="Q91" s="18">
        <f t="shared" si="22"/>
        <v>5472855.10703508</v>
      </c>
      <c r="R91" s="18">
        <f t="shared" si="22"/>
        <v>5058802.061355004</v>
      </c>
      <c r="S91" s="18">
        <f t="shared" si="22"/>
        <v>5338023.24219423</v>
      </c>
      <c r="T91" s="18">
        <f t="shared" si="22"/>
        <v>5484109.772082461</v>
      </c>
      <c r="U91" s="18">
        <f t="shared" si="22"/>
        <v>5935312.500590803</v>
      </c>
      <c r="V91" s="18">
        <f t="shared" si="22"/>
        <v>6314978.119791698</v>
      </c>
      <c r="W91" s="18">
        <f t="shared" si="22"/>
        <v>6203871.540386765</v>
      </c>
      <c r="X91" s="18">
        <f t="shared" si="22"/>
        <v>5490526.750978967</v>
      </c>
      <c r="Y91" s="18">
        <f t="shared" si="22"/>
        <v>5459243.395289658</v>
      </c>
      <c r="Z91" s="18">
        <f t="shared" si="22"/>
        <v>5845999.410559118</v>
      </c>
      <c r="AA91" s="18">
        <f t="shared" si="22"/>
        <v>5854512.055329956</v>
      </c>
      <c r="AB91" s="18">
        <f t="shared" si="22"/>
        <v>6397451.06829669</v>
      </c>
      <c r="AC91" s="18">
        <f t="shared" si="22"/>
        <v>6454098.715366328</v>
      </c>
      <c r="AD91" s="18">
        <f t="shared" si="22"/>
        <v>5969905.32120814</v>
      </c>
      <c r="AE91" s="18">
        <f>(AE70-AE109)</f>
        <v>6074680.83863746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12772790.993428387</v>
      </c>
      <c r="G92" s="18">
        <f aca="true" t="shared" si="23" ref="G92:AD92">(G71-G110)</f>
        <v>10818343.65058325</v>
      </c>
      <c r="H92" s="18">
        <f t="shared" si="23"/>
        <v>10835590.801812105</v>
      </c>
      <c r="I92" s="18">
        <f t="shared" si="23"/>
        <v>9720636.827680979</v>
      </c>
      <c r="J92" s="18">
        <f t="shared" si="23"/>
        <v>9832763.229681386</v>
      </c>
      <c r="K92" s="18">
        <f t="shared" si="23"/>
        <v>10114870.117178485</v>
      </c>
      <c r="L92" s="18">
        <f t="shared" si="23"/>
        <v>10564127.391530918</v>
      </c>
      <c r="M92" s="18">
        <f t="shared" si="23"/>
        <v>10454919.36285234</v>
      </c>
      <c r="N92" s="18">
        <f t="shared" si="23"/>
        <v>10985171.610760583</v>
      </c>
      <c r="O92" s="18">
        <f t="shared" si="23"/>
        <v>11485668.689315889</v>
      </c>
      <c r="P92" s="18">
        <f t="shared" si="23"/>
        <v>12328402.266628686</v>
      </c>
      <c r="Q92" s="18">
        <f t="shared" si="23"/>
        <v>12111162.840253115</v>
      </c>
      <c r="R92" s="18">
        <f t="shared" si="23"/>
        <v>13458620.131451963</v>
      </c>
      <c r="S92" s="18">
        <f t="shared" si="23"/>
        <v>13995076.08074119</v>
      </c>
      <c r="T92" s="18">
        <f t="shared" si="23"/>
        <v>14347810.009072835</v>
      </c>
      <c r="U92" s="18">
        <f t="shared" si="23"/>
        <v>14738035.067992814</v>
      </c>
      <c r="V92" s="18">
        <f t="shared" si="23"/>
        <v>16242058.213169675</v>
      </c>
      <c r="W92" s="18">
        <f t="shared" si="23"/>
        <v>15351886.427874474</v>
      </c>
      <c r="X92" s="18">
        <f t="shared" si="23"/>
        <v>15234783.294070933</v>
      </c>
      <c r="Y92" s="18">
        <f t="shared" si="23"/>
        <v>14747770.539072331</v>
      </c>
      <c r="Z92" s="18">
        <f t="shared" si="23"/>
        <v>15042751.901857834</v>
      </c>
      <c r="AA92" s="18">
        <f t="shared" si="23"/>
        <v>13764567.419799674</v>
      </c>
      <c r="AB92" s="18">
        <f t="shared" si="23"/>
        <v>14216803.662150621</v>
      </c>
      <c r="AC92" s="18">
        <f t="shared" si="23"/>
        <v>14103626.34284446</v>
      </c>
      <c r="AD92" s="18">
        <f t="shared" si="23"/>
        <v>14715150.745281395</v>
      </c>
      <c r="AE92" s="18">
        <f>(AE71-AE110)</f>
        <v>14914067.678582653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23408818.25969634</v>
      </c>
      <c r="G93" s="18">
        <f aca="true" t="shared" si="24" ref="G93:AD93">(G72-G111)</f>
        <v>22368910.1948871</v>
      </c>
      <c r="H93" s="18">
        <f t="shared" si="24"/>
        <v>21618812.960340574</v>
      </c>
      <c r="I93" s="18">
        <f t="shared" si="24"/>
        <v>21977959.039816067</v>
      </c>
      <c r="J93" s="18">
        <f t="shared" si="24"/>
        <v>24014242.82588017</v>
      </c>
      <c r="K93" s="18">
        <f t="shared" si="24"/>
        <v>23347629.8484024</v>
      </c>
      <c r="L93" s="18">
        <f t="shared" si="24"/>
        <v>23564971.13442541</v>
      </c>
      <c r="M93" s="18">
        <f t="shared" si="24"/>
        <v>23443074.282140538</v>
      </c>
      <c r="N93" s="18">
        <f t="shared" si="24"/>
        <v>24437663.960572816</v>
      </c>
      <c r="O93" s="18">
        <f t="shared" si="24"/>
        <v>24074722.51167733</v>
      </c>
      <c r="P93" s="18">
        <f t="shared" si="24"/>
        <v>23722136.961712804</v>
      </c>
      <c r="Q93" s="18">
        <f t="shared" si="24"/>
        <v>24950940.99983406</v>
      </c>
      <c r="R93" s="18">
        <f t="shared" si="24"/>
        <v>26357317.730775896</v>
      </c>
      <c r="S93" s="18">
        <f t="shared" si="24"/>
        <v>28351368.397814933</v>
      </c>
      <c r="T93" s="18">
        <f t="shared" si="24"/>
        <v>29413121.453197397</v>
      </c>
      <c r="U93" s="18">
        <f t="shared" si="24"/>
        <v>30460401.787475392</v>
      </c>
      <c r="V93" s="18">
        <f t="shared" si="24"/>
        <v>31129193.144826874</v>
      </c>
      <c r="W93" s="18">
        <f t="shared" si="24"/>
        <v>30922968.345342614</v>
      </c>
      <c r="X93" s="18">
        <f t="shared" si="24"/>
        <v>32534296.523220193</v>
      </c>
      <c r="Y93" s="18">
        <f t="shared" si="24"/>
        <v>34790374.209354475</v>
      </c>
      <c r="Z93" s="18">
        <f t="shared" si="24"/>
        <v>36078275.561583064</v>
      </c>
      <c r="AA93" s="18">
        <f t="shared" si="24"/>
        <v>35324072.61984065</v>
      </c>
      <c r="AB93" s="18">
        <f t="shared" si="24"/>
        <v>35987019.45089738</v>
      </c>
      <c r="AC93" s="18">
        <f t="shared" si="24"/>
        <v>35965369.84317741</v>
      </c>
      <c r="AD93" s="18">
        <f t="shared" si="24"/>
        <v>37283935.670796834</v>
      </c>
      <c r="AE93" s="18">
        <f>(AE72-AE111)</f>
        <v>37501212.021584146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21432628.141067207</v>
      </c>
      <c r="G94" s="18">
        <f aca="true" t="shared" si="25" ref="G94:AD94">(G73-G112)</f>
        <v>21086966.618284892</v>
      </c>
      <c r="H94" s="18">
        <f t="shared" si="25"/>
        <v>18130804.4633671</v>
      </c>
      <c r="I94" s="18">
        <f t="shared" si="25"/>
        <v>17974015.35982091</v>
      </c>
      <c r="J94" s="18">
        <f t="shared" si="25"/>
        <v>19726451.766445346</v>
      </c>
      <c r="K94" s="18">
        <f t="shared" si="25"/>
        <v>18955244.40646835</v>
      </c>
      <c r="L94" s="18">
        <f t="shared" si="25"/>
        <v>16797471.338116363</v>
      </c>
      <c r="M94" s="18">
        <f t="shared" si="25"/>
        <v>22530194.400445707</v>
      </c>
      <c r="N94" s="18">
        <f t="shared" si="25"/>
        <v>27182267.296712067</v>
      </c>
      <c r="O94" s="18">
        <f t="shared" si="25"/>
        <v>29026435.274223942</v>
      </c>
      <c r="P94" s="18">
        <f t="shared" si="25"/>
        <v>28877009.68202</v>
      </c>
      <c r="Q94" s="18">
        <f t="shared" si="25"/>
        <v>27760671.8515749</v>
      </c>
      <c r="R94" s="18">
        <f t="shared" si="25"/>
        <v>27391824.417215955</v>
      </c>
      <c r="S94" s="18">
        <f t="shared" si="25"/>
        <v>29098679.452612907</v>
      </c>
      <c r="T94" s="18">
        <f t="shared" si="25"/>
        <v>29397612.45165835</v>
      </c>
      <c r="U94" s="18">
        <f t="shared" si="25"/>
        <v>29851828.791020505</v>
      </c>
      <c r="V94" s="18">
        <f t="shared" si="25"/>
        <v>30431339.074303888</v>
      </c>
      <c r="W94" s="18">
        <f t="shared" si="25"/>
        <v>30627525.878568657</v>
      </c>
      <c r="X94" s="18">
        <f t="shared" si="25"/>
        <v>31543164.181212988</v>
      </c>
      <c r="Y94" s="18">
        <f t="shared" si="25"/>
        <v>30268490.578207992</v>
      </c>
      <c r="Z94" s="18">
        <f t="shared" si="25"/>
        <v>32802133.282095738</v>
      </c>
      <c r="AA94" s="18">
        <f t="shared" si="25"/>
        <v>32413050.938338254</v>
      </c>
      <c r="AB94" s="18">
        <f t="shared" si="25"/>
        <v>33063768.683606043</v>
      </c>
      <c r="AC94" s="18">
        <f t="shared" si="25"/>
        <v>36514739.322137386</v>
      </c>
      <c r="AD94" s="18">
        <f t="shared" si="25"/>
        <v>35018392.45779033</v>
      </c>
      <c r="AE94" s="18">
        <f>(AE73-AE112)</f>
        <v>35645331.26741468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70865319.08589092</v>
      </c>
      <c r="G95" s="19">
        <f aca="true" t="shared" si="26" ref="G95:AE95">SUM(G90:G94)</f>
        <v>66405051.587610856</v>
      </c>
      <c r="H95" s="19">
        <f t="shared" si="26"/>
        <v>64676312.71198188</v>
      </c>
      <c r="I95" s="19">
        <f t="shared" si="26"/>
        <v>62753663.60623794</v>
      </c>
      <c r="J95" s="19">
        <f t="shared" si="26"/>
        <v>67486019.40561219</v>
      </c>
      <c r="K95" s="19">
        <f t="shared" si="26"/>
        <v>66433880.94749756</v>
      </c>
      <c r="L95" s="19">
        <f t="shared" si="26"/>
        <v>64027725.46585773</v>
      </c>
      <c r="M95" s="19">
        <f t="shared" si="26"/>
        <v>68186854.65557879</v>
      </c>
      <c r="N95" s="19">
        <f t="shared" si="26"/>
        <v>76643615.90392403</v>
      </c>
      <c r="O95" s="19">
        <f t="shared" si="26"/>
        <v>79731098.76801951</v>
      </c>
      <c r="P95" s="19">
        <f t="shared" si="26"/>
        <v>78647423.52238953</v>
      </c>
      <c r="Q95" s="19">
        <f t="shared" si="26"/>
        <v>79089353.50542425</v>
      </c>
      <c r="R95" s="19">
        <f t="shared" si="26"/>
        <v>80633108.21076806</v>
      </c>
      <c r="S95" s="19">
        <f t="shared" si="26"/>
        <v>85805585.86018872</v>
      </c>
      <c r="T95" s="19">
        <f t="shared" si="26"/>
        <v>87571804.96185908</v>
      </c>
      <c r="U95" s="19">
        <f t="shared" si="26"/>
        <v>90310281.63246351</v>
      </c>
      <c r="V95" s="19">
        <f t="shared" si="26"/>
        <v>94675310.67447534</v>
      </c>
      <c r="W95" s="19">
        <f t="shared" si="26"/>
        <v>92631582.82890964</v>
      </c>
      <c r="X95" s="19">
        <f t="shared" si="26"/>
        <v>92778257.37642269</v>
      </c>
      <c r="Y95" s="19">
        <f t="shared" si="26"/>
        <v>93701915.31788313</v>
      </c>
      <c r="Z95" s="19">
        <f t="shared" si="26"/>
        <v>98972027.09214672</v>
      </c>
      <c r="AA95" s="19">
        <f t="shared" si="26"/>
        <v>96184010.52210495</v>
      </c>
      <c r="AB95" s="19">
        <f t="shared" si="26"/>
        <v>98907211.61205328</v>
      </c>
      <c r="AC95" s="19">
        <f t="shared" si="26"/>
        <v>102754155.60452822</v>
      </c>
      <c r="AD95" s="19">
        <f t="shared" si="26"/>
        <v>102294219.89949636</v>
      </c>
      <c r="AE95" s="19">
        <f t="shared" si="26"/>
        <v>103031999.9576045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23328.89862293582</v>
      </c>
      <c r="G100" s="45">
        <f aca="true" t="shared" si="28" ref="G100:AD100">G117</f>
        <v>20283.763139563478</v>
      </c>
      <c r="H100" s="45">
        <f t="shared" si="28"/>
        <v>13599.50364984059</v>
      </c>
      <c r="I100" s="45">
        <f t="shared" si="28"/>
        <v>12193.901747493757</v>
      </c>
      <c r="J100" s="45">
        <f t="shared" si="28"/>
        <v>14732.307529954849</v>
      </c>
      <c r="K100" s="45">
        <f t="shared" si="28"/>
        <v>10361.946937160119</v>
      </c>
      <c r="L100" s="45">
        <f t="shared" si="28"/>
        <v>7263.024518944907</v>
      </c>
      <c r="M100" s="45">
        <f t="shared" si="28"/>
        <v>8117.343783509057</v>
      </c>
      <c r="N100" s="45">
        <f t="shared" si="28"/>
        <v>6983.351235897718</v>
      </c>
      <c r="O100" s="45">
        <f t="shared" si="28"/>
        <v>6257.636600355521</v>
      </c>
      <c r="P100" s="45">
        <f t="shared" si="28"/>
        <v>6339.038947009511</v>
      </c>
      <c r="Q100" s="45">
        <f t="shared" si="28"/>
        <v>5695.132287297406</v>
      </c>
      <c r="R100" s="45">
        <f t="shared" si="28"/>
        <v>12347.31705907415</v>
      </c>
      <c r="S100" s="45">
        <f t="shared" si="28"/>
        <v>8953.064686202219</v>
      </c>
      <c r="T100" s="45">
        <f t="shared" si="28"/>
        <v>8770.510682697866</v>
      </c>
      <c r="U100" s="45">
        <f t="shared" si="28"/>
        <v>9181.471312853375</v>
      </c>
      <c r="V100" s="45">
        <f t="shared" si="28"/>
        <v>8912.288943079855</v>
      </c>
      <c r="W100" s="45">
        <f t="shared" si="28"/>
        <v>8550.146092680332</v>
      </c>
      <c r="X100" s="45">
        <f t="shared" si="28"/>
        <v>7747.9416641077305</v>
      </c>
      <c r="Y100" s="45">
        <f t="shared" si="28"/>
        <v>7738.276550510469</v>
      </c>
      <c r="Z100" s="45">
        <f t="shared" si="28"/>
        <v>8078.323825679024</v>
      </c>
      <c r="AA100" s="45">
        <f t="shared" si="28"/>
        <v>7356.601219376766</v>
      </c>
      <c r="AB100" s="45">
        <f t="shared" si="28"/>
        <v>6513.750343485324</v>
      </c>
      <c r="AC100" s="45">
        <f t="shared" si="28"/>
        <v>6667.101838638303</v>
      </c>
      <c r="AD100" s="45">
        <f t="shared" si="28"/>
        <v>6564.608687447451</v>
      </c>
      <c r="AE100" s="45">
        <f>AE117</f>
        <v>6490.844677120703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2432523.2281007855</v>
      </c>
      <c r="G101" s="45">
        <f aca="true" t="shared" si="29" ref="G101:AD101">G119</f>
        <v>2545022.682970904</v>
      </c>
      <c r="H101" s="45">
        <f t="shared" si="29"/>
        <v>2439800.758795668</v>
      </c>
      <c r="I101" s="45">
        <f t="shared" si="29"/>
        <v>2841453.8802003344</v>
      </c>
      <c r="J101" s="45">
        <f t="shared" si="29"/>
        <v>2827656.740707494</v>
      </c>
      <c r="K101" s="45">
        <f t="shared" si="29"/>
        <v>2970406.3673253995</v>
      </c>
      <c r="L101" s="45">
        <f t="shared" si="29"/>
        <v>3227566.452794275</v>
      </c>
      <c r="M101" s="45">
        <f t="shared" si="29"/>
        <v>3464665.9697367675</v>
      </c>
      <c r="N101" s="45">
        <f t="shared" si="29"/>
        <v>2984145.666280838</v>
      </c>
      <c r="O101" s="45">
        <f t="shared" si="29"/>
        <v>2996620.780406254</v>
      </c>
      <c r="P101" s="45">
        <f t="shared" si="29"/>
        <v>3594287.8007822935</v>
      </c>
      <c r="Q101" s="45">
        <f t="shared" si="29"/>
        <v>3069602.773758405</v>
      </c>
      <c r="R101" s="45">
        <f t="shared" si="29"/>
        <v>3239423.423487907</v>
      </c>
      <c r="S101" s="45">
        <f t="shared" si="29"/>
        <v>2944807.473144211</v>
      </c>
      <c r="T101" s="45">
        <f t="shared" si="29"/>
        <v>2945637.384744885</v>
      </c>
      <c r="U101" s="45">
        <f t="shared" si="29"/>
        <v>3762401.149199512</v>
      </c>
      <c r="V101" s="45">
        <f t="shared" si="29"/>
        <v>3897983.9944960866</v>
      </c>
      <c r="W101" s="45">
        <f t="shared" si="29"/>
        <v>3938625.6365731964</v>
      </c>
      <c r="X101" s="45">
        <f t="shared" si="29"/>
        <v>4088708.424310621</v>
      </c>
      <c r="Y101" s="45">
        <f t="shared" si="29"/>
        <v>4520562.843386155</v>
      </c>
      <c r="Z101" s="45">
        <f t="shared" si="29"/>
        <v>4331069.721970051</v>
      </c>
      <c r="AA101" s="45">
        <f t="shared" si="29"/>
        <v>3840283.351433618</v>
      </c>
      <c r="AB101" s="45">
        <f t="shared" si="29"/>
        <v>3392664.1642097645</v>
      </c>
      <c r="AC101" s="45">
        <f t="shared" si="29"/>
        <v>3707532.0450179777</v>
      </c>
      <c r="AD101" s="45">
        <f t="shared" si="29"/>
        <v>3964099.670338691</v>
      </c>
      <c r="AE101" s="45">
        <f>AE119</f>
        <v>4273076.175830334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43568.984878946365</v>
      </c>
      <c r="G103" s="45">
        <f aca="true" t="shared" si="31" ref="G103:AD103">G134</f>
        <v>47155.054334157525</v>
      </c>
      <c r="H103" s="45">
        <f t="shared" si="31"/>
        <v>42365.78508942162</v>
      </c>
      <c r="I103" s="45">
        <f t="shared" si="31"/>
        <v>49876.26862204455</v>
      </c>
      <c r="J103" s="45">
        <f t="shared" si="31"/>
        <v>52748.94751603141</v>
      </c>
      <c r="K103" s="45">
        <f t="shared" si="31"/>
        <v>51933.4724867314</v>
      </c>
      <c r="L103" s="45">
        <f t="shared" si="31"/>
        <v>55912.5721426382</v>
      </c>
      <c r="M103" s="45">
        <f t="shared" si="31"/>
        <v>62718.22677151939</v>
      </c>
      <c r="N103" s="45">
        <f t="shared" si="31"/>
        <v>66950.73387037039</v>
      </c>
      <c r="O103" s="45">
        <f t="shared" si="31"/>
        <v>70910.74335629036</v>
      </c>
      <c r="P103" s="45">
        <f t="shared" si="31"/>
        <v>62671.74375138443</v>
      </c>
      <c r="Q103" s="45">
        <f t="shared" si="31"/>
        <v>62692.13880332614</v>
      </c>
      <c r="R103" s="45">
        <f t="shared" si="31"/>
        <v>55684.223277439785</v>
      </c>
      <c r="S103" s="45">
        <f t="shared" si="31"/>
        <v>65112.04897641097</v>
      </c>
      <c r="T103" s="45">
        <f t="shared" si="31"/>
        <v>80550.56036217189</v>
      </c>
      <c r="U103" s="45">
        <f t="shared" si="31"/>
        <v>81006.4846566034</v>
      </c>
      <c r="V103" s="45">
        <f t="shared" si="31"/>
        <v>81420.33928346126</v>
      </c>
      <c r="W103" s="45">
        <f t="shared" si="31"/>
        <v>87294.07112905617</v>
      </c>
      <c r="X103" s="45">
        <f t="shared" si="31"/>
        <v>96266.28818330738</v>
      </c>
      <c r="Y103" s="45">
        <f t="shared" si="31"/>
        <v>98803.67195387484</v>
      </c>
      <c r="Z103" s="45">
        <f t="shared" si="31"/>
        <v>99347.3207687594</v>
      </c>
      <c r="AA103" s="45">
        <f t="shared" si="31"/>
        <v>92922.81685082101</v>
      </c>
      <c r="AB103" s="45">
        <f t="shared" si="31"/>
        <v>77671.1918828459</v>
      </c>
      <c r="AC103" s="45">
        <f t="shared" si="31"/>
        <v>78473.84611353895</v>
      </c>
      <c r="AD103" s="45">
        <f t="shared" si="31"/>
        <v>82793.21948523146</v>
      </c>
      <c r="AE103" s="45">
        <f>AE134</f>
        <v>83574.65005920523</v>
      </c>
    </row>
    <row r="104" spans="3:31" ht="12.75">
      <c r="C104" s="41" t="s">
        <v>79</v>
      </c>
      <c r="D104" s="43"/>
      <c r="E104" s="41"/>
      <c r="F104" s="47">
        <f>SUM(F100:F103)</f>
        <v>2499421.1116026677</v>
      </c>
      <c r="G104" s="47">
        <f aca="true" t="shared" si="32" ref="G104:AE104">SUM(G100:G103)</f>
        <v>2612461.500444625</v>
      </c>
      <c r="H104" s="47">
        <f t="shared" si="32"/>
        <v>2495766.04753493</v>
      </c>
      <c r="I104" s="47">
        <f t="shared" si="32"/>
        <v>2903524.0505698724</v>
      </c>
      <c r="J104" s="47">
        <f t="shared" si="32"/>
        <v>2895137.99575348</v>
      </c>
      <c r="K104" s="47">
        <f t="shared" si="32"/>
        <v>3032701.7867492912</v>
      </c>
      <c r="L104" s="47">
        <f t="shared" si="32"/>
        <v>3290742.049455858</v>
      </c>
      <c r="M104" s="47">
        <f t="shared" si="32"/>
        <v>3535501.540291796</v>
      </c>
      <c r="N104" s="47">
        <f t="shared" si="32"/>
        <v>3058079.7513871063</v>
      </c>
      <c r="O104" s="47">
        <f t="shared" si="32"/>
        <v>3073789.1603629</v>
      </c>
      <c r="P104" s="47">
        <f t="shared" si="32"/>
        <v>3663298.5834806873</v>
      </c>
      <c r="Q104" s="47">
        <f t="shared" si="32"/>
        <v>3137990.0448490283</v>
      </c>
      <c r="R104" s="47">
        <f t="shared" si="32"/>
        <v>3307454.9638244207</v>
      </c>
      <c r="S104" s="47">
        <f t="shared" si="32"/>
        <v>3018872.5868068244</v>
      </c>
      <c r="T104" s="47">
        <f t="shared" si="32"/>
        <v>3034958.4557897546</v>
      </c>
      <c r="U104" s="47">
        <f t="shared" si="32"/>
        <v>3852589.105168969</v>
      </c>
      <c r="V104" s="47">
        <f t="shared" si="32"/>
        <v>3988316.6227226276</v>
      </c>
      <c r="W104" s="47">
        <f t="shared" si="32"/>
        <v>4034469.853794933</v>
      </c>
      <c r="X104" s="47">
        <f t="shared" si="32"/>
        <v>4192722.6541580358</v>
      </c>
      <c r="Y104" s="47">
        <f t="shared" si="32"/>
        <v>4627104.79189054</v>
      </c>
      <c r="Z104" s="47">
        <f t="shared" si="32"/>
        <v>4438495.366564489</v>
      </c>
      <c r="AA104" s="47">
        <f t="shared" si="32"/>
        <v>3940562.7695038156</v>
      </c>
      <c r="AB104" s="47">
        <f t="shared" si="32"/>
        <v>3476849.1064360957</v>
      </c>
      <c r="AC104" s="47">
        <f t="shared" si="32"/>
        <v>3792672.9929701546</v>
      </c>
      <c r="AD104" s="47">
        <f t="shared" si="32"/>
        <v>4053457.4985113703</v>
      </c>
      <c r="AE104" s="47">
        <f t="shared" si="32"/>
        <v>4363141.67056666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2320274.9859093344</v>
      </c>
      <c r="G110" s="45">
        <f aca="true" t="shared" si="33" ref="G110:AD110">(G104-G111)</f>
        <v>2440653.404360092</v>
      </c>
      <c r="H110" s="45">
        <f t="shared" si="33"/>
        <v>2339091.48095013</v>
      </c>
      <c r="I110" s="45">
        <f t="shared" si="33"/>
        <v>2739489.9640502725</v>
      </c>
      <c r="J110" s="45">
        <f t="shared" si="33"/>
        <v>2720216.6102604135</v>
      </c>
      <c r="K110" s="45">
        <f t="shared" si="33"/>
        <v>2869680.9022158245</v>
      </c>
      <c r="L110" s="45">
        <f t="shared" si="33"/>
        <v>3131344.1251585246</v>
      </c>
      <c r="M110" s="45">
        <f t="shared" si="33"/>
        <v>3355293.090435929</v>
      </c>
      <c r="N110" s="45">
        <f t="shared" si="33"/>
        <v>2884297.448165106</v>
      </c>
      <c r="O110" s="45">
        <f t="shared" si="33"/>
        <v>2895542.6368221</v>
      </c>
      <c r="P110" s="45">
        <f t="shared" si="33"/>
        <v>3479869.384051754</v>
      </c>
      <c r="Q110" s="45">
        <f t="shared" si="33"/>
        <v>2973891.483269695</v>
      </c>
      <c r="R110" s="45">
        <f t="shared" si="33"/>
        <v>3140151.005555354</v>
      </c>
      <c r="S110" s="45">
        <f t="shared" si="33"/>
        <v>2848513.672293491</v>
      </c>
      <c r="T110" s="45">
        <f t="shared" si="33"/>
        <v>2856899.2181301545</v>
      </c>
      <c r="U110" s="45">
        <f t="shared" si="33"/>
        <v>3677587.891361769</v>
      </c>
      <c r="V110" s="45">
        <f t="shared" si="33"/>
        <v>3818479.6620856943</v>
      </c>
      <c r="W110" s="45">
        <f t="shared" si="33"/>
        <v>3855056.613906266</v>
      </c>
      <c r="X110" s="45">
        <f t="shared" si="33"/>
        <v>4004902.918973636</v>
      </c>
      <c r="Y110" s="45">
        <f t="shared" si="33"/>
        <v>4437320.06278294</v>
      </c>
      <c r="Z110" s="45">
        <f t="shared" si="33"/>
        <v>4251556.808588356</v>
      </c>
      <c r="AA110" s="45">
        <f t="shared" si="33"/>
        <v>3769285.836799282</v>
      </c>
      <c r="AB110" s="45">
        <f t="shared" si="33"/>
        <v>3307598.5747352955</v>
      </c>
      <c r="AC110" s="45">
        <f t="shared" si="33"/>
        <v>3636201.0677473545</v>
      </c>
      <c r="AD110" s="45">
        <f t="shared" si="33"/>
        <v>3894937.6793613704</v>
      </c>
      <c r="AE110" s="45">
        <f>(AE104-AE111)</f>
        <v>4205447.762697727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179146.1256933333</v>
      </c>
      <c r="G111" s="45">
        <f aca="true" t="shared" si="34" ref="G111:AD111">G133</f>
        <v>171808.09608453332</v>
      </c>
      <c r="H111" s="45">
        <f t="shared" si="34"/>
        <v>156674.5665848</v>
      </c>
      <c r="I111" s="45">
        <f t="shared" si="34"/>
        <v>164034.08651959998</v>
      </c>
      <c r="J111" s="45">
        <f t="shared" si="34"/>
        <v>174921.38549306666</v>
      </c>
      <c r="K111" s="45">
        <f t="shared" si="34"/>
        <v>163020.88453346665</v>
      </c>
      <c r="L111" s="45">
        <f t="shared" si="34"/>
        <v>159397.9242973333</v>
      </c>
      <c r="M111" s="45">
        <f t="shared" si="34"/>
        <v>180208.44985586667</v>
      </c>
      <c r="N111" s="45">
        <f t="shared" si="34"/>
        <v>173782.303222</v>
      </c>
      <c r="O111" s="45">
        <f t="shared" si="34"/>
        <v>178246.5235408</v>
      </c>
      <c r="P111" s="45">
        <f t="shared" si="34"/>
        <v>183429.19942893332</v>
      </c>
      <c r="Q111" s="45">
        <f t="shared" si="34"/>
        <v>164098.5615793333</v>
      </c>
      <c r="R111" s="45">
        <f t="shared" si="34"/>
        <v>167303.95826906664</v>
      </c>
      <c r="S111" s="45">
        <f t="shared" si="34"/>
        <v>170358.91451333332</v>
      </c>
      <c r="T111" s="45">
        <f t="shared" si="34"/>
        <v>178059.23765959998</v>
      </c>
      <c r="U111" s="45">
        <f t="shared" si="34"/>
        <v>175001.21380719997</v>
      </c>
      <c r="V111" s="45">
        <f t="shared" si="34"/>
        <v>169836.96063693333</v>
      </c>
      <c r="W111" s="45">
        <f t="shared" si="34"/>
        <v>179413.23988866663</v>
      </c>
      <c r="X111" s="45">
        <f t="shared" si="34"/>
        <v>187819.7351844</v>
      </c>
      <c r="Y111" s="45">
        <f t="shared" si="34"/>
        <v>189784.72910759997</v>
      </c>
      <c r="Z111" s="45">
        <f t="shared" si="34"/>
        <v>186938.5579761333</v>
      </c>
      <c r="AA111" s="45">
        <f t="shared" si="34"/>
        <v>171276.9327045333</v>
      </c>
      <c r="AB111" s="45">
        <f t="shared" si="34"/>
        <v>169250.5317008</v>
      </c>
      <c r="AC111" s="45">
        <f t="shared" si="34"/>
        <v>156471.92522279997</v>
      </c>
      <c r="AD111" s="45">
        <f t="shared" si="34"/>
        <v>158519.81915</v>
      </c>
      <c r="AE111" s="45">
        <f>AE133</f>
        <v>157693.9078689333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2499421.1116026677</v>
      </c>
      <c r="G113" s="47">
        <f aca="true" t="shared" si="35" ref="G113:AD113">(G110+G111)</f>
        <v>2612461.500444625</v>
      </c>
      <c r="H113" s="47">
        <f t="shared" si="35"/>
        <v>2495766.04753493</v>
      </c>
      <c r="I113" s="47">
        <f t="shared" si="35"/>
        <v>2903524.0505698724</v>
      </c>
      <c r="J113" s="47">
        <f t="shared" si="35"/>
        <v>2895137.99575348</v>
      </c>
      <c r="K113" s="47">
        <f t="shared" si="35"/>
        <v>3032701.7867492912</v>
      </c>
      <c r="L113" s="47">
        <f t="shared" si="35"/>
        <v>3290742.049455858</v>
      </c>
      <c r="M113" s="47">
        <f t="shared" si="35"/>
        <v>3535501.540291796</v>
      </c>
      <c r="N113" s="47">
        <f t="shared" si="35"/>
        <v>3058079.7513871063</v>
      </c>
      <c r="O113" s="47">
        <f t="shared" si="35"/>
        <v>3073789.1603629</v>
      </c>
      <c r="P113" s="47">
        <f t="shared" si="35"/>
        <v>3663298.5834806873</v>
      </c>
      <c r="Q113" s="47">
        <f t="shared" si="35"/>
        <v>3137990.0448490283</v>
      </c>
      <c r="R113" s="47">
        <f t="shared" si="35"/>
        <v>3307454.9638244207</v>
      </c>
      <c r="S113" s="47">
        <f t="shared" si="35"/>
        <v>3018872.5868068244</v>
      </c>
      <c r="T113" s="47">
        <f t="shared" si="35"/>
        <v>3034958.4557897546</v>
      </c>
      <c r="U113" s="47">
        <f t="shared" si="35"/>
        <v>3852589.105168969</v>
      </c>
      <c r="V113" s="47">
        <f t="shared" si="35"/>
        <v>3988316.6227226276</v>
      </c>
      <c r="W113" s="47">
        <f t="shared" si="35"/>
        <v>4034469.853794933</v>
      </c>
      <c r="X113" s="47">
        <f t="shared" si="35"/>
        <v>4192722.6541580358</v>
      </c>
      <c r="Y113" s="47">
        <f t="shared" si="35"/>
        <v>4627104.79189054</v>
      </c>
      <c r="Z113" s="47">
        <f t="shared" si="35"/>
        <v>4438495.366564489</v>
      </c>
      <c r="AA113" s="47">
        <f t="shared" si="35"/>
        <v>3940562.7695038156</v>
      </c>
      <c r="AB113" s="47">
        <f t="shared" si="35"/>
        <v>3476849.1064360957</v>
      </c>
      <c r="AC113" s="47">
        <f t="shared" si="35"/>
        <v>3792672.9929701546</v>
      </c>
      <c r="AD113" s="47">
        <f t="shared" si="35"/>
        <v>4053457.4985113703</v>
      </c>
      <c r="AE113" s="47">
        <f>(AE110+AE111)</f>
        <v>4363141.67056666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0.00439110631667266</v>
      </c>
      <c r="E117" s="52"/>
      <c r="F117" s="55">
        <f aca="true" t="shared" si="37" ref="F117:AD117">(F139*$D117)*10^6</f>
        <v>23328.89862293582</v>
      </c>
      <c r="G117" s="55">
        <f t="shared" si="37"/>
        <v>20283.763139563478</v>
      </c>
      <c r="H117" s="55">
        <f t="shared" si="37"/>
        <v>13599.50364984059</v>
      </c>
      <c r="I117" s="55">
        <f t="shared" si="37"/>
        <v>12193.901747493757</v>
      </c>
      <c r="J117" s="55">
        <f t="shared" si="37"/>
        <v>14732.307529954849</v>
      </c>
      <c r="K117" s="55">
        <f t="shared" si="37"/>
        <v>10361.946937160119</v>
      </c>
      <c r="L117" s="55">
        <f t="shared" si="37"/>
        <v>7263.024518944907</v>
      </c>
      <c r="M117" s="55">
        <f t="shared" si="37"/>
        <v>8117.343783509057</v>
      </c>
      <c r="N117" s="55">
        <f t="shared" si="37"/>
        <v>6983.351235897718</v>
      </c>
      <c r="O117" s="55">
        <f t="shared" si="37"/>
        <v>6257.636600355521</v>
      </c>
      <c r="P117" s="55">
        <f t="shared" si="37"/>
        <v>6339.038947009511</v>
      </c>
      <c r="Q117" s="55">
        <f t="shared" si="37"/>
        <v>5695.132287297406</v>
      </c>
      <c r="R117" s="55">
        <f t="shared" si="37"/>
        <v>12347.31705907415</v>
      </c>
      <c r="S117" s="55">
        <f t="shared" si="37"/>
        <v>8953.064686202219</v>
      </c>
      <c r="T117" s="55">
        <f t="shared" si="37"/>
        <v>8770.510682697866</v>
      </c>
      <c r="U117" s="55">
        <f t="shared" si="37"/>
        <v>9181.471312853375</v>
      </c>
      <c r="V117" s="55">
        <f t="shared" si="37"/>
        <v>8912.288943079855</v>
      </c>
      <c r="W117" s="55">
        <f t="shared" si="37"/>
        <v>8550.146092680332</v>
      </c>
      <c r="X117" s="55">
        <f t="shared" si="37"/>
        <v>7747.9416641077305</v>
      </c>
      <c r="Y117" s="55">
        <f t="shared" si="37"/>
        <v>7738.276550510469</v>
      </c>
      <c r="Z117" s="55">
        <f t="shared" si="37"/>
        <v>8078.323825679024</v>
      </c>
      <c r="AA117" s="55">
        <f t="shared" si="37"/>
        <v>7356.601219376766</v>
      </c>
      <c r="AB117" s="55">
        <f t="shared" si="37"/>
        <v>6513.750343485324</v>
      </c>
      <c r="AC117" s="55">
        <f t="shared" si="37"/>
        <v>6667.101838638303</v>
      </c>
      <c r="AD117" s="55">
        <f t="shared" si="37"/>
        <v>6564.608687447451</v>
      </c>
      <c r="AE117" s="55">
        <f>(AE139*$D117)*10^6</f>
        <v>6490.844677120703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2432523.2281007855</v>
      </c>
      <c r="G119" s="55">
        <f aca="true" t="shared" si="38" ref="G119:AD119">SUM(G120,G122,G123,G124,G125,G126,G127,G128,G129,G130,G131,G132,G133)</f>
        <v>2545022.682970904</v>
      </c>
      <c r="H119" s="55">
        <f t="shared" si="38"/>
        <v>2439800.758795668</v>
      </c>
      <c r="I119" s="55">
        <f t="shared" si="38"/>
        <v>2841453.8802003344</v>
      </c>
      <c r="J119" s="55">
        <f t="shared" si="38"/>
        <v>2827656.740707494</v>
      </c>
      <c r="K119" s="55">
        <f t="shared" si="38"/>
        <v>2970406.3673253995</v>
      </c>
      <c r="L119" s="55">
        <f t="shared" si="38"/>
        <v>3227566.452794275</v>
      </c>
      <c r="M119" s="55">
        <f t="shared" si="38"/>
        <v>3464665.9697367675</v>
      </c>
      <c r="N119" s="55">
        <f t="shared" si="38"/>
        <v>2984145.666280838</v>
      </c>
      <c r="O119" s="55">
        <f t="shared" si="38"/>
        <v>2996620.780406254</v>
      </c>
      <c r="P119" s="55">
        <f t="shared" si="38"/>
        <v>3594287.8007822935</v>
      </c>
      <c r="Q119" s="55">
        <f t="shared" si="38"/>
        <v>3069602.773758405</v>
      </c>
      <c r="R119" s="55">
        <f t="shared" si="38"/>
        <v>3239423.423487907</v>
      </c>
      <c r="S119" s="55">
        <f t="shared" si="38"/>
        <v>2944807.473144211</v>
      </c>
      <c r="T119" s="55">
        <f t="shared" si="38"/>
        <v>2945637.384744885</v>
      </c>
      <c r="U119" s="55">
        <f t="shared" si="38"/>
        <v>3762401.149199512</v>
      </c>
      <c r="V119" s="55">
        <f t="shared" si="38"/>
        <v>3897983.9944960866</v>
      </c>
      <c r="W119" s="55">
        <f t="shared" si="38"/>
        <v>3938625.6365731964</v>
      </c>
      <c r="X119" s="55">
        <f t="shared" si="38"/>
        <v>4088708.424310621</v>
      </c>
      <c r="Y119" s="55">
        <f t="shared" si="38"/>
        <v>4520562.843386155</v>
      </c>
      <c r="Z119" s="55">
        <f t="shared" si="38"/>
        <v>4331069.721970051</v>
      </c>
      <c r="AA119" s="55">
        <f t="shared" si="38"/>
        <v>3840283.351433618</v>
      </c>
      <c r="AB119" s="55">
        <f t="shared" si="38"/>
        <v>3392664.1642097645</v>
      </c>
      <c r="AC119" s="55">
        <f t="shared" si="38"/>
        <v>3707532.0450179777</v>
      </c>
      <c r="AD119" s="55">
        <f t="shared" si="38"/>
        <v>3964099.670338691</v>
      </c>
      <c r="AE119" s="55">
        <f>SUM(AE120,AE122,AE123,AE124,AE125,AE126,AE127,AE128,AE129,AE130,AE131,AE132,AE133)</f>
        <v>4273076.175830334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1788530.2638192</v>
      </c>
      <c r="G120" s="55">
        <f aca="true" t="shared" si="39" ref="G120:AD120">G13</f>
        <v>1951800.6671364666</v>
      </c>
      <c r="H120" s="55">
        <f t="shared" si="39"/>
        <v>1945791.8930809335</v>
      </c>
      <c r="I120" s="55">
        <f t="shared" si="39"/>
        <v>2366995.7084114</v>
      </c>
      <c r="J120" s="55">
        <f t="shared" si="39"/>
        <v>2342483.957519933</v>
      </c>
      <c r="K120" s="55">
        <f t="shared" si="39"/>
        <v>2503075.9780370668</v>
      </c>
      <c r="L120" s="55">
        <f t="shared" si="39"/>
        <v>2749697.6437817332</v>
      </c>
      <c r="M120" s="55">
        <f t="shared" si="39"/>
        <v>2939941.4656216004</v>
      </c>
      <c r="N120" s="55">
        <f t="shared" si="39"/>
        <v>2457092.894773</v>
      </c>
      <c r="O120" s="55">
        <f t="shared" si="39"/>
        <v>2469924.468109267</v>
      </c>
      <c r="P120" s="55">
        <f t="shared" si="39"/>
        <v>3030091.3589026667</v>
      </c>
      <c r="Q120" s="55">
        <f t="shared" si="39"/>
        <v>2528828.9378689337</v>
      </c>
      <c r="R120" s="55">
        <f t="shared" si="39"/>
        <v>2680932.5253370004</v>
      </c>
      <c r="S120" s="55">
        <f t="shared" si="39"/>
        <v>2404902.6810952</v>
      </c>
      <c r="T120" s="55">
        <f t="shared" si="39"/>
        <v>2380827.351541467</v>
      </c>
      <c r="U120" s="55">
        <f t="shared" si="39"/>
        <v>3212571.7868962665</v>
      </c>
      <c r="V120" s="55">
        <f t="shared" si="39"/>
        <v>3348697.226968867</v>
      </c>
      <c r="W120" s="55">
        <f t="shared" si="39"/>
        <v>3346907.7109211334</v>
      </c>
      <c r="X120" s="55">
        <f t="shared" si="39"/>
        <v>3453651.4136600667</v>
      </c>
      <c r="Y120" s="55">
        <f t="shared" si="39"/>
        <v>3886512.357097333</v>
      </c>
      <c r="Z120" s="55">
        <f t="shared" si="39"/>
        <v>3722716.139656067</v>
      </c>
      <c r="AA120" s="55">
        <f t="shared" si="39"/>
        <v>3266586.0250166003</v>
      </c>
      <c r="AB120" s="55">
        <f t="shared" si="39"/>
        <v>2806215.986043067</v>
      </c>
      <c r="AC120" s="55">
        <f t="shared" si="39"/>
        <v>3131351.2186242</v>
      </c>
      <c r="AD120" s="55">
        <f t="shared" si="39"/>
        <v>3326279.5947516668</v>
      </c>
      <c r="AE120" s="55">
        <f>AE13</f>
        <v>3661896.3912314666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72828.5474136</v>
      </c>
      <c r="G123" s="55">
        <f aca="true" t="shared" si="40" ref="G123:AD123">(G35*0.5)</f>
        <v>69845.41000946666</v>
      </c>
      <c r="H123" s="55">
        <f t="shared" si="40"/>
        <v>63693.15176399999</v>
      </c>
      <c r="I123" s="55">
        <f t="shared" si="40"/>
        <v>66685.0281592</v>
      </c>
      <c r="J123" s="55">
        <f t="shared" si="40"/>
        <v>71111.05903879998</v>
      </c>
      <c r="K123" s="55">
        <f t="shared" si="40"/>
        <v>66273.13117186665</v>
      </c>
      <c r="L123" s="55">
        <f t="shared" si="40"/>
        <v>64800.28333973332</v>
      </c>
      <c r="M123" s="55">
        <f t="shared" si="40"/>
        <v>73260.41780639999</v>
      </c>
      <c r="N123" s="55">
        <f t="shared" si="40"/>
        <v>70647.98564999999</v>
      </c>
      <c r="O123" s="55">
        <f t="shared" si="40"/>
        <v>72462.83375466666</v>
      </c>
      <c r="P123" s="55">
        <f t="shared" si="40"/>
        <v>74569.75177226667</v>
      </c>
      <c r="Q123" s="55">
        <f t="shared" si="40"/>
        <v>66711.23993746666</v>
      </c>
      <c r="R123" s="55">
        <f t="shared" si="40"/>
        <v>68014.33553053332</v>
      </c>
      <c r="S123" s="55">
        <f t="shared" si="40"/>
        <v>69256.26894706665</v>
      </c>
      <c r="T123" s="55">
        <f t="shared" si="40"/>
        <v>72386.69421426665</v>
      </c>
      <c r="U123" s="55">
        <f t="shared" si="40"/>
        <v>71143.51178733334</v>
      </c>
      <c r="V123" s="55">
        <f t="shared" si="40"/>
        <v>69044.08115293333</v>
      </c>
      <c r="W123" s="55">
        <f t="shared" si="40"/>
        <v>72937.13970253333</v>
      </c>
      <c r="X123" s="55">
        <f t="shared" si="40"/>
        <v>76354.64329386667</v>
      </c>
      <c r="Y123" s="55">
        <f t="shared" si="40"/>
        <v>77153.47635599998</v>
      </c>
      <c r="Z123" s="55">
        <f t="shared" si="40"/>
        <v>75996.41664706665</v>
      </c>
      <c r="AA123" s="55">
        <f t="shared" si="40"/>
        <v>69629.47481306666</v>
      </c>
      <c r="AB123" s="55">
        <f t="shared" si="40"/>
        <v>68805.67898306665</v>
      </c>
      <c r="AC123" s="55">
        <f t="shared" si="40"/>
        <v>63610.771253333325</v>
      </c>
      <c r="AD123" s="55">
        <f t="shared" si="40"/>
        <v>64443.30384799998</v>
      </c>
      <c r="AE123" s="55">
        <f>(AE35*0.5)</f>
        <v>64107.54417466666</v>
      </c>
    </row>
    <row r="124" spans="1:31" ht="12.75">
      <c r="A124" s="4"/>
      <c r="B124" s="4"/>
      <c r="C124" s="57" t="s">
        <v>95</v>
      </c>
      <c r="D124" s="54">
        <v>0.00439110631667266</v>
      </c>
      <c r="E124" s="56"/>
      <c r="F124" s="55">
        <f aca="true" t="shared" si="41" ref="F124:F132">(F146*$D124)*10^6</f>
        <v>104004.45585803258</v>
      </c>
      <c r="G124" s="55">
        <f aca="true" t="shared" si="42" ref="G124:AD124">(G146*$D124)*10^6</f>
        <v>96495.42429608495</v>
      </c>
      <c r="H124" s="55">
        <f t="shared" si="42"/>
        <v>69248.16973543509</v>
      </c>
      <c r="I124" s="55">
        <f t="shared" si="42"/>
        <v>62154.1351733883</v>
      </c>
      <c r="J124" s="55">
        <f t="shared" si="42"/>
        <v>60481.50183802826</v>
      </c>
      <c r="K124" s="55">
        <f t="shared" si="42"/>
        <v>51651.607187361275</v>
      </c>
      <c r="L124" s="55">
        <f t="shared" si="42"/>
        <v>74779.93034082997</v>
      </c>
      <c r="M124" s="55">
        <f t="shared" si="42"/>
        <v>76207.70390229565</v>
      </c>
      <c r="N124" s="55">
        <f t="shared" si="42"/>
        <v>77890.68342762977</v>
      </c>
      <c r="O124" s="55">
        <f t="shared" si="42"/>
        <v>85119.21843962537</v>
      </c>
      <c r="P124" s="55">
        <f t="shared" si="42"/>
        <v>76185.86197683749</v>
      </c>
      <c r="Q124" s="55">
        <f t="shared" si="42"/>
        <v>65484.45737571222</v>
      </c>
      <c r="R124" s="55">
        <f t="shared" si="42"/>
        <v>82609.69364740158</v>
      </c>
      <c r="S124" s="55">
        <f t="shared" si="42"/>
        <v>76797.43649424514</v>
      </c>
      <c r="T124" s="55">
        <f t="shared" si="42"/>
        <v>87256.28052859266</v>
      </c>
      <c r="U124" s="55">
        <f t="shared" si="42"/>
        <v>81698.07977408016</v>
      </c>
      <c r="V124" s="55">
        <f t="shared" si="42"/>
        <v>104993.0913834048</v>
      </c>
      <c r="W124" s="55">
        <f t="shared" si="42"/>
        <v>117493.58277164785</v>
      </c>
      <c r="X124" s="55">
        <f t="shared" si="42"/>
        <v>127923.68740157012</v>
      </c>
      <c r="Y124" s="55">
        <f t="shared" si="42"/>
        <v>109979.95285461059</v>
      </c>
      <c r="Z124" s="55">
        <f t="shared" si="42"/>
        <v>134394.65170196316</v>
      </c>
      <c r="AA124" s="55">
        <f t="shared" si="42"/>
        <v>108148.6780046326</v>
      </c>
      <c r="AB124" s="55">
        <f t="shared" si="42"/>
        <v>127608.70352906917</v>
      </c>
      <c r="AC124" s="55">
        <f t="shared" si="42"/>
        <v>134268.19832249195</v>
      </c>
      <c r="AD124" s="55">
        <f t="shared" si="42"/>
        <v>164162.92680565437</v>
      </c>
      <c r="AE124" s="55">
        <f aca="true" t="shared" si="43" ref="AE124:AE132">(AE146*$D124)*10^6</f>
        <v>153043.0764454302</v>
      </c>
    </row>
    <row r="125" spans="1:31" ht="12.75">
      <c r="A125" s="4"/>
      <c r="B125" s="4"/>
      <c r="C125" s="57" t="s">
        <v>96</v>
      </c>
      <c r="D125" s="54">
        <v>0.00439110631667266</v>
      </c>
      <c r="E125" s="52"/>
      <c r="F125" s="55">
        <f t="shared" si="41"/>
        <v>137930.62438365037</v>
      </c>
      <c r="G125" s="55">
        <f aca="true" t="shared" si="44" ref="G125:AD125">(G147*$D125)*10^6</f>
        <v>116866.40075541571</v>
      </c>
      <c r="H125" s="55">
        <f t="shared" si="44"/>
        <v>83808.7792306619</v>
      </c>
      <c r="I125" s="55">
        <f t="shared" si="44"/>
        <v>82184.71227538936</v>
      </c>
      <c r="J125" s="55">
        <f t="shared" si="44"/>
        <v>75486.37150094601</v>
      </c>
      <c r="K125" s="55">
        <f t="shared" si="44"/>
        <v>81147.2178504456</v>
      </c>
      <c r="L125" s="55">
        <f t="shared" si="44"/>
        <v>97998.78389157279</v>
      </c>
      <c r="M125" s="55">
        <f t="shared" si="44"/>
        <v>89183.35578722214</v>
      </c>
      <c r="N125" s="55">
        <f t="shared" si="44"/>
        <v>93651.41101614884</v>
      </c>
      <c r="O125" s="55">
        <f t="shared" si="44"/>
        <v>87602.32285209223</v>
      </c>
      <c r="P125" s="55">
        <f t="shared" si="44"/>
        <v>121083.73600619833</v>
      </c>
      <c r="Q125" s="55">
        <f t="shared" si="44"/>
        <v>132867.57686286425</v>
      </c>
      <c r="R125" s="55">
        <f t="shared" si="44"/>
        <v>130815.0405920797</v>
      </c>
      <c r="S125" s="55">
        <f t="shared" si="44"/>
        <v>135562.81702902363</v>
      </c>
      <c r="T125" s="55">
        <f t="shared" si="44"/>
        <v>134689.9746158169</v>
      </c>
      <c r="U125" s="55">
        <f t="shared" si="44"/>
        <v>128646.49955598333</v>
      </c>
      <c r="V125" s="55">
        <f t="shared" si="44"/>
        <v>117184.47840983902</v>
      </c>
      <c r="W125" s="55">
        <f t="shared" si="44"/>
        <v>138319.80176242092</v>
      </c>
      <c r="X125" s="55">
        <f t="shared" si="44"/>
        <v>131482.0681018339</v>
      </c>
      <c r="Y125" s="55">
        <f t="shared" si="44"/>
        <v>130273.37308826108</v>
      </c>
      <c r="Z125" s="55">
        <f t="shared" si="44"/>
        <v>115981.39652297397</v>
      </c>
      <c r="AA125" s="55">
        <f t="shared" si="44"/>
        <v>106393.22686809224</v>
      </c>
      <c r="AB125" s="55">
        <f t="shared" si="44"/>
        <v>101512.60621344128</v>
      </c>
      <c r="AC125" s="55">
        <f t="shared" si="44"/>
        <v>112323.50371874064</v>
      </c>
      <c r="AD125" s="55">
        <f t="shared" si="44"/>
        <v>125189.74406058747</v>
      </c>
      <c r="AE125" s="55">
        <f t="shared" si="43"/>
        <v>113705.27038673362</v>
      </c>
    </row>
    <row r="126" spans="1:31" ht="12.75">
      <c r="A126" s="4"/>
      <c r="B126" s="4"/>
      <c r="C126" s="57" t="s">
        <v>97</v>
      </c>
      <c r="D126" s="54">
        <v>0.00439110631667266</v>
      </c>
      <c r="E126" s="52"/>
      <c r="F126" s="55">
        <f t="shared" si="41"/>
        <v>20731.53844938272</v>
      </c>
      <c r="G126" s="55">
        <f aca="true" t="shared" si="45" ref="G126:AD126">(G148*$D126)*10^6</f>
        <v>9643.142492839508</v>
      </c>
      <c r="H126" s="55">
        <f t="shared" si="45"/>
        <v>10059.938435555556</v>
      </c>
      <c r="I126" s="55">
        <f t="shared" si="45"/>
        <v>12388.853427160495</v>
      </c>
      <c r="J126" s="55">
        <f t="shared" si="45"/>
        <v>15651.499589135805</v>
      </c>
      <c r="K126" s="55">
        <f t="shared" si="45"/>
        <v>17071.041614814814</v>
      </c>
      <c r="L126" s="55">
        <f t="shared" si="45"/>
        <v>-465.5168623835197</v>
      </c>
      <c r="M126" s="55">
        <f t="shared" si="45"/>
        <v>11835.704992281979</v>
      </c>
      <c r="N126" s="55">
        <f t="shared" si="45"/>
        <v>7625.703529789317</v>
      </c>
      <c r="O126" s="55">
        <f t="shared" si="45"/>
        <v>5685.351066559979</v>
      </c>
      <c r="P126" s="55">
        <f t="shared" si="45"/>
        <v>4801.461518800521</v>
      </c>
      <c r="Q126" s="55">
        <f t="shared" si="45"/>
        <v>4965.757156700398</v>
      </c>
      <c r="R126" s="55">
        <f t="shared" si="45"/>
        <v>2542.85580770766</v>
      </c>
      <c r="S126" s="55">
        <f t="shared" si="45"/>
        <v>6413.814745921353</v>
      </c>
      <c r="T126" s="55">
        <f t="shared" si="45"/>
        <v>4940.178786644432</v>
      </c>
      <c r="U126" s="55">
        <f t="shared" si="45"/>
        <v>9051.252559331002</v>
      </c>
      <c r="V126" s="55">
        <f t="shared" si="45"/>
        <v>0</v>
      </c>
      <c r="W126" s="55">
        <f t="shared" si="45"/>
        <v>474.727421208555</v>
      </c>
      <c r="X126" s="55">
        <f t="shared" si="45"/>
        <v>0</v>
      </c>
      <c r="Y126" s="55">
        <f t="shared" si="45"/>
        <v>3620.155137229326</v>
      </c>
      <c r="Z126" s="55">
        <f t="shared" si="45"/>
        <v>2839.7092452721154</v>
      </c>
      <c r="AA126" s="55">
        <f t="shared" si="45"/>
        <v>8068.73754393168</v>
      </c>
      <c r="AB126" s="55">
        <f t="shared" si="45"/>
        <v>13037.620985956986</v>
      </c>
      <c r="AC126" s="55">
        <f t="shared" si="45"/>
        <v>13310.405495308623</v>
      </c>
      <c r="AD126" s="55">
        <f t="shared" si="45"/>
        <v>14330.743614814859</v>
      </c>
      <c r="AE126" s="55">
        <f t="shared" si="43"/>
        <v>15261.76831802472</v>
      </c>
    </row>
    <row r="127" spans="1:31" ht="12.75">
      <c r="A127" s="4"/>
      <c r="B127" s="4"/>
      <c r="C127" s="57" t="s">
        <v>98</v>
      </c>
      <c r="D127" s="54">
        <v>0.00439110631667266</v>
      </c>
      <c r="E127" s="52"/>
      <c r="F127" s="55">
        <f t="shared" si="41"/>
        <v>32081.319147225888</v>
      </c>
      <c r="G127" s="55">
        <f aca="true" t="shared" si="46" ref="G127:AD127">(G149*$D127)*10^6</f>
        <v>38863.64312903738</v>
      </c>
      <c r="H127" s="55">
        <f t="shared" si="46"/>
        <v>31361.746270800017</v>
      </c>
      <c r="I127" s="55">
        <f t="shared" si="46"/>
        <v>13083.183088292823</v>
      </c>
      <c r="J127" s="55">
        <f t="shared" si="46"/>
        <v>20989.07135970894</v>
      </c>
      <c r="K127" s="55">
        <f t="shared" si="46"/>
        <v>20830.40413352077</v>
      </c>
      <c r="L127" s="55">
        <f t="shared" si="46"/>
        <v>18687.67289141553</v>
      </c>
      <c r="M127" s="55">
        <f t="shared" si="46"/>
        <v>32369.22894137849</v>
      </c>
      <c r="N127" s="55">
        <f t="shared" si="46"/>
        <v>33385.18711095229</v>
      </c>
      <c r="O127" s="55">
        <f t="shared" si="46"/>
        <v>30488.233695675597</v>
      </c>
      <c r="P127" s="55">
        <f t="shared" si="46"/>
        <v>39906.19348244385</v>
      </c>
      <c r="Q127" s="55">
        <f t="shared" si="46"/>
        <v>34306.64685831058</v>
      </c>
      <c r="R127" s="55">
        <f t="shared" si="46"/>
        <v>51817.38231720547</v>
      </c>
      <c r="S127" s="55">
        <f t="shared" si="46"/>
        <v>27689.692272952834</v>
      </c>
      <c r="T127" s="55">
        <f t="shared" si="46"/>
        <v>30580.437178378987</v>
      </c>
      <c r="U127" s="55">
        <f t="shared" si="46"/>
        <v>29726.88391864166</v>
      </c>
      <c r="V127" s="55">
        <f t="shared" si="46"/>
        <v>33218.70797945229</v>
      </c>
      <c r="W127" s="55">
        <f t="shared" si="46"/>
        <v>26388.529362343616</v>
      </c>
      <c r="X127" s="55">
        <f t="shared" si="46"/>
        <v>47917.069624241005</v>
      </c>
      <c r="Y127" s="55">
        <f t="shared" si="46"/>
        <v>63622.887282495125</v>
      </c>
      <c r="Z127" s="55">
        <f t="shared" si="46"/>
        <v>31546.60965247356</v>
      </c>
      <c r="AA127" s="55">
        <f t="shared" si="46"/>
        <v>46537.86614596749</v>
      </c>
      <c r="AB127" s="55">
        <f t="shared" si="46"/>
        <v>43072.394507006895</v>
      </c>
      <c r="AC127" s="55">
        <f t="shared" si="46"/>
        <v>36100.13194766065</v>
      </c>
      <c r="AD127" s="55">
        <f t="shared" si="46"/>
        <v>55126.96185042033</v>
      </c>
      <c r="AE127" s="55">
        <f t="shared" si="43"/>
        <v>51332.08178044082</v>
      </c>
    </row>
    <row r="128" spans="1:31" ht="12.75">
      <c r="A128" s="1"/>
      <c r="B128" s="1"/>
      <c r="C128" s="57" t="s">
        <v>99</v>
      </c>
      <c r="D128" s="54">
        <v>0.00439110631667266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0.00439110631667266</v>
      </c>
      <c r="E129" s="56"/>
      <c r="F129" s="55">
        <f t="shared" si="41"/>
        <v>10497.434792031458</v>
      </c>
      <c r="G129" s="55">
        <f aca="true" t="shared" si="48" ref="G129:AD129">(G151*$D129)*10^6</f>
        <v>11622.412109730723</v>
      </c>
      <c r="H129" s="55">
        <f t="shared" si="48"/>
        <v>9088.122347394528</v>
      </c>
      <c r="I129" s="55">
        <f t="shared" si="48"/>
        <v>9881.081265548888</v>
      </c>
      <c r="J129" s="55">
        <f t="shared" si="48"/>
        <v>9785.714261038751</v>
      </c>
      <c r="K129" s="55">
        <f t="shared" si="48"/>
        <v>10013.535511839365</v>
      </c>
      <c r="L129" s="55">
        <f t="shared" si="48"/>
        <v>9757.457364434416</v>
      </c>
      <c r="M129" s="55">
        <f t="shared" si="48"/>
        <v>10439.15489852997</v>
      </c>
      <c r="N129" s="55">
        <f t="shared" si="48"/>
        <v>10827.687151885051</v>
      </c>
      <c r="O129" s="55">
        <f t="shared" si="48"/>
        <v>10672.274217371663</v>
      </c>
      <c r="P129" s="55">
        <f t="shared" si="48"/>
        <v>10621.05865168174</v>
      </c>
      <c r="Q129" s="55">
        <f t="shared" si="48"/>
        <v>11203.85689137402</v>
      </c>
      <c r="R129" s="55">
        <f t="shared" si="48"/>
        <v>11883.788299660322</v>
      </c>
      <c r="S129" s="55">
        <f t="shared" si="48"/>
        <v>12766.816249970341</v>
      </c>
      <c r="T129" s="55">
        <f t="shared" si="48"/>
        <v>12945.187837621555</v>
      </c>
      <c r="U129" s="55">
        <f t="shared" si="48"/>
        <v>12946.953867744203</v>
      </c>
      <c r="V129" s="55">
        <f t="shared" si="48"/>
        <v>15521.863005465757</v>
      </c>
      <c r="W129" s="55">
        <f t="shared" si="48"/>
        <v>13951.83951681017</v>
      </c>
      <c r="X129" s="55">
        <f t="shared" si="48"/>
        <v>13513.857750214689</v>
      </c>
      <c r="Y129" s="55">
        <f t="shared" si="48"/>
        <v>11940.302175797375</v>
      </c>
      <c r="Z129" s="55">
        <f t="shared" si="48"/>
        <v>10552.18244348311</v>
      </c>
      <c r="AA129" s="55">
        <f t="shared" si="48"/>
        <v>11590.62315926019</v>
      </c>
      <c r="AB129" s="55">
        <f t="shared" si="48"/>
        <v>10260.78326303546</v>
      </c>
      <c r="AC129" s="55">
        <f t="shared" si="48"/>
        <v>9900.50791266382</v>
      </c>
      <c r="AD129" s="55">
        <f t="shared" si="48"/>
        <v>9810.439075070908</v>
      </c>
      <c r="AE129" s="55">
        <f t="shared" si="43"/>
        <v>10004.705195369343</v>
      </c>
    </row>
    <row r="130" spans="3:31" ht="12.75">
      <c r="C130" s="57" t="s">
        <v>101</v>
      </c>
      <c r="D130" s="54">
        <v>0.00439110631667266</v>
      </c>
      <c r="E130" s="52"/>
      <c r="F130" s="55">
        <f t="shared" si="41"/>
        <v>75417.17180247238</v>
      </c>
      <c r="G130" s="55">
        <f aca="true" t="shared" si="49" ref="G130:AD130">(G152*$D130)*10^6</f>
        <v>66721.7402154729</v>
      </c>
      <c r="H130" s="55">
        <f t="shared" si="49"/>
        <v>58718.64460423136</v>
      </c>
      <c r="I130" s="55">
        <f t="shared" si="49"/>
        <v>52609.87042366839</v>
      </c>
      <c r="J130" s="55">
        <f t="shared" si="49"/>
        <v>45225.710025696426</v>
      </c>
      <c r="K130" s="55">
        <f t="shared" si="49"/>
        <v>45710.51005567956</v>
      </c>
      <c r="L130" s="55">
        <f t="shared" si="49"/>
        <v>43854.73103756113</v>
      </c>
      <c r="M130" s="55">
        <f t="shared" si="49"/>
        <v>44059.576983211235</v>
      </c>
      <c r="N130" s="55">
        <f t="shared" si="49"/>
        <v>53512.312446057054</v>
      </c>
      <c r="O130" s="55">
        <f t="shared" si="49"/>
        <v>49152.290322248795</v>
      </c>
      <c r="P130" s="55">
        <f t="shared" si="49"/>
        <v>44285.35531111267</v>
      </c>
      <c r="Q130" s="55">
        <f t="shared" si="49"/>
        <v>49097.56254686043</v>
      </c>
      <c r="R130" s="55">
        <f t="shared" si="49"/>
        <v>32249.722069723095</v>
      </c>
      <c r="S130" s="55">
        <f t="shared" si="49"/>
        <v>30534.26785143464</v>
      </c>
      <c r="T130" s="55">
        <f t="shared" si="49"/>
        <v>34105.799364467384</v>
      </c>
      <c r="U130" s="55">
        <f t="shared" si="49"/>
        <v>31315.276675212313</v>
      </c>
      <c r="V130" s="55">
        <f t="shared" si="49"/>
        <v>28734.447261781104</v>
      </c>
      <c r="W130" s="55">
        <f t="shared" si="49"/>
        <v>31532.480189330316</v>
      </c>
      <c r="X130" s="55">
        <f t="shared" si="49"/>
        <v>38385.91691763585</v>
      </c>
      <c r="Y130" s="55">
        <f t="shared" si="49"/>
        <v>36015.577910037086</v>
      </c>
      <c r="Z130" s="55">
        <f t="shared" si="49"/>
        <v>38444.02574782527</v>
      </c>
      <c r="AA130" s="55">
        <f t="shared" si="49"/>
        <v>40391.75480074216</v>
      </c>
      <c r="AB130" s="55">
        <f t="shared" si="49"/>
        <v>43415.15715511589</v>
      </c>
      <c r="AC130" s="55">
        <f t="shared" si="49"/>
        <v>40710.68069157305</v>
      </c>
      <c r="AD130" s="55">
        <f t="shared" si="49"/>
        <v>36751.435353271925</v>
      </c>
      <c r="AE130" s="55">
        <f t="shared" si="43"/>
        <v>36546.728600064984</v>
      </c>
    </row>
    <row r="131" spans="3:31" ht="12.75">
      <c r="C131" s="57" t="s">
        <v>102</v>
      </c>
      <c r="D131" s="54">
        <v>0.00439110631667266</v>
      </c>
      <c r="E131" s="52"/>
      <c r="F131" s="55">
        <f t="shared" si="41"/>
        <v>3742.089825302649</v>
      </c>
      <c r="G131" s="55">
        <f aca="true" t="shared" si="50" ref="G131:AD131">(G153*$D131)*10^6</f>
        <v>3742.089825302649</v>
      </c>
      <c r="H131" s="55">
        <f t="shared" si="50"/>
        <v>3742.089825302649</v>
      </c>
      <c r="I131" s="55">
        <f t="shared" si="50"/>
        <v>3823.564540131991</v>
      </c>
      <c r="J131" s="55">
        <f t="shared" si="50"/>
        <v>3906.8131645857457</v>
      </c>
      <c r="K131" s="55">
        <f t="shared" si="50"/>
        <v>3991.8743211416013</v>
      </c>
      <c r="L131" s="55">
        <f t="shared" si="50"/>
        <v>2612.4402835224914</v>
      </c>
      <c r="M131" s="55">
        <f t="shared" si="50"/>
        <v>1709.6841448202954</v>
      </c>
      <c r="N131" s="55">
        <f t="shared" si="50"/>
        <v>1118.884857765492</v>
      </c>
      <c r="O131" s="55">
        <f t="shared" si="50"/>
        <v>1125.087228694704</v>
      </c>
      <c r="P131" s="55">
        <f t="shared" si="50"/>
        <v>1131.3239815398715</v>
      </c>
      <c r="Q131" s="55">
        <f t="shared" si="50"/>
        <v>1137.595306892005</v>
      </c>
      <c r="R131" s="55">
        <f t="shared" si="50"/>
        <v>1124.6633832148066</v>
      </c>
      <c r="S131" s="55">
        <f t="shared" si="50"/>
        <v>1111.8784666929469</v>
      </c>
      <c r="T131" s="55">
        <f t="shared" si="50"/>
        <v>1099.238886182653</v>
      </c>
      <c r="U131" s="55">
        <f t="shared" si="50"/>
        <v>1292.190392799821</v>
      </c>
      <c r="V131" s="55">
        <f t="shared" si="50"/>
        <v>1485.1418994169887</v>
      </c>
      <c r="W131" s="55">
        <f t="shared" si="50"/>
        <v>1678.093406034157</v>
      </c>
      <c r="X131" s="55">
        <f t="shared" si="50"/>
        <v>1871.0449126513245</v>
      </c>
      <c r="Y131" s="55">
        <f t="shared" si="50"/>
        <v>1871.0449126513245</v>
      </c>
      <c r="Z131" s="55">
        <f t="shared" si="50"/>
        <v>1871.0449126513245</v>
      </c>
      <c r="AA131" s="55">
        <f t="shared" si="50"/>
        <v>1871.0449126513245</v>
      </c>
      <c r="AB131" s="55">
        <f t="shared" si="50"/>
        <v>1871.0449126513245</v>
      </c>
      <c r="AC131" s="55">
        <f t="shared" si="50"/>
        <v>1871.0449126513245</v>
      </c>
      <c r="AD131" s="55">
        <f t="shared" si="50"/>
        <v>1871.0449126513245</v>
      </c>
      <c r="AE131" s="55">
        <f t="shared" si="43"/>
        <v>1871.0449126513245</v>
      </c>
    </row>
    <row r="132" spans="1:31" ht="12.75">
      <c r="A132" s="4"/>
      <c r="B132" s="4"/>
      <c r="C132" s="57" t="s">
        <v>103</v>
      </c>
      <c r="D132" s="54">
        <v>0.00439110631667266</v>
      </c>
      <c r="E132" s="52"/>
      <c r="F132" s="55">
        <f t="shared" si="41"/>
        <v>7613.656916553798</v>
      </c>
      <c r="G132" s="55">
        <f aca="true" t="shared" si="51" ref="G132:AD132">(G154*$D132)*10^6</f>
        <v>7613.656916553798</v>
      </c>
      <c r="H132" s="55">
        <f t="shared" si="51"/>
        <v>7613.656916553798</v>
      </c>
      <c r="I132" s="55">
        <f t="shared" si="51"/>
        <v>7613.656916553798</v>
      </c>
      <c r="J132" s="55">
        <f t="shared" si="51"/>
        <v>7613.656916553798</v>
      </c>
      <c r="K132" s="55">
        <f t="shared" si="51"/>
        <v>7620.182908196559</v>
      </c>
      <c r="L132" s="55">
        <f t="shared" si="51"/>
        <v>6445.102428522471</v>
      </c>
      <c r="M132" s="55">
        <f t="shared" si="51"/>
        <v>5451.226803160453</v>
      </c>
      <c r="N132" s="55">
        <f t="shared" si="51"/>
        <v>4610.6130956102215</v>
      </c>
      <c r="O132" s="55">
        <f t="shared" si="51"/>
        <v>6142.177179251374</v>
      </c>
      <c r="P132" s="55">
        <f t="shared" si="51"/>
        <v>8182.499749813258</v>
      </c>
      <c r="Q132" s="55">
        <f t="shared" si="51"/>
        <v>10900.581373957451</v>
      </c>
      <c r="R132" s="55">
        <f t="shared" si="51"/>
        <v>10129.458234314285</v>
      </c>
      <c r="S132" s="55">
        <f t="shared" si="51"/>
        <v>9412.885478370266</v>
      </c>
      <c r="T132" s="55">
        <f t="shared" si="51"/>
        <v>8747.00413184652</v>
      </c>
      <c r="U132" s="55">
        <f t="shared" si="51"/>
        <v>9007.499964920038</v>
      </c>
      <c r="V132" s="55">
        <f t="shared" si="51"/>
        <v>9267.995797993559</v>
      </c>
      <c r="W132" s="55">
        <f t="shared" si="51"/>
        <v>9528.491631067078</v>
      </c>
      <c r="X132" s="55">
        <f t="shared" si="51"/>
        <v>9788.987464140599</v>
      </c>
      <c r="Y132" s="55">
        <f t="shared" si="51"/>
        <v>9788.987464140599</v>
      </c>
      <c r="Z132" s="55">
        <f t="shared" si="51"/>
        <v>9788.987464140599</v>
      </c>
      <c r="AA132" s="55">
        <f t="shared" si="51"/>
        <v>9788.987464140599</v>
      </c>
      <c r="AB132" s="55">
        <f t="shared" si="51"/>
        <v>7613.656916553798</v>
      </c>
      <c r="AC132" s="55">
        <f t="shared" si="51"/>
        <v>7613.656916553798</v>
      </c>
      <c r="AD132" s="55">
        <f t="shared" si="51"/>
        <v>7613.656916553798</v>
      </c>
      <c r="AE132" s="55">
        <f t="shared" si="43"/>
        <v>7613.656916553798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179146.1256933333</v>
      </c>
      <c r="G133" s="55">
        <f aca="true" t="shared" si="52" ref="G133:AD133">(G34*0.5)</f>
        <v>171808.09608453332</v>
      </c>
      <c r="H133" s="55">
        <f t="shared" si="52"/>
        <v>156674.5665848</v>
      </c>
      <c r="I133" s="55">
        <f t="shared" si="52"/>
        <v>164034.08651959998</v>
      </c>
      <c r="J133" s="55">
        <f t="shared" si="52"/>
        <v>174921.38549306666</v>
      </c>
      <c r="K133" s="55">
        <f t="shared" si="52"/>
        <v>163020.88453346665</v>
      </c>
      <c r="L133" s="55">
        <f t="shared" si="52"/>
        <v>159397.9242973333</v>
      </c>
      <c r="M133" s="55">
        <f t="shared" si="52"/>
        <v>180208.44985586667</v>
      </c>
      <c r="N133" s="55">
        <f t="shared" si="52"/>
        <v>173782.303222</v>
      </c>
      <c r="O133" s="55">
        <f t="shared" si="52"/>
        <v>178246.5235408</v>
      </c>
      <c r="P133" s="55">
        <f t="shared" si="52"/>
        <v>183429.19942893332</v>
      </c>
      <c r="Q133" s="55">
        <f t="shared" si="52"/>
        <v>164098.5615793333</v>
      </c>
      <c r="R133" s="55">
        <f t="shared" si="52"/>
        <v>167303.95826906664</v>
      </c>
      <c r="S133" s="55">
        <f t="shared" si="52"/>
        <v>170358.91451333332</v>
      </c>
      <c r="T133" s="55">
        <f t="shared" si="52"/>
        <v>178059.23765959998</v>
      </c>
      <c r="U133" s="55">
        <f t="shared" si="52"/>
        <v>175001.21380719997</v>
      </c>
      <c r="V133" s="55">
        <f t="shared" si="52"/>
        <v>169836.96063693333</v>
      </c>
      <c r="W133" s="55">
        <f t="shared" si="52"/>
        <v>179413.23988866663</v>
      </c>
      <c r="X133" s="55">
        <f t="shared" si="52"/>
        <v>187819.7351844</v>
      </c>
      <c r="Y133" s="55">
        <f t="shared" si="52"/>
        <v>189784.72910759997</v>
      </c>
      <c r="Z133" s="55">
        <f t="shared" si="52"/>
        <v>186938.5579761333</v>
      </c>
      <c r="AA133" s="55">
        <f t="shared" si="52"/>
        <v>171276.9327045333</v>
      </c>
      <c r="AB133" s="55">
        <f t="shared" si="52"/>
        <v>169250.5317008</v>
      </c>
      <c r="AC133" s="55">
        <f t="shared" si="52"/>
        <v>156471.92522279997</v>
      </c>
      <c r="AD133" s="55">
        <f t="shared" si="52"/>
        <v>158519.81915</v>
      </c>
      <c r="AE133" s="55">
        <f>(AE34*0.5)</f>
        <v>157693.9078689333</v>
      </c>
    </row>
    <row r="134" spans="1:31" ht="12.75">
      <c r="A134" s="1"/>
      <c r="B134" s="1"/>
      <c r="C134" s="59" t="s">
        <v>69</v>
      </c>
      <c r="D134" s="54">
        <v>0.00439110631667266</v>
      </c>
      <c r="E134" s="51"/>
      <c r="F134" s="55">
        <f>(F156*$D134)*10^6</f>
        <v>43568.984878946365</v>
      </c>
      <c r="G134" s="55">
        <f aca="true" t="shared" si="53" ref="G134:AD134">(G156*$D134)*10^6</f>
        <v>47155.054334157525</v>
      </c>
      <c r="H134" s="55">
        <f t="shared" si="53"/>
        <v>42365.78508942162</v>
      </c>
      <c r="I134" s="55">
        <f t="shared" si="53"/>
        <v>49876.26862204455</v>
      </c>
      <c r="J134" s="55">
        <f t="shared" si="53"/>
        <v>52748.94751603141</v>
      </c>
      <c r="K134" s="55">
        <f t="shared" si="53"/>
        <v>51933.4724867314</v>
      </c>
      <c r="L134" s="55">
        <f t="shared" si="53"/>
        <v>55912.5721426382</v>
      </c>
      <c r="M134" s="55">
        <f t="shared" si="53"/>
        <v>62718.22677151939</v>
      </c>
      <c r="N134" s="55">
        <f t="shared" si="53"/>
        <v>66950.73387037039</v>
      </c>
      <c r="O134" s="55">
        <f t="shared" si="53"/>
        <v>70910.74335629036</v>
      </c>
      <c r="P134" s="55">
        <f t="shared" si="53"/>
        <v>62671.74375138443</v>
      </c>
      <c r="Q134" s="55">
        <f t="shared" si="53"/>
        <v>62692.13880332614</v>
      </c>
      <c r="R134" s="55">
        <f t="shared" si="53"/>
        <v>55684.223277439785</v>
      </c>
      <c r="S134" s="55">
        <f t="shared" si="53"/>
        <v>65112.04897641097</v>
      </c>
      <c r="T134" s="55">
        <f t="shared" si="53"/>
        <v>80550.56036217189</v>
      </c>
      <c r="U134" s="55">
        <f t="shared" si="53"/>
        <v>81006.4846566034</v>
      </c>
      <c r="V134" s="55">
        <f t="shared" si="53"/>
        <v>81420.33928346126</v>
      </c>
      <c r="W134" s="55">
        <f t="shared" si="53"/>
        <v>87294.07112905617</v>
      </c>
      <c r="X134" s="55">
        <f t="shared" si="53"/>
        <v>96266.28818330738</v>
      </c>
      <c r="Y134" s="55">
        <f t="shared" si="53"/>
        <v>98803.67195387484</v>
      </c>
      <c r="Z134" s="55">
        <f t="shared" si="53"/>
        <v>99347.3207687594</v>
      </c>
      <c r="AA134" s="55">
        <f t="shared" si="53"/>
        <v>92922.81685082101</v>
      </c>
      <c r="AB134" s="55">
        <f t="shared" si="53"/>
        <v>77671.1918828459</v>
      </c>
      <c r="AC134" s="55">
        <f t="shared" si="53"/>
        <v>78473.84611353895</v>
      </c>
      <c r="AD134" s="55">
        <f t="shared" si="53"/>
        <v>82793.21948523146</v>
      </c>
      <c r="AE134" s="55">
        <f>(AE156*$D134)*10^6</f>
        <v>83574.65005920523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2008-06-05T13:14:56Z</dcterms:modified>
  <cp:category/>
  <cp:version/>
  <cp:contentType/>
  <cp:contentStatus/>
</cp:coreProperties>
</file>