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80" windowHeight="57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<sst xmlns="http://schemas.openxmlformats.org/spreadsheetml/2006/main" count="589" uniqueCount="113">
  <si>
    <t>FY 1998</t>
  </si>
  <si>
    <t>FY 1999</t>
  </si>
  <si>
    <t>MILITARY PERSONNEL, ARMY</t>
  </si>
  <si>
    <t>APPROP</t>
  </si>
  <si>
    <t>ID</t>
  </si>
  <si>
    <t>2010A</t>
  </si>
  <si>
    <t>(DOLLARS IN THOUSANDS)</t>
  </si>
  <si>
    <t>EXHIBIT M-1</t>
  </si>
  <si>
    <t>MILITARY PERSONNEL, NAVY</t>
  </si>
  <si>
    <t>1453N</t>
  </si>
  <si>
    <t>MILITARY PERSONNEL, MARINE CORPS</t>
  </si>
  <si>
    <t>1105N</t>
  </si>
  <si>
    <t>MILITARY PERSONNEL, AIR FORCE</t>
  </si>
  <si>
    <t>3500F</t>
  </si>
  <si>
    <t>RESERVE PERSONNEL, ARMY</t>
  </si>
  <si>
    <t>2070A</t>
  </si>
  <si>
    <t>RESERVE PERSONNEL, NAVY</t>
  </si>
  <si>
    <t>1405N</t>
  </si>
  <si>
    <t>RESERVE PERSONNEL, MARINE CORPS</t>
  </si>
  <si>
    <t>1108N</t>
  </si>
  <si>
    <t>RESERVE PERSONNEL, AIR FORCE</t>
  </si>
  <si>
    <t>3700F</t>
  </si>
  <si>
    <t>NATIONAL GUARD PERSONNEL, ARMY</t>
  </si>
  <si>
    <t>2060A</t>
  </si>
  <si>
    <t>3850F</t>
  </si>
  <si>
    <t>TOTAL BUDGET ACTIVITY 1:</t>
  </si>
  <si>
    <t>TOTAL BUDGET ACTIVITY 2:</t>
  </si>
  <si>
    <t>TOTAL BUDGET ACTIVITY 3:</t>
  </si>
  <si>
    <t>TOTAL BUDGET ACTIVITY 4:</t>
  </si>
  <si>
    <t>TOTAL BUDGET ACTIVITY 5:</t>
  </si>
  <si>
    <t>TOTAL BUDGET ACTIVITY 6:</t>
  </si>
  <si>
    <t>TOTAL DIRECT - MILITARY PERSONNEL, ARMY</t>
  </si>
  <si>
    <t>TOTAL DIRECT - MILITARY PERSONNEL, NAVY</t>
  </si>
  <si>
    <t>LESS REIMBURSABLES</t>
  </si>
  <si>
    <t>TOTAL DIRECT - RESERVE PERSONNEL, NAVY</t>
  </si>
  <si>
    <t>BASIC PAY</t>
  </si>
  <si>
    <t>RETIRED PAY ACCRUAL</t>
  </si>
  <si>
    <t>BASIC ALLOWANCE FOR HOUSING</t>
  </si>
  <si>
    <t>ACADEMY CADETS</t>
  </si>
  <si>
    <t>BASIC ALLOWANCE FOR SUBSISTENCE</t>
  </si>
  <si>
    <t>SUBSISTENCE-IN-KIND</t>
  </si>
  <si>
    <t>ACCESSION TRAVEL</t>
  </si>
  <si>
    <t>TRAINING TRAVEL</t>
  </si>
  <si>
    <t>SEPARATION TRAVEL</t>
  </si>
  <si>
    <t>TRAVEL OF ORGANIZED UNITS</t>
  </si>
  <si>
    <t>NON-TEMPORARY STORAGE</t>
  </si>
  <si>
    <t>TEMPORARY LODGING EXPENSE</t>
  </si>
  <si>
    <t>OTHER</t>
  </si>
  <si>
    <t>INTEREST ON UNIFORMED SERVICES SAVINGS</t>
  </si>
  <si>
    <t>DEATH GRATUITIES</t>
  </si>
  <si>
    <t>UNEMPLOYMENT BENEFITS</t>
  </si>
  <si>
    <t>SURVIVOR BENEFITS</t>
  </si>
  <si>
    <t>EDUCATION BENEFITS</t>
  </si>
  <si>
    <t>ADOPTION EXPENSES</t>
  </si>
  <si>
    <t>TOTAL DIRECT MILITARY PERSONNEL TITLE</t>
  </si>
  <si>
    <t>MIDSHIPMEN</t>
  </si>
  <si>
    <t>PAY GROUP P TRAINING  (PIPELINE RECRUITS)</t>
  </si>
  <si>
    <t>MOBILIZATION TRAINING</t>
  </si>
  <si>
    <t>SCHOOL TRAINING</t>
  </si>
  <si>
    <t>SPECIAL TRAINING</t>
  </si>
  <si>
    <t>ADMINISTRATION AND SUPPORT</t>
  </si>
  <si>
    <t>OTHER PROGRAMS</t>
  </si>
  <si>
    <t xml:space="preserve">INCENTIVE PAYS    </t>
  </si>
  <si>
    <t>ACTIVITY 1:  PAY AND ALLOWANCES OF OFFICER</t>
  </si>
  <si>
    <t xml:space="preserve">SPECIAL PAYS      </t>
  </si>
  <si>
    <t xml:space="preserve">ALLOWANCES         </t>
  </si>
  <si>
    <t xml:space="preserve">SEPARATION PAY     </t>
  </si>
  <si>
    <t xml:space="preserve">SOCIAL SECURITY TAX  </t>
  </si>
  <si>
    <t>ACTIVITY 2:  PAY AND ALLOW OF ENLISTED PERS</t>
  </si>
  <si>
    <t xml:space="preserve">ALLOWANCES        </t>
  </si>
  <si>
    <t>ACTIVITY 3:  PAY AND ALLOW OF CADETS</t>
  </si>
  <si>
    <t>ACTIVITY 4:  SUBSISTENCE OF ENLISTED PERS</t>
  </si>
  <si>
    <t>ACTIVITY 5:  PERMANENT CHANGE OF STATION</t>
  </si>
  <si>
    <t xml:space="preserve">OPERATIONAL TRAVEL </t>
  </si>
  <si>
    <t xml:space="preserve">ROTATIONAL TRAVEL </t>
  </si>
  <si>
    <t>ACTIVITY 6:  OTHER MILITARY PERS COSTS</t>
  </si>
  <si>
    <t>APPREHENSION OF MILITARY DESERTERS</t>
  </si>
  <si>
    <t xml:space="preserve">SEPARATION PAY    </t>
  </si>
  <si>
    <t xml:space="preserve">INCENTIVE PAYS   </t>
  </si>
  <si>
    <t>ACTIVITY 3:  PAY AND ALLOW OF MIDSHIPMEN</t>
  </si>
  <si>
    <t xml:space="preserve">ACTIVITY 5:  PERMANENT CHANGE OF STATION </t>
  </si>
  <si>
    <t xml:space="preserve">SPECIAL PAYS     </t>
  </si>
  <si>
    <t xml:space="preserve"> ACTIVITY 4:  SUBSISTENCE OF ENLISTED PERS</t>
  </si>
  <si>
    <t>TOTAL DIRECT - MILITARY PERS, MARINE CORPS</t>
  </si>
  <si>
    <t xml:space="preserve"> ACTIVITY 2:  PAY AND ALLOW OF ENLISTED PERS</t>
  </si>
  <si>
    <t xml:space="preserve">SOCIAL SECURITY TAX </t>
  </si>
  <si>
    <t>ACTIVITY 3:  PAY AND ALLOWANCES OF CADETS</t>
  </si>
  <si>
    <t>TOTAL DIRECT - MILITARY PERS, AIR FORCE</t>
  </si>
  <si>
    <t>ACTIVITY 1:  UNIT AND INDIVIDUAL TRAINING</t>
  </si>
  <si>
    <t>PAY GROUP B TRAINING  (BACKFILL FOR ACT DUTY)</t>
  </si>
  <si>
    <t>PAY GROUP A TRAINING  (15 DAYS &amp; DRILLS 24/48)</t>
  </si>
  <si>
    <t>PAY GROUP F TRAINING  (RECRUITS)</t>
  </si>
  <si>
    <t>ACTIVITY 2:  OTHER TRAINING AND SUPPORT</t>
  </si>
  <si>
    <t xml:space="preserve">OTHER PROGRAMS </t>
  </si>
  <si>
    <t xml:space="preserve">HEALTH PROFESSION SCHOLARSHIP </t>
  </si>
  <si>
    <t>TOTAL DIRECT - RESERVE PERS, ARMY</t>
  </si>
  <si>
    <t>HEALTH PROFESSION SCHOLARSHIP</t>
  </si>
  <si>
    <t xml:space="preserve"> ACTIVITY 1:  UNIT AND INDIVIDUAL TRAINING</t>
  </si>
  <si>
    <t>TOTAL DIRECT - RESERVE PERS, MARINE CORPS</t>
  </si>
  <si>
    <t>TOTAL DIRECT - RESERVE PERS, AIR FORCE</t>
  </si>
  <si>
    <t>TOTAL DIRECT - NATIONAL GUARD PERS, ARMY</t>
  </si>
  <si>
    <t>NATIONAL GUARD PERS, AIR FORCE</t>
  </si>
  <si>
    <t>TOTAL DIRECT - NATIONAL GUARD PERS, AIR FORCE</t>
  </si>
  <si>
    <t>ROTC - SENIOR, JUNIOR</t>
  </si>
  <si>
    <t>FY 2000</t>
  </si>
  <si>
    <t>FY 2001</t>
  </si>
  <si>
    <t>GRAND TOTAL MILITARY PERSONNEL TITLE</t>
  </si>
  <si>
    <t xml:space="preserve">TOTAL RESERVE/GUARD MILITARY PERSONNEL </t>
  </si>
  <si>
    <t>DEFENSE HEALTH PROGRAM ACCRUAL</t>
  </si>
  <si>
    <t>FY 2002</t>
  </si>
  <si>
    <t>SPECIAL COMPENSATION FOR SEVERELY DISABLED RETIREES</t>
  </si>
  <si>
    <t>TRANSPORTATION SUBSIDY</t>
  </si>
  <si>
    <t>AMENDED FY 2002 PRESIDENT'S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</si>
</sst>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7" fontId="1" fillId="0" borderId="0" xfId="15" applyNumberFormat="1" applyFont="1" applyAlignment="1">
      <alignment horizontal="left"/>
    </xf>
    <xf numFmtId="9" fontId="1" fillId="0" borderId="0" xfId="19" applyFont="1" applyAlignment="1">
      <alignment horizontal="center"/>
    </xf>
    <xf numFmtId="167" fontId="2" fillId="0" borderId="0" xfId="15" applyNumberFormat="1" applyFont="1" applyAlignment="1">
      <alignment/>
    </xf>
    <xf numFmtId="9" fontId="2" fillId="0" borderId="0" xfId="19" applyFont="1" applyAlignment="1">
      <alignment/>
    </xf>
    <xf numFmtId="167" fontId="1" fillId="0" borderId="0" xfId="15" applyNumberFormat="1" applyFont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Alignment="1">
      <alignment horizontal="center"/>
    </xf>
    <xf numFmtId="9" fontId="1" fillId="0" borderId="0" xfId="19" applyFont="1" applyAlignment="1">
      <alignment/>
    </xf>
    <xf numFmtId="167" fontId="2" fillId="0" borderId="0" xfId="15" applyNumberFormat="1" applyFont="1" applyAlignment="1">
      <alignment horizontal="left"/>
    </xf>
    <xf numFmtId="167" fontId="1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7" fontId="3" fillId="0" borderId="0" xfId="15" applyNumberFormat="1" applyFont="1" applyBorder="1" applyAlignment="1">
      <alignment/>
    </xf>
    <xf numFmtId="9" fontId="2" fillId="0" borderId="0" xfId="19" applyFont="1" applyAlignment="1">
      <alignment horizontal="center"/>
    </xf>
    <xf numFmtId="167" fontId="2" fillId="0" borderId="0" xfId="15" applyNumberFormat="1" applyFont="1" applyAlignment="1">
      <alignment/>
    </xf>
    <xf numFmtId="167" fontId="1" fillId="0" borderId="0" xfId="15" applyNumberFormat="1" applyFont="1" applyBorder="1" applyAlignment="1">
      <alignment/>
    </xf>
    <xf numFmtId="9" fontId="2" fillId="0" borderId="0" xfId="19" applyFont="1" applyBorder="1" applyAlignment="1">
      <alignment/>
    </xf>
    <xf numFmtId="167" fontId="2" fillId="0" borderId="0" xfId="15" applyNumberFormat="1" applyFont="1" applyAlignment="1">
      <alignment horizontal="left" vertical="top"/>
    </xf>
    <xf numFmtId="167" fontId="1" fillId="0" borderId="0" xfId="15" applyNumberFormat="1" applyFont="1" applyBorder="1" applyAlignment="1">
      <alignment horizontal="left"/>
    </xf>
    <xf numFmtId="167" fontId="3" fillId="0" borderId="0" xfId="15" applyNumberFormat="1" applyFont="1" applyAlignment="1">
      <alignment horizontal="center"/>
    </xf>
    <xf numFmtId="167" fontId="3" fillId="0" borderId="0" xfId="15" applyNumberFormat="1" applyFont="1" applyBorder="1" applyAlignment="1">
      <alignment horizontal="center"/>
    </xf>
    <xf numFmtId="167" fontId="1" fillId="0" borderId="0" xfId="15" applyNumberFormat="1" applyFont="1" applyAlignment="1">
      <alignment horizontal="centerContinuous"/>
    </xf>
    <xf numFmtId="9" fontId="1" fillId="0" borderId="0" xfId="19" applyFont="1" applyAlignment="1">
      <alignment horizontal="centerContinuous"/>
    </xf>
    <xf numFmtId="167" fontId="1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6"/>
  <sheetViews>
    <sheetView tabSelected="1" view="pageBreakPreview" zoomScale="60" zoomScaleNormal="75" workbookViewId="0" topLeftCell="A79">
      <selection activeCell="I1" sqref="I1:K16384"/>
    </sheetView>
  </sheetViews>
  <sheetFormatPr defaultColWidth="9.140625" defaultRowHeight="12.75"/>
  <cols>
    <col min="1" max="1" width="10.7109375" style="4" customWidth="1"/>
    <col min="2" max="2" width="6.7109375" style="3" customWidth="1"/>
    <col min="3" max="3" width="74.8515625" style="3" customWidth="1"/>
    <col min="4" max="5" width="12.7109375" style="3" hidden="1" customWidth="1"/>
    <col min="6" max="8" width="12.7109375" style="3" customWidth="1"/>
    <col min="9" max="16384" width="9.140625" style="3" customWidth="1"/>
  </cols>
  <sheetData>
    <row r="1" spans="1:8" ht="15.75">
      <c r="A1" s="22" t="s">
        <v>7</v>
      </c>
      <c r="B1" s="21"/>
      <c r="C1" s="21"/>
      <c r="D1" s="21"/>
      <c r="E1" s="21"/>
      <c r="F1" s="21"/>
      <c r="G1" s="21"/>
      <c r="H1" s="21"/>
    </row>
    <row r="2" spans="1:8" ht="15.75">
      <c r="A2" s="22" t="s">
        <v>112</v>
      </c>
      <c r="B2" s="21"/>
      <c r="C2" s="21"/>
      <c r="D2" s="21"/>
      <c r="E2" s="21"/>
      <c r="F2" s="21"/>
      <c r="G2" s="21"/>
      <c r="H2" s="21"/>
    </row>
    <row r="3" spans="1:8" ht="15.75">
      <c r="A3" s="3"/>
      <c r="F3" s="23" t="s">
        <v>6</v>
      </c>
      <c r="G3" s="24"/>
      <c r="H3" s="24"/>
    </row>
    <row r="4" spans="1:8" ht="20.25">
      <c r="A4" s="2" t="s">
        <v>3</v>
      </c>
      <c r="B4" s="7" t="s">
        <v>4</v>
      </c>
      <c r="F4" s="19" t="s">
        <v>104</v>
      </c>
      <c r="G4" s="20" t="s">
        <v>105</v>
      </c>
      <c r="H4" s="20" t="s">
        <v>109</v>
      </c>
    </row>
    <row r="5" spans="1:5" ht="20.25">
      <c r="A5" s="8"/>
      <c r="B5" s="5"/>
      <c r="C5" s="1" t="s">
        <v>2</v>
      </c>
      <c r="D5" s="19" t="s">
        <v>0</v>
      </c>
      <c r="E5" s="19" t="s">
        <v>1</v>
      </c>
    </row>
    <row r="6" spans="3:8" ht="15.75">
      <c r="C6" s="9"/>
      <c r="D6" s="6"/>
      <c r="G6" s="6"/>
      <c r="H6" s="6"/>
    </row>
    <row r="7" spans="1:8" ht="20.25">
      <c r="A7" s="8"/>
      <c r="B7" s="5"/>
      <c r="C7" s="10" t="s">
        <v>63</v>
      </c>
      <c r="D7" s="11"/>
      <c r="E7" s="11"/>
      <c r="F7" s="11"/>
      <c r="G7" s="12"/>
      <c r="H7" s="12"/>
    </row>
    <row r="8" spans="3:8" ht="15.75">
      <c r="C8" s="9"/>
      <c r="D8" s="6"/>
      <c r="G8" s="6"/>
      <c r="H8" s="6"/>
    </row>
    <row r="9" spans="1:8" ht="15.75">
      <c r="A9" s="13" t="s">
        <v>5</v>
      </c>
      <c r="B9" s="14">
        <v>5</v>
      </c>
      <c r="C9" s="9" t="s">
        <v>35</v>
      </c>
      <c r="D9" s="6">
        <v>3373568</v>
      </c>
      <c r="E9" s="3">
        <v>3425881</v>
      </c>
      <c r="F9" s="3">
        <v>3554771</v>
      </c>
      <c r="G9" s="6">
        <v>3663289</v>
      </c>
      <c r="H9" s="6">
        <v>3865263</v>
      </c>
    </row>
    <row r="10" spans="1:8" ht="15.75">
      <c r="A10" s="13" t="s">
        <v>5</v>
      </c>
      <c r="B10" s="3">
        <v>10</v>
      </c>
      <c r="C10" s="9" t="s">
        <v>36</v>
      </c>
      <c r="D10" s="6">
        <v>1028938</v>
      </c>
      <c r="E10" s="3">
        <v>1034616</v>
      </c>
      <c r="F10" s="3">
        <v>1130417</v>
      </c>
      <c r="G10" s="6">
        <v>1084334</v>
      </c>
      <c r="H10" s="6">
        <v>1171175</v>
      </c>
    </row>
    <row r="11" spans="1:8" ht="15.75" hidden="1">
      <c r="A11" s="13" t="s">
        <v>5</v>
      </c>
      <c r="B11" s="3">
        <v>15</v>
      </c>
      <c r="C11" s="9" t="s">
        <v>108</v>
      </c>
      <c r="D11" s="6"/>
      <c r="G11" s="6"/>
      <c r="H11" s="6"/>
    </row>
    <row r="12" spans="1:8" ht="15.75">
      <c r="A12" s="13" t="s">
        <v>5</v>
      </c>
      <c r="B12" s="3">
        <v>25</v>
      </c>
      <c r="C12" s="9" t="s">
        <v>37</v>
      </c>
      <c r="D12" s="6">
        <v>454680</v>
      </c>
      <c r="E12" s="3">
        <v>591111</v>
      </c>
      <c r="F12" s="3">
        <v>614189</v>
      </c>
      <c r="G12" s="6">
        <v>654236</v>
      </c>
      <c r="H12" s="6">
        <v>676228</v>
      </c>
    </row>
    <row r="13" spans="1:8" ht="15.75">
      <c r="A13" s="13" t="s">
        <v>5</v>
      </c>
      <c r="B13" s="3">
        <v>30</v>
      </c>
      <c r="C13" s="9" t="s">
        <v>39</v>
      </c>
      <c r="D13" s="6">
        <v>149017</v>
      </c>
      <c r="E13" s="3">
        <v>147722</v>
      </c>
      <c r="F13" s="3">
        <v>148293</v>
      </c>
      <c r="G13" s="6">
        <v>146640</v>
      </c>
      <c r="H13" s="6">
        <v>147368</v>
      </c>
    </row>
    <row r="14" spans="1:8" ht="15.75">
      <c r="A14" s="13" t="s">
        <v>5</v>
      </c>
      <c r="B14" s="3">
        <v>35</v>
      </c>
      <c r="C14" s="9" t="s">
        <v>62</v>
      </c>
      <c r="D14" s="6">
        <v>66117</v>
      </c>
      <c r="E14" s="3">
        <v>78516</v>
      </c>
      <c r="F14" s="3">
        <v>78864</v>
      </c>
      <c r="G14" s="6">
        <v>77641</v>
      </c>
      <c r="H14" s="6">
        <v>79159</v>
      </c>
    </row>
    <row r="15" spans="1:8" ht="15.75">
      <c r="A15" s="13" t="s">
        <v>5</v>
      </c>
      <c r="B15" s="3">
        <v>40</v>
      </c>
      <c r="C15" s="9" t="s">
        <v>64</v>
      </c>
      <c r="D15" s="6">
        <v>189012</v>
      </c>
      <c r="E15" s="3">
        <v>196407</v>
      </c>
      <c r="F15" s="3">
        <v>207558</v>
      </c>
      <c r="G15" s="6">
        <v>207509</v>
      </c>
      <c r="H15" s="6">
        <v>205842</v>
      </c>
    </row>
    <row r="16" spans="1:8" ht="15.75">
      <c r="A16" s="13" t="s">
        <v>5</v>
      </c>
      <c r="B16" s="3">
        <v>45</v>
      </c>
      <c r="C16" s="9" t="s">
        <v>65</v>
      </c>
      <c r="D16" s="6">
        <v>84827</v>
      </c>
      <c r="E16" s="3">
        <v>81285</v>
      </c>
      <c r="F16" s="3">
        <v>78654</v>
      </c>
      <c r="G16" s="6">
        <v>69319</v>
      </c>
      <c r="H16" s="6">
        <v>51775</v>
      </c>
    </row>
    <row r="17" spans="1:8" ht="15.75">
      <c r="A17" s="13" t="s">
        <v>5</v>
      </c>
      <c r="B17" s="3">
        <v>50</v>
      </c>
      <c r="C17" s="9" t="s">
        <v>66</v>
      </c>
      <c r="D17" s="6">
        <v>78541</v>
      </c>
      <c r="E17" s="3">
        <v>114944</v>
      </c>
      <c r="F17" s="3">
        <v>68460</v>
      </c>
      <c r="G17" s="6">
        <v>67753</v>
      </c>
      <c r="H17" s="6">
        <v>117589</v>
      </c>
    </row>
    <row r="18" spans="1:8" ht="15.75">
      <c r="A18" s="13" t="s">
        <v>5</v>
      </c>
      <c r="B18" s="3">
        <v>55</v>
      </c>
      <c r="C18" s="9" t="s">
        <v>67</v>
      </c>
      <c r="D18" s="6">
        <v>294082</v>
      </c>
      <c r="E18" s="3">
        <v>298034</v>
      </c>
      <c r="F18" s="3">
        <v>270128</v>
      </c>
      <c r="G18" s="6">
        <v>278471</v>
      </c>
      <c r="H18" s="6">
        <v>293508</v>
      </c>
    </row>
    <row r="19" spans="4:8" ht="15.75">
      <c r="D19" s="6"/>
      <c r="G19" s="6"/>
      <c r="H19" s="6"/>
    </row>
    <row r="20" spans="3:8" ht="15.75">
      <c r="C20" s="5" t="s">
        <v>25</v>
      </c>
      <c r="D20" s="15">
        <f>SUM(D9:D18)</f>
        <v>5718782</v>
      </c>
      <c r="E20" s="15">
        <f>SUM(E9:E18)</f>
        <v>5968516</v>
      </c>
      <c r="F20" s="15">
        <f>SUM(F9:F18)</f>
        <v>6151334</v>
      </c>
      <c r="G20" s="15">
        <f>SUM(G9:G18)</f>
        <v>6249192</v>
      </c>
      <c r="H20" s="15">
        <f>SUM(H9:H18)</f>
        <v>6607907</v>
      </c>
    </row>
    <row r="21" spans="3:8" ht="15.75">
      <c r="C21" s="5"/>
      <c r="D21" s="6"/>
      <c r="E21" s="6"/>
      <c r="F21" s="6"/>
      <c r="G21" s="6"/>
      <c r="H21" s="6"/>
    </row>
    <row r="22" spans="1:8" ht="20.25">
      <c r="A22" s="8"/>
      <c r="B22" s="5"/>
      <c r="C22" s="5" t="s">
        <v>68</v>
      </c>
      <c r="D22" s="11"/>
      <c r="E22" s="11"/>
      <c r="F22" s="11"/>
      <c r="G22" s="12"/>
      <c r="H22" s="12"/>
    </row>
    <row r="23" spans="4:8" ht="15.75">
      <c r="D23" s="6"/>
      <c r="G23" s="6"/>
      <c r="H23" s="6"/>
    </row>
    <row r="24" spans="1:8" ht="15.75">
      <c r="A24" s="13" t="s">
        <v>5</v>
      </c>
      <c r="B24" s="3">
        <v>60</v>
      </c>
      <c r="C24" s="3" t="s">
        <v>35</v>
      </c>
      <c r="D24" s="6">
        <v>7337765</v>
      </c>
      <c r="E24" s="3">
        <v>7437734</v>
      </c>
      <c r="F24" s="3">
        <v>7682372</v>
      </c>
      <c r="G24" s="6">
        <v>8098895</v>
      </c>
      <c r="H24" s="6">
        <v>8638466</v>
      </c>
    </row>
    <row r="25" spans="1:8" ht="15.75">
      <c r="A25" s="13" t="s">
        <v>5</v>
      </c>
      <c r="B25" s="3">
        <v>65</v>
      </c>
      <c r="C25" s="3" t="s">
        <v>36</v>
      </c>
      <c r="D25" s="6">
        <v>2238018</v>
      </c>
      <c r="E25" s="3">
        <v>2246196</v>
      </c>
      <c r="F25" s="3">
        <v>2442994</v>
      </c>
      <c r="G25" s="6">
        <v>2397273</v>
      </c>
      <c r="H25" s="6">
        <v>2617455</v>
      </c>
    </row>
    <row r="26" spans="1:8" ht="15.75" hidden="1">
      <c r="A26" s="13" t="s">
        <v>5</v>
      </c>
      <c r="B26" s="3">
        <v>70</v>
      </c>
      <c r="C26" s="9" t="s">
        <v>108</v>
      </c>
      <c r="D26" s="6"/>
      <c r="G26" s="6"/>
      <c r="H26" s="6"/>
    </row>
    <row r="27" spans="1:8" ht="15.75">
      <c r="A27" s="13" t="s">
        <v>5</v>
      </c>
      <c r="B27" s="3">
        <v>80</v>
      </c>
      <c r="C27" s="3" t="s">
        <v>37</v>
      </c>
      <c r="D27" s="6">
        <v>910074</v>
      </c>
      <c r="E27" s="3">
        <v>1193082</v>
      </c>
      <c r="F27" s="3">
        <v>1265347</v>
      </c>
      <c r="G27" s="6">
        <v>1276208</v>
      </c>
      <c r="H27" s="6">
        <v>1465398</v>
      </c>
    </row>
    <row r="28" spans="1:8" ht="15.75">
      <c r="A28" s="13" t="s">
        <v>5</v>
      </c>
      <c r="B28" s="3">
        <v>85</v>
      </c>
      <c r="C28" s="3" t="s">
        <v>62</v>
      </c>
      <c r="D28" s="6">
        <v>65793</v>
      </c>
      <c r="E28" s="3">
        <v>68121</v>
      </c>
      <c r="F28" s="3">
        <v>68858</v>
      </c>
      <c r="G28" s="6">
        <v>69610</v>
      </c>
      <c r="H28" s="6">
        <v>68302</v>
      </c>
    </row>
    <row r="29" spans="1:8" ht="15.75">
      <c r="A29" s="13" t="s">
        <v>5</v>
      </c>
      <c r="B29" s="3">
        <v>90</v>
      </c>
      <c r="C29" s="3" t="s">
        <v>64</v>
      </c>
      <c r="D29" s="6">
        <v>216236</v>
      </c>
      <c r="E29" s="3">
        <v>281836</v>
      </c>
      <c r="F29" s="3">
        <v>436100</v>
      </c>
      <c r="G29" s="6">
        <v>493761</v>
      </c>
      <c r="H29" s="6">
        <v>425723</v>
      </c>
    </row>
    <row r="30" spans="1:8" ht="15.75">
      <c r="A30" s="13" t="s">
        <v>5</v>
      </c>
      <c r="B30" s="3">
        <v>95</v>
      </c>
      <c r="C30" s="3" t="s">
        <v>69</v>
      </c>
      <c r="D30" s="6">
        <v>492967</v>
      </c>
      <c r="E30" s="3">
        <v>416240</v>
      </c>
      <c r="F30" s="3">
        <v>449103</v>
      </c>
      <c r="G30" s="6">
        <v>360459</v>
      </c>
      <c r="H30" s="6">
        <v>376594</v>
      </c>
    </row>
    <row r="31" spans="1:8" ht="15.75">
      <c r="A31" s="13" t="s">
        <v>5</v>
      </c>
      <c r="B31" s="3">
        <v>100</v>
      </c>
      <c r="C31" s="3" t="s">
        <v>66</v>
      </c>
      <c r="D31" s="6">
        <v>292183</v>
      </c>
      <c r="E31" s="3">
        <v>222593</v>
      </c>
      <c r="F31" s="3">
        <v>201466</v>
      </c>
      <c r="G31" s="6">
        <v>236986</v>
      </c>
      <c r="H31" s="6">
        <v>353912</v>
      </c>
    </row>
    <row r="32" spans="1:8" ht="15.75">
      <c r="A32" s="13" t="s">
        <v>5</v>
      </c>
      <c r="B32" s="3">
        <v>105</v>
      </c>
      <c r="C32" s="3" t="s">
        <v>67</v>
      </c>
      <c r="D32" s="6">
        <v>638068</v>
      </c>
      <c r="E32" s="3">
        <v>638503</v>
      </c>
      <c r="F32" s="3">
        <v>581587</v>
      </c>
      <c r="G32" s="6">
        <v>615313</v>
      </c>
      <c r="H32" s="6">
        <v>653092</v>
      </c>
    </row>
    <row r="33" spans="4:8" ht="15.75">
      <c r="D33" s="6"/>
      <c r="G33" s="6"/>
      <c r="H33" s="6"/>
    </row>
    <row r="34" spans="3:8" ht="15.75">
      <c r="C34" s="5" t="s">
        <v>26</v>
      </c>
      <c r="D34" s="15">
        <f>SUM(D24:D32)</f>
        <v>12191104</v>
      </c>
      <c r="E34" s="15">
        <f>SUM(E24:E32)</f>
        <v>12504305</v>
      </c>
      <c r="F34" s="15">
        <f>SUM(F24:F32)</f>
        <v>13127827</v>
      </c>
      <c r="G34" s="15">
        <f>SUM(G24:G32)</f>
        <v>13548505</v>
      </c>
      <c r="H34" s="15">
        <f>SUM(H24:H32)</f>
        <v>14598942</v>
      </c>
    </row>
    <row r="35" spans="3:8" ht="15.75">
      <c r="C35" s="5"/>
      <c r="D35" s="6"/>
      <c r="E35" s="6"/>
      <c r="F35" s="6"/>
      <c r="G35" s="6"/>
      <c r="H35" s="6"/>
    </row>
    <row r="36" spans="1:8" ht="20.25">
      <c r="A36" s="8"/>
      <c r="B36" s="5"/>
      <c r="C36" s="5" t="s">
        <v>70</v>
      </c>
      <c r="D36" s="11"/>
      <c r="E36" s="11"/>
      <c r="F36" s="11"/>
      <c r="G36" s="12"/>
      <c r="H36" s="12"/>
    </row>
    <row r="37" spans="1:8" ht="15.75">
      <c r="A37" s="8"/>
      <c r="B37" s="5"/>
      <c r="C37" s="5"/>
      <c r="D37" s="5"/>
      <c r="E37" s="5"/>
      <c r="F37" s="5"/>
      <c r="G37" s="15"/>
      <c r="H37" s="15"/>
    </row>
    <row r="38" spans="1:8" ht="15.75">
      <c r="A38" s="13" t="s">
        <v>5</v>
      </c>
      <c r="B38" s="3">
        <v>110</v>
      </c>
      <c r="C38" s="3" t="s">
        <v>38</v>
      </c>
      <c r="D38" s="6">
        <v>37679</v>
      </c>
      <c r="E38" s="3">
        <v>40684</v>
      </c>
      <c r="F38" s="3">
        <v>39646</v>
      </c>
      <c r="G38" s="6">
        <v>41697</v>
      </c>
      <c r="H38" s="6">
        <v>46889</v>
      </c>
    </row>
    <row r="39" spans="1:8" ht="15.75">
      <c r="A39" s="13"/>
      <c r="D39" s="6"/>
      <c r="G39" s="6"/>
      <c r="H39" s="6"/>
    </row>
    <row r="40" spans="1:8" ht="15.75">
      <c r="A40" s="13"/>
      <c r="C40" s="5" t="s">
        <v>27</v>
      </c>
      <c r="D40" s="15">
        <f>SUM(D38)</f>
        <v>37679</v>
      </c>
      <c r="E40" s="15">
        <f>SUM(E38)</f>
        <v>40684</v>
      </c>
      <c r="F40" s="15">
        <f>SUM(F38)</f>
        <v>39646</v>
      </c>
      <c r="G40" s="15">
        <f>SUM(G38)</f>
        <v>41697</v>
      </c>
      <c r="H40" s="15">
        <f>SUM(H38)</f>
        <v>46889</v>
      </c>
    </row>
    <row r="41" spans="1:8" ht="15.75">
      <c r="A41" s="13"/>
      <c r="C41" s="5"/>
      <c r="D41" s="6"/>
      <c r="G41" s="6"/>
      <c r="H41" s="6"/>
    </row>
    <row r="42" spans="1:8" ht="20.25">
      <c r="A42" s="8"/>
      <c r="B42" s="5"/>
      <c r="C42" s="5" t="s">
        <v>71</v>
      </c>
      <c r="D42" s="11"/>
      <c r="E42" s="11"/>
      <c r="F42" s="11"/>
      <c r="G42" s="12"/>
      <c r="H42" s="12"/>
    </row>
    <row r="43" spans="4:8" ht="15.75">
      <c r="D43" s="6"/>
      <c r="G43" s="6"/>
      <c r="H43" s="6"/>
    </row>
    <row r="44" spans="1:8" ht="15.75">
      <c r="A44" s="13" t="s">
        <v>5</v>
      </c>
      <c r="B44" s="3">
        <v>115</v>
      </c>
      <c r="C44" s="3" t="s">
        <v>39</v>
      </c>
      <c r="D44" s="6">
        <v>769901</v>
      </c>
      <c r="E44" s="3">
        <v>770928</v>
      </c>
      <c r="F44" s="3">
        <v>781301</v>
      </c>
      <c r="G44" s="6">
        <v>801039</v>
      </c>
      <c r="H44" s="6">
        <v>824176</v>
      </c>
    </row>
    <row r="45" spans="1:8" ht="15.75">
      <c r="A45" s="13" t="s">
        <v>5</v>
      </c>
      <c r="B45" s="3">
        <v>120</v>
      </c>
      <c r="C45" s="3" t="s">
        <v>40</v>
      </c>
      <c r="D45" s="6">
        <v>447385</v>
      </c>
      <c r="E45" s="3">
        <v>474156</v>
      </c>
      <c r="F45" s="3">
        <v>559732</v>
      </c>
      <c r="G45" s="6">
        <v>424058</v>
      </c>
      <c r="H45" s="6">
        <v>491998</v>
      </c>
    </row>
    <row r="46" spans="1:8" ht="15.75">
      <c r="A46" s="13"/>
      <c r="D46" s="6"/>
      <c r="G46" s="6"/>
      <c r="H46" s="6"/>
    </row>
    <row r="47" spans="1:8" ht="15.75">
      <c r="A47" s="13"/>
      <c r="C47" s="5" t="s">
        <v>28</v>
      </c>
      <c r="D47" s="15">
        <f>SUM(D44:D45)</f>
        <v>1217286</v>
      </c>
      <c r="E47" s="15">
        <f>SUM(E44:E45)</f>
        <v>1245084</v>
      </c>
      <c r="F47" s="15">
        <f>SUM(F44:F45)</f>
        <v>1341033</v>
      </c>
      <c r="G47" s="15">
        <f>SUM(G44:G45)</f>
        <v>1225097</v>
      </c>
      <c r="H47" s="15">
        <f>SUM(H44:H45)</f>
        <v>1316174</v>
      </c>
    </row>
    <row r="48" spans="1:8" ht="15.75">
      <c r="A48" s="13"/>
      <c r="C48" s="5"/>
      <c r="D48" s="6"/>
      <c r="G48" s="6"/>
      <c r="H48" s="6"/>
    </row>
    <row r="49" spans="1:8" ht="20.25">
      <c r="A49" s="8"/>
      <c r="B49" s="5"/>
      <c r="C49" s="5" t="s">
        <v>72</v>
      </c>
      <c r="D49" s="11"/>
      <c r="E49" s="11"/>
      <c r="F49" s="11"/>
      <c r="G49" s="12"/>
      <c r="H49" s="12"/>
    </row>
    <row r="50" spans="4:8" ht="15.75">
      <c r="D50" s="6"/>
      <c r="G50" s="6"/>
      <c r="H50" s="6"/>
    </row>
    <row r="51" spans="1:8" ht="15.75">
      <c r="A51" s="13" t="s">
        <v>5</v>
      </c>
      <c r="B51" s="3">
        <v>125</v>
      </c>
      <c r="C51" s="3" t="s">
        <v>41</v>
      </c>
      <c r="D51" s="6">
        <v>116718</v>
      </c>
      <c r="E51" s="3">
        <v>118162</v>
      </c>
      <c r="F51" s="3">
        <v>167697</v>
      </c>
      <c r="G51" s="6">
        <v>172349</v>
      </c>
      <c r="H51" s="6">
        <v>166279</v>
      </c>
    </row>
    <row r="52" spans="1:8" ht="15.75">
      <c r="A52" s="13" t="s">
        <v>5</v>
      </c>
      <c r="B52" s="3">
        <v>130</v>
      </c>
      <c r="C52" s="3" t="s">
        <v>42</v>
      </c>
      <c r="D52" s="6">
        <v>46047</v>
      </c>
      <c r="E52" s="3">
        <v>40089</v>
      </c>
      <c r="F52" s="3">
        <v>34000</v>
      </c>
      <c r="G52" s="6">
        <v>38459</v>
      </c>
      <c r="H52" s="6">
        <v>43478</v>
      </c>
    </row>
    <row r="53" spans="1:8" ht="15.75">
      <c r="A53" s="13" t="s">
        <v>5</v>
      </c>
      <c r="B53" s="3">
        <v>135</v>
      </c>
      <c r="C53" s="3" t="s">
        <v>73</v>
      </c>
      <c r="D53" s="6">
        <v>131424</v>
      </c>
      <c r="E53" s="3">
        <v>142890</v>
      </c>
      <c r="F53" s="3">
        <v>164456</v>
      </c>
      <c r="G53" s="6">
        <v>148960</v>
      </c>
      <c r="H53" s="6">
        <v>136517</v>
      </c>
    </row>
    <row r="54" spans="1:8" ht="15.75">
      <c r="A54" s="13" t="s">
        <v>5</v>
      </c>
      <c r="B54" s="3">
        <v>140</v>
      </c>
      <c r="C54" s="3" t="s">
        <v>74</v>
      </c>
      <c r="D54" s="6">
        <v>570503</v>
      </c>
      <c r="E54" s="3">
        <v>570909</v>
      </c>
      <c r="F54" s="3">
        <v>535990</v>
      </c>
      <c r="G54" s="6">
        <v>556953</v>
      </c>
      <c r="H54" s="6">
        <v>552859</v>
      </c>
    </row>
    <row r="55" spans="1:8" ht="15.75">
      <c r="A55" s="13" t="s">
        <v>5</v>
      </c>
      <c r="B55" s="3">
        <v>145</v>
      </c>
      <c r="C55" s="3" t="s">
        <v>43</v>
      </c>
      <c r="D55" s="6">
        <v>162547</v>
      </c>
      <c r="E55" s="3">
        <v>156165</v>
      </c>
      <c r="F55" s="3">
        <v>136932</v>
      </c>
      <c r="G55" s="6">
        <v>144494</v>
      </c>
      <c r="H55" s="6">
        <v>138145</v>
      </c>
    </row>
    <row r="56" spans="1:8" ht="15.75">
      <c r="A56" s="13" t="s">
        <v>5</v>
      </c>
      <c r="B56" s="3">
        <v>150</v>
      </c>
      <c r="C56" s="3" t="s">
        <v>44</v>
      </c>
      <c r="D56" s="6">
        <v>16462</v>
      </c>
      <c r="E56" s="3">
        <v>8230</v>
      </c>
      <c r="F56" s="3">
        <v>9652</v>
      </c>
      <c r="G56" s="6">
        <v>11930</v>
      </c>
      <c r="H56" s="6">
        <v>1706</v>
      </c>
    </row>
    <row r="57" spans="1:8" ht="15.75">
      <c r="A57" s="13" t="s">
        <v>5</v>
      </c>
      <c r="B57" s="3">
        <v>155</v>
      </c>
      <c r="C57" s="3" t="s">
        <v>45</v>
      </c>
      <c r="D57" s="6">
        <v>27960</v>
      </c>
      <c r="E57" s="3">
        <v>34278</v>
      </c>
      <c r="F57" s="3">
        <v>28962</v>
      </c>
      <c r="G57" s="6">
        <v>29859</v>
      </c>
      <c r="H57" s="6">
        <v>28365</v>
      </c>
    </row>
    <row r="58" spans="1:8" ht="15.75">
      <c r="A58" s="13" t="s">
        <v>5</v>
      </c>
      <c r="B58" s="3">
        <v>160</v>
      </c>
      <c r="C58" s="3" t="s">
        <v>46</v>
      </c>
      <c r="D58" s="6">
        <v>11484</v>
      </c>
      <c r="E58" s="3">
        <v>20182</v>
      </c>
      <c r="F58" s="3">
        <v>19426</v>
      </c>
      <c r="G58" s="6">
        <v>19540</v>
      </c>
      <c r="H58" s="6">
        <v>20573</v>
      </c>
    </row>
    <row r="59" spans="1:8" ht="15.75">
      <c r="A59" s="13" t="s">
        <v>5</v>
      </c>
      <c r="B59" s="3">
        <v>165</v>
      </c>
      <c r="C59" s="3" t="s">
        <v>47</v>
      </c>
      <c r="D59" s="6"/>
      <c r="E59" s="3">
        <v>0</v>
      </c>
      <c r="F59" s="3">
        <v>0</v>
      </c>
      <c r="G59" s="6">
        <v>0</v>
      </c>
      <c r="H59" s="6">
        <v>0</v>
      </c>
    </row>
    <row r="60" spans="1:8" ht="15.75">
      <c r="A60" s="13"/>
      <c r="D60" s="6"/>
      <c r="G60" s="6"/>
      <c r="H60" s="6"/>
    </row>
    <row r="61" spans="1:8" ht="15.75">
      <c r="A61" s="13"/>
      <c r="C61" s="5" t="s">
        <v>29</v>
      </c>
      <c r="D61" s="15">
        <f>SUM(D51:D59)</f>
        <v>1083145</v>
      </c>
      <c r="E61" s="15">
        <f>SUM(E51:E59)</f>
        <v>1090905</v>
      </c>
      <c r="F61" s="15">
        <f>SUM(F51:F59)</f>
        <v>1097115</v>
      </c>
      <c r="G61" s="15">
        <f>SUM(G51:G59)</f>
        <v>1122544</v>
      </c>
      <c r="H61" s="15">
        <f>SUM(H51:H59)</f>
        <v>1087922</v>
      </c>
    </row>
    <row r="62" spans="1:8" ht="15.75">
      <c r="A62" s="13"/>
      <c r="C62" s="5"/>
      <c r="D62" s="6"/>
      <c r="G62" s="6"/>
      <c r="H62" s="6"/>
    </row>
    <row r="63" spans="1:8" ht="20.25">
      <c r="A63" s="8"/>
      <c r="B63" s="5"/>
      <c r="C63" s="5" t="s">
        <v>75</v>
      </c>
      <c r="D63" s="11"/>
      <c r="E63" s="11"/>
      <c r="F63" s="11"/>
      <c r="G63" s="12"/>
      <c r="H63" s="12"/>
    </row>
    <row r="64" spans="4:8" ht="15.75">
      <c r="D64" s="6"/>
      <c r="G64" s="6"/>
      <c r="H64" s="6"/>
    </row>
    <row r="65" spans="1:8" ht="15.75">
      <c r="A65" s="13" t="s">
        <v>5</v>
      </c>
      <c r="B65" s="3">
        <v>170</v>
      </c>
      <c r="C65" s="3" t="s">
        <v>76</v>
      </c>
      <c r="D65" s="6">
        <v>785</v>
      </c>
      <c r="E65" s="3">
        <v>939</v>
      </c>
      <c r="F65" s="3">
        <v>944</v>
      </c>
      <c r="G65" s="6">
        <v>604</v>
      </c>
      <c r="H65" s="6">
        <v>608</v>
      </c>
    </row>
    <row r="66" spans="1:8" ht="15.75">
      <c r="A66" s="13" t="s">
        <v>5</v>
      </c>
      <c r="B66" s="3">
        <v>175</v>
      </c>
      <c r="C66" s="3" t="s">
        <v>48</v>
      </c>
      <c r="D66" s="6">
        <v>538</v>
      </c>
      <c r="E66" s="3">
        <v>202</v>
      </c>
      <c r="F66" s="3">
        <v>363</v>
      </c>
      <c r="G66" s="6">
        <v>203</v>
      </c>
      <c r="H66" s="6">
        <v>202</v>
      </c>
    </row>
    <row r="67" spans="1:8" ht="15.75">
      <c r="A67" s="13" t="s">
        <v>5</v>
      </c>
      <c r="B67" s="3">
        <v>180</v>
      </c>
      <c r="C67" s="3" t="s">
        <v>49</v>
      </c>
      <c r="D67" s="6">
        <v>2148</v>
      </c>
      <c r="E67" s="3">
        <v>2520</v>
      </c>
      <c r="F67" s="3">
        <v>2832</v>
      </c>
      <c r="G67" s="6">
        <v>2850</v>
      </c>
      <c r="H67" s="6">
        <v>7632</v>
      </c>
    </row>
    <row r="68" spans="1:8" ht="15.75">
      <c r="A68" s="13" t="s">
        <v>5</v>
      </c>
      <c r="B68" s="3">
        <v>185</v>
      </c>
      <c r="C68" s="3" t="s">
        <v>50</v>
      </c>
      <c r="D68" s="6">
        <v>106463</v>
      </c>
      <c r="E68" s="3">
        <v>121560</v>
      </c>
      <c r="F68" s="3">
        <v>89178</v>
      </c>
      <c r="G68" s="6">
        <v>82394</v>
      </c>
      <c r="H68" s="6">
        <v>81940</v>
      </c>
    </row>
    <row r="69" spans="1:8" ht="15.75">
      <c r="A69" s="13" t="s">
        <v>5</v>
      </c>
      <c r="B69" s="3">
        <v>190</v>
      </c>
      <c r="C69" s="3" t="s">
        <v>51</v>
      </c>
      <c r="D69" s="6">
        <v>8272</v>
      </c>
      <c r="E69" s="3">
        <v>8352</v>
      </c>
      <c r="F69" s="3">
        <v>7161</v>
      </c>
      <c r="G69" s="6">
        <v>6717</v>
      </c>
      <c r="H69" s="6">
        <v>6560</v>
      </c>
    </row>
    <row r="70" spans="1:8" ht="15.75">
      <c r="A70" s="13" t="s">
        <v>5</v>
      </c>
      <c r="B70" s="3">
        <v>195</v>
      </c>
      <c r="C70" s="3" t="s">
        <v>52</v>
      </c>
      <c r="D70" s="6">
        <v>88570</v>
      </c>
      <c r="E70" s="3">
        <v>70362</v>
      </c>
      <c r="F70" s="3">
        <v>19800</v>
      </c>
      <c r="G70" s="6">
        <v>20400</v>
      </c>
      <c r="H70" s="6">
        <v>23917</v>
      </c>
    </row>
    <row r="71" spans="1:8" ht="15.75">
      <c r="A71" s="13" t="s">
        <v>5</v>
      </c>
      <c r="B71" s="3">
        <v>200</v>
      </c>
      <c r="C71" s="3" t="s">
        <v>53</v>
      </c>
      <c r="D71" s="6">
        <v>380</v>
      </c>
      <c r="E71" s="3">
        <v>278</v>
      </c>
      <c r="F71" s="3">
        <v>252</v>
      </c>
      <c r="G71" s="6">
        <v>252</v>
      </c>
      <c r="H71" s="6">
        <v>250</v>
      </c>
    </row>
    <row r="72" spans="1:8" ht="15.75">
      <c r="A72" s="13" t="s">
        <v>5</v>
      </c>
      <c r="B72" s="3">
        <v>205</v>
      </c>
      <c r="C72" s="3" t="s">
        <v>110</v>
      </c>
      <c r="D72" s="6"/>
      <c r="F72" s="3">
        <v>13113</v>
      </c>
      <c r="G72" s="6">
        <v>13828</v>
      </c>
      <c r="H72" s="6">
        <v>4800</v>
      </c>
    </row>
    <row r="73" spans="1:8" ht="15.75">
      <c r="A73" s="13" t="s">
        <v>5</v>
      </c>
      <c r="B73" s="3">
        <v>210</v>
      </c>
      <c r="C73" s="3" t="s">
        <v>111</v>
      </c>
      <c r="D73" s="6"/>
      <c r="F73" s="3">
        <v>722</v>
      </c>
      <c r="G73" s="6">
        <v>1055</v>
      </c>
      <c r="H73" s="6">
        <v>2040</v>
      </c>
    </row>
    <row r="74" spans="1:8" ht="15.75">
      <c r="A74" s="13" t="s">
        <v>5</v>
      </c>
      <c r="B74" s="3">
        <v>215</v>
      </c>
      <c r="C74" s="3" t="s">
        <v>47</v>
      </c>
      <c r="D74" s="6">
        <v>0</v>
      </c>
      <c r="E74" s="3">
        <v>0</v>
      </c>
      <c r="F74" s="3">
        <v>0</v>
      </c>
      <c r="G74" s="6">
        <v>0</v>
      </c>
      <c r="H74" s="6">
        <v>0</v>
      </c>
    </row>
    <row r="75" spans="1:8" ht="15.75">
      <c r="A75" s="13"/>
      <c r="D75" s="6"/>
      <c r="G75" s="6"/>
      <c r="H75" s="6"/>
    </row>
    <row r="76" spans="1:8" ht="15.75">
      <c r="A76" s="13"/>
      <c r="C76" s="5" t="s">
        <v>30</v>
      </c>
      <c r="D76" s="15">
        <f>SUM(D65:D74)</f>
        <v>207156</v>
      </c>
      <c r="E76" s="15">
        <f>SUM(E65:E74)</f>
        <v>204213</v>
      </c>
      <c r="F76" s="15">
        <f>SUM(F65:F74)</f>
        <v>134365</v>
      </c>
      <c r="G76" s="15">
        <f>SUM(G65:G74)</f>
        <v>128303</v>
      </c>
      <c r="H76" s="15">
        <f>SUM(H65:H74)</f>
        <v>127949</v>
      </c>
    </row>
    <row r="77" spans="1:8" ht="15.75">
      <c r="A77" s="13"/>
      <c r="C77" s="5"/>
      <c r="D77" s="6"/>
      <c r="G77" s="6"/>
      <c r="H77" s="6"/>
    </row>
    <row r="78" spans="1:8" ht="15.75">
      <c r="A78" s="13" t="s">
        <v>5</v>
      </c>
      <c r="B78" s="3">
        <v>215</v>
      </c>
      <c r="C78" s="5" t="s">
        <v>33</v>
      </c>
      <c r="D78" s="5">
        <v>-207067</v>
      </c>
      <c r="E78" s="5">
        <v>-193000</v>
      </c>
      <c r="F78" s="5">
        <v>-212579</v>
      </c>
      <c r="G78" s="15">
        <v>-153061</v>
      </c>
      <c r="H78" s="15">
        <v>-159099</v>
      </c>
    </row>
    <row r="79" spans="1:8" ht="15.75">
      <c r="A79" s="13"/>
      <c r="C79" s="5"/>
      <c r="D79" s="5"/>
      <c r="E79" s="5"/>
      <c r="F79" s="5"/>
      <c r="G79" s="15"/>
      <c r="H79" s="15"/>
    </row>
    <row r="80" spans="1:8" ht="15.75">
      <c r="A80" s="8"/>
      <c r="B80" s="5"/>
      <c r="C80" s="5" t="s">
        <v>31</v>
      </c>
      <c r="D80" s="5">
        <f>+SUM(D20+D34+D40+D47+D61+D76+D78)</f>
        <v>20248085</v>
      </c>
      <c r="E80" s="5">
        <f>+SUM(E20+E34+E40+E47+E61+E76+E78)</f>
        <v>20860707</v>
      </c>
      <c r="F80" s="5">
        <f>+SUM(F20+F34+F40+F47+F61+F76+F78)</f>
        <v>21678741</v>
      </c>
      <c r="G80" s="5">
        <f>+SUM(G20+G34+G40+G47+G61+G76+G78)</f>
        <v>22162277</v>
      </c>
      <c r="H80" s="5">
        <f>+SUM(H20+H34+H40+H47+H61+H76+H78)</f>
        <v>23626684</v>
      </c>
    </row>
    <row r="81" spans="4:8" ht="15.75">
      <c r="D81" s="6"/>
      <c r="G81" s="6"/>
      <c r="H81" s="6"/>
    </row>
    <row r="82" spans="1:8" ht="20.25">
      <c r="A82" s="8"/>
      <c r="B82" s="5"/>
      <c r="C82" s="5" t="s">
        <v>8</v>
      </c>
      <c r="D82" s="19" t="s">
        <v>0</v>
      </c>
      <c r="E82" s="19" t="s">
        <v>1</v>
      </c>
      <c r="F82" s="19"/>
      <c r="G82" s="20"/>
      <c r="H82" s="20"/>
    </row>
    <row r="83" spans="4:8" ht="15.75">
      <c r="D83" s="6"/>
      <c r="G83" s="6"/>
      <c r="H83" s="6"/>
    </row>
    <row r="84" spans="1:8" ht="20.25">
      <c r="A84" s="8"/>
      <c r="B84" s="5"/>
      <c r="C84" s="5" t="s">
        <v>63</v>
      </c>
      <c r="D84" s="11"/>
      <c r="E84" s="11"/>
      <c r="F84" s="11"/>
      <c r="G84" s="12"/>
      <c r="H84" s="12"/>
    </row>
    <row r="85" spans="4:8" ht="15.75">
      <c r="D85" s="6"/>
      <c r="G85" s="6"/>
      <c r="H85" s="6"/>
    </row>
    <row r="86" spans="1:8" ht="15.75">
      <c r="A86" s="13" t="s">
        <v>9</v>
      </c>
      <c r="B86" s="14">
        <v>5</v>
      </c>
      <c r="C86" s="3" t="s">
        <v>35</v>
      </c>
      <c r="D86" s="6">
        <v>2410071</v>
      </c>
      <c r="E86" s="3">
        <v>2428418</v>
      </c>
      <c r="F86" s="3">
        <v>2522274</v>
      </c>
      <c r="G86" s="6">
        <v>2614107</v>
      </c>
      <c r="H86" s="6">
        <v>2775735</v>
      </c>
    </row>
    <row r="87" spans="1:8" ht="15.75">
      <c r="A87" s="13" t="s">
        <v>9</v>
      </c>
      <c r="B87" s="3">
        <v>10</v>
      </c>
      <c r="C87" s="3" t="s">
        <v>36</v>
      </c>
      <c r="D87" s="6">
        <v>735071</v>
      </c>
      <c r="E87" s="3">
        <v>733382</v>
      </c>
      <c r="F87" s="3">
        <v>802083</v>
      </c>
      <c r="G87" s="6">
        <v>773624</v>
      </c>
      <c r="H87" s="6">
        <v>841048</v>
      </c>
    </row>
    <row r="88" spans="1:8" ht="15.75" hidden="1">
      <c r="A88" s="13" t="s">
        <v>9</v>
      </c>
      <c r="B88" s="3">
        <v>15</v>
      </c>
      <c r="C88" s="9" t="s">
        <v>108</v>
      </c>
      <c r="D88" s="6"/>
      <c r="G88" s="6"/>
      <c r="H88" s="6"/>
    </row>
    <row r="89" spans="1:8" ht="15.75">
      <c r="A89" s="13" t="s">
        <v>9</v>
      </c>
      <c r="B89" s="3">
        <v>25</v>
      </c>
      <c r="C89" s="3" t="s">
        <v>37</v>
      </c>
      <c r="D89" s="6">
        <v>407065</v>
      </c>
      <c r="E89" s="3">
        <v>544992</v>
      </c>
      <c r="F89" s="3">
        <v>575272</v>
      </c>
      <c r="G89" s="6">
        <v>590095</v>
      </c>
      <c r="H89" s="6">
        <v>666155</v>
      </c>
    </row>
    <row r="90" spans="1:8" ht="15.75">
      <c r="A90" s="13" t="s">
        <v>9</v>
      </c>
      <c r="B90" s="3">
        <v>30</v>
      </c>
      <c r="C90" s="3" t="s">
        <v>39</v>
      </c>
      <c r="D90" s="6">
        <v>103561</v>
      </c>
      <c r="E90" s="3">
        <v>101765</v>
      </c>
      <c r="F90" s="3">
        <v>101874</v>
      </c>
      <c r="G90" s="6">
        <v>102925</v>
      </c>
      <c r="H90" s="6">
        <v>105829</v>
      </c>
    </row>
    <row r="91" spans="1:8" ht="15.75">
      <c r="A91" s="13" t="s">
        <v>9</v>
      </c>
      <c r="B91" s="3">
        <v>35</v>
      </c>
      <c r="C91" s="3" t="s">
        <v>62</v>
      </c>
      <c r="D91" s="6">
        <v>107785</v>
      </c>
      <c r="E91" s="3">
        <v>119121</v>
      </c>
      <c r="F91" s="3">
        <v>153251</v>
      </c>
      <c r="G91" s="6">
        <v>166681</v>
      </c>
      <c r="H91" s="6">
        <v>177748</v>
      </c>
    </row>
    <row r="92" spans="1:8" ht="15.75">
      <c r="A92" s="13" t="s">
        <v>9</v>
      </c>
      <c r="B92" s="3">
        <v>40</v>
      </c>
      <c r="C92" s="3" t="s">
        <v>64</v>
      </c>
      <c r="D92" s="6">
        <v>217564</v>
      </c>
      <c r="E92" s="3">
        <v>223845</v>
      </c>
      <c r="F92" s="3">
        <v>223188</v>
      </c>
      <c r="G92" s="6">
        <v>226914</v>
      </c>
      <c r="H92" s="6">
        <v>233049</v>
      </c>
    </row>
    <row r="93" spans="1:8" ht="15.75">
      <c r="A93" s="13" t="s">
        <v>9</v>
      </c>
      <c r="B93" s="3">
        <v>45</v>
      </c>
      <c r="C93" s="3" t="s">
        <v>69</v>
      </c>
      <c r="D93" s="6">
        <v>61475</v>
      </c>
      <c r="E93" s="3">
        <v>64063</v>
      </c>
      <c r="F93" s="3">
        <v>62479</v>
      </c>
      <c r="G93" s="6">
        <v>50688</v>
      </c>
      <c r="H93" s="6">
        <v>57085</v>
      </c>
    </row>
    <row r="94" spans="1:8" ht="15.75">
      <c r="A94" s="13" t="s">
        <v>9</v>
      </c>
      <c r="B94" s="3">
        <v>50</v>
      </c>
      <c r="C94" s="3" t="s">
        <v>77</v>
      </c>
      <c r="D94" s="6">
        <v>44539</v>
      </c>
      <c r="E94" s="3">
        <v>72921</v>
      </c>
      <c r="F94" s="3">
        <v>39653</v>
      </c>
      <c r="G94" s="6">
        <v>43870</v>
      </c>
      <c r="H94" s="6">
        <v>67735</v>
      </c>
    </row>
    <row r="95" spans="1:8" ht="15.75">
      <c r="A95" s="13" t="s">
        <v>9</v>
      </c>
      <c r="B95" s="3">
        <v>55</v>
      </c>
      <c r="C95" s="3" t="s">
        <v>67</v>
      </c>
      <c r="D95" s="6">
        <v>205284</v>
      </c>
      <c r="E95" s="3">
        <v>206754</v>
      </c>
      <c r="F95" s="3">
        <v>192953</v>
      </c>
      <c r="G95" s="6">
        <v>198938</v>
      </c>
      <c r="H95" s="6">
        <v>211110</v>
      </c>
    </row>
    <row r="96" spans="4:8" ht="15.75">
      <c r="D96" s="6"/>
      <c r="G96" s="6"/>
      <c r="H96" s="6"/>
    </row>
    <row r="97" spans="3:8" ht="15.75">
      <c r="C97" s="5" t="s">
        <v>25</v>
      </c>
      <c r="D97" s="15">
        <f>SUM(D86:D95)</f>
        <v>4292415</v>
      </c>
      <c r="E97" s="15">
        <f>SUM(E86:E95)</f>
        <v>4495261</v>
      </c>
      <c r="F97" s="15">
        <f>SUM(F86:F95)</f>
        <v>4673027</v>
      </c>
      <c r="G97" s="15">
        <f>SUM(G86:G95)</f>
        <v>4767842</v>
      </c>
      <c r="H97" s="15">
        <f>SUM(H86:H95)</f>
        <v>5135494</v>
      </c>
    </row>
    <row r="98" spans="3:8" ht="15.75">
      <c r="C98" s="5"/>
      <c r="D98" s="6"/>
      <c r="E98" s="6"/>
      <c r="F98" s="6"/>
      <c r="G98" s="6"/>
      <c r="H98" s="6"/>
    </row>
    <row r="99" spans="1:8" ht="20.25">
      <c r="A99" s="8"/>
      <c r="B99" s="5"/>
      <c r="C99" s="5" t="s">
        <v>68</v>
      </c>
      <c r="D99" s="11"/>
      <c r="E99" s="11"/>
      <c r="F99" s="11"/>
      <c r="G99" s="12"/>
      <c r="H99" s="12"/>
    </row>
    <row r="100" spans="4:8" ht="15.75">
      <c r="D100" s="6"/>
      <c r="G100" s="6"/>
      <c r="H100" s="6"/>
    </row>
    <row r="101" spans="1:8" ht="15.75">
      <c r="A101" s="13" t="s">
        <v>9</v>
      </c>
      <c r="B101" s="3">
        <v>60</v>
      </c>
      <c r="C101" s="3" t="s">
        <v>35</v>
      </c>
      <c r="D101" s="6">
        <v>6046783</v>
      </c>
      <c r="E101" s="3">
        <v>5967377</v>
      </c>
      <c r="F101" s="3">
        <v>6170509</v>
      </c>
      <c r="G101" s="6">
        <v>6488971</v>
      </c>
      <c r="H101" s="6">
        <v>7054710</v>
      </c>
    </row>
    <row r="102" spans="1:8" ht="15.75">
      <c r="A102" s="13" t="s">
        <v>9</v>
      </c>
      <c r="B102" s="3">
        <v>65</v>
      </c>
      <c r="C102" s="3" t="s">
        <v>36</v>
      </c>
      <c r="D102" s="6">
        <v>1841792</v>
      </c>
      <c r="E102" s="3">
        <v>1799487</v>
      </c>
      <c r="F102" s="3">
        <v>1962223</v>
      </c>
      <c r="G102" s="6">
        <v>1918368</v>
      </c>
      <c r="H102" s="6">
        <v>2135153</v>
      </c>
    </row>
    <row r="103" spans="1:8" ht="15.75" hidden="1">
      <c r="A103" s="13" t="s">
        <v>9</v>
      </c>
      <c r="B103" s="3">
        <v>70</v>
      </c>
      <c r="C103" s="9" t="s">
        <v>108</v>
      </c>
      <c r="D103" s="6"/>
      <c r="G103" s="6"/>
      <c r="H103" s="6"/>
    </row>
    <row r="104" spans="1:8" ht="15.75">
      <c r="A104" s="13" t="s">
        <v>9</v>
      </c>
      <c r="B104" s="3">
        <v>80</v>
      </c>
      <c r="C104" s="3" t="s">
        <v>37</v>
      </c>
      <c r="D104" s="6">
        <v>1098324</v>
      </c>
      <c r="E104" s="3">
        <v>1353867</v>
      </c>
      <c r="F104" s="3">
        <v>1446962</v>
      </c>
      <c r="G104" s="6">
        <v>1502003</v>
      </c>
      <c r="H104" s="6">
        <v>1841733</v>
      </c>
    </row>
    <row r="105" spans="1:8" ht="15.75">
      <c r="A105" s="13" t="s">
        <v>9</v>
      </c>
      <c r="B105" s="3">
        <v>85</v>
      </c>
      <c r="C105" s="3" t="s">
        <v>78</v>
      </c>
      <c r="D105" s="6">
        <v>87199</v>
      </c>
      <c r="E105" s="3">
        <v>85226</v>
      </c>
      <c r="F105" s="3">
        <v>84057</v>
      </c>
      <c r="G105" s="6">
        <v>91217</v>
      </c>
      <c r="H105" s="6">
        <v>89291</v>
      </c>
    </row>
    <row r="106" spans="1:8" ht="15.75">
      <c r="A106" s="13" t="s">
        <v>9</v>
      </c>
      <c r="B106" s="3">
        <v>90</v>
      </c>
      <c r="C106" s="3" t="s">
        <v>64</v>
      </c>
      <c r="D106" s="6">
        <v>494823</v>
      </c>
      <c r="E106" s="3">
        <v>533058</v>
      </c>
      <c r="F106" s="3">
        <v>627432</v>
      </c>
      <c r="G106" s="6">
        <v>693111</v>
      </c>
      <c r="H106" s="6">
        <v>737527</v>
      </c>
    </row>
    <row r="107" spans="1:8" ht="15.75">
      <c r="A107" s="13" t="s">
        <v>9</v>
      </c>
      <c r="B107" s="3">
        <v>95</v>
      </c>
      <c r="C107" s="3" t="s">
        <v>65</v>
      </c>
      <c r="D107" s="6">
        <v>390090</v>
      </c>
      <c r="E107" s="3">
        <v>431808</v>
      </c>
      <c r="F107" s="3">
        <v>402292</v>
      </c>
      <c r="G107" s="6">
        <v>352538</v>
      </c>
      <c r="H107" s="6">
        <v>385571</v>
      </c>
    </row>
    <row r="108" spans="1:8" ht="15.75">
      <c r="A108" s="13" t="s">
        <v>9</v>
      </c>
      <c r="B108" s="3">
        <v>100</v>
      </c>
      <c r="C108" s="3" t="s">
        <v>66</v>
      </c>
      <c r="D108" s="6">
        <v>150824</v>
      </c>
      <c r="E108" s="3">
        <v>165092</v>
      </c>
      <c r="F108" s="3">
        <v>89631</v>
      </c>
      <c r="G108" s="6">
        <v>118431</v>
      </c>
      <c r="H108" s="6">
        <v>229464</v>
      </c>
    </row>
    <row r="109" spans="1:8" ht="15.75">
      <c r="A109" s="13" t="s">
        <v>9</v>
      </c>
      <c r="B109" s="3">
        <v>105</v>
      </c>
      <c r="C109" s="3" t="s">
        <v>67</v>
      </c>
      <c r="D109" s="6">
        <v>524971</v>
      </c>
      <c r="E109" s="3">
        <v>513845</v>
      </c>
      <c r="F109" s="3">
        <v>471496</v>
      </c>
      <c r="G109" s="6">
        <v>491407</v>
      </c>
      <c r="H109" s="6">
        <v>534691</v>
      </c>
    </row>
    <row r="110" spans="4:8" ht="15.75">
      <c r="D110" s="6"/>
      <c r="G110" s="6"/>
      <c r="H110" s="6"/>
    </row>
    <row r="111" spans="3:8" ht="15.75">
      <c r="C111" s="5" t="s">
        <v>26</v>
      </c>
      <c r="D111" s="15">
        <f>SUM(D101:D109)</f>
        <v>10634806</v>
      </c>
      <c r="E111" s="15">
        <f>SUM(E101:E109)</f>
        <v>10849760</v>
      </c>
      <c r="F111" s="15">
        <f>SUM(F101:F109)</f>
        <v>11254602</v>
      </c>
      <c r="G111" s="15">
        <f>SUM(G101:G109)</f>
        <v>11656046</v>
      </c>
      <c r="H111" s="15">
        <f>SUM(H101:H109)</f>
        <v>13008140</v>
      </c>
    </row>
    <row r="112" spans="3:8" ht="15.75">
      <c r="C112" s="5"/>
      <c r="D112" s="6"/>
      <c r="E112" s="6"/>
      <c r="F112" s="6"/>
      <c r="G112" s="6"/>
      <c r="H112" s="6"/>
    </row>
    <row r="113" spans="1:8" ht="20.25">
      <c r="A113" s="8"/>
      <c r="B113" s="5"/>
      <c r="C113" s="5" t="s">
        <v>79</v>
      </c>
      <c r="D113" s="11"/>
      <c r="E113" s="11"/>
      <c r="F113" s="11"/>
      <c r="G113" s="12"/>
      <c r="H113" s="12"/>
    </row>
    <row r="114" spans="1:8" ht="15.75">
      <c r="A114" s="8"/>
      <c r="B114" s="5"/>
      <c r="C114" s="5"/>
      <c r="D114" s="5"/>
      <c r="E114" s="5"/>
      <c r="F114" s="5"/>
      <c r="G114" s="15"/>
      <c r="H114" s="15"/>
    </row>
    <row r="115" spans="1:8" ht="15.75">
      <c r="A115" s="13" t="s">
        <v>9</v>
      </c>
      <c r="B115" s="3">
        <v>110</v>
      </c>
      <c r="C115" s="3" t="s">
        <v>55</v>
      </c>
      <c r="D115" s="6">
        <v>35799</v>
      </c>
      <c r="E115" s="3">
        <v>38786</v>
      </c>
      <c r="F115" s="3">
        <v>41425</v>
      </c>
      <c r="G115" s="6">
        <v>39000</v>
      </c>
      <c r="H115" s="6">
        <v>44156</v>
      </c>
    </row>
    <row r="116" spans="1:8" ht="15.75">
      <c r="A116" s="13"/>
      <c r="D116" s="6"/>
      <c r="G116" s="6"/>
      <c r="H116" s="6"/>
    </row>
    <row r="117" spans="1:8" ht="15.75">
      <c r="A117" s="13"/>
      <c r="C117" s="5" t="s">
        <v>27</v>
      </c>
      <c r="D117" s="15">
        <f>SUM(D115)</f>
        <v>35799</v>
      </c>
      <c r="E117" s="15">
        <f>SUM(E115)</f>
        <v>38786</v>
      </c>
      <c r="F117" s="15">
        <f>SUM(F115)</f>
        <v>41425</v>
      </c>
      <c r="G117" s="15">
        <f>SUM(G115)</f>
        <v>39000</v>
      </c>
      <c r="H117" s="15">
        <f>SUM(H115)</f>
        <v>44156</v>
      </c>
    </row>
    <row r="118" spans="1:8" ht="15.75">
      <c r="A118" s="13"/>
      <c r="C118" s="5"/>
      <c r="D118" s="6"/>
      <c r="G118" s="6"/>
      <c r="H118" s="6"/>
    </row>
    <row r="119" spans="1:8" ht="20.25">
      <c r="A119" s="8"/>
      <c r="B119" s="5"/>
      <c r="C119" s="5" t="s">
        <v>71</v>
      </c>
      <c r="D119" s="11"/>
      <c r="E119" s="11"/>
      <c r="F119" s="11"/>
      <c r="G119" s="12"/>
      <c r="H119" s="12"/>
    </row>
    <row r="120" spans="4:8" ht="15.75">
      <c r="D120" s="6"/>
      <c r="G120" s="6"/>
      <c r="H120" s="6"/>
    </row>
    <row r="121" spans="1:8" ht="15.75">
      <c r="A121" s="13" t="s">
        <v>9</v>
      </c>
      <c r="B121" s="3">
        <v>115</v>
      </c>
      <c r="C121" s="3" t="s">
        <v>39</v>
      </c>
      <c r="D121" s="6">
        <v>521116</v>
      </c>
      <c r="E121" s="3">
        <v>521150</v>
      </c>
      <c r="F121" s="3">
        <v>530798</v>
      </c>
      <c r="G121" s="6">
        <v>529828</v>
      </c>
      <c r="H121" s="6">
        <v>560071</v>
      </c>
    </row>
    <row r="122" spans="1:8" ht="15.75">
      <c r="A122" s="13" t="s">
        <v>9</v>
      </c>
      <c r="B122" s="3">
        <v>120</v>
      </c>
      <c r="C122" s="3" t="s">
        <v>40</v>
      </c>
      <c r="D122" s="6">
        <v>260245</v>
      </c>
      <c r="E122" s="3">
        <v>261089</v>
      </c>
      <c r="F122" s="3">
        <v>234705</v>
      </c>
      <c r="G122" s="6">
        <v>294647</v>
      </c>
      <c r="H122" s="6">
        <v>334900</v>
      </c>
    </row>
    <row r="123" spans="1:8" ht="15.75">
      <c r="A123" s="13"/>
      <c r="D123" s="6"/>
      <c r="G123" s="6"/>
      <c r="H123" s="6"/>
    </row>
    <row r="124" spans="1:8" ht="15.75">
      <c r="A124" s="13"/>
      <c r="C124" s="5" t="s">
        <v>28</v>
      </c>
      <c r="D124" s="15">
        <f>SUM(D121:D122)</f>
        <v>781361</v>
      </c>
      <c r="E124" s="15">
        <f>SUM(E121:E122)</f>
        <v>782239</v>
      </c>
      <c r="F124" s="15">
        <f>SUM(F121:F122)</f>
        <v>765503</v>
      </c>
      <c r="G124" s="15">
        <f>SUM(G121:G122)</f>
        <v>824475</v>
      </c>
      <c r="H124" s="15">
        <f>SUM(H121:H122)</f>
        <v>894971</v>
      </c>
    </row>
    <row r="125" spans="1:8" ht="15.75">
      <c r="A125" s="13"/>
      <c r="C125" s="5"/>
      <c r="D125" s="6"/>
      <c r="G125" s="6"/>
      <c r="H125" s="6"/>
    </row>
    <row r="126" spans="1:8" ht="20.25">
      <c r="A126" s="8"/>
      <c r="B126" s="5"/>
      <c r="C126" s="5" t="s">
        <v>80</v>
      </c>
      <c r="D126" s="11"/>
      <c r="E126" s="11"/>
      <c r="F126" s="11"/>
      <c r="G126" s="12"/>
      <c r="H126" s="12"/>
    </row>
    <row r="127" spans="4:8" ht="15.75">
      <c r="D127" s="6"/>
      <c r="G127" s="6"/>
      <c r="H127" s="6"/>
    </row>
    <row r="128" spans="1:8" ht="15.75">
      <c r="A128" s="13" t="s">
        <v>9</v>
      </c>
      <c r="B128" s="3">
        <v>125</v>
      </c>
      <c r="C128" s="3" t="s">
        <v>41</v>
      </c>
      <c r="D128" s="6">
        <v>48416</v>
      </c>
      <c r="E128" s="3">
        <v>52197</v>
      </c>
      <c r="F128" s="3">
        <v>54644</v>
      </c>
      <c r="G128" s="6">
        <v>55211</v>
      </c>
      <c r="H128" s="6">
        <v>57995</v>
      </c>
    </row>
    <row r="129" spans="1:8" ht="15.75">
      <c r="A129" s="13" t="s">
        <v>9</v>
      </c>
      <c r="B129" s="3">
        <v>130</v>
      </c>
      <c r="C129" s="3" t="s">
        <v>42</v>
      </c>
      <c r="D129" s="6">
        <v>56340</v>
      </c>
      <c r="E129" s="3">
        <v>53889</v>
      </c>
      <c r="F129" s="3">
        <v>56102</v>
      </c>
      <c r="G129" s="6">
        <v>47221</v>
      </c>
      <c r="H129" s="6">
        <v>54827</v>
      </c>
    </row>
    <row r="130" spans="1:8" ht="15.75">
      <c r="A130" s="13" t="s">
        <v>9</v>
      </c>
      <c r="B130" s="3">
        <v>135</v>
      </c>
      <c r="C130" s="3" t="s">
        <v>73</v>
      </c>
      <c r="D130" s="6">
        <v>146976</v>
      </c>
      <c r="E130" s="3">
        <v>147998</v>
      </c>
      <c r="F130" s="3">
        <v>144968</v>
      </c>
      <c r="G130" s="6">
        <v>148512</v>
      </c>
      <c r="H130" s="6">
        <v>168177</v>
      </c>
    </row>
    <row r="131" spans="1:8" ht="15.75">
      <c r="A131" s="13" t="s">
        <v>9</v>
      </c>
      <c r="B131" s="3">
        <v>140</v>
      </c>
      <c r="C131" s="3" t="s">
        <v>74</v>
      </c>
      <c r="D131" s="6">
        <v>243022</v>
      </c>
      <c r="E131" s="3">
        <v>228804</v>
      </c>
      <c r="F131" s="3">
        <v>224066</v>
      </c>
      <c r="G131" s="6">
        <v>233776</v>
      </c>
      <c r="H131" s="6">
        <v>258533</v>
      </c>
    </row>
    <row r="132" spans="1:8" ht="15.75">
      <c r="A132" s="13" t="s">
        <v>9</v>
      </c>
      <c r="B132" s="3">
        <v>145</v>
      </c>
      <c r="C132" s="3" t="s">
        <v>43</v>
      </c>
      <c r="D132" s="6">
        <v>105393</v>
      </c>
      <c r="E132" s="3">
        <v>113315</v>
      </c>
      <c r="F132" s="3">
        <v>102243</v>
      </c>
      <c r="G132" s="6">
        <v>104146</v>
      </c>
      <c r="H132" s="6">
        <v>106049</v>
      </c>
    </row>
    <row r="133" spans="1:8" ht="15.75">
      <c r="A133" s="13" t="s">
        <v>9</v>
      </c>
      <c r="B133" s="3">
        <v>150</v>
      </c>
      <c r="C133" s="3" t="s">
        <v>44</v>
      </c>
      <c r="D133" s="6">
        <v>29828</v>
      </c>
      <c r="E133" s="3">
        <v>15401</v>
      </c>
      <c r="F133" s="3">
        <v>17000</v>
      </c>
      <c r="G133" s="6">
        <v>17084</v>
      </c>
      <c r="H133" s="6">
        <v>18720</v>
      </c>
    </row>
    <row r="134" spans="1:8" ht="15.75">
      <c r="A134" s="13" t="s">
        <v>9</v>
      </c>
      <c r="B134" s="3">
        <v>155</v>
      </c>
      <c r="C134" s="3" t="s">
        <v>45</v>
      </c>
      <c r="D134" s="6">
        <v>14952</v>
      </c>
      <c r="E134" s="3">
        <v>14492</v>
      </c>
      <c r="F134" s="3">
        <v>16893</v>
      </c>
      <c r="G134" s="6">
        <v>13894</v>
      </c>
      <c r="H134" s="6">
        <v>11402</v>
      </c>
    </row>
    <row r="135" spans="1:8" ht="15.75">
      <c r="A135" s="13" t="s">
        <v>9</v>
      </c>
      <c r="B135" s="3">
        <v>160</v>
      </c>
      <c r="C135" s="3" t="s">
        <v>46</v>
      </c>
      <c r="D135" s="6">
        <v>6251</v>
      </c>
      <c r="E135" s="3">
        <v>5457</v>
      </c>
      <c r="F135" s="3">
        <v>6377</v>
      </c>
      <c r="G135" s="6">
        <v>6131</v>
      </c>
      <c r="H135" s="6">
        <v>6964</v>
      </c>
    </row>
    <row r="136" spans="1:8" ht="15.75">
      <c r="A136" s="13" t="s">
        <v>9</v>
      </c>
      <c r="B136" s="3">
        <v>165</v>
      </c>
      <c r="C136" s="3" t="s">
        <v>47</v>
      </c>
      <c r="D136" s="6">
        <v>4615</v>
      </c>
      <c r="E136" s="3">
        <v>5958</v>
      </c>
      <c r="F136" s="3">
        <v>8088</v>
      </c>
      <c r="G136" s="6">
        <v>7032</v>
      </c>
      <c r="H136" s="6">
        <v>7140</v>
      </c>
    </row>
    <row r="137" spans="1:8" ht="15.75">
      <c r="A137" s="13"/>
      <c r="D137" s="6"/>
      <c r="G137" s="6"/>
      <c r="H137" s="6"/>
    </row>
    <row r="138" spans="1:8" ht="15.75">
      <c r="A138" s="13"/>
      <c r="C138" s="5" t="s">
        <v>29</v>
      </c>
      <c r="D138" s="15">
        <f>SUM(D128:D136)</f>
        <v>655793</v>
      </c>
      <c r="E138" s="15">
        <f>SUM(E128:E136)</f>
        <v>637511</v>
      </c>
      <c r="F138" s="15">
        <f>SUM(F128:F136)</f>
        <v>630381</v>
      </c>
      <c r="G138" s="15">
        <f>SUM(G128:G136)</f>
        <v>633007</v>
      </c>
      <c r="H138" s="15">
        <f>SUM(H128:H136)</f>
        <v>689807</v>
      </c>
    </row>
    <row r="139" spans="1:8" ht="15.75">
      <c r="A139" s="13"/>
      <c r="C139" s="5"/>
      <c r="D139" s="6"/>
      <c r="G139" s="6"/>
      <c r="H139" s="6"/>
    </row>
    <row r="140" spans="1:8" ht="20.25">
      <c r="A140" s="8"/>
      <c r="B140" s="5"/>
      <c r="C140" s="5" t="s">
        <v>75</v>
      </c>
      <c r="D140" s="11"/>
      <c r="E140" s="11"/>
      <c r="F140" s="11"/>
      <c r="G140" s="12"/>
      <c r="H140" s="12"/>
    </row>
    <row r="141" spans="4:8" ht="15.75">
      <c r="D141" s="6"/>
      <c r="G141" s="6"/>
      <c r="H141" s="6"/>
    </row>
    <row r="142" spans="1:8" ht="15.75">
      <c r="A142" s="13" t="s">
        <v>9</v>
      </c>
      <c r="B142" s="3">
        <v>170</v>
      </c>
      <c r="C142" s="3" t="s">
        <v>76</v>
      </c>
      <c r="D142" s="6">
        <v>807</v>
      </c>
      <c r="E142" s="3">
        <v>826</v>
      </c>
      <c r="F142" s="3">
        <v>800</v>
      </c>
      <c r="G142" s="6">
        <v>800</v>
      </c>
      <c r="H142" s="6">
        <v>812</v>
      </c>
    </row>
    <row r="143" spans="1:8" ht="15.75">
      <c r="A143" s="13" t="s">
        <v>9</v>
      </c>
      <c r="B143" s="3">
        <v>175</v>
      </c>
      <c r="C143" s="3" t="s">
        <v>48</v>
      </c>
      <c r="D143" s="6">
        <v>111</v>
      </c>
      <c r="E143" s="3">
        <v>153</v>
      </c>
      <c r="F143" s="3">
        <v>158</v>
      </c>
      <c r="G143" s="6">
        <v>203</v>
      </c>
      <c r="H143" s="6">
        <v>206</v>
      </c>
    </row>
    <row r="144" spans="1:8" ht="15.75">
      <c r="A144" s="13" t="s">
        <v>9</v>
      </c>
      <c r="B144" s="3">
        <v>180</v>
      </c>
      <c r="C144" s="3" t="s">
        <v>49</v>
      </c>
      <c r="D144" s="6">
        <v>1806</v>
      </c>
      <c r="E144" s="3">
        <v>1194</v>
      </c>
      <c r="F144" s="3">
        <v>1338</v>
      </c>
      <c r="G144" s="6">
        <v>1296</v>
      </c>
      <c r="H144" s="6">
        <v>1314</v>
      </c>
    </row>
    <row r="145" spans="1:8" ht="15.75">
      <c r="A145" s="13" t="s">
        <v>9</v>
      </c>
      <c r="B145" s="3">
        <v>185</v>
      </c>
      <c r="C145" s="3" t="s">
        <v>50</v>
      </c>
      <c r="D145" s="6">
        <v>66931</v>
      </c>
      <c r="E145" s="3">
        <v>59476</v>
      </c>
      <c r="F145" s="3">
        <v>50566</v>
      </c>
      <c r="G145" s="6">
        <v>42937</v>
      </c>
      <c r="H145" s="6">
        <v>44085</v>
      </c>
    </row>
    <row r="146" spans="1:8" ht="15.75">
      <c r="A146" s="13" t="s">
        <v>9</v>
      </c>
      <c r="B146" s="3">
        <v>190</v>
      </c>
      <c r="C146" s="3" t="s">
        <v>51</v>
      </c>
      <c r="D146" s="6">
        <v>3760</v>
      </c>
      <c r="E146" s="3">
        <v>3360</v>
      </c>
      <c r="F146" s="3">
        <v>3085</v>
      </c>
      <c r="G146" s="6">
        <v>2622</v>
      </c>
      <c r="H146" s="6">
        <v>2366</v>
      </c>
    </row>
    <row r="147" spans="1:8" ht="15.75">
      <c r="A147" s="13" t="s">
        <v>9</v>
      </c>
      <c r="B147" s="3">
        <v>195</v>
      </c>
      <c r="C147" s="3" t="s">
        <v>52</v>
      </c>
      <c r="D147" s="6">
        <v>26383</v>
      </c>
      <c r="E147" s="3">
        <v>34464</v>
      </c>
      <c r="F147" s="3">
        <v>9243</v>
      </c>
      <c r="G147" s="6">
        <v>6773</v>
      </c>
      <c r="H147" s="6">
        <v>7866</v>
      </c>
    </row>
    <row r="148" spans="1:8" ht="15.75">
      <c r="A148" s="13" t="s">
        <v>9</v>
      </c>
      <c r="B148" s="3">
        <v>200</v>
      </c>
      <c r="C148" s="3" t="s">
        <v>53</v>
      </c>
      <c r="D148" s="6">
        <v>272</v>
      </c>
      <c r="E148" s="3">
        <v>200</v>
      </c>
      <c r="F148" s="3">
        <v>232</v>
      </c>
      <c r="G148" s="6">
        <v>229</v>
      </c>
      <c r="H148" s="6">
        <v>232</v>
      </c>
    </row>
    <row r="149" spans="1:8" ht="15.75">
      <c r="A149" s="13" t="s">
        <v>9</v>
      </c>
      <c r="B149" s="3">
        <v>205</v>
      </c>
      <c r="C149" s="3" t="s">
        <v>110</v>
      </c>
      <c r="D149" s="6"/>
      <c r="F149" s="3">
        <v>4500</v>
      </c>
      <c r="G149" s="6">
        <v>5946</v>
      </c>
      <c r="H149" s="6">
        <v>5946</v>
      </c>
    </row>
    <row r="150" spans="1:8" ht="15.75">
      <c r="A150" s="13" t="s">
        <v>9</v>
      </c>
      <c r="B150" s="3">
        <v>210</v>
      </c>
      <c r="C150" s="3" t="s">
        <v>111</v>
      </c>
      <c r="D150" s="6"/>
      <c r="F150" s="3">
        <v>0</v>
      </c>
      <c r="G150" s="6">
        <v>5572</v>
      </c>
      <c r="H150" s="6">
        <v>9573</v>
      </c>
    </row>
    <row r="151" spans="1:8" ht="15.75">
      <c r="A151" s="13" t="s">
        <v>9</v>
      </c>
      <c r="B151" s="3">
        <v>215</v>
      </c>
      <c r="C151" s="3" t="s">
        <v>47</v>
      </c>
      <c r="D151" s="6"/>
      <c r="E151" s="3">
        <v>0</v>
      </c>
      <c r="F151" s="3">
        <v>0</v>
      </c>
      <c r="G151" s="6">
        <v>0</v>
      </c>
      <c r="H151" s="6">
        <v>0</v>
      </c>
    </row>
    <row r="152" spans="1:8" ht="15.75">
      <c r="A152" s="13"/>
      <c r="D152" s="6"/>
      <c r="G152" s="6"/>
      <c r="H152" s="6"/>
    </row>
    <row r="153" spans="1:8" ht="15.75">
      <c r="A153" s="13"/>
      <c r="C153" s="5" t="s">
        <v>30</v>
      </c>
      <c r="D153" s="15">
        <f>SUM(D142:D151)</f>
        <v>100070</v>
      </c>
      <c r="E153" s="15">
        <f>SUM(E142:E151)</f>
        <v>99673</v>
      </c>
      <c r="F153" s="15">
        <f>SUM(F142:F151)</f>
        <v>69922</v>
      </c>
      <c r="G153" s="15">
        <f>SUM(G142:G151)</f>
        <v>66378</v>
      </c>
      <c r="H153" s="15">
        <f>SUM(H142:H151)</f>
        <v>72400</v>
      </c>
    </row>
    <row r="154" spans="1:8" ht="15.75">
      <c r="A154" s="13"/>
      <c r="C154" s="5"/>
      <c r="D154" s="6"/>
      <c r="G154" s="6"/>
      <c r="H154" s="6"/>
    </row>
    <row r="155" spans="1:8" ht="15.75">
      <c r="A155" s="13" t="s">
        <v>9</v>
      </c>
      <c r="B155" s="3">
        <v>215</v>
      </c>
      <c r="C155" s="5" t="s">
        <v>33</v>
      </c>
      <c r="D155" s="5">
        <v>-272226</v>
      </c>
      <c r="E155" s="5">
        <v>-248432</v>
      </c>
      <c r="F155" s="5">
        <v>-246554</v>
      </c>
      <c r="G155" s="15">
        <v>-230901</v>
      </c>
      <c r="H155" s="15">
        <v>-237984</v>
      </c>
    </row>
    <row r="156" spans="1:8" ht="15.75">
      <c r="A156" s="13"/>
      <c r="C156" s="5"/>
      <c r="D156" s="5"/>
      <c r="E156" s="5"/>
      <c r="F156" s="5"/>
      <c r="G156" s="15"/>
      <c r="H156" s="15"/>
    </row>
    <row r="157" spans="1:8" ht="15.75">
      <c r="A157" s="8"/>
      <c r="B157" s="5"/>
      <c r="C157" s="5" t="s">
        <v>32</v>
      </c>
      <c r="D157" s="5">
        <f>+SUM(D97+D111+D117+D124+D138+D153+D155)</f>
        <v>16228018</v>
      </c>
      <c r="E157" s="5">
        <f>+SUM(E97+E111+E117+E124+E138+E153+E155)</f>
        <v>16654798</v>
      </c>
      <c r="F157" s="5">
        <f>+SUM(F97+F111+F117+F124+F138+F153+F155)</f>
        <v>17188306</v>
      </c>
      <c r="G157" s="5">
        <f>+SUM(G97+G111+G117+G124+G138+G153+G155)</f>
        <v>17755847</v>
      </c>
      <c r="H157" s="5">
        <f>+SUM(H97+H111+H117+H124+H138+H153+H155)</f>
        <v>19606984</v>
      </c>
    </row>
    <row r="158" spans="4:8" ht="15.75">
      <c r="D158" s="6"/>
      <c r="G158" s="6"/>
      <c r="H158" s="6"/>
    </row>
    <row r="159" spans="1:8" ht="20.25">
      <c r="A159" s="8"/>
      <c r="B159" s="5"/>
      <c r="C159" s="5" t="s">
        <v>10</v>
      </c>
      <c r="D159" s="19" t="s">
        <v>0</v>
      </c>
      <c r="E159" s="19" t="s">
        <v>1</v>
      </c>
      <c r="F159" s="19"/>
      <c r="G159" s="20"/>
      <c r="H159" s="20"/>
    </row>
    <row r="160" spans="4:8" ht="15.75">
      <c r="D160" s="6"/>
      <c r="G160" s="6"/>
      <c r="H160" s="6"/>
    </row>
    <row r="161" spans="1:8" ht="20.25">
      <c r="A161" s="8"/>
      <c r="B161" s="5"/>
      <c r="C161" s="5" t="s">
        <v>63</v>
      </c>
      <c r="D161" s="11"/>
      <c r="E161" s="11"/>
      <c r="F161" s="11"/>
      <c r="G161" s="12"/>
      <c r="H161" s="12"/>
    </row>
    <row r="162" spans="4:8" ht="15.75">
      <c r="D162" s="6"/>
      <c r="G162" s="6"/>
      <c r="H162" s="6"/>
    </row>
    <row r="163" spans="1:8" ht="15.75">
      <c r="A163" s="13" t="s">
        <v>11</v>
      </c>
      <c r="B163" s="14">
        <v>5</v>
      </c>
      <c r="C163" s="3" t="s">
        <v>35</v>
      </c>
      <c r="D163" s="6">
        <v>750484</v>
      </c>
      <c r="E163" s="3">
        <v>780994</v>
      </c>
      <c r="F163" s="3">
        <v>819608</v>
      </c>
      <c r="G163" s="6">
        <v>859164</v>
      </c>
      <c r="H163" s="6">
        <v>903682</v>
      </c>
    </row>
    <row r="164" spans="1:8" ht="15.75">
      <c r="A164" s="13" t="s">
        <v>11</v>
      </c>
      <c r="B164" s="3">
        <v>10</v>
      </c>
      <c r="C164" s="3" t="s">
        <v>36</v>
      </c>
      <c r="D164" s="6">
        <v>228898</v>
      </c>
      <c r="E164" s="3">
        <v>235860</v>
      </c>
      <c r="F164" s="3">
        <v>260636</v>
      </c>
      <c r="G164" s="6">
        <v>254314</v>
      </c>
      <c r="H164" s="6">
        <v>273877</v>
      </c>
    </row>
    <row r="165" spans="1:8" ht="15.75" hidden="1">
      <c r="A165" s="13" t="s">
        <v>11</v>
      </c>
      <c r="B165" s="3">
        <v>15</v>
      </c>
      <c r="C165" s="9" t="s">
        <v>108</v>
      </c>
      <c r="D165" s="6"/>
      <c r="G165" s="6"/>
      <c r="H165" s="6"/>
    </row>
    <row r="166" spans="1:8" ht="15.75">
      <c r="A166" s="13" t="s">
        <v>11</v>
      </c>
      <c r="B166" s="3">
        <v>25</v>
      </c>
      <c r="C166" s="3" t="s">
        <v>37</v>
      </c>
      <c r="D166" s="6">
        <v>97538</v>
      </c>
      <c r="E166" s="3">
        <v>139562</v>
      </c>
      <c r="F166" s="3">
        <v>146072</v>
      </c>
      <c r="G166" s="6">
        <v>152730</v>
      </c>
      <c r="H166" s="6">
        <v>176837</v>
      </c>
    </row>
    <row r="167" spans="1:8" ht="15.75">
      <c r="A167" s="13" t="s">
        <v>11</v>
      </c>
      <c r="B167" s="3">
        <v>30</v>
      </c>
      <c r="C167" s="3" t="s">
        <v>39</v>
      </c>
      <c r="D167" s="6">
        <v>33476</v>
      </c>
      <c r="E167" s="3">
        <v>34047</v>
      </c>
      <c r="F167" s="3">
        <v>34449</v>
      </c>
      <c r="G167" s="6">
        <v>34715</v>
      </c>
      <c r="H167" s="6">
        <v>35550</v>
      </c>
    </row>
    <row r="168" spans="1:8" ht="15.75">
      <c r="A168" s="13" t="s">
        <v>11</v>
      </c>
      <c r="B168" s="3">
        <v>35</v>
      </c>
      <c r="C168" s="3" t="s">
        <v>78</v>
      </c>
      <c r="D168" s="6">
        <v>34156</v>
      </c>
      <c r="E168" s="3">
        <v>37035</v>
      </c>
      <c r="F168" s="3">
        <v>43327</v>
      </c>
      <c r="G168" s="6">
        <v>41515</v>
      </c>
      <c r="H168" s="6">
        <v>45350</v>
      </c>
    </row>
    <row r="169" spans="1:8" ht="15.75">
      <c r="A169" s="13" t="s">
        <v>11</v>
      </c>
      <c r="B169" s="3">
        <v>40</v>
      </c>
      <c r="C169" s="3" t="s">
        <v>81</v>
      </c>
      <c r="D169" s="6">
        <v>1408</v>
      </c>
      <c r="E169" s="3">
        <v>1677</v>
      </c>
      <c r="F169" s="3">
        <v>1478</v>
      </c>
      <c r="G169" s="6">
        <v>1561</v>
      </c>
      <c r="H169" s="6">
        <v>1709</v>
      </c>
    </row>
    <row r="170" spans="1:8" ht="15.75">
      <c r="A170" s="13" t="s">
        <v>11</v>
      </c>
      <c r="B170" s="3">
        <v>45</v>
      </c>
      <c r="C170" s="3" t="s">
        <v>65</v>
      </c>
      <c r="D170" s="6">
        <v>16207</v>
      </c>
      <c r="E170" s="3">
        <v>18236</v>
      </c>
      <c r="F170" s="3">
        <v>21348</v>
      </c>
      <c r="G170" s="6">
        <v>18637</v>
      </c>
      <c r="H170" s="6">
        <v>22542</v>
      </c>
    </row>
    <row r="171" spans="1:8" ht="15.75">
      <c r="A171" s="13" t="s">
        <v>11</v>
      </c>
      <c r="B171" s="3">
        <v>50</v>
      </c>
      <c r="C171" s="3" t="s">
        <v>77</v>
      </c>
      <c r="D171" s="6">
        <v>12651</v>
      </c>
      <c r="E171" s="3">
        <v>11486</v>
      </c>
      <c r="F171" s="3">
        <v>12290</v>
      </c>
      <c r="G171" s="6">
        <v>12112</v>
      </c>
      <c r="H171" s="6">
        <v>18606</v>
      </c>
    </row>
    <row r="172" spans="1:8" ht="15.75">
      <c r="A172" s="13" t="s">
        <v>11</v>
      </c>
      <c r="B172" s="3">
        <v>55</v>
      </c>
      <c r="C172" s="3" t="s">
        <v>67</v>
      </c>
      <c r="D172" s="6">
        <v>63842</v>
      </c>
      <c r="E172" s="3">
        <v>65617</v>
      </c>
      <c r="F172" s="3">
        <v>62228</v>
      </c>
      <c r="G172" s="6">
        <v>65203</v>
      </c>
      <c r="H172" s="6">
        <v>68428</v>
      </c>
    </row>
    <row r="173" spans="4:8" ht="15.75">
      <c r="D173" s="6"/>
      <c r="G173" s="6"/>
      <c r="H173" s="6"/>
    </row>
    <row r="174" spans="3:8" ht="15.75">
      <c r="C174" s="5" t="s">
        <v>25</v>
      </c>
      <c r="D174" s="15">
        <f>SUM(D163:D172)</f>
        <v>1238660</v>
      </c>
      <c r="E174" s="15">
        <f>SUM(E163:E172)</f>
        <v>1324514</v>
      </c>
      <c r="F174" s="15">
        <f>SUM(F163:F172)</f>
        <v>1401436</v>
      </c>
      <c r="G174" s="15">
        <f>SUM(G163:G172)</f>
        <v>1439951</v>
      </c>
      <c r="H174" s="15">
        <f>SUM(H163:H172)</f>
        <v>1546581</v>
      </c>
    </row>
    <row r="175" spans="3:8" ht="15.75">
      <c r="C175" s="5"/>
      <c r="D175" s="6"/>
      <c r="E175" s="6"/>
      <c r="F175" s="6"/>
      <c r="G175" s="6"/>
      <c r="H175" s="6"/>
    </row>
    <row r="176" spans="1:8" ht="20.25">
      <c r="A176" s="8"/>
      <c r="B176" s="5"/>
      <c r="C176" s="5" t="s">
        <v>68</v>
      </c>
      <c r="D176" s="11"/>
      <c r="E176" s="11"/>
      <c r="F176" s="11"/>
      <c r="G176" s="12"/>
      <c r="H176" s="12"/>
    </row>
    <row r="177" spans="4:8" ht="15.75">
      <c r="D177" s="6"/>
      <c r="G177" s="6"/>
      <c r="H177" s="6"/>
    </row>
    <row r="178" spans="1:8" ht="15.75">
      <c r="A178" s="13" t="s">
        <v>11</v>
      </c>
      <c r="B178" s="3">
        <v>60</v>
      </c>
      <c r="C178" s="3" t="s">
        <v>35</v>
      </c>
      <c r="D178" s="6">
        <v>2540521</v>
      </c>
      <c r="E178" s="3">
        <v>2613397</v>
      </c>
      <c r="F178" s="3">
        <v>2735499</v>
      </c>
      <c r="G178" s="6">
        <v>2872773</v>
      </c>
      <c r="H178" s="6">
        <v>3055191</v>
      </c>
    </row>
    <row r="179" spans="1:8" ht="15.75">
      <c r="A179" s="13" t="s">
        <v>11</v>
      </c>
      <c r="B179" s="3">
        <v>65</v>
      </c>
      <c r="C179" s="3" t="s">
        <v>36</v>
      </c>
      <c r="D179" s="6">
        <v>772922</v>
      </c>
      <c r="E179" s="3">
        <v>787406</v>
      </c>
      <c r="F179" s="3">
        <v>867901</v>
      </c>
      <c r="G179" s="6">
        <v>848381</v>
      </c>
      <c r="H179" s="6">
        <v>923625</v>
      </c>
    </row>
    <row r="180" spans="1:8" ht="15.75" hidden="1">
      <c r="A180" s="13" t="s">
        <v>11</v>
      </c>
      <c r="B180" s="3">
        <v>70</v>
      </c>
      <c r="C180" s="9" t="s">
        <v>108</v>
      </c>
      <c r="D180" s="6"/>
      <c r="G180" s="6"/>
      <c r="H180" s="6"/>
    </row>
    <row r="181" spans="1:8" ht="15.75">
      <c r="A181" s="13" t="s">
        <v>11</v>
      </c>
      <c r="B181" s="3">
        <v>80</v>
      </c>
      <c r="C181" s="3" t="s">
        <v>37</v>
      </c>
      <c r="D181" s="6">
        <v>279580</v>
      </c>
      <c r="E181" s="3">
        <v>385709</v>
      </c>
      <c r="F181" s="3">
        <v>410172</v>
      </c>
      <c r="G181" s="6">
        <v>428521</v>
      </c>
      <c r="H181" s="6">
        <v>529819</v>
      </c>
    </row>
    <row r="182" spans="1:8" ht="15.75">
      <c r="A182" s="13" t="s">
        <v>11</v>
      </c>
      <c r="B182" s="3">
        <v>85</v>
      </c>
      <c r="C182" s="3" t="s">
        <v>62</v>
      </c>
      <c r="D182" s="6">
        <v>7727</v>
      </c>
      <c r="E182" s="3">
        <v>8177</v>
      </c>
      <c r="F182" s="3">
        <v>8075</v>
      </c>
      <c r="G182" s="6">
        <v>8356</v>
      </c>
      <c r="H182" s="6">
        <v>8356</v>
      </c>
    </row>
    <row r="183" spans="1:8" ht="15.75">
      <c r="A183" s="13" t="s">
        <v>11</v>
      </c>
      <c r="B183" s="3">
        <v>90</v>
      </c>
      <c r="C183" s="3" t="s">
        <v>64</v>
      </c>
      <c r="D183" s="6">
        <v>53984</v>
      </c>
      <c r="E183" s="3">
        <v>63651</v>
      </c>
      <c r="F183" s="3">
        <v>95271</v>
      </c>
      <c r="G183" s="6">
        <v>118418</v>
      </c>
      <c r="H183" s="6">
        <v>113910</v>
      </c>
    </row>
    <row r="184" spans="1:8" ht="15.75">
      <c r="A184" s="13" t="s">
        <v>11</v>
      </c>
      <c r="B184" s="3">
        <v>95</v>
      </c>
      <c r="C184" s="3" t="s">
        <v>65</v>
      </c>
      <c r="D184" s="6">
        <v>151551</v>
      </c>
      <c r="E184" s="3">
        <v>148700</v>
      </c>
      <c r="F184" s="3">
        <v>168631</v>
      </c>
      <c r="G184" s="6">
        <v>158542</v>
      </c>
      <c r="H184" s="6">
        <v>172907</v>
      </c>
    </row>
    <row r="185" spans="1:8" ht="15.75">
      <c r="A185" s="13" t="s">
        <v>11</v>
      </c>
      <c r="B185" s="3">
        <v>100</v>
      </c>
      <c r="C185" s="3" t="s">
        <v>66</v>
      </c>
      <c r="D185" s="6">
        <v>54004</v>
      </c>
      <c r="E185" s="3">
        <v>46563</v>
      </c>
      <c r="F185" s="3">
        <v>46634</v>
      </c>
      <c r="G185" s="6">
        <v>55235</v>
      </c>
      <c r="H185" s="6">
        <v>84134</v>
      </c>
    </row>
    <row r="186" spans="1:8" ht="15.75">
      <c r="A186" s="13" t="s">
        <v>11</v>
      </c>
      <c r="B186" s="3">
        <v>105</v>
      </c>
      <c r="C186" s="3" t="s">
        <v>67</v>
      </c>
      <c r="D186" s="6">
        <v>218432</v>
      </c>
      <c r="E186" s="3">
        <v>222682</v>
      </c>
      <c r="F186" s="3">
        <v>208788</v>
      </c>
      <c r="G186" s="6">
        <v>219261</v>
      </c>
      <c r="H186" s="6">
        <v>233186</v>
      </c>
    </row>
    <row r="187" spans="4:8" ht="15.75">
      <c r="D187" s="6"/>
      <c r="G187" s="6"/>
      <c r="H187" s="6"/>
    </row>
    <row r="188" spans="3:8" ht="15.75">
      <c r="C188" s="5" t="s">
        <v>26</v>
      </c>
      <c r="D188" s="15">
        <f>SUM(D178:D186)</f>
        <v>4078721</v>
      </c>
      <c r="E188" s="15">
        <f>SUM(E178:E186)</f>
        <v>4276285</v>
      </c>
      <c r="F188" s="15">
        <f>SUM(F178:F186)</f>
        <v>4540971</v>
      </c>
      <c r="G188" s="15">
        <f>SUM(G178:G186)</f>
        <v>4709487</v>
      </c>
      <c r="H188" s="15">
        <f>SUM(H178:H186)</f>
        <v>5121128</v>
      </c>
    </row>
    <row r="189" spans="3:8" ht="15.75">
      <c r="C189" s="5"/>
      <c r="D189" s="6"/>
      <c r="E189" s="6"/>
      <c r="F189" s="6"/>
      <c r="G189" s="6"/>
      <c r="H189" s="6"/>
    </row>
    <row r="190" spans="1:8" ht="20.25">
      <c r="A190" s="8"/>
      <c r="B190" s="5"/>
      <c r="C190" s="5" t="s">
        <v>82</v>
      </c>
      <c r="D190" s="11"/>
      <c r="E190" s="11"/>
      <c r="F190" s="11"/>
      <c r="G190" s="12"/>
      <c r="H190" s="12"/>
    </row>
    <row r="191" spans="2:8" ht="15.75">
      <c r="B191" s="5"/>
      <c r="D191" s="6"/>
      <c r="G191" s="6"/>
      <c r="H191" s="6"/>
    </row>
    <row r="192" spans="1:8" ht="15.75">
      <c r="A192" s="13" t="s">
        <v>11</v>
      </c>
      <c r="B192" s="3">
        <v>115</v>
      </c>
      <c r="C192" s="3" t="s">
        <v>39</v>
      </c>
      <c r="D192" s="6">
        <v>221846</v>
      </c>
      <c r="E192" s="3">
        <v>240771</v>
      </c>
      <c r="F192" s="3">
        <v>238089</v>
      </c>
      <c r="G192" s="6">
        <v>237967</v>
      </c>
      <c r="H192" s="6">
        <v>251101</v>
      </c>
    </row>
    <row r="193" spans="1:8" ht="15.75">
      <c r="A193" s="13" t="s">
        <v>11</v>
      </c>
      <c r="B193" s="3">
        <v>120</v>
      </c>
      <c r="C193" s="3" t="s">
        <v>40</v>
      </c>
      <c r="D193" s="6">
        <v>144892</v>
      </c>
      <c r="E193" s="3">
        <v>127972</v>
      </c>
      <c r="F193" s="3">
        <v>130819</v>
      </c>
      <c r="G193" s="6">
        <v>170124</v>
      </c>
      <c r="H193" s="6">
        <v>184872</v>
      </c>
    </row>
    <row r="194" spans="1:8" ht="15.75">
      <c r="A194" s="13"/>
      <c r="D194" s="6"/>
      <c r="G194" s="6"/>
      <c r="H194" s="6"/>
    </row>
    <row r="195" spans="1:8" ht="15.75">
      <c r="A195" s="13"/>
      <c r="C195" s="5" t="s">
        <v>28</v>
      </c>
      <c r="D195" s="15">
        <f>SUM(D192:D193)</f>
        <v>366738</v>
      </c>
      <c r="E195" s="15">
        <f>SUM(E192:E193)</f>
        <v>368743</v>
      </c>
      <c r="F195" s="15">
        <f>SUM(F192:F193)</f>
        <v>368908</v>
      </c>
      <c r="G195" s="15">
        <f>SUM(G192:G193)</f>
        <v>408091</v>
      </c>
      <c r="H195" s="15">
        <f>SUM(H192:H193)</f>
        <v>435973</v>
      </c>
    </row>
    <row r="196" spans="1:8" ht="15.75">
      <c r="A196" s="13"/>
      <c r="C196" s="5"/>
      <c r="D196" s="6"/>
      <c r="G196" s="6"/>
      <c r="H196" s="6"/>
    </row>
    <row r="197" spans="1:8" ht="20.25">
      <c r="A197" s="8"/>
      <c r="C197" s="5" t="s">
        <v>80</v>
      </c>
      <c r="D197" s="11"/>
      <c r="E197" s="11"/>
      <c r="F197" s="11"/>
      <c r="G197" s="12"/>
      <c r="H197" s="12"/>
    </row>
    <row r="198" spans="4:8" ht="15.75">
      <c r="D198" s="6"/>
      <c r="G198" s="6"/>
      <c r="H198" s="6"/>
    </row>
    <row r="199" spans="1:8" ht="15.75">
      <c r="A199" s="13" t="s">
        <v>11</v>
      </c>
      <c r="B199" s="3">
        <v>125</v>
      </c>
      <c r="C199" s="3" t="s">
        <v>41</v>
      </c>
      <c r="D199" s="6">
        <v>27669</v>
      </c>
      <c r="E199" s="3">
        <v>30352</v>
      </c>
      <c r="F199" s="3">
        <v>27905</v>
      </c>
      <c r="G199" s="6">
        <v>29265</v>
      </c>
      <c r="H199" s="6">
        <v>32434</v>
      </c>
    </row>
    <row r="200" spans="1:8" ht="15.75">
      <c r="A200" s="13" t="s">
        <v>11</v>
      </c>
      <c r="B200" s="3">
        <v>130</v>
      </c>
      <c r="C200" s="3" t="s">
        <v>42</v>
      </c>
      <c r="D200" s="6">
        <v>6604</v>
      </c>
      <c r="E200" s="3">
        <v>5495</v>
      </c>
      <c r="F200" s="3">
        <v>5266</v>
      </c>
      <c r="G200" s="6">
        <v>7596</v>
      </c>
      <c r="H200" s="6">
        <v>7777</v>
      </c>
    </row>
    <row r="201" spans="1:8" ht="15.75">
      <c r="A201" s="13" t="s">
        <v>11</v>
      </c>
      <c r="B201" s="3">
        <v>135</v>
      </c>
      <c r="C201" s="3" t="s">
        <v>73</v>
      </c>
      <c r="D201" s="6">
        <v>55264</v>
      </c>
      <c r="E201" s="3">
        <v>63059</v>
      </c>
      <c r="F201" s="3">
        <v>63562</v>
      </c>
      <c r="G201" s="6">
        <v>62982</v>
      </c>
      <c r="H201" s="6">
        <v>63286</v>
      </c>
    </row>
    <row r="202" spans="1:8" ht="15.75">
      <c r="A202" s="13" t="s">
        <v>11</v>
      </c>
      <c r="B202" s="3">
        <v>140</v>
      </c>
      <c r="C202" s="3" t="s">
        <v>74</v>
      </c>
      <c r="D202" s="6">
        <v>76535</v>
      </c>
      <c r="E202" s="3">
        <v>74605</v>
      </c>
      <c r="F202" s="3">
        <v>95321</v>
      </c>
      <c r="G202" s="6">
        <v>96857</v>
      </c>
      <c r="H202" s="6">
        <v>97884</v>
      </c>
    </row>
    <row r="203" spans="1:8" ht="15.75">
      <c r="A203" s="13" t="s">
        <v>11</v>
      </c>
      <c r="B203" s="3">
        <v>145</v>
      </c>
      <c r="C203" s="3" t="s">
        <v>43</v>
      </c>
      <c r="D203" s="6">
        <v>45508</v>
      </c>
      <c r="E203" s="3">
        <v>44685</v>
      </c>
      <c r="F203" s="3">
        <v>38821</v>
      </c>
      <c r="G203" s="6">
        <v>43002</v>
      </c>
      <c r="H203" s="6">
        <v>45310</v>
      </c>
    </row>
    <row r="204" spans="1:8" ht="15.75">
      <c r="A204" s="13" t="s">
        <v>11</v>
      </c>
      <c r="B204" s="3">
        <v>150</v>
      </c>
      <c r="C204" s="3" t="s">
        <v>44</v>
      </c>
      <c r="D204" s="6">
        <v>1405</v>
      </c>
      <c r="E204" s="3">
        <v>782</v>
      </c>
      <c r="F204" s="3">
        <v>872</v>
      </c>
      <c r="G204" s="6">
        <v>583</v>
      </c>
      <c r="H204" s="6">
        <v>599</v>
      </c>
    </row>
    <row r="205" spans="1:8" ht="15.75">
      <c r="A205" s="13" t="s">
        <v>11</v>
      </c>
      <c r="B205" s="3">
        <v>155</v>
      </c>
      <c r="C205" s="3" t="s">
        <v>45</v>
      </c>
      <c r="D205" s="6">
        <v>3985</v>
      </c>
      <c r="E205" s="3">
        <v>4539</v>
      </c>
      <c r="F205" s="3">
        <v>2908</v>
      </c>
      <c r="G205" s="6">
        <v>3013</v>
      </c>
      <c r="H205" s="6">
        <v>3029</v>
      </c>
    </row>
    <row r="206" spans="1:8" ht="15.75">
      <c r="A206" s="13" t="s">
        <v>11</v>
      </c>
      <c r="B206" s="3">
        <v>160</v>
      </c>
      <c r="C206" s="3" t="s">
        <v>46</v>
      </c>
      <c r="D206" s="6">
        <v>1658</v>
      </c>
      <c r="E206" s="3">
        <v>1903</v>
      </c>
      <c r="F206" s="3">
        <v>5683</v>
      </c>
      <c r="G206" s="6">
        <v>5843</v>
      </c>
      <c r="H206" s="6">
        <v>6056</v>
      </c>
    </row>
    <row r="207" spans="1:8" ht="15.75">
      <c r="A207" s="13" t="s">
        <v>11</v>
      </c>
      <c r="B207" s="3">
        <v>165</v>
      </c>
      <c r="C207" s="3" t="s">
        <v>47</v>
      </c>
      <c r="D207" s="6">
        <v>2274</v>
      </c>
      <c r="E207" s="3">
        <v>1835</v>
      </c>
      <c r="F207" s="3">
        <v>1298</v>
      </c>
      <c r="G207" s="6">
        <v>1164</v>
      </c>
      <c r="H207" s="6">
        <v>1181</v>
      </c>
    </row>
    <row r="208" spans="1:8" ht="15.75">
      <c r="A208" s="13"/>
      <c r="D208" s="6"/>
      <c r="G208" s="6"/>
      <c r="H208" s="6"/>
    </row>
    <row r="209" spans="1:8" ht="15.75">
      <c r="A209" s="13"/>
      <c r="C209" s="5" t="s">
        <v>29</v>
      </c>
      <c r="D209" s="15">
        <f>SUM(D199:D207)</f>
        <v>220902</v>
      </c>
      <c r="E209" s="15">
        <f>SUM(E199:E207)</f>
        <v>227255</v>
      </c>
      <c r="F209" s="15">
        <f>SUM(F199:F207)</f>
        <v>241636</v>
      </c>
      <c r="G209" s="15">
        <f>SUM(G199:G207)</f>
        <v>250305</v>
      </c>
      <c r="H209" s="15">
        <f>SUM(H199:H207)</f>
        <v>257556</v>
      </c>
    </row>
    <row r="210" spans="1:8" ht="15.75">
      <c r="A210" s="13"/>
      <c r="C210" s="5"/>
      <c r="D210" s="6"/>
      <c r="G210" s="6"/>
      <c r="H210" s="6"/>
    </row>
    <row r="211" spans="1:8" ht="20.25">
      <c r="A211" s="8"/>
      <c r="C211" s="5" t="s">
        <v>75</v>
      </c>
      <c r="D211" s="11"/>
      <c r="E211" s="11"/>
      <c r="F211" s="11"/>
      <c r="G211" s="12"/>
      <c r="H211" s="12"/>
    </row>
    <row r="212" spans="4:8" ht="15.75">
      <c r="D212" s="6"/>
      <c r="G212" s="6"/>
      <c r="H212" s="6"/>
    </row>
    <row r="213" spans="1:8" ht="15.75">
      <c r="A213" s="13" t="s">
        <v>11</v>
      </c>
      <c r="B213" s="3">
        <v>170</v>
      </c>
      <c r="C213" s="9" t="s">
        <v>76</v>
      </c>
      <c r="D213" s="6">
        <v>871</v>
      </c>
      <c r="E213" s="3">
        <v>900</v>
      </c>
      <c r="F213" s="3">
        <v>1377</v>
      </c>
      <c r="G213" s="6">
        <v>905</v>
      </c>
      <c r="H213" s="6">
        <v>920</v>
      </c>
    </row>
    <row r="214" spans="1:8" ht="15.75">
      <c r="A214" s="13" t="s">
        <v>11</v>
      </c>
      <c r="B214" s="3">
        <v>175</v>
      </c>
      <c r="C214" s="14" t="s">
        <v>48</v>
      </c>
      <c r="D214" s="6">
        <v>14</v>
      </c>
      <c r="E214" s="3">
        <v>11</v>
      </c>
      <c r="F214" s="3">
        <v>15</v>
      </c>
      <c r="G214" s="6">
        <v>15</v>
      </c>
      <c r="H214" s="6">
        <v>15</v>
      </c>
    </row>
    <row r="215" spans="1:8" ht="15.75">
      <c r="A215" s="13" t="s">
        <v>11</v>
      </c>
      <c r="B215" s="3">
        <v>180</v>
      </c>
      <c r="C215" s="14" t="s">
        <v>49</v>
      </c>
      <c r="D215" s="6">
        <v>930</v>
      </c>
      <c r="E215" s="3">
        <v>738</v>
      </c>
      <c r="F215" s="3">
        <v>942</v>
      </c>
      <c r="G215" s="6">
        <v>942</v>
      </c>
      <c r="H215" s="6">
        <v>984</v>
      </c>
    </row>
    <row r="216" spans="1:8" ht="15.75">
      <c r="A216" s="13" t="s">
        <v>11</v>
      </c>
      <c r="B216" s="3">
        <v>185</v>
      </c>
      <c r="C216" s="17" t="s">
        <v>50</v>
      </c>
      <c r="D216" s="6">
        <v>25420</v>
      </c>
      <c r="E216" s="3">
        <v>24781</v>
      </c>
      <c r="F216" s="3">
        <v>23164</v>
      </c>
      <c r="G216" s="6">
        <v>22211</v>
      </c>
      <c r="H216" s="6">
        <v>24738</v>
      </c>
    </row>
    <row r="217" spans="1:8" ht="15.75">
      <c r="A217" s="13" t="s">
        <v>11</v>
      </c>
      <c r="B217" s="3">
        <v>190</v>
      </c>
      <c r="C217" s="9" t="s">
        <v>51</v>
      </c>
      <c r="D217" s="6">
        <v>2068</v>
      </c>
      <c r="E217" s="3">
        <v>1664</v>
      </c>
      <c r="F217" s="3">
        <v>1460</v>
      </c>
      <c r="G217" s="6">
        <v>1400</v>
      </c>
      <c r="H217" s="6">
        <v>1287</v>
      </c>
    </row>
    <row r="218" spans="1:8" ht="15.75">
      <c r="A218" s="13" t="s">
        <v>11</v>
      </c>
      <c r="B218" s="3">
        <v>195</v>
      </c>
      <c r="C218" s="9" t="s">
        <v>52</v>
      </c>
      <c r="D218" s="6">
        <v>6481</v>
      </c>
      <c r="E218" s="3">
        <v>16070</v>
      </c>
      <c r="F218" s="3">
        <v>76</v>
      </c>
      <c r="G218" s="6">
        <v>47</v>
      </c>
      <c r="H218" s="6">
        <v>48</v>
      </c>
    </row>
    <row r="219" spans="1:8" ht="15.75">
      <c r="A219" s="13" t="s">
        <v>11</v>
      </c>
      <c r="B219" s="3">
        <v>200</v>
      </c>
      <c r="C219" s="9" t="s">
        <v>53</v>
      </c>
      <c r="D219" s="6">
        <v>45</v>
      </c>
      <c r="E219" s="3">
        <v>50</v>
      </c>
      <c r="F219" s="3">
        <v>985</v>
      </c>
      <c r="G219" s="6">
        <v>1408</v>
      </c>
      <c r="H219" s="6">
        <v>3046</v>
      </c>
    </row>
    <row r="220" spans="1:8" ht="15.75">
      <c r="A220" s="13" t="s">
        <v>11</v>
      </c>
      <c r="B220" s="3">
        <v>205</v>
      </c>
      <c r="C220" s="3" t="s">
        <v>110</v>
      </c>
      <c r="D220" s="6"/>
      <c r="F220" s="3">
        <v>813</v>
      </c>
      <c r="G220" s="6">
        <v>935</v>
      </c>
      <c r="H220" s="6">
        <v>1870</v>
      </c>
    </row>
    <row r="221" spans="1:8" ht="15.75">
      <c r="A221" s="13" t="s">
        <v>11</v>
      </c>
      <c r="B221" s="3">
        <v>210</v>
      </c>
      <c r="C221" s="3" t="s">
        <v>111</v>
      </c>
      <c r="D221" s="6"/>
      <c r="F221" s="3">
        <v>32</v>
      </c>
      <c r="G221" s="6">
        <v>1697</v>
      </c>
      <c r="H221" s="6">
        <v>2611</v>
      </c>
    </row>
    <row r="222" spans="1:8" ht="15.75">
      <c r="A222" s="13" t="s">
        <v>11</v>
      </c>
      <c r="B222" s="3">
        <v>215</v>
      </c>
      <c r="C222" s="9" t="s">
        <v>47</v>
      </c>
      <c r="D222" s="6"/>
      <c r="E222" s="3">
        <v>0</v>
      </c>
      <c r="F222" s="3">
        <v>0</v>
      </c>
      <c r="G222" s="6">
        <v>0</v>
      </c>
      <c r="H222" s="6">
        <v>0</v>
      </c>
    </row>
    <row r="223" spans="1:8" ht="15.75">
      <c r="A223" s="13"/>
      <c r="C223" s="9"/>
      <c r="D223" s="6"/>
      <c r="G223" s="6"/>
      <c r="H223" s="6"/>
    </row>
    <row r="224" spans="1:8" ht="15.75">
      <c r="A224" s="13"/>
      <c r="C224" s="1" t="s">
        <v>30</v>
      </c>
      <c r="D224" s="15">
        <f>SUM(D213:D222)</f>
        <v>35829</v>
      </c>
      <c r="E224" s="15">
        <f>SUM(E213:E222)</f>
        <v>44214</v>
      </c>
      <c r="F224" s="15">
        <f>SUM(F213:F222)</f>
        <v>28864</v>
      </c>
      <c r="G224" s="15">
        <f>SUM(G213:G222)</f>
        <v>29560</v>
      </c>
      <c r="H224" s="15">
        <f>SUM(H213:H222)</f>
        <v>35519</v>
      </c>
    </row>
    <row r="225" spans="1:8" ht="15.75">
      <c r="A225" s="13"/>
      <c r="C225" s="1"/>
      <c r="D225" s="6"/>
      <c r="G225" s="6"/>
      <c r="H225" s="6"/>
    </row>
    <row r="226" spans="1:8" ht="15.75">
      <c r="A226" s="13" t="s">
        <v>11</v>
      </c>
      <c r="B226" s="3">
        <v>215</v>
      </c>
      <c r="C226" s="1" t="s">
        <v>33</v>
      </c>
      <c r="D226" s="5">
        <v>-39966</v>
      </c>
      <c r="E226" s="5">
        <v>-30428</v>
      </c>
      <c r="F226" s="5">
        <v>-29407</v>
      </c>
      <c r="G226" s="15">
        <v>-30394</v>
      </c>
      <c r="H226" s="15">
        <v>-31717</v>
      </c>
    </row>
    <row r="227" spans="3:8" ht="15.75">
      <c r="C227" s="9"/>
      <c r="D227" s="6"/>
      <c r="G227" s="6"/>
      <c r="H227" s="6"/>
    </row>
    <row r="228" spans="1:8" ht="15.75">
      <c r="A228" s="8"/>
      <c r="C228" s="1" t="s">
        <v>83</v>
      </c>
      <c r="D228" s="5">
        <f>+SUM(D174+D188+D195+D209+D224+D226)</f>
        <v>5900884</v>
      </c>
      <c r="E228" s="5">
        <f>+SUM(E174+E188+E195+E209+E224+E226)</f>
        <v>6210583</v>
      </c>
      <c r="F228" s="5">
        <f>+SUM(F174+F188+F195+F209+F224+F226)</f>
        <v>6552408</v>
      </c>
      <c r="G228" s="5">
        <f>+SUM(G174+G188+G195+G209+G224+G226)</f>
        <v>6807000</v>
      </c>
      <c r="H228" s="5">
        <f>+SUM(H174+H188+H195+H209+H224+H226)</f>
        <v>7365040</v>
      </c>
    </row>
    <row r="229" spans="3:8" ht="15.75">
      <c r="C229" s="9"/>
      <c r="D229" s="6"/>
      <c r="G229" s="6"/>
      <c r="H229" s="6"/>
    </row>
    <row r="230" spans="1:8" ht="20.25">
      <c r="A230" s="8"/>
      <c r="B230" s="5"/>
      <c r="C230" s="1" t="s">
        <v>12</v>
      </c>
      <c r="D230" s="19" t="s">
        <v>0</v>
      </c>
      <c r="E230" s="19" t="s">
        <v>1</v>
      </c>
      <c r="F230" s="19"/>
      <c r="G230" s="20"/>
      <c r="H230" s="20"/>
    </row>
    <row r="231" spans="3:8" ht="15.75">
      <c r="C231" s="9"/>
      <c r="D231" s="6"/>
      <c r="G231" s="6"/>
      <c r="H231" s="6"/>
    </row>
    <row r="232" spans="1:8" ht="20.25">
      <c r="A232" s="8"/>
      <c r="B232" s="5"/>
      <c r="C232" s="1" t="s">
        <v>63</v>
      </c>
      <c r="D232" s="11"/>
      <c r="E232" s="11"/>
      <c r="F232" s="11"/>
      <c r="G232" s="12"/>
      <c r="H232" s="12"/>
    </row>
    <row r="233" spans="3:8" ht="15.75">
      <c r="C233" s="9"/>
      <c r="D233" s="6"/>
      <c r="G233" s="6"/>
      <c r="H233" s="6"/>
    </row>
    <row r="234" spans="1:8" ht="15.75">
      <c r="A234" s="13" t="s">
        <v>13</v>
      </c>
      <c r="B234" s="14">
        <v>5</v>
      </c>
      <c r="C234" s="14" t="s">
        <v>35</v>
      </c>
      <c r="D234" s="6">
        <v>3287216</v>
      </c>
      <c r="E234" s="3">
        <v>3253347</v>
      </c>
      <c r="F234" s="3">
        <v>3358497</v>
      </c>
      <c r="G234" s="6">
        <v>3425180</v>
      </c>
      <c r="H234" s="6">
        <v>3746846</v>
      </c>
    </row>
    <row r="235" spans="1:8" ht="15.75">
      <c r="A235" s="13" t="s">
        <v>13</v>
      </c>
      <c r="B235" s="3">
        <v>10</v>
      </c>
      <c r="C235" s="14" t="s">
        <v>36</v>
      </c>
      <c r="D235" s="6">
        <v>1002601</v>
      </c>
      <c r="E235" s="3">
        <v>982511</v>
      </c>
      <c r="F235" s="3">
        <v>1068002</v>
      </c>
      <c r="G235" s="6">
        <v>1013853</v>
      </c>
      <c r="H235" s="6">
        <v>1135294</v>
      </c>
    </row>
    <row r="236" spans="1:8" ht="15.75" hidden="1">
      <c r="A236" s="13" t="s">
        <v>13</v>
      </c>
      <c r="B236" s="3">
        <v>15</v>
      </c>
      <c r="C236" s="9" t="s">
        <v>108</v>
      </c>
      <c r="D236" s="6"/>
      <c r="G236" s="6"/>
      <c r="H236" s="6"/>
    </row>
    <row r="237" spans="1:8" ht="15.75">
      <c r="A237" s="13" t="s">
        <v>13</v>
      </c>
      <c r="B237" s="3">
        <v>25</v>
      </c>
      <c r="C237" s="14" t="s">
        <v>37</v>
      </c>
      <c r="D237" s="6">
        <v>430855</v>
      </c>
      <c r="E237" s="3">
        <v>608363</v>
      </c>
      <c r="F237" s="3">
        <v>605867</v>
      </c>
      <c r="G237" s="6">
        <v>662787</v>
      </c>
      <c r="H237" s="6">
        <v>710354</v>
      </c>
    </row>
    <row r="238" spans="1:8" ht="15.75">
      <c r="A238" s="13" t="s">
        <v>13</v>
      </c>
      <c r="B238" s="3">
        <v>30</v>
      </c>
      <c r="C238" s="14" t="s">
        <v>39</v>
      </c>
      <c r="D238" s="6">
        <v>137198</v>
      </c>
      <c r="E238" s="3">
        <v>134880</v>
      </c>
      <c r="F238" s="3">
        <v>133106</v>
      </c>
      <c r="G238" s="6">
        <v>132944</v>
      </c>
      <c r="H238" s="6">
        <v>138009</v>
      </c>
    </row>
    <row r="239" spans="1:8" ht="15.75">
      <c r="A239" s="13" t="s">
        <v>13</v>
      </c>
      <c r="B239" s="3">
        <v>35</v>
      </c>
      <c r="C239" s="14" t="s">
        <v>62</v>
      </c>
      <c r="D239" s="6">
        <v>178077</v>
      </c>
      <c r="E239" s="3">
        <v>201245</v>
      </c>
      <c r="F239" s="3">
        <v>292868</v>
      </c>
      <c r="G239" s="6">
        <v>292516</v>
      </c>
      <c r="H239" s="6">
        <v>295823</v>
      </c>
    </row>
    <row r="240" spans="1:8" ht="15.75">
      <c r="A240" s="13" t="s">
        <v>13</v>
      </c>
      <c r="B240" s="3">
        <v>40</v>
      </c>
      <c r="C240" s="14" t="s">
        <v>64</v>
      </c>
      <c r="D240" s="6">
        <v>188110</v>
      </c>
      <c r="E240" s="3">
        <v>187221</v>
      </c>
      <c r="F240" s="3">
        <v>192630</v>
      </c>
      <c r="G240" s="6">
        <v>199453</v>
      </c>
      <c r="H240" s="6">
        <v>233941</v>
      </c>
    </row>
    <row r="241" spans="1:8" ht="15.75">
      <c r="A241" s="13" t="s">
        <v>13</v>
      </c>
      <c r="B241" s="3">
        <v>45</v>
      </c>
      <c r="C241" s="14" t="s">
        <v>65</v>
      </c>
      <c r="D241" s="6">
        <v>54125</v>
      </c>
      <c r="E241" s="3">
        <v>65968</v>
      </c>
      <c r="F241" s="3">
        <v>63512</v>
      </c>
      <c r="G241" s="6">
        <v>43259</v>
      </c>
      <c r="H241" s="6">
        <v>52559</v>
      </c>
    </row>
    <row r="242" spans="1:8" ht="15.75">
      <c r="A242" s="13" t="s">
        <v>13</v>
      </c>
      <c r="B242" s="3">
        <v>50</v>
      </c>
      <c r="C242" s="14" t="s">
        <v>66</v>
      </c>
      <c r="D242" s="6">
        <v>114557</v>
      </c>
      <c r="E242" s="3">
        <v>80390</v>
      </c>
      <c r="F242" s="3">
        <v>100650</v>
      </c>
      <c r="G242" s="6">
        <v>65986</v>
      </c>
      <c r="H242" s="6">
        <v>106401</v>
      </c>
    </row>
    <row r="243" spans="1:8" ht="15.75">
      <c r="A243" s="13" t="s">
        <v>13</v>
      </c>
      <c r="B243" s="3">
        <v>55</v>
      </c>
      <c r="C243" s="14" t="s">
        <v>67</v>
      </c>
      <c r="D243" s="6">
        <v>286347</v>
      </c>
      <c r="E243" s="3">
        <v>282650</v>
      </c>
      <c r="F243" s="3">
        <v>254582</v>
      </c>
      <c r="G243" s="6">
        <v>259661</v>
      </c>
      <c r="H243" s="6">
        <v>284345</v>
      </c>
    </row>
    <row r="244" spans="3:8" ht="15.75">
      <c r="C244" s="9"/>
      <c r="D244" s="6"/>
      <c r="G244" s="6"/>
      <c r="H244" s="6"/>
    </row>
    <row r="245" spans="3:8" ht="15.75">
      <c r="C245" s="1" t="s">
        <v>25</v>
      </c>
      <c r="D245" s="15">
        <f>SUM(D234:D243)</f>
        <v>5679086</v>
      </c>
      <c r="E245" s="15">
        <f>SUM(E234:E243)</f>
        <v>5796575</v>
      </c>
      <c r="F245" s="15">
        <f>SUM(F234:F243)</f>
        <v>6069714</v>
      </c>
      <c r="G245" s="15">
        <f>SUM(G234:G243)</f>
        <v>6095639</v>
      </c>
      <c r="H245" s="15">
        <f>SUM(H234:H243)</f>
        <v>6703572</v>
      </c>
    </row>
    <row r="246" spans="3:8" ht="15.75">
      <c r="C246" s="1"/>
      <c r="D246" s="6"/>
      <c r="E246" s="6"/>
      <c r="F246" s="6"/>
      <c r="G246" s="6"/>
      <c r="H246" s="6"/>
    </row>
    <row r="247" spans="1:8" ht="20.25">
      <c r="A247" s="8"/>
      <c r="B247" s="5"/>
      <c r="C247" s="1" t="s">
        <v>84</v>
      </c>
      <c r="D247" s="11"/>
      <c r="E247" s="11"/>
      <c r="F247" s="11"/>
      <c r="G247" s="12"/>
      <c r="H247" s="12"/>
    </row>
    <row r="248" spans="3:8" ht="15.75">
      <c r="C248" s="9"/>
      <c r="D248" s="6"/>
      <c r="G248" s="6"/>
      <c r="H248" s="6"/>
    </row>
    <row r="249" spans="1:8" ht="15.75">
      <c r="A249" s="13" t="s">
        <v>13</v>
      </c>
      <c r="B249" s="3">
        <v>60</v>
      </c>
      <c r="C249" s="9" t="s">
        <v>35</v>
      </c>
      <c r="D249" s="6">
        <v>5713295</v>
      </c>
      <c r="E249" s="3">
        <v>5787488</v>
      </c>
      <c r="F249" s="3">
        <v>5944627</v>
      </c>
      <c r="G249" s="6">
        <v>6167897</v>
      </c>
      <c r="H249" s="6">
        <v>6753308</v>
      </c>
    </row>
    <row r="250" spans="1:8" ht="15.75">
      <c r="A250" s="13" t="s">
        <v>13</v>
      </c>
      <c r="B250" s="3">
        <v>65</v>
      </c>
      <c r="C250" s="9" t="s">
        <v>36</v>
      </c>
      <c r="D250" s="6">
        <v>1742555</v>
      </c>
      <c r="E250" s="3">
        <v>1747821</v>
      </c>
      <c r="F250" s="3">
        <v>1890391</v>
      </c>
      <c r="G250" s="6">
        <v>1825698</v>
      </c>
      <c r="H250" s="6">
        <v>2046252</v>
      </c>
    </row>
    <row r="251" spans="1:8" ht="15.75" hidden="1">
      <c r="A251" s="13" t="s">
        <v>13</v>
      </c>
      <c r="B251" s="3">
        <v>70</v>
      </c>
      <c r="C251" s="9" t="s">
        <v>108</v>
      </c>
      <c r="D251" s="6"/>
      <c r="G251" s="6"/>
      <c r="H251" s="6"/>
    </row>
    <row r="252" spans="1:8" ht="15.75">
      <c r="A252" s="13" t="s">
        <v>13</v>
      </c>
      <c r="B252" s="3">
        <v>80</v>
      </c>
      <c r="C252" s="9" t="s">
        <v>37</v>
      </c>
      <c r="D252" s="6">
        <v>816771</v>
      </c>
      <c r="E252" s="3">
        <v>1123423</v>
      </c>
      <c r="F252" s="3">
        <v>1136294</v>
      </c>
      <c r="G252" s="6">
        <v>1168098</v>
      </c>
      <c r="H252" s="6">
        <v>1405298</v>
      </c>
    </row>
    <row r="253" spans="1:8" ht="15.75">
      <c r="A253" s="13" t="s">
        <v>13</v>
      </c>
      <c r="B253" s="3">
        <v>85</v>
      </c>
      <c r="C253" s="9" t="s">
        <v>78</v>
      </c>
      <c r="D253" s="6">
        <v>22473</v>
      </c>
      <c r="E253" s="3">
        <v>25346</v>
      </c>
      <c r="F253" s="3">
        <v>33069</v>
      </c>
      <c r="G253" s="6">
        <v>32730</v>
      </c>
      <c r="H253" s="6">
        <v>33817</v>
      </c>
    </row>
    <row r="254" spans="1:8" ht="15.75">
      <c r="A254" s="13" t="s">
        <v>13</v>
      </c>
      <c r="B254" s="3">
        <v>90</v>
      </c>
      <c r="C254" s="9" t="s">
        <v>64</v>
      </c>
      <c r="D254" s="6">
        <v>109436</v>
      </c>
      <c r="E254" s="3">
        <v>152848</v>
      </c>
      <c r="F254" s="3">
        <v>262181</v>
      </c>
      <c r="G254" s="6">
        <v>313317</v>
      </c>
      <c r="H254" s="6">
        <v>460273</v>
      </c>
    </row>
    <row r="255" spans="1:8" ht="15.75">
      <c r="A255" s="13" t="s">
        <v>13</v>
      </c>
      <c r="B255" s="3">
        <v>95</v>
      </c>
      <c r="C255" s="9" t="s">
        <v>69</v>
      </c>
      <c r="D255" s="6">
        <v>356126</v>
      </c>
      <c r="E255" s="3">
        <v>348632</v>
      </c>
      <c r="F255" s="3">
        <v>353853</v>
      </c>
      <c r="G255" s="6">
        <v>294989</v>
      </c>
      <c r="H255" s="6">
        <v>373266</v>
      </c>
    </row>
    <row r="256" spans="1:8" ht="15.75">
      <c r="A256" s="13" t="s">
        <v>13</v>
      </c>
      <c r="B256" s="3">
        <v>100</v>
      </c>
      <c r="C256" s="9" t="s">
        <v>77</v>
      </c>
      <c r="D256" s="6">
        <v>75667</v>
      </c>
      <c r="E256" s="3">
        <v>68659</v>
      </c>
      <c r="F256" s="3">
        <v>71109</v>
      </c>
      <c r="G256" s="6">
        <v>84511</v>
      </c>
      <c r="H256" s="6">
        <v>189867</v>
      </c>
    </row>
    <row r="257" spans="1:8" ht="15.75">
      <c r="A257" s="13" t="s">
        <v>13</v>
      </c>
      <c r="B257" s="3">
        <v>105</v>
      </c>
      <c r="C257" s="9" t="s">
        <v>85</v>
      </c>
      <c r="D257" s="6">
        <v>500455</v>
      </c>
      <c r="E257" s="3">
        <v>503330</v>
      </c>
      <c r="F257" s="3">
        <v>454764</v>
      </c>
      <c r="G257" s="6">
        <v>471843</v>
      </c>
      <c r="H257" s="6">
        <v>516628</v>
      </c>
    </row>
    <row r="258" spans="3:8" ht="15.75">
      <c r="C258" s="9"/>
      <c r="D258" s="6"/>
      <c r="G258" s="6"/>
      <c r="H258" s="6"/>
    </row>
    <row r="259" spans="3:8" ht="15.75">
      <c r="C259" s="1" t="s">
        <v>26</v>
      </c>
      <c r="D259" s="15">
        <f>SUM(D249:D257)</f>
        <v>9336778</v>
      </c>
      <c r="E259" s="15">
        <f>SUM(E249:E257)</f>
        <v>9757547</v>
      </c>
      <c r="F259" s="15">
        <f>SUM(F249:F257)</f>
        <v>10146288</v>
      </c>
      <c r="G259" s="15">
        <f>SUM(G249:G257)</f>
        <v>10359083</v>
      </c>
      <c r="H259" s="15">
        <f>SUM(H249:H257)</f>
        <v>11778709</v>
      </c>
    </row>
    <row r="260" spans="3:8" ht="15.75">
      <c r="C260" s="1"/>
      <c r="D260" s="6"/>
      <c r="E260" s="6"/>
      <c r="F260" s="6"/>
      <c r="G260" s="6"/>
      <c r="H260" s="6"/>
    </row>
    <row r="261" spans="1:8" ht="20.25">
      <c r="A261" s="8"/>
      <c r="B261" s="5"/>
      <c r="C261" s="1" t="s">
        <v>86</v>
      </c>
      <c r="D261" s="11"/>
      <c r="E261" s="11"/>
      <c r="F261" s="11"/>
      <c r="G261" s="12"/>
      <c r="H261" s="12"/>
    </row>
    <row r="262" spans="1:8" ht="15.75">
      <c r="A262" s="8"/>
      <c r="B262" s="5"/>
      <c r="C262" s="1"/>
      <c r="D262" s="5"/>
      <c r="E262" s="5"/>
      <c r="F262" s="5"/>
      <c r="G262" s="15"/>
      <c r="H262" s="15"/>
    </row>
    <row r="263" spans="1:8" ht="15.75">
      <c r="A263" s="13" t="s">
        <v>13</v>
      </c>
      <c r="B263" s="3">
        <v>110</v>
      </c>
      <c r="C263" s="9" t="s">
        <v>38</v>
      </c>
      <c r="D263" s="6">
        <v>35662</v>
      </c>
      <c r="E263" s="3">
        <v>37459</v>
      </c>
      <c r="F263" s="3">
        <v>39426</v>
      </c>
      <c r="G263" s="6">
        <v>41182</v>
      </c>
      <c r="H263" s="6">
        <v>48773</v>
      </c>
    </row>
    <row r="264" spans="1:8" ht="15.75">
      <c r="A264" s="13"/>
      <c r="C264" s="9"/>
      <c r="D264" s="6"/>
      <c r="G264" s="6"/>
      <c r="H264" s="6"/>
    </row>
    <row r="265" spans="1:8" ht="15.75">
      <c r="A265" s="13"/>
      <c r="C265" s="1" t="s">
        <v>27</v>
      </c>
      <c r="D265" s="15">
        <f>SUM(D263)</f>
        <v>35662</v>
      </c>
      <c r="E265" s="15">
        <f>SUM(E263)</f>
        <v>37459</v>
      </c>
      <c r="F265" s="15">
        <f>SUM(F263)</f>
        <v>39426</v>
      </c>
      <c r="G265" s="15">
        <f>SUM(G263)</f>
        <v>41182</v>
      </c>
      <c r="H265" s="15">
        <f>SUM(H263)</f>
        <v>48773</v>
      </c>
    </row>
    <row r="266" spans="1:8" ht="15.75">
      <c r="A266" s="13"/>
      <c r="C266" s="1"/>
      <c r="D266" s="6"/>
      <c r="G266" s="6"/>
      <c r="H266" s="6"/>
    </row>
    <row r="267" spans="1:8" ht="20.25">
      <c r="A267" s="8"/>
      <c r="B267" s="5"/>
      <c r="C267" s="1" t="s">
        <v>71</v>
      </c>
      <c r="D267" s="11"/>
      <c r="E267" s="11"/>
      <c r="F267" s="11"/>
      <c r="G267" s="12"/>
      <c r="H267" s="12"/>
    </row>
    <row r="268" spans="3:8" ht="15.75">
      <c r="C268" s="9"/>
      <c r="D268" s="6"/>
      <c r="G268" s="6"/>
      <c r="H268" s="6"/>
    </row>
    <row r="269" spans="1:8" ht="15.75">
      <c r="A269" s="13" t="s">
        <v>13</v>
      </c>
      <c r="B269" s="3">
        <v>115</v>
      </c>
      <c r="C269" s="9" t="s">
        <v>39</v>
      </c>
      <c r="D269" s="6">
        <v>676707</v>
      </c>
      <c r="E269" s="3">
        <v>689463</v>
      </c>
      <c r="F269" s="3">
        <v>685906</v>
      </c>
      <c r="G269" s="6">
        <v>687212</v>
      </c>
      <c r="H269" s="6">
        <v>695708</v>
      </c>
    </row>
    <row r="270" spans="1:8" ht="15.75">
      <c r="A270" s="13" t="s">
        <v>13</v>
      </c>
      <c r="B270" s="3">
        <v>120</v>
      </c>
      <c r="C270" s="9" t="s">
        <v>40</v>
      </c>
      <c r="D270" s="6">
        <v>110731</v>
      </c>
      <c r="E270" s="3">
        <v>104068</v>
      </c>
      <c r="F270" s="3">
        <v>113235</v>
      </c>
      <c r="G270" s="6">
        <v>114630</v>
      </c>
      <c r="H270" s="6">
        <v>115082</v>
      </c>
    </row>
    <row r="271" spans="1:8" ht="15.75">
      <c r="A271" s="13"/>
      <c r="C271" s="9"/>
      <c r="D271" s="6"/>
      <c r="G271" s="6"/>
      <c r="H271" s="6"/>
    </row>
    <row r="272" spans="1:8" ht="15.75">
      <c r="A272" s="13"/>
      <c r="C272" s="1" t="s">
        <v>28</v>
      </c>
      <c r="D272" s="15">
        <f>SUM(D269:D270)</f>
        <v>787438</v>
      </c>
      <c r="E272" s="15">
        <f>SUM(E269:E270)</f>
        <v>793531</v>
      </c>
      <c r="F272" s="15">
        <f>SUM(F269:F270)</f>
        <v>799141</v>
      </c>
      <c r="G272" s="15">
        <f>SUM(G269:G270)</f>
        <v>801842</v>
      </c>
      <c r="H272" s="15">
        <f>SUM(H269:H270)</f>
        <v>810790</v>
      </c>
    </row>
    <row r="273" spans="1:8" ht="15.75">
      <c r="A273" s="13"/>
      <c r="C273" s="1"/>
      <c r="D273" s="6"/>
      <c r="G273" s="6"/>
      <c r="H273" s="6"/>
    </row>
    <row r="274" spans="1:8" ht="20.25">
      <c r="A274" s="8"/>
      <c r="B274" s="5"/>
      <c r="C274" s="1" t="s">
        <v>72</v>
      </c>
      <c r="D274" s="11"/>
      <c r="E274" s="11"/>
      <c r="F274" s="11"/>
      <c r="G274" s="12"/>
      <c r="H274" s="12"/>
    </row>
    <row r="275" spans="3:8" ht="15.75">
      <c r="C275" s="9"/>
      <c r="D275" s="6"/>
      <c r="G275" s="6"/>
      <c r="H275" s="6"/>
    </row>
    <row r="276" spans="1:8" ht="15.75">
      <c r="A276" s="13" t="s">
        <v>13</v>
      </c>
      <c r="B276" s="3">
        <v>125</v>
      </c>
      <c r="C276" s="9" t="s">
        <v>41</v>
      </c>
      <c r="D276" s="6">
        <v>49419</v>
      </c>
      <c r="E276" s="3">
        <v>53416</v>
      </c>
      <c r="F276" s="3">
        <v>58255</v>
      </c>
      <c r="G276" s="6">
        <v>60483</v>
      </c>
      <c r="H276" s="6">
        <v>65630</v>
      </c>
    </row>
    <row r="277" spans="1:8" ht="15.75">
      <c r="A277" s="13" t="s">
        <v>13</v>
      </c>
      <c r="B277" s="3">
        <v>130</v>
      </c>
      <c r="C277" s="9" t="s">
        <v>42</v>
      </c>
      <c r="D277" s="6">
        <v>52192</v>
      </c>
      <c r="E277" s="3">
        <v>56317</v>
      </c>
      <c r="F277" s="3">
        <v>57522</v>
      </c>
      <c r="G277" s="6">
        <v>58682</v>
      </c>
      <c r="H277" s="6">
        <v>62786</v>
      </c>
    </row>
    <row r="278" spans="1:8" ht="15.75">
      <c r="A278" s="13" t="s">
        <v>13</v>
      </c>
      <c r="B278" s="3">
        <v>135</v>
      </c>
      <c r="C278" s="9" t="s">
        <v>73</v>
      </c>
      <c r="D278" s="6">
        <v>142702</v>
      </c>
      <c r="E278" s="3">
        <v>140823</v>
      </c>
      <c r="F278" s="3">
        <v>137076</v>
      </c>
      <c r="G278" s="6">
        <v>138278</v>
      </c>
      <c r="H278" s="6">
        <v>160876</v>
      </c>
    </row>
    <row r="279" spans="1:8" ht="15.75">
      <c r="A279" s="13" t="s">
        <v>13</v>
      </c>
      <c r="B279" s="3">
        <v>140</v>
      </c>
      <c r="C279" s="9" t="s">
        <v>74</v>
      </c>
      <c r="D279" s="6">
        <v>433368</v>
      </c>
      <c r="E279" s="3">
        <v>422291</v>
      </c>
      <c r="F279" s="3">
        <v>442070</v>
      </c>
      <c r="G279" s="6">
        <v>441682</v>
      </c>
      <c r="H279" s="6">
        <v>475714</v>
      </c>
    </row>
    <row r="280" spans="1:8" ht="15.75">
      <c r="A280" s="13" t="s">
        <v>13</v>
      </c>
      <c r="B280" s="3">
        <v>145</v>
      </c>
      <c r="C280" s="9" t="s">
        <v>43</v>
      </c>
      <c r="D280" s="6">
        <v>109195</v>
      </c>
      <c r="E280" s="3">
        <v>109000</v>
      </c>
      <c r="F280" s="3">
        <v>112972</v>
      </c>
      <c r="G280" s="6">
        <v>109119</v>
      </c>
      <c r="H280" s="6">
        <v>98628</v>
      </c>
    </row>
    <row r="281" spans="1:8" ht="15.75">
      <c r="A281" s="13" t="s">
        <v>13</v>
      </c>
      <c r="B281" s="3">
        <v>150</v>
      </c>
      <c r="C281" s="9" t="s">
        <v>44</v>
      </c>
      <c r="D281" s="6">
        <v>21904</v>
      </c>
      <c r="E281" s="3">
        <v>7174</v>
      </c>
      <c r="F281" s="3">
        <v>7067</v>
      </c>
      <c r="G281" s="6">
        <v>5961</v>
      </c>
      <c r="H281" s="6">
        <v>6370</v>
      </c>
    </row>
    <row r="282" spans="1:8" ht="15.75">
      <c r="A282" s="13" t="s">
        <v>13</v>
      </c>
      <c r="B282" s="3">
        <v>155</v>
      </c>
      <c r="C282" s="9" t="s">
        <v>45</v>
      </c>
      <c r="D282" s="6">
        <v>23059</v>
      </c>
      <c r="E282" s="3">
        <v>21649</v>
      </c>
      <c r="F282" s="3">
        <v>22122</v>
      </c>
      <c r="G282" s="6">
        <v>22036</v>
      </c>
      <c r="H282" s="6">
        <v>21575</v>
      </c>
    </row>
    <row r="283" spans="1:8" ht="15.75">
      <c r="A283" s="13" t="s">
        <v>13</v>
      </c>
      <c r="B283" s="3">
        <v>160</v>
      </c>
      <c r="C283" s="9" t="s">
        <v>46</v>
      </c>
      <c r="D283" s="6">
        <v>37667</v>
      </c>
      <c r="E283" s="3">
        <v>36152</v>
      </c>
      <c r="F283" s="3">
        <v>36554</v>
      </c>
      <c r="G283" s="6">
        <v>36633</v>
      </c>
      <c r="H283" s="6">
        <v>37831</v>
      </c>
    </row>
    <row r="284" spans="1:8" ht="15.75">
      <c r="A284" s="13" t="s">
        <v>13</v>
      </c>
      <c r="B284" s="3">
        <v>165</v>
      </c>
      <c r="C284" s="9" t="s">
        <v>47</v>
      </c>
      <c r="D284" s="6">
        <v>2755</v>
      </c>
      <c r="E284" s="3">
        <v>827</v>
      </c>
      <c r="F284" s="3">
        <v>760</v>
      </c>
      <c r="G284" s="6">
        <v>505</v>
      </c>
      <c r="H284" s="6">
        <v>0</v>
      </c>
    </row>
    <row r="285" spans="1:8" ht="15.75">
      <c r="A285" s="13"/>
      <c r="C285" s="9"/>
      <c r="D285" s="6"/>
      <c r="G285" s="6"/>
      <c r="H285" s="6"/>
    </row>
    <row r="286" spans="1:8" ht="15.75">
      <c r="A286" s="13"/>
      <c r="C286" s="1" t="s">
        <v>29</v>
      </c>
      <c r="D286" s="15">
        <f>SUM(D276:D284)</f>
        <v>872261</v>
      </c>
      <c r="E286" s="15">
        <f>SUM(E276:E284)</f>
        <v>847649</v>
      </c>
      <c r="F286" s="15">
        <f>SUM(F276:F284)</f>
        <v>874398</v>
      </c>
      <c r="G286" s="15">
        <f>SUM(G276:G284)</f>
        <v>873379</v>
      </c>
      <c r="H286" s="15">
        <f>SUM(H276:H284)</f>
        <v>929410</v>
      </c>
    </row>
    <row r="287" spans="1:8" ht="15.75">
      <c r="A287" s="13"/>
      <c r="C287" s="1"/>
      <c r="D287" s="6"/>
      <c r="G287" s="6"/>
      <c r="H287" s="6"/>
    </row>
    <row r="288" spans="1:8" ht="20.25">
      <c r="A288" s="8"/>
      <c r="B288" s="5"/>
      <c r="C288" s="1" t="s">
        <v>75</v>
      </c>
      <c r="D288" s="11"/>
      <c r="E288" s="11"/>
      <c r="F288" s="11"/>
      <c r="G288" s="12"/>
      <c r="H288" s="12"/>
    </row>
    <row r="289" spans="3:8" ht="15.75">
      <c r="C289" s="9"/>
      <c r="D289" s="6"/>
      <c r="G289" s="6"/>
      <c r="H289" s="6"/>
    </row>
    <row r="290" spans="1:8" ht="15.75">
      <c r="A290" s="13" t="s">
        <v>13</v>
      </c>
      <c r="B290" s="3">
        <v>170</v>
      </c>
      <c r="C290" s="9" t="s">
        <v>76</v>
      </c>
      <c r="D290" s="6">
        <v>100</v>
      </c>
      <c r="E290" s="3">
        <v>100</v>
      </c>
      <c r="F290" s="3">
        <v>100</v>
      </c>
      <c r="G290" s="6">
        <v>100</v>
      </c>
      <c r="H290" s="6">
        <v>100</v>
      </c>
    </row>
    <row r="291" spans="1:8" ht="15.75">
      <c r="A291" s="13" t="s">
        <v>13</v>
      </c>
      <c r="B291" s="3">
        <v>175</v>
      </c>
      <c r="C291" s="9" t="s">
        <v>48</v>
      </c>
      <c r="D291" s="6">
        <v>575</v>
      </c>
      <c r="E291" s="3">
        <v>571</v>
      </c>
      <c r="F291" s="3">
        <v>595</v>
      </c>
      <c r="G291" s="6">
        <v>595</v>
      </c>
      <c r="H291" s="6">
        <v>595</v>
      </c>
    </row>
    <row r="292" spans="1:8" ht="15.75">
      <c r="A292" s="13" t="s">
        <v>13</v>
      </c>
      <c r="B292" s="3">
        <v>180</v>
      </c>
      <c r="C292" s="9" t="s">
        <v>49</v>
      </c>
      <c r="D292" s="6">
        <v>1470</v>
      </c>
      <c r="E292" s="3">
        <v>1369</v>
      </c>
      <c r="F292" s="3">
        <v>1506</v>
      </c>
      <c r="G292" s="6">
        <v>1506</v>
      </c>
      <c r="H292" s="6">
        <v>1506</v>
      </c>
    </row>
    <row r="293" spans="1:8" ht="15.75">
      <c r="A293" s="13" t="s">
        <v>13</v>
      </c>
      <c r="B293" s="3">
        <v>185</v>
      </c>
      <c r="C293" s="9" t="s">
        <v>50</v>
      </c>
      <c r="D293" s="6">
        <v>40511</v>
      </c>
      <c r="E293" s="3">
        <v>30011</v>
      </c>
      <c r="F293" s="3">
        <v>28939</v>
      </c>
      <c r="G293" s="6">
        <v>28600</v>
      </c>
      <c r="H293" s="6">
        <v>33272</v>
      </c>
    </row>
    <row r="294" spans="1:8" ht="15.75">
      <c r="A294" s="13" t="s">
        <v>13</v>
      </c>
      <c r="B294" s="3">
        <v>190</v>
      </c>
      <c r="C294" s="9" t="s">
        <v>51</v>
      </c>
      <c r="D294" s="6">
        <v>5240</v>
      </c>
      <c r="E294" s="3">
        <v>3907</v>
      </c>
      <c r="F294" s="3">
        <v>4133</v>
      </c>
      <c r="G294" s="6">
        <v>3094</v>
      </c>
      <c r="H294" s="6">
        <v>2908</v>
      </c>
    </row>
    <row r="295" spans="1:8" ht="15.75">
      <c r="A295" s="13" t="s">
        <v>13</v>
      </c>
      <c r="B295" s="3">
        <v>195</v>
      </c>
      <c r="C295" s="9" t="s">
        <v>52</v>
      </c>
      <c r="D295" s="6">
        <v>5193</v>
      </c>
      <c r="E295" s="3">
        <v>4090</v>
      </c>
      <c r="F295" s="3">
        <v>3794</v>
      </c>
      <c r="G295" s="6">
        <v>3415</v>
      </c>
      <c r="H295" s="6">
        <v>3415</v>
      </c>
    </row>
    <row r="296" spans="1:8" ht="15.75">
      <c r="A296" s="13" t="s">
        <v>13</v>
      </c>
      <c r="B296" s="3">
        <v>200</v>
      </c>
      <c r="C296" s="9" t="s">
        <v>53</v>
      </c>
      <c r="D296" s="6">
        <v>800</v>
      </c>
      <c r="E296" s="3">
        <v>650</v>
      </c>
      <c r="F296" s="3">
        <v>800</v>
      </c>
      <c r="G296" s="6">
        <v>800</v>
      </c>
      <c r="H296" s="6">
        <v>800</v>
      </c>
    </row>
    <row r="297" spans="1:8" ht="15.75">
      <c r="A297" s="13" t="s">
        <v>13</v>
      </c>
      <c r="B297" s="3">
        <v>205</v>
      </c>
      <c r="C297" s="3" t="s">
        <v>110</v>
      </c>
      <c r="D297" s="6"/>
      <c r="F297" s="3">
        <v>9280</v>
      </c>
      <c r="G297" s="6">
        <v>10322</v>
      </c>
      <c r="H297" s="6">
        <v>15000</v>
      </c>
    </row>
    <row r="298" spans="1:8" ht="15.75">
      <c r="A298" s="13" t="s">
        <v>13</v>
      </c>
      <c r="B298" s="3">
        <v>210</v>
      </c>
      <c r="C298" s="3" t="s">
        <v>111</v>
      </c>
      <c r="D298" s="6"/>
      <c r="F298" s="3">
        <v>79</v>
      </c>
      <c r="G298" s="6">
        <v>972</v>
      </c>
      <c r="H298" s="6">
        <v>13100</v>
      </c>
    </row>
    <row r="299" spans="1:8" ht="15.75">
      <c r="A299" s="13" t="s">
        <v>13</v>
      </c>
      <c r="B299" s="3">
        <v>215</v>
      </c>
      <c r="C299" s="9" t="s">
        <v>47</v>
      </c>
      <c r="D299" s="6">
        <v>50</v>
      </c>
      <c r="E299" s="3">
        <v>500</v>
      </c>
      <c r="F299" s="3">
        <v>0</v>
      </c>
      <c r="G299" s="6">
        <v>0</v>
      </c>
      <c r="H299" s="6">
        <v>0</v>
      </c>
    </row>
    <row r="300" spans="1:8" ht="15.75">
      <c r="A300" s="13"/>
      <c r="C300" s="9"/>
      <c r="D300" s="6"/>
      <c r="G300" s="6"/>
      <c r="H300" s="6"/>
    </row>
    <row r="301" spans="1:8" ht="15.75">
      <c r="A301" s="13"/>
      <c r="C301" s="1" t="s">
        <v>30</v>
      </c>
      <c r="D301" s="15">
        <f>SUM(D290:D299)</f>
        <v>53939</v>
      </c>
      <c r="E301" s="15">
        <f>SUM(E290:E299)</f>
        <v>41198</v>
      </c>
      <c r="F301" s="15">
        <f>SUM(F290:F299)</f>
        <v>49226</v>
      </c>
      <c r="G301" s="15">
        <f>SUM(G290:G299)</f>
        <v>49404</v>
      </c>
      <c r="H301" s="15">
        <f>SUM(H290:H299)</f>
        <v>70696</v>
      </c>
    </row>
    <row r="302" spans="1:8" ht="15.75">
      <c r="A302" s="13"/>
      <c r="C302" s="1"/>
      <c r="D302" s="6"/>
      <c r="G302" s="6"/>
      <c r="H302" s="6"/>
    </row>
    <row r="303" spans="1:8" ht="15.75">
      <c r="A303" s="13" t="s">
        <v>13</v>
      </c>
      <c r="B303" s="3">
        <v>215</v>
      </c>
      <c r="C303" s="1" t="s">
        <v>33</v>
      </c>
      <c r="D303" s="5">
        <v>-236738</v>
      </c>
      <c r="E303" s="5">
        <v>-205164</v>
      </c>
      <c r="F303" s="5">
        <v>-248000</v>
      </c>
      <c r="G303" s="15">
        <v>-189915</v>
      </c>
      <c r="H303" s="15">
        <v>-190436</v>
      </c>
    </row>
    <row r="304" spans="1:8" ht="15.75">
      <c r="A304" s="13"/>
      <c r="C304" s="1"/>
      <c r="D304" s="5"/>
      <c r="E304" s="5"/>
      <c r="F304" s="5"/>
      <c r="G304" s="15"/>
      <c r="H304" s="15"/>
    </row>
    <row r="305" spans="1:8" ht="15.75">
      <c r="A305" s="8"/>
      <c r="B305" s="5"/>
      <c r="C305" s="1" t="s">
        <v>87</v>
      </c>
      <c r="D305" s="5">
        <f>+SUM(D245+D259+D265+D272+D286+D301+D303)</f>
        <v>16528426</v>
      </c>
      <c r="E305" s="5">
        <f>+SUM(E245+E259+E265+E272+E286+E301+E303)</f>
        <v>17068795</v>
      </c>
      <c r="F305" s="5">
        <f>+SUM(F245+F259+F265+F272+F286+F301+F303)</f>
        <v>17730193</v>
      </c>
      <c r="G305" s="5">
        <f>+SUM(G245+G259+G265+G272+G286+G301+G303)</f>
        <v>18030614</v>
      </c>
      <c r="H305" s="5">
        <f>+SUM(H245+H259+H265+H272+H286+H301+H303)</f>
        <v>20151514</v>
      </c>
    </row>
    <row r="306" spans="3:8" ht="15.75">
      <c r="C306" s="9"/>
      <c r="D306" s="6"/>
      <c r="G306" s="6"/>
      <c r="H306" s="6"/>
    </row>
    <row r="307" spans="1:12" ht="15.75">
      <c r="A307" s="16"/>
      <c r="B307" s="6"/>
      <c r="C307" s="18" t="s">
        <v>54</v>
      </c>
      <c r="D307" s="15">
        <f>SUM(D80+D157+D228+D305)</f>
        <v>58905413</v>
      </c>
      <c r="E307" s="15">
        <f>SUM(E80+E157+E228+E305)</f>
        <v>60794883</v>
      </c>
      <c r="F307" s="15">
        <f>SUM(F80+F157+F228+F305)</f>
        <v>63149648</v>
      </c>
      <c r="G307" s="15">
        <f>SUM(G80+G157+G228+G305)</f>
        <v>64755738</v>
      </c>
      <c r="H307" s="15">
        <f>SUM(H80+H157+H228+H305)</f>
        <v>70750222</v>
      </c>
      <c r="I307" s="6"/>
      <c r="J307" s="6"/>
      <c r="K307" s="6"/>
      <c r="L307" s="6"/>
    </row>
    <row r="308" spans="1:12" ht="15.75">
      <c r="A308" s="16"/>
      <c r="B308" s="6"/>
      <c r="C308" s="15"/>
      <c r="D308" s="15"/>
      <c r="E308" s="15"/>
      <c r="F308" s="15"/>
      <c r="G308" s="15"/>
      <c r="H308" s="15"/>
      <c r="I308" s="6"/>
      <c r="J308" s="6"/>
      <c r="K308" s="6"/>
      <c r="L308" s="6"/>
    </row>
    <row r="309" spans="1:12" ht="15.75">
      <c r="A309" s="16"/>
      <c r="B309" s="6"/>
      <c r="C309" s="15"/>
      <c r="D309" s="15"/>
      <c r="E309" s="15"/>
      <c r="F309" s="15"/>
      <c r="G309" s="15"/>
      <c r="H309" s="15"/>
      <c r="I309" s="6"/>
      <c r="J309" s="6"/>
      <c r="K309" s="6"/>
      <c r="L309" s="6"/>
    </row>
    <row r="310" spans="1:8" ht="20.25">
      <c r="A310" s="2"/>
      <c r="B310" s="5"/>
      <c r="C310" s="5" t="s">
        <v>14</v>
      </c>
      <c r="D310" s="19" t="s">
        <v>0</v>
      </c>
      <c r="E310" s="19" t="s">
        <v>1</v>
      </c>
      <c r="F310" s="19"/>
      <c r="G310" s="20"/>
      <c r="H310" s="20"/>
    </row>
    <row r="311" spans="1:8" ht="15.75">
      <c r="A311" s="8"/>
      <c r="B311" s="5"/>
      <c r="C311" s="5"/>
      <c r="D311" s="6"/>
      <c r="G311" s="6"/>
      <c r="H311" s="6"/>
    </row>
    <row r="312" spans="1:8" ht="20.25">
      <c r="A312" s="8"/>
      <c r="B312" s="5"/>
      <c r="C312" s="5" t="s">
        <v>88</v>
      </c>
      <c r="D312" s="12"/>
      <c r="E312" s="12"/>
      <c r="F312" s="12"/>
      <c r="G312" s="12"/>
      <c r="H312" s="12"/>
    </row>
    <row r="313" spans="7:8" ht="15.75">
      <c r="G313" s="6"/>
      <c r="H313" s="6"/>
    </row>
    <row r="314" spans="1:8" ht="15.75">
      <c r="A314" s="13" t="s">
        <v>15</v>
      </c>
      <c r="B314" s="3">
        <v>10</v>
      </c>
      <c r="C314" s="3" t="s">
        <v>90</v>
      </c>
      <c r="D314" s="3">
        <v>879258</v>
      </c>
      <c r="E314" s="3">
        <v>869578</v>
      </c>
      <c r="F314" s="3">
        <v>902087</v>
      </c>
      <c r="G314" s="6">
        <v>979189</v>
      </c>
      <c r="H314" s="6">
        <v>1030438</v>
      </c>
    </row>
    <row r="315" spans="7:8" ht="15.75">
      <c r="G315" s="6"/>
      <c r="H315" s="6"/>
    </row>
    <row r="316" spans="1:8" ht="15.75">
      <c r="A316" s="13" t="s">
        <v>15</v>
      </c>
      <c r="B316" s="3">
        <v>20</v>
      </c>
      <c r="C316" s="3" t="s">
        <v>89</v>
      </c>
      <c r="D316" s="3">
        <v>33334</v>
      </c>
      <c r="E316" s="3">
        <v>28004</v>
      </c>
      <c r="F316" s="3">
        <v>25956</v>
      </c>
      <c r="G316" s="6">
        <v>29652</v>
      </c>
      <c r="H316" s="6">
        <v>33055</v>
      </c>
    </row>
    <row r="317" spans="7:8" ht="15.75">
      <c r="G317" s="6"/>
      <c r="H317" s="6"/>
    </row>
    <row r="318" spans="1:8" ht="15.75">
      <c r="A318" s="13" t="s">
        <v>15</v>
      </c>
      <c r="B318" s="3">
        <v>30</v>
      </c>
      <c r="C318" s="3" t="s">
        <v>91</v>
      </c>
      <c r="D318" s="3">
        <v>98629</v>
      </c>
      <c r="E318" s="3">
        <v>112277</v>
      </c>
      <c r="F318" s="3">
        <v>120379</v>
      </c>
      <c r="G318" s="6">
        <v>136137</v>
      </c>
      <c r="H318" s="6">
        <v>148589</v>
      </c>
    </row>
    <row r="319" spans="7:8" ht="15.75">
      <c r="G319" s="6"/>
      <c r="H319" s="6"/>
    </row>
    <row r="320" spans="1:8" ht="15.75">
      <c r="A320" s="13" t="s">
        <v>15</v>
      </c>
      <c r="B320" s="3">
        <v>40</v>
      </c>
      <c r="C320" s="3" t="s">
        <v>56</v>
      </c>
      <c r="D320" s="3">
        <v>11902</v>
      </c>
      <c r="E320" s="3">
        <v>10908</v>
      </c>
      <c r="F320" s="3">
        <v>9920</v>
      </c>
      <c r="G320" s="6">
        <v>9434</v>
      </c>
      <c r="H320" s="6">
        <v>12113</v>
      </c>
    </row>
    <row r="321" spans="7:8" ht="15.75">
      <c r="G321" s="6"/>
      <c r="H321" s="6"/>
    </row>
    <row r="322" spans="1:8" ht="15.75">
      <c r="A322" s="13" t="s">
        <v>15</v>
      </c>
      <c r="B322" s="3">
        <v>50</v>
      </c>
      <c r="C322" s="3" t="s">
        <v>47</v>
      </c>
      <c r="E322" s="3">
        <v>0</v>
      </c>
      <c r="F322" s="3">
        <v>0</v>
      </c>
      <c r="G322" s="6">
        <v>0</v>
      </c>
      <c r="H322" s="6">
        <v>0</v>
      </c>
    </row>
    <row r="323" spans="1:8" ht="15.75">
      <c r="A323" s="13"/>
      <c r="G323" s="6"/>
      <c r="H323" s="6"/>
    </row>
    <row r="324" spans="1:8" ht="15.75">
      <c r="A324" s="13"/>
      <c r="C324" s="5" t="s">
        <v>25</v>
      </c>
      <c r="D324" s="5">
        <f>SUM(D314:D322)</f>
        <v>1023123</v>
      </c>
      <c r="E324" s="5">
        <f>SUM(E314:E322)</f>
        <v>1020767</v>
      </c>
      <c r="F324" s="5">
        <f>SUM(F314:F322)</f>
        <v>1058342</v>
      </c>
      <c r="G324" s="5">
        <f>SUM(G314:G322)</f>
        <v>1154412</v>
      </c>
      <c r="H324" s="5">
        <f>SUM(H314:H322)</f>
        <v>1224195</v>
      </c>
    </row>
    <row r="325" spans="1:8" ht="15.75">
      <c r="A325" s="13"/>
      <c r="C325" s="5"/>
      <c r="G325" s="6"/>
      <c r="H325" s="6"/>
    </row>
    <row r="326" spans="7:8" ht="15.75">
      <c r="G326" s="6"/>
      <c r="H326" s="6"/>
    </row>
    <row r="327" spans="2:8" ht="20.25">
      <c r="B327" s="5"/>
      <c r="C327" s="5" t="s">
        <v>92</v>
      </c>
      <c r="D327" s="11"/>
      <c r="E327" s="11"/>
      <c r="F327" s="11"/>
      <c r="G327" s="12"/>
      <c r="H327" s="12"/>
    </row>
    <row r="328" spans="7:8" ht="15.75">
      <c r="G328" s="6"/>
      <c r="H328" s="6"/>
    </row>
    <row r="329" spans="1:8" ht="15.75">
      <c r="A329" s="13" t="s">
        <v>15</v>
      </c>
      <c r="B329" s="3">
        <v>60</v>
      </c>
      <c r="C329" s="3" t="s">
        <v>57</v>
      </c>
      <c r="D329" s="3">
        <v>19144</v>
      </c>
      <c r="E329" s="3">
        <v>28095</v>
      </c>
      <c r="F329" s="3">
        <v>25975</v>
      </c>
      <c r="G329" s="6">
        <v>13604</v>
      </c>
      <c r="H329" s="6">
        <v>17360</v>
      </c>
    </row>
    <row r="330" spans="7:8" ht="15.75">
      <c r="G330" s="6"/>
      <c r="H330" s="6"/>
    </row>
    <row r="331" spans="1:8" ht="15.75">
      <c r="A331" s="13" t="s">
        <v>15</v>
      </c>
      <c r="B331" s="3">
        <v>70</v>
      </c>
      <c r="C331" s="3" t="s">
        <v>58</v>
      </c>
      <c r="D331" s="3">
        <v>67505</v>
      </c>
      <c r="E331" s="3">
        <v>75324</v>
      </c>
      <c r="F331" s="3">
        <v>82212</v>
      </c>
      <c r="G331" s="6">
        <v>106286</v>
      </c>
      <c r="H331" s="6">
        <v>97336</v>
      </c>
    </row>
    <row r="332" spans="7:8" ht="15.75">
      <c r="G332" s="6"/>
      <c r="H332" s="6"/>
    </row>
    <row r="333" spans="1:8" ht="15.75">
      <c r="A333" s="13" t="s">
        <v>15</v>
      </c>
      <c r="B333" s="3">
        <v>80</v>
      </c>
      <c r="C333" s="3" t="s">
        <v>59</v>
      </c>
      <c r="D333" s="3">
        <v>68827</v>
      </c>
      <c r="E333" s="3">
        <v>104537</v>
      </c>
      <c r="F333" s="3">
        <v>101394</v>
      </c>
      <c r="G333" s="6">
        <v>90982</v>
      </c>
      <c r="H333" s="6">
        <v>92849</v>
      </c>
    </row>
    <row r="334" spans="7:8" ht="15.75">
      <c r="G334" s="6"/>
      <c r="H334" s="6"/>
    </row>
    <row r="335" spans="1:8" ht="15.75">
      <c r="A335" s="13" t="s">
        <v>15</v>
      </c>
      <c r="B335" s="3">
        <v>90</v>
      </c>
      <c r="C335" s="3" t="s">
        <v>60</v>
      </c>
      <c r="D335" s="3">
        <v>752297</v>
      </c>
      <c r="E335" s="3">
        <v>825084</v>
      </c>
      <c r="F335" s="3">
        <v>912030</v>
      </c>
      <c r="G335" s="6">
        <v>939232</v>
      </c>
      <c r="H335" s="6">
        <v>1012695</v>
      </c>
    </row>
    <row r="336" spans="7:8" ht="15.75">
      <c r="G336" s="6"/>
      <c r="H336" s="6"/>
    </row>
    <row r="337" spans="1:8" ht="15.75">
      <c r="A337" s="13" t="s">
        <v>15</v>
      </c>
      <c r="B337" s="3">
        <v>100</v>
      </c>
      <c r="C337" s="3" t="s">
        <v>52</v>
      </c>
      <c r="D337" s="3">
        <v>18970</v>
      </c>
      <c r="E337" s="3">
        <v>31119</v>
      </c>
      <c r="F337" s="3">
        <v>32706</v>
      </c>
      <c r="G337" s="6">
        <v>40884</v>
      </c>
      <c r="H337" s="6">
        <v>35596</v>
      </c>
    </row>
    <row r="338" spans="7:8" ht="15.75">
      <c r="G338" s="6"/>
      <c r="H338" s="6"/>
    </row>
    <row r="339" spans="1:8" ht="15.75">
      <c r="A339" s="13" t="s">
        <v>15</v>
      </c>
      <c r="B339" s="3">
        <v>110</v>
      </c>
      <c r="C339" s="3" t="s">
        <v>103</v>
      </c>
      <c r="D339" s="3">
        <v>36212</v>
      </c>
      <c r="E339" s="3">
        <v>57573</v>
      </c>
      <c r="F339" s="3">
        <v>69935</v>
      </c>
      <c r="G339" s="6">
        <v>65924</v>
      </c>
      <c r="H339" s="6">
        <v>79199</v>
      </c>
    </row>
    <row r="340" spans="7:8" ht="15.75">
      <c r="G340" s="6"/>
      <c r="H340" s="6"/>
    </row>
    <row r="341" spans="1:8" ht="15.75">
      <c r="A341" s="13" t="s">
        <v>15</v>
      </c>
      <c r="B341" s="3">
        <v>120</v>
      </c>
      <c r="C341" s="3" t="s">
        <v>94</v>
      </c>
      <c r="D341" s="3">
        <v>19225</v>
      </c>
      <c r="E341" s="3">
        <v>20865</v>
      </c>
      <c r="F341" s="3">
        <v>21092</v>
      </c>
      <c r="G341" s="6">
        <v>24869</v>
      </c>
      <c r="H341" s="6">
        <v>28902</v>
      </c>
    </row>
    <row r="342" spans="7:8" ht="15.75">
      <c r="G342" s="6"/>
      <c r="H342" s="6"/>
    </row>
    <row r="343" spans="1:8" ht="15.75">
      <c r="A343" s="13" t="s">
        <v>15</v>
      </c>
      <c r="B343" s="3">
        <v>130</v>
      </c>
      <c r="C343" s="3" t="s">
        <v>93</v>
      </c>
      <c r="D343" s="3">
        <v>32033</v>
      </c>
      <c r="E343" s="3">
        <v>15993</v>
      </c>
      <c r="F343" s="3">
        <v>14417</v>
      </c>
      <c r="G343" s="6">
        <v>21508</v>
      </c>
      <c r="H343" s="6">
        <v>16065</v>
      </c>
    </row>
    <row r="344" spans="1:8" ht="15.75">
      <c r="A344" s="13"/>
      <c r="G344" s="6"/>
      <c r="H344" s="6"/>
    </row>
    <row r="345" spans="1:8" ht="15.75">
      <c r="A345" s="13"/>
      <c r="C345" s="5" t="s">
        <v>26</v>
      </c>
      <c r="D345" s="5">
        <f>SUM(D329:D343)</f>
        <v>1014213</v>
      </c>
      <c r="E345" s="5">
        <f>SUM(E329:E343)</f>
        <v>1158590</v>
      </c>
      <c r="F345" s="5">
        <f>SUM(F329:F343)</f>
        <v>1259761</v>
      </c>
      <c r="G345" s="5">
        <f>SUM(G329:G343)</f>
        <v>1303289</v>
      </c>
      <c r="H345" s="5">
        <f>SUM(H329:H343)</f>
        <v>1380002</v>
      </c>
    </row>
    <row r="346" spans="7:8" ht="15.75">
      <c r="G346" s="6"/>
      <c r="H346" s="6"/>
    </row>
    <row r="347" spans="2:8" ht="15.75">
      <c r="B347" s="5"/>
      <c r="C347" s="5" t="s">
        <v>95</v>
      </c>
      <c r="D347" s="5">
        <f>SUM(D324+D345)</f>
        <v>2037336</v>
      </c>
      <c r="E347" s="5">
        <f>SUM(E324+E345)</f>
        <v>2179357</v>
      </c>
      <c r="F347" s="5">
        <f>SUM(F324+F345)</f>
        <v>2318103</v>
      </c>
      <c r="G347" s="5">
        <f>SUM(G324+G345)</f>
        <v>2457701</v>
      </c>
      <c r="H347" s="5">
        <f>SUM(H324+H345)</f>
        <v>2604197</v>
      </c>
    </row>
    <row r="348" spans="4:8" ht="15.75">
      <c r="D348" s="6"/>
      <c r="G348" s="6"/>
      <c r="H348" s="6"/>
    </row>
    <row r="349" spans="1:8" ht="20.25">
      <c r="A349" s="13"/>
      <c r="B349" s="5"/>
      <c r="C349" s="5" t="s">
        <v>16</v>
      </c>
      <c r="D349" s="19" t="s">
        <v>0</v>
      </c>
      <c r="E349" s="19" t="s">
        <v>1</v>
      </c>
      <c r="F349" s="19"/>
      <c r="G349" s="20"/>
      <c r="H349" s="20"/>
    </row>
    <row r="350" spans="2:8" ht="15.75">
      <c r="B350" s="5"/>
      <c r="C350" s="5"/>
      <c r="D350" s="6"/>
      <c r="G350" s="6"/>
      <c r="H350" s="6"/>
    </row>
    <row r="351" spans="2:8" ht="20.25">
      <c r="B351" s="5"/>
      <c r="C351" s="5" t="s">
        <v>88</v>
      </c>
      <c r="D351" s="12"/>
      <c r="E351" s="12"/>
      <c r="F351" s="12"/>
      <c r="G351" s="12"/>
      <c r="H351" s="12"/>
    </row>
    <row r="352" spans="7:8" ht="15.75">
      <c r="G352" s="6"/>
      <c r="H352" s="6"/>
    </row>
    <row r="353" spans="1:8" ht="15.75">
      <c r="A353" s="13" t="s">
        <v>17</v>
      </c>
      <c r="B353" s="3">
        <v>10</v>
      </c>
      <c r="C353" s="3" t="s">
        <v>90</v>
      </c>
      <c r="D353" s="3">
        <v>544344</v>
      </c>
      <c r="E353" s="3">
        <v>580178</v>
      </c>
      <c r="F353" s="3">
        <v>592777</v>
      </c>
      <c r="G353" s="6">
        <v>665130</v>
      </c>
      <c r="H353" s="6">
        <v>671659</v>
      </c>
    </row>
    <row r="354" spans="7:8" ht="15.75">
      <c r="G354" s="6"/>
      <c r="H354" s="6"/>
    </row>
    <row r="355" spans="1:8" ht="15.75">
      <c r="A355" s="13" t="s">
        <v>17</v>
      </c>
      <c r="B355" s="3">
        <v>20</v>
      </c>
      <c r="C355" s="3" t="s">
        <v>89</v>
      </c>
      <c r="F355" s="3">
        <v>0</v>
      </c>
      <c r="G355" s="6">
        <v>0</v>
      </c>
      <c r="H355" s="6">
        <v>3687</v>
      </c>
    </row>
    <row r="356" spans="7:8" ht="15.75">
      <c r="G356" s="6"/>
      <c r="H356" s="6"/>
    </row>
    <row r="357" spans="1:8" ht="15.75">
      <c r="A357" s="13" t="s">
        <v>17</v>
      </c>
      <c r="B357" s="3">
        <v>30</v>
      </c>
      <c r="C357" s="3" t="s">
        <v>91</v>
      </c>
      <c r="E357" s="3">
        <v>0</v>
      </c>
      <c r="F357" s="3">
        <v>0</v>
      </c>
      <c r="G357" s="6">
        <v>327</v>
      </c>
      <c r="H357" s="6">
        <v>2329</v>
      </c>
    </row>
    <row r="358" spans="7:8" ht="15.75">
      <c r="G358" s="6"/>
      <c r="H358" s="6"/>
    </row>
    <row r="359" spans="1:8" ht="15.75">
      <c r="A359" s="13" t="s">
        <v>17</v>
      </c>
      <c r="B359" s="3">
        <v>50</v>
      </c>
      <c r="C359" s="3" t="s">
        <v>47</v>
      </c>
      <c r="E359" s="3">
        <v>0</v>
      </c>
      <c r="F359" s="3">
        <v>0</v>
      </c>
      <c r="G359" s="6">
        <v>0</v>
      </c>
      <c r="H359" s="6">
        <v>0</v>
      </c>
    </row>
    <row r="360" spans="1:8" ht="15.75">
      <c r="A360" s="13"/>
      <c r="G360" s="6"/>
      <c r="H360" s="6"/>
    </row>
    <row r="361" spans="1:8" ht="15.75">
      <c r="A361" s="13"/>
      <c r="C361" s="5" t="s">
        <v>25</v>
      </c>
      <c r="D361" s="5">
        <f>SUM(D353:D359)</f>
        <v>544344</v>
      </c>
      <c r="E361" s="5">
        <f>SUM(E353:E359)</f>
        <v>580178</v>
      </c>
      <c r="F361" s="5">
        <f>SUM(F353:F359)</f>
        <v>592777</v>
      </c>
      <c r="G361" s="5">
        <f>SUM(G353:G359)</f>
        <v>665457</v>
      </c>
      <c r="H361" s="5">
        <f>SUM(H353:H359)</f>
        <v>677675</v>
      </c>
    </row>
    <row r="362" spans="1:8" ht="15.75">
      <c r="A362" s="13"/>
      <c r="C362" s="5"/>
      <c r="G362" s="6"/>
      <c r="H362" s="6"/>
    </row>
    <row r="363" spans="7:8" ht="15.75">
      <c r="G363" s="6"/>
      <c r="H363" s="6"/>
    </row>
    <row r="364" spans="2:8" ht="20.25">
      <c r="B364" s="5"/>
      <c r="C364" s="5" t="s">
        <v>92</v>
      </c>
      <c r="D364" s="11"/>
      <c r="E364" s="11"/>
      <c r="F364" s="11"/>
      <c r="G364" s="12"/>
      <c r="H364" s="12"/>
    </row>
    <row r="365" spans="7:8" ht="15.75">
      <c r="G365" s="6"/>
      <c r="H365" s="6"/>
    </row>
    <row r="366" spans="1:8" ht="15.75">
      <c r="A366" s="13" t="s">
        <v>17</v>
      </c>
      <c r="B366" s="3">
        <v>60</v>
      </c>
      <c r="C366" s="3" t="s">
        <v>57</v>
      </c>
      <c r="D366" s="3">
        <v>4114</v>
      </c>
      <c r="E366" s="3">
        <v>5196</v>
      </c>
      <c r="F366" s="3">
        <v>4862</v>
      </c>
      <c r="G366" s="6">
        <v>3590</v>
      </c>
      <c r="H366" s="6">
        <v>3747</v>
      </c>
    </row>
    <row r="367" spans="7:8" ht="15.75">
      <c r="G367" s="6"/>
      <c r="H367" s="6"/>
    </row>
    <row r="368" spans="1:8" ht="15.75">
      <c r="A368" s="13" t="s">
        <v>17</v>
      </c>
      <c r="B368" s="3">
        <v>70</v>
      </c>
      <c r="C368" s="3" t="s">
        <v>58</v>
      </c>
      <c r="D368" s="3">
        <v>6389</v>
      </c>
      <c r="E368" s="3">
        <v>7227</v>
      </c>
      <c r="F368" s="3">
        <v>6169</v>
      </c>
      <c r="G368" s="6">
        <v>9599</v>
      </c>
      <c r="H368" s="6">
        <v>9872</v>
      </c>
    </row>
    <row r="369" spans="7:8" ht="15.75">
      <c r="G369" s="6"/>
      <c r="H369" s="6"/>
    </row>
    <row r="370" spans="1:8" ht="15.75">
      <c r="A370" s="13" t="s">
        <v>17</v>
      </c>
      <c r="B370" s="3">
        <v>80</v>
      </c>
      <c r="C370" s="3" t="s">
        <v>59</v>
      </c>
      <c r="D370" s="3">
        <v>32483</v>
      </c>
      <c r="E370" s="3">
        <v>41024</v>
      </c>
      <c r="F370" s="3">
        <v>51676</v>
      </c>
      <c r="G370" s="6">
        <v>48270</v>
      </c>
      <c r="H370" s="6">
        <v>44035</v>
      </c>
    </row>
    <row r="371" spans="7:8" ht="15.75">
      <c r="G371" s="6"/>
      <c r="H371" s="6"/>
    </row>
    <row r="372" spans="1:8" ht="15.75">
      <c r="A372" s="13" t="s">
        <v>17</v>
      </c>
      <c r="B372" s="3">
        <v>90</v>
      </c>
      <c r="C372" s="3" t="s">
        <v>60</v>
      </c>
      <c r="D372" s="3">
        <v>758805</v>
      </c>
      <c r="E372" s="3">
        <v>765100</v>
      </c>
      <c r="F372" s="3">
        <v>742203</v>
      </c>
      <c r="G372" s="6">
        <v>785456</v>
      </c>
      <c r="H372" s="6">
        <v>846211</v>
      </c>
    </row>
    <row r="373" spans="7:8" ht="15.75">
      <c r="G373" s="6"/>
      <c r="H373" s="6"/>
    </row>
    <row r="374" spans="1:8" ht="15.75">
      <c r="A374" s="13" t="s">
        <v>17</v>
      </c>
      <c r="B374" s="3">
        <v>100</v>
      </c>
      <c r="C374" s="3" t="s">
        <v>52</v>
      </c>
      <c r="D374" s="3">
        <v>3400</v>
      </c>
      <c r="E374" s="3">
        <v>2983</v>
      </c>
      <c r="F374" s="3">
        <v>3571</v>
      </c>
      <c r="G374" s="6">
        <v>6533</v>
      </c>
      <c r="H374" s="6">
        <v>1793</v>
      </c>
    </row>
    <row r="375" spans="7:8" ht="15.75">
      <c r="G375" s="6"/>
      <c r="H375" s="6"/>
    </row>
    <row r="376" spans="1:8" ht="15.75">
      <c r="A376" s="13" t="s">
        <v>17</v>
      </c>
      <c r="B376" s="3">
        <v>110</v>
      </c>
      <c r="C376" s="3" t="s">
        <v>103</v>
      </c>
      <c r="D376" s="3">
        <v>21454</v>
      </c>
      <c r="E376" s="3">
        <v>22956</v>
      </c>
      <c r="F376" s="3">
        <v>29209</v>
      </c>
      <c r="G376" s="6">
        <v>32306</v>
      </c>
      <c r="H376" s="6">
        <v>33722</v>
      </c>
    </row>
    <row r="377" spans="7:8" ht="15.75">
      <c r="G377" s="6"/>
      <c r="H377" s="6"/>
    </row>
    <row r="378" spans="1:8" ht="15.75">
      <c r="A378" s="13" t="s">
        <v>17</v>
      </c>
      <c r="B378" s="3">
        <v>120</v>
      </c>
      <c r="C378" s="3" t="s">
        <v>96</v>
      </c>
      <c r="D378" s="3">
        <v>16728</v>
      </c>
      <c r="E378" s="3">
        <v>22868</v>
      </c>
      <c r="F378" s="3">
        <v>23974</v>
      </c>
      <c r="G378" s="6">
        <v>24963</v>
      </c>
      <c r="H378" s="6">
        <v>26468</v>
      </c>
    </row>
    <row r="379" spans="7:8" ht="15.75">
      <c r="G379" s="6"/>
      <c r="H379" s="6"/>
    </row>
    <row r="380" spans="1:8" ht="15.75">
      <c r="A380" s="13" t="s">
        <v>17</v>
      </c>
      <c r="B380" s="3">
        <v>130</v>
      </c>
      <c r="C380" s="3" t="s">
        <v>93</v>
      </c>
      <c r="D380" s="3">
        <v>4290</v>
      </c>
      <c r="E380" s="3">
        <v>656</v>
      </c>
      <c r="F380" s="3">
        <v>0</v>
      </c>
      <c r="G380" s="6">
        <v>0</v>
      </c>
      <c r="H380" s="6">
        <v>0</v>
      </c>
    </row>
    <row r="381" spans="1:8" ht="15.75">
      <c r="A381" s="13"/>
      <c r="G381" s="6"/>
      <c r="H381" s="6"/>
    </row>
    <row r="382" spans="1:8" ht="15.75">
      <c r="A382" s="13"/>
      <c r="C382" s="5" t="s">
        <v>26</v>
      </c>
      <c r="D382" s="5">
        <f>SUM(D366:D380)</f>
        <v>847663</v>
      </c>
      <c r="E382" s="5">
        <f>SUM(E366:E380)</f>
        <v>868010</v>
      </c>
      <c r="F382" s="5">
        <f>SUM(F366:F380)</f>
        <v>861664</v>
      </c>
      <c r="G382" s="5">
        <f>SUM(G366:G380)</f>
        <v>910717</v>
      </c>
      <c r="H382" s="5">
        <f>SUM(H366:H380)</f>
        <v>965848</v>
      </c>
    </row>
    <row r="383" spans="7:8" ht="15.75">
      <c r="G383" s="6"/>
      <c r="H383" s="6"/>
    </row>
    <row r="384" spans="2:8" ht="15.75">
      <c r="B384" s="5"/>
      <c r="C384" s="5" t="s">
        <v>34</v>
      </c>
      <c r="D384" s="5">
        <f>SUM(D361+D382)</f>
        <v>1392007</v>
      </c>
      <c r="E384" s="5">
        <f>SUM(E361+E382)</f>
        <v>1448188</v>
      </c>
      <c r="F384" s="5">
        <f>SUM(F361+F382)</f>
        <v>1454441</v>
      </c>
      <c r="G384" s="5">
        <f>SUM(G361+G382)</f>
        <v>1576174</v>
      </c>
      <c r="H384" s="5">
        <f>SUM(H361+H382)</f>
        <v>1643523</v>
      </c>
    </row>
    <row r="385" spans="2:7" ht="15.75">
      <c r="B385" s="5"/>
      <c r="C385" s="5"/>
      <c r="D385" s="5"/>
      <c r="E385" s="5"/>
      <c r="F385" s="5"/>
      <c r="G385" s="5"/>
    </row>
    <row r="386" spans="1:8" ht="20.25">
      <c r="A386" s="13"/>
      <c r="B386" s="5"/>
      <c r="C386" s="5" t="s">
        <v>18</v>
      </c>
      <c r="D386" s="19" t="s">
        <v>0</v>
      </c>
      <c r="E386" s="19" t="s">
        <v>1</v>
      </c>
      <c r="F386" s="19"/>
      <c r="G386" s="20"/>
      <c r="H386" s="20"/>
    </row>
    <row r="387" spans="2:8" ht="15.75">
      <c r="B387" s="5"/>
      <c r="C387" s="5"/>
      <c r="D387" s="6"/>
      <c r="G387" s="6"/>
      <c r="H387" s="6"/>
    </row>
    <row r="388" spans="2:8" ht="20.25">
      <c r="B388" s="5"/>
      <c r="C388" s="5" t="s">
        <v>97</v>
      </c>
      <c r="D388" s="12"/>
      <c r="E388" s="12"/>
      <c r="F388" s="12"/>
      <c r="G388" s="12"/>
      <c r="H388" s="12"/>
    </row>
    <row r="389" spans="7:8" ht="15.75">
      <c r="G389" s="6"/>
      <c r="H389" s="6"/>
    </row>
    <row r="390" spans="1:8" ht="15.75">
      <c r="A390" s="13" t="s">
        <v>19</v>
      </c>
      <c r="B390" s="3">
        <v>10</v>
      </c>
      <c r="C390" s="3" t="s">
        <v>90</v>
      </c>
      <c r="D390" s="3">
        <v>143593</v>
      </c>
      <c r="E390" s="3">
        <v>141692</v>
      </c>
      <c r="F390" s="3">
        <v>147642</v>
      </c>
      <c r="G390" s="6">
        <v>166008</v>
      </c>
      <c r="H390" s="6">
        <v>169464</v>
      </c>
    </row>
    <row r="391" spans="7:8" ht="15.75">
      <c r="G391" s="6"/>
      <c r="H391" s="6"/>
    </row>
    <row r="392" spans="1:8" ht="15.75">
      <c r="A392" s="13" t="s">
        <v>19</v>
      </c>
      <c r="B392" s="3">
        <v>20</v>
      </c>
      <c r="C392" s="3" t="s">
        <v>89</v>
      </c>
      <c r="D392" s="3">
        <v>17536</v>
      </c>
      <c r="E392" s="3">
        <v>15949</v>
      </c>
      <c r="F392" s="3">
        <v>17025</v>
      </c>
      <c r="G392" s="6">
        <v>14630</v>
      </c>
      <c r="H392" s="6">
        <v>15336</v>
      </c>
    </row>
    <row r="393" spans="7:8" ht="15.75">
      <c r="G393" s="6"/>
      <c r="H393" s="6"/>
    </row>
    <row r="394" spans="1:8" ht="15.75">
      <c r="A394" s="13" t="s">
        <v>19</v>
      </c>
      <c r="B394" s="3">
        <v>30</v>
      </c>
      <c r="C394" s="3" t="s">
        <v>91</v>
      </c>
      <c r="D394" s="3">
        <v>54142</v>
      </c>
      <c r="E394" s="3">
        <v>57616</v>
      </c>
      <c r="F394" s="3">
        <v>61160</v>
      </c>
      <c r="G394" s="6">
        <v>64803</v>
      </c>
      <c r="H394" s="6">
        <v>68584</v>
      </c>
    </row>
    <row r="395" spans="7:8" ht="15.75">
      <c r="G395" s="6"/>
      <c r="H395" s="6"/>
    </row>
    <row r="396" spans="1:8" ht="15.75">
      <c r="A396" s="13" t="s">
        <v>19</v>
      </c>
      <c r="B396" s="3">
        <v>40</v>
      </c>
      <c r="C396" s="3" t="s">
        <v>56</v>
      </c>
      <c r="D396" s="3">
        <v>267</v>
      </c>
      <c r="E396" s="3">
        <v>256</v>
      </c>
      <c r="F396" s="3">
        <v>96</v>
      </c>
      <c r="G396" s="6">
        <v>131</v>
      </c>
      <c r="H396" s="6">
        <v>146</v>
      </c>
    </row>
    <row r="397" spans="7:8" ht="15.75">
      <c r="G397" s="6"/>
      <c r="H397" s="6"/>
    </row>
    <row r="398" spans="1:8" ht="15.75">
      <c r="A398" s="13" t="s">
        <v>19</v>
      </c>
      <c r="B398" s="3">
        <v>50</v>
      </c>
      <c r="C398" s="3" t="s">
        <v>47</v>
      </c>
      <c r="E398" s="3">
        <v>0</v>
      </c>
      <c r="F398" s="3">
        <v>0</v>
      </c>
      <c r="G398" s="6">
        <v>0</v>
      </c>
      <c r="H398" s="6">
        <v>0</v>
      </c>
    </row>
    <row r="399" spans="1:8" ht="15.75">
      <c r="A399" s="13"/>
      <c r="G399" s="6"/>
      <c r="H399" s="6"/>
    </row>
    <row r="400" spans="1:8" ht="15.75">
      <c r="A400" s="13"/>
      <c r="C400" s="5" t="s">
        <v>25</v>
      </c>
      <c r="D400" s="5">
        <f>SUM(D390:D398)</f>
        <v>215538</v>
      </c>
      <c r="E400" s="5">
        <f>SUM(E390:E398)</f>
        <v>215513</v>
      </c>
      <c r="F400" s="5">
        <f>SUM(F390:F398)</f>
        <v>225923</v>
      </c>
      <c r="G400" s="5">
        <f>SUM(G390:G398)</f>
        <v>245572</v>
      </c>
      <c r="H400" s="5">
        <f>SUM(H390:H398)</f>
        <v>253530</v>
      </c>
    </row>
    <row r="401" spans="1:8" ht="15.75">
      <c r="A401" s="13"/>
      <c r="C401" s="5"/>
      <c r="G401" s="6"/>
      <c r="H401" s="6"/>
    </row>
    <row r="402" spans="7:8" ht="15.75">
      <c r="G402" s="6"/>
      <c r="H402" s="6"/>
    </row>
    <row r="403" spans="2:8" ht="20.25">
      <c r="B403" s="5"/>
      <c r="C403" s="5" t="s">
        <v>92</v>
      </c>
      <c r="D403" s="11"/>
      <c r="E403" s="11"/>
      <c r="F403" s="11"/>
      <c r="G403" s="12"/>
      <c r="H403" s="12"/>
    </row>
    <row r="404" spans="7:8" ht="15.75">
      <c r="G404" s="6"/>
      <c r="H404" s="6"/>
    </row>
    <row r="405" spans="1:8" ht="15.75">
      <c r="A405" s="13" t="s">
        <v>19</v>
      </c>
      <c r="B405" s="3">
        <v>60</v>
      </c>
      <c r="C405" s="3" t="s">
        <v>57</v>
      </c>
      <c r="D405" s="3">
        <v>1961</v>
      </c>
      <c r="E405" s="3">
        <v>1630</v>
      </c>
      <c r="F405" s="3">
        <v>1323</v>
      </c>
      <c r="G405" s="6">
        <v>2124</v>
      </c>
      <c r="H405" s="6">
        <v>2220</v>
      </c>
    </row>
    <row r="406" spans="7:8" ht="15.75">
      <c r="G406" s="6"/>
      <c r="H406" s="6"/>
    </row>
    <row r="407" spans="1:8" ht="15.75">
      <c r="A407" s="13" t="s">
        <v>19</v>
      </c>
      <c r="B407" s="3">
        <v>70</v>
      </c>
      <c r="C407" s="3" t="s">
        <v>58</v>
      </c>
      <c r="D407" s="3">
        <v>8549</v>
      </c>
      <c r="E407" s="3">
        <v>8534</v>
      </c>
      <c r="F407" s="3">
        <v>10106</v>
      </c>
      <c r="G407" s="6">
        <v>9792</v>
      </c>
      <c r="H407" s="6">
        <v>10322</v>
      </c>
    </row>
    <row r="408" spans="7:8" ht="15.75">
      <c r="G408" s="6"/>
      <c r="H408" s="6"/>
    </row>
    <row r="409" spans="1:8" ht="15.75">
      <c r="A409" s="13" t="s">
        <v>19</v>
      </c>
      <c r="B409" s="3">
        <v>80</v>
      </c>
      <c r="C409" s="3" t="s">
        <v>59</v>
      </c>
      <c r="D409" s="3">
        <v>22214</v>
      </c>
      <c r="E409" s="3">
        <v>29772</v>
      </c>
      <c r="F409" s="3">
        <v>24715</v>
      </c>
      <c r="G409" s="6">
        <v>26631</v>
      </c>
      <c r="H409" s="6">
        <v>29821</v>
      </c>
    </row>
    <row r="410" spans="7:8" ht="15.75">
      <c r="G410" s="6"/>
      <c r="H410" s="6"/>
    </row>
    <row r="411" spans="1:8" ht="15.75">
      <c r="A411" s="13" t="s">
        <v>19</v>
      </c>
      <c r="B411" s="3">
        <v>90</v>
      </c>
      <c r="C411" s="3" t="s">
        <v>60</v>
      </c>
      <c r="D411" s="3">
        <v>121601</v>
      </c>
      <c r="E411" s="3">
        <v>119567</v>
      </c>
      <c r="F411" s="3">
        <v>123467</v>
      </c>
      <c r="G411" s="6">
        <v>129469</v>
      </c>
      <c r="H411" s="6">
        <v>134136</v>
      </c>
    </row>
    <row r="412" spans="7:8" ht="15.75">
      <c r="G412" s="6"/>
      <c r="H412" s="6"/>
    </row>
    <row r="413" spans="1:8" ht="15.75">
      <c r="A413" s="13" t="s">
        <v>19</v>
      </c>
      <c r="B413" s="3">
        <v>100</v>
      </c>
      <c r="C413" s="3" t="s">
        <v>52</v>
      </c>
      <c r="D413" s="3">
        <v>11354</v>
      </c>
      <c r="E413" s="3">
        <v>14563</v>
      </c>
      <c r="F413" s="3">
        <v>15168</v>
      </c>
      <c r="G413" s="6">
        <v>17120</v>
      </c>
      <c r="H413" s="6">
        <v>14793</v>
      </c>
    </row>
    <row r="414" spans="7:8" ht="15.75">
      <c r="G414" s="6"/>
      <c r="H414" s="6"/>
    </row>
    <row r="415" spans="1:8" ht="15.75">
      <c r="A415" s="13" t="s">
        <v>19</v>
      </c>
      <c r="B415" s="3">
        <v>110</v>
      </c>
      <c r="C415" s="3" t="s">
        <v>103</v>
      </c>
      <c r="D415" s="3">
        <v>3515</v>
      </c>
      <c r="E415" s="3">
        <v>3712</v>
      </c>
      <c r="F415" s="3">
        <v>13632</v>
      </c>
      <c r="G415" s="6">
        <v>18178</v>
      </c>
      <c r="H415" s="6">
        <v>18478</v>
      </c>
    </row>
    <row r="416" spans="7:8" ht="15.75">
      <c r="G416" s="6"/>
      <c r="H416" s="6"/>
    </row>
    <row r="417" spans="1:8" ht="15.75">
      <c r="A417" s="13" t="s">
        <v>19</v>
      </c>
      <c r="B417" s="3">
        <v>130</v>
      </c>
      <c r="C417" s="3" t="s">
        <v>93</v>
      </c>
      <c r="D417" s="3">
        <v>5133</v>
      </c>
      <c r="E417" s="3">
        <v>4875</v>
      </c>
      <c r="F417" s="3">
        <v>0</v>
      </c>
      <c r="G417" s="6">
        <v>0</v>
      </c>
      <c r="H417" s="6">
        <v>0</v>
      </c>
    </row>
    <row r="418" spans="1:8" ht="15.75">
      <c r="A418" s="13"/>
      <c r="G418" s="6"/>
      <c r="H418" s="6"/>
    </row>
    <row r="419" spans="1:8" ht="15.75">
      <c r="A419" s="13"/>
      <c r="C419" s="5" t="s">
        <v>26</v>
      </c>
      <c r="D419" s="5">
        <f>SUM(D405:D417)</f>
        <v>174327</v>
      </c>
      <c r="E419" s="5">
        <f>SUM(E405:E417)</f>
        <v>182653</v>
      </c>
      <c r="F419" s="5">
        <f>SUM(F405:F417)</f>
        <v>188411</v>
      </c>
      <c r="G419" s="5">
        <f>SUM(G405:G417)</f>
        <v>203314</v>
      </c>
      <c r="H419" s="5">
        <f>SUM(H405:H417)</f>
        <v>209770</v>
      </c>
    </row>
    <row r="420" spans="7:8" ht="15.75">
      <c r="G420" s="6"/>
      <c r="H420" s="6"/>
    </row>
    <row r="421" spans="2:8" ht="15.75">
      <c r="B421" s="5"/>
      <c r="C421" s="5" t="s">
        <v>98</v>
      </c>
      <c r="D421" s="5">
        <f>SUM(D400+D419)</f>
        <v>389865</v>
      </c>
      <c r="E421" s="5">
        <f>SUM(E400+E419)</f>
        <v>398166</v>
      </c>
      <c r="F421" s="5">
        <f>SUM(F400+F419)</f>
        <v>414334</v>
      </c>
      <c r="G421" s="5">
        <f>SUM(G400+G419)</f>
        <v>448886</v>
      </c>
      <c r="H421" s="5">
        <f>SUM(H400+H419)</f>
        <v>463300</v>
      </c>
    </row>
    <row r="422" spans="2:7" ht="15.75">
      <c r="B422" s="5"/>
      <c r="C422" s="5"/>
      <c r="D422" s="6"/>
      <c r="G422" s="6"/>
    </row>
    <row r="423" spans="1:8" ht="20.25">
      <c r="A423" s="13"/>
      <c r="B423" s="5"/>
      <c r="C423" s="5" t="s">
        <v>20</v>
      </c>
      <c r="D423" s="19" t="s">
        <v>0</v>
      </c>
      <c r="E423" s="19" t="s">
        <v>1</v>
      </c>
      <c r="F423" s="19"/>
      <c r="G423" s="20"/>
      <c r="H423" s="20"/>
    </row>
    <row r="424" spans="2:8" ht="15.75">
      <c r="B424" s="5"/>
      <c r="C424" s="5"/>
      <c r="D424" s="6"/>
      <c r="G424" s="6"/>
      <c r="H424" s="6"/>
    </row>
    <row r="425" spans="2:8" ht="20.25">
      <c r="B425" s="5"/>
      <c r="C425" s="5" t="s">
        <v>88</v>
      </c>
      <c r="D425" s="12"/>
      <c r="E425" s="12"/>
      <c r="F425" s="12"/>
      <c r="G425" s="12"/>
      <c r="H425" s="12"/>
    </row>
    <row r="426" spans="7:8" ht="15.75">
      <c r="G426" s="6"/>
      <c r="H426" s="6"/>
    </row>
    <row r="427" spans="1:8" ht="15.75">
      <c r="A427" s="13" t="s">
        <v>21</v>
      </c>
      <c r="B427" s="3">
        <v>10</v>
      </c>
      <c r="C427" s="3" t="s">
        <v>90</v>
      </c>
      <c r="D427" s="3">
        <v>389532</v>
      </c>
      <c r="E427" s="3">
        <v>407815</v>
      </c>
      <c r="F427" s="3">
        <v>423534</v>
      </c>
      <c r="G427" s="6">
        <v>452988</v>
      </c>
      <c r="H427" s="6">
        <v>503409</v>
      </c>
    </row>
    <row r="428" spans="7:8" ht="15.75">
      <c r="G428" s="6"/>
      <c r="H428" s="6"/>
    </row>
    <row r="429" spans="1:8" ht="15.75">
      <c r="A429" s="13" t="s">
        <v>21</v>
      </c>
      <c r="B429" s="3">
        <v>20</v>
      </c>
      <c r="C429" s="3" t="s">
        <v>89</v>
      </c>
      <c r="D429" s="3">
        <v>73136</v>
      </c>
      <c r="E429" s="3">
        <v>75778</v>
      </c>
      <c r="F429" s="3">
        <v>81851</v>
      </c>
      <c r="G429" s="6">
        <v>86162</v>
      </c>
      <c r="H429" s="6">
        <v>94910</v>
      </c>
    </row>
    <row r="430" spans="7:8" ht="15.75">
      <c r="G430" s="6"/>
      <c r="H430" s="6"/>
    </row>
    <row r="431" spans="1:8" ht="15.75">
      <c r="A431" s="13" t="s">
        <v>21</v>
      </c>
      <c r="B431" s="3">
        <v>30</v>
      </c>
      <c r="C431" s="3" t="s">
        <v>91</v>
      </c>
      <c r="D431" s="3">
        <v>9015</v>
      </c>
      <c r="E431" s="3">
        <v>9965</v>
      </c>
      <c r="F431" s="3">
        <v>12688</v>
      </c>
      <c r="G431" s="6">
        <v>13402</v>
      </c>
      <c r="H431" s="6">
        <v>14405</v>
      </c>
    </row>
    <row r="432" spans="7:8" ht="15.75">
      <c r="G432" s="6"/>
      <c r="H432" s="6"/>
    </row>
    <row r="433" spans="1:8" ht="15.75">
      <c r="A433" s="13" t="s">
        <v>21</v>
      </c>
      <c r="B433" s="3">
        <v>50</v>
      </c>
      <c r="C433" s="3" t="s">
        <v>47</v>
      </c>
      <c r="E433" s="3">
        <v>0</v>
      </c>
      <c r="F433" s="3">
        <v>50</v>
      </c>
      <c r="G433" s="6">
        <v>70</v>
      </c>
      <c r="H433" s="6">
        <v>80</v>
      </c>
    </row>
    <row r="434" spans="1:8" ht="15.75">
      <c r="A434" s="13"/>
      <c r="G434" s="6"/>
      <c r="H434" s="6"/>
    </row>
    <row r="435" spans="1:8" ht="15.75">
      <c r="A435" s="13"/>
      <c r="C435" s="5" t="s">
        <v>25</v>
      </c>
      <c r="D435" s="5">
        <f>SUM(D427:D433)</f>
        <v>471683</v>
      </c>
      <c r="E435" s="5">
        <f>SUM(E427:E433)</f>
        <v>493558</v>
      </c>
      <c r="F435" s="5">
        <f>SUM(F427:F433)</f>
        <v>518123</v>
      </c>
      <c r="G435" s="5">
        <f>SUM(G427:G433)</f>
        <v>552622</v>
      </c>
      <c r="H435" s="5">
        <f>SUM(H427:H433)</f>
        <v>612804</v>
      </c>
    </row>
    <row r="436" spans="1:8" ht="15.75">
      <c r="A436" s="13"/>
      <c r="C436" s="5"/>
      <c r="G436" s="6"/>
      <c r="H436" s="6"/>
    </row>
    <row r="437" spans="7:8" ht="15.75">
      <c r="G437" s="6"/>
      <c r="H437" s="6"/>
    </row>
    <row r="438" spans="2:8" ht="20.25">
      <c r="B438" s="5"/>
      <c r="C438" s="5" t="s">
        <v>92</v>
      </c>
      <c r="D438" s="11"/>
      <c r="E438" s="11"/>
      <c r="F438" s="11"/>
      <c r="G438" s="12"/>
      <c r="H438" s="12"/>
    </row>
    <row r="439" spans="7:8" ht="15.75">
      <c r="G439" s="6"/>
      <c r="H439" s="6"/>
    </row>
    <row r="440" spans="1:8" ht="15.75">
      <c r="A440" s="13" t="s">
        <v>21</v>
      </c>
      <c r="B440" s="3">
        <v>60</v>
      </c>
      <c r="C440" s="3" t="s">
        <v>57</v>
      </c>
      <c r="D440" s="3">
        <v>1300</v>
      </c>
      <c r="E440" s="3">
        <v>127</v>
      </c>
      <c r="F440" s="3">
        <v>45</v>
      </c>
      <c r="G440" s="6">
        <v>2921</v>
      </c>
      <c r="H440" s="6">
        <v>1800</v>
      </c>
    </row>
    <row r="441" spans="7:8" ht="15.75">
      <c r="G441" s="6"/>
      <c r="H441" s="6"/>
    </row>
    <row r="442" spans="1:8" ht="15.75">
      <c r="A442" s="13" t="s">
        <v>21</v>
      </c>
      <c r="B442" s="3">
        <v>70</v>
      </c>
      <c r="C442" s="3" t="s">
        <v>58</v>
      </c>
      <c r="D442" s="3">
        <v>50517</v>
      </c>
      <c r="E442" s="3">
        <v>56838</v>
      </c>
      <c r="F442" s="3">
        <v>63574</v>
      </c>
      <c r="G442" s="6">
        <v>72901</v>
      </c>
      <c r="H442" s="6">
        <v>68893</v>
      </c>
    </row>
    <row r="443" spans="7:8" ht="15.75">
      <c r="G443" s="6"/>
      <c r="H443" s="6"/>
    </row>
    <row r="444" spans="1:8" ht="15.75">
      <c r="A444" s="13" t="s">
        <v>21</v>
      </c>
      <c r="B444" s="3">
        <v>80</v>
      </c>
      <c r="C444" s="3" t="s">
        <v>59</v>
      </c>
      <c r="D444" s="3">
        <v>149472</v>
      </c>
      <c r="E444" s="3">
        <v>156528</v>
      </c>
      <c r="F444" s="3">
        <v>142071</v>
      </c>
      <c r="G444" s="6">
        <v>152077</v>
      </c>
      <c r="H444" s="6">
        <v>159365</v>
      </c>
    </row>
    <row r="445" spans="7:8" ht="15.75">
      <c r="G445" s="6"/>
      <c r="H445" s="6"/>
    </row>
    <row r="446" spans="1:8" ht="15.75">
      <c r="A446" s="13" t="s">
        <v>21</v>
      </c>
      <c r="B446" s="3">
        <v>90</v>
      </c>
      <c r="C446" s="3" t="s">
        <v>60</v>
      </c>
      <c r="D446" s="3">
        <v>65520</v>
      </c>
      <c r="E446" s="3">
        <v>81684</v>
      </c>
      <c r="F446" s="3">
        <v>92172</v>
      </c>
      <c r="G446" s="6">
        <v>117043</v>
      </c>
      <c r="H446" s="6">
        <v>128884</v>
      </c>
    </row>
    <row r="447" spans="7:8" ht="15.75">
      <c r="G447" s="6"/>
      <c r="H447" s="6"/>
    </row>
    <row r="448" spans="1:8" ht="15.75">
      <c r="A448" s="13" t="s">
        <v>21</v>
      </c>
      <c r="B448" s="3">
        <v>100</v>
      </c>
      <c r="C448" s="3" t="s">
        <v>52</v>
      </c>
      <c r="D448" s="3">
        <v>0</v>
      </c>
      <c r="E448" s="3">
        <v>0</v>
      </c>
      <c r="F448" s="3">
        <v>4981</v>
      </c>
      <c r="G448" s="6">
        <v>6201</v>
      </c>
      <c r="H448" s="6">
        <v>5706</v>
      </c>
    </row>
    <row r="449" spans="7:8" ht="15.75">
      <c r="G449" s="6"/>
      <c r="H449" s="6"/>
    </row>
    <row r="450" spans="1:8" ht="15.75">
      <c r="A450" s="13" t="s">
        <v>21</v>
      </c>
      <c r="B450" s="3">
        <v>110</v>
      </c>
      <c r="C450" s="3" t="s">
        <v>103</v>
      </c>
      <c r="D450" s="3">
        <v>33687</v>
      </c>
      <c r="E450" s="3">
        <v>34828</v>
      </c>
      <c r="F450" s="3">
        <v>42690</v>
      </c>
      <c r="G450" s="6">
        <v>42477</v>
      </c>
      <c r="H450" s="6">
        <v>52299</v>
      </c>
    </row>
    <row r="451" spans="7:8" ht="15.75">
      <c r="G451" s="6"/>
      <c r="H451" s="6"/>
    </row>
    <row r="452" spans="1:8" ht="15.75">
      <c r="A452" s="13" t="s">
        <v>21</v>
      </c>
      <c r="B452" s="3">
        <v>120</v>
      </c>
      <c r="C452" s="3" t="s">
        <v>96</v>
      </c>
      <c r="D452" s="3">
        <v>21366</v>
      </c>
      <c r="E452" s="3">
        <v>21421</v>
      </c>
      <c r="F452" s="3">
        <v>21229</v>
      </c>
      <c r="G452" s="6">
        <v>24782</v>
      </c>
      <c r="H452" s="6">
        <v>25409</v>
      </c>
    </row>
    <row r="453" spans="7:8" ht="15.75">
      <c r="G453" s="6"/>
      <c r="H453" s="6"/>
    </row>
    <row r="454" spans="1:8" ht="15.75">
      <c r="A454" s="13" t="s">
        <v>21</v>
      </c>
      <c r="B454" s="3">
        <v>130</v>
      </c>
      <c r="C454" s="3" t="s">
        <v>61</v>
      </c>
      <c r="E454" s="3">
        <v>0</v>
      </c>
      <c r="F454" s="3">
        <v>0</v>
      </c>
      <c r="G454" s="6">
        <v>0</v>
      </c>
      <c r="H454" s="6">
        <v>0</v>
      </c>
    </row>
    <row r="455" spans="1:8" ht="15.75">
      <c r="A455" s="13"/>
      <c r="G455" s="6"/>
      <c r="H455" s="6"/>
    </row>
    <row r="456" spans="1:8" ht="15.75">
      <c r="A456" s="13"/>
      <c r="C456" s="5" t="s">
        <v>26</v>
      </c>
      <c r="D456" s="5">
        <f>SUM(D440:D454)</f>
        <v>321862</v>
      </c>
      <c r="E456" s="5">
        <f>SUM(E440:E454)</f>
        <v>351426</v>
      </c>
      <c r="F456" s="5">
        <f>SUM(F440:F454)</f>
        <v>366762</v>
      </c>
      <c r="G456" s="5">
        <f>SUM(G440:G454)</f>
        <v>418402</v>
      </c>
      <c r="H456" s="5">
        <f>SUM(H440:H454)</f>
        <v>442356</v>
      </c>
    </row>
    <row r="457" spans="7:8" ht="15.75">
      <c r="G457" s="6"/>
      <c r="H457" s="6"/>
    </row>
    <row r="458" spans="2:8" ht="15.75">
      <c r="B458" s="5"/>
      <c r="C458" s="5" t="s">
        <v>99</v>
      </c>
      <c r="D458" s="5">
        <f>SUM(D435+D456)</f>
        <v>793545</v>
      </c>
      <c r="E458" s="5">
        <f>SUM(E435+E456)</f>
        <v>844984</v>
      </c>
      <c r="F458" s="5">
        <f>SUM(F435+F456)</f>
        <v>884885</v>
      </c>
      <c r="G458" s="5">
        <f>SUM(G435+G456)</f>
        <v>971024</v>
      </c>
      <c r="H458" s="5">
        <f>SUM(H435+H456)</f>
        <v>1055160</v>
      </c>
    </row>
    <row r="459" spans="2:7" ht="15.75">
      <c r="B459" s="5"/>
      <c r="C459" s="5"/>
      <c r="D459" s="5"/>
      <c r="E459" s="5"/>
      <c r="F459" s="5"/>
      <c r="G459" s="5"/>
    </row>
    <row r="460" spans="1:8" ht="20.25">
      <c r="A460" s="13"/>
      <c r="B460" s="5"/>
      <c r="C460" s="5" t="s">
        <v>22</v>
      </c>
      <c r="D460" s="19" t="s">
        <v>0</v>
      </c>
      <c r="E460" s="19" t="s">
        <v>1</v>
      </c>
      <c r="F460" s="19"/>
      <c r="G460" s="20"/>
      <c r="H460" s="20"/>
    </row>
    <row r="461" spans="2:8" ht="15.75">
      <c r="B461" s="5"/>
      <c r="C461" s="5"/>
      <c r="D461" s="6"/>
      <c r="G461" s="6"/>
      <c r="H461" s="6"/>
    </row>
    <row r="462" spans="2:8" ht="20.25">
      <c r="B462" s="5"/>
      <c r="C462" s="5" t="s">
        <v>88</v>
      </c>
      <c r="D462" s="12"/>
      <c r="E462" s="12"/>
      <c r="F462" s="12"/>
      <c r="G462" s="12"/>
      <c r="H462" s="12"/>
    </row>
    <row r="463" spans="7:8" ht="15.75">
      <c r="G463" s="6"/>
      <c r="H463" s="6"/>
    </row>
    <row r="464" spans="1:8" ht="15.75">
      <c r="A464" s="13" t="s">
        <v>23</v>
      </c>
      <c r="B464" s="3">
        <v>10</v>
      </c>
      <c r="C464" s="3" t="s">
        <v>90</v>
      </c>
      <c r="D464" s="3">
        <v>1578418</v>
      </c>
      <c r="E464" s="3">
        <v>1582659</v>
      </c>
      <c r="F464" s="3">
        <v>1520856</v>
      </c>
      <c r="G464" s="6">
        <v>1667015</v>
      </c>
      <c r="H464" s="6">
        <v>1736084</v>
      </c>
    </row>
    <row r="465" spans="7:8" ht="15.75">
      <c r="G465" s="6"/>
      <c r="H465" s="6"/>
    </row>
    <row r="466" spans="1:8" ht="15.75">
      <c r="A466" s="13" t="s">
        <v>23</v>
      </c>
      <c r="B466" s="3">
        <v>30</v>
      </c>
      <c r="C466" s="3" t="s">
        <v>91</v>
      </c>
      <c r="D466" s="3">
        <v>160160</v>
      </c>
      <c r="E466" s="3">
        <v>170337</v>
      </c>
      <c r="F466" s="3">
        <v>196833</v>
      </c>
      <c r="G466" s="6">
        <v>218072</v>
      </c>
      <c r="H466" s="6">
        <v>231028</v>
      </c>
    </row>
    <row r="467" spans="1:8" ht="15.75">
      <c r="A467" s="13"/>
      <c r="G467" s="6"/>
      <c r="H467" s="6"/>
    </row>
    <row r="468" spans="1:8" ht="15.75">
      <c r="A468" s="13" t="s">
        <v>23</v>
      </c>
      <c r="B468" s="3">
        <v>40</v>
      </c>
      <c r="C468" s="3" t="s">
        <v>56</v>
      </c>
      <c r="D468" s="3">
        <v>16074</v>
      </c>
      <c r="E468" s="3">
        <v>18243</v>
      </c>
      <c r="F468" s="3">
        <v>19246</v>
      </c>
      <c r="G468" s="6">
        <v>22477</v>
      </c>
      <c r="H468" s="6">
        <v>22493</v>
      </c>
    </row>
    <row r="469" spans="7:8" ht="15.75">
      <c r="G469" s="6"/>
      <c r="H469" s="6"/>
    </row>
    <row r="470" spans="1:8" ht="15.75">
      <c r="A470" s="13" t="s">
        <v>23</v>
      </c>
      <c r="B470" s="3">
        <v>50</v>
      </c>
      <c r="C470" s="3" t="s">
        <v>47</v>
      </c>
      <c r="E470" s="3">
        <v>0</v>
      </c>
      <c r="F470" s="3">
        <v>0</v>
      </c>
      <c r="G470" s="6">
        <v>0</v>
      </c>
      <c r="H470" s="6">
        <v>0</v>
      </c>
    </row>
    <row r="471" spans="1:8" ht="15.75">
      <c r="A471" s="13"/>
      <c r="G471" s="6"/>
      <c r="H471" s="6"/>
    </row>
    <row r="472" spans="1:8" ht="15.75">
      <c r="A472" s="13"/>
      <c r="C472" s="5" t="s">
        <v>25</v>
      </c>
      <c r="D472" s="5">
        <f>SUM(D464:D470)</f>
        <v>1754652</v>
      </c>
      <c r="E472" s="5">
        <f>SUM(E464:E470)</f>
        <v>1771239</v>
      </c>
      <c r="F472" s="5">
        <f>SUM(F464:F470)</f>
        <v>1736935</v>
      </c>
      <c r="G472" s="5">
        <f>SUM(G464:G470)</f>
        <v>1907564</v>
      </c>
      <c r="H472" s="5">
        <f>SUM(H464:H470)</f>
        <v>1989605</v>
      </c>
    </row>
    <row r="473" spans="1:8" ht="15.75">
      <c r="A473" s="13"/>
      <c r="C473" s="5"/>
      <c r="G473" s="6"/>
      <c r="H473" s="6"/>
    </row>
    <row r="474" spans="7:8" ht="15.75">
      <c r="G474" s="6"/>
      <c r="H474" s="6"/>
    </row>
    <row r="475" spans="2:8" ht="20.25">
      <c r="B475" s="5"/>
      <c r="C475" s="5" t="s">
        <v>92</v>
      </c>
      <c r="D475" s="11"/>
      <c r="E475" s="11"/>
      <c r="F475" s="11"/>
      <c r="G475" s="12"/>
      <c r="H475" s="12"/>
    </row>
    <row r="476" spans="7:8" ht="15.75">
      <c r="G476" s="6"/>
      <c r="H476" s="6"/>
    </row>
    <row r="477" spans="1:8" ht="15.75">
      <c r="A477" s="13" t="s">
        <v>23</v>
      </c>
      <c r="B477" s="3">
        <v>70</v>
      </c>
      <c r="C477" s="3" t="s">
        <v>58</v>
      </c>
      <c r="D477" s="3">
        <v>57889</v>
      </c>
      <c r="E477" s="3">
        <v>144889</v>
      </c>
      <c r="F477" s="3">
        <v>174656</v>
      </c>
      <c r="G477" s="6">
        <v>179517</v>
      </c>
      <c r="H477" s="6">
        <v>189410</v>
      </c>
    </row>
    <row r="478" spans="7:8" ht="15.75">
      <c r="G478" s="6"/>
      <c r="H478" s="6"/>
    </row>
    <row r="479" spans="1:8" ht="15.75">
      <c r="A479" s="13" t="s">
        <v>23</v>
      </c>
      <c r="B479" s="3">
        <v>80</v>
      </c>
      <c r="C479" s="3" t="s">
        <v>59</v>
      </c>
      <c r="D479" s="3">
        <v>149862</v>
      </c>
      <c r="E479" s="3">
        <v>219787</v>
      </c>
      <c r="F479" s="3">
        <v>278553</v>
      </c>
      <c r="G479" s="6">
        <v>98173</v>
      </c>
      <c r="H479" s="6">
        <v>67352</v>
      </c>
    </row>
    <row r="480" spans="1:8" ht="15.75">
      <c r="A480" s="13"/>
      <c r="G480" s="6"/>
      <c r="H480" s="6"/>
    </row>
    <row r="481" spans="1:8" ht="15.75">
      <c r="A481" s="13" t="s">
        <v>23</v>
      </c>
      <c r="B481" s="3">
        <v>90</v>
      </c>
      <c r="C481" s="3" t="s">
        <v>60</v>
      </c>
      <c r="D481" s="3">
        <v>1399228</v>
      </c>
      <c r="E481" s="3">
        <v>1433669</v>
      </c>
      <c r="F481" s="3">
        <v>1498896</v>
      </c>
      <c r="G481" s="6">
        <v>1567434</v>
      </c>
      <c r="H481" s="6">
        <v>1709542</v>
      </c>
    </row>
    <row r="482" spans="7:8" ht="15.75">
      <c r="G482" s="6"/>
      <c r="H482" s="6"/>
    </row>
    <row r="483" spans="1:8" ht="15.75">
      <c r="A483" s="13" t="s">
        <v>23</v>
      </c>
      <c r="B483" s="3">
        <v>100</v>
      </c>
      <c r="C483" s="3" t="s">
        <v>52</v>
      </c>
      <c r="D483" s="3">
        <v>44267</v>
      </c>
      <c r="E483" s="3">
        <v>43696</v>
      </c>
      <c r="F483" s="3">
        <v>43274</v>
      </c>
      <c r="G483" s="6">
        <v>53711</v>
      </c>
      <c r="H483" s="6">
        <v>58226</v>
      </c>
    </row>
    <row r="484" spans="7:8" ht="15.75">
      <c r="G484" s="6"/>
      <c r="H484" s="6"/>
    </row>
    <row r="485" spans="1:8" ht="15.75">
      <c r="A485" s="13" t="s">
        <v>23</v>
      </c>
      <c r="B485" s="3">
        <v>130</v>
      </c>
      <c r="C485" s="3" t="s">
        <v>61</v>
      </c>
      <c r="E485" s="3">
        <v>0</v>
      </c>
      <c r="F485" s="3">
        <v>0</v>
      </c>
      <c r="G485" s="6">
        <v>0</v>
      </c>
      <c r="H485" s="6">
        <v>0</v>
      </c>
    </row>
    <row r="486" spans="1:8" ht="15.75">
      <c r="A486" s="13"/>
      <c r="G486" s="6"/>
      <c r="H486" s="6"/>
    </row>
    <row r="487" spans="1:8" ht="15.75">
      <c r="A487" s="13"/>
      <c r="C487" s="5" t="s">
        <v>26</v>
      </c>
      <c r="D487" s="5">
        <f>SUM(D477:D485)</f>
        <v>1651246</v>
      </c>
      <c r="E487" s="5">
        <f>SUM(E477:E485)</f>
        <v>1842041</v>
      </c>
      <c r="F487" s="5">
        <f>SUM(F477:F485)</f>
        <v>1995379</v>
      </c>
      <c r="G487" s="5">
        <f>SUM(G477:G485)</f>
        <v>1898835</v>
      </c>
      <c r="H487" s="5">
        <f>SUM(H477:H485)</f>
        <v>2024530</v>
      </c>
    </row>
    <row r="488" spans="7:8" ht="15.75">
      <c r="G488" s="6"/>
      <c r="H488" s="6"/>
    </row>
    <row r="489" spans="2:8" ht="15.75">
      <c r="B489" s="5"/>
      <c r="C489" s="5" t="s">
        <v>100</v>
      </c>
      <c r="D489" s="5">
        <f>SUM(D472+D487)</f>
        <v>3405898</v>
      </c>
      <c r="E489" s="5">
        <f>SUM(E472+E487)</f>
        <v>3613280</v>
      </c>
      <c r="F489" s="5">
        <f>SUM(F472+F487)</f>
        <v>3732314</v>
      </c>
      <c r="G489" s="5">
        <f>SUM(G472+G487)</f>
        <v>3806399</v>
      </c>
      <c r="H489" s="5">
        <f>SUM(H472+H487)</f>
        <v>4014135</v>
      </c>
    </row>
    <row r="490" spans="2:7" ht="15.75">
      <c r="B490" s="5"/>
      <c r="C490" s="5"/>
      <c r="D490" s="5"/>
      <c r="E490" s="5"/>
      <c r="F490" s="5"/>
      <c r="G490" s="5"/>
    </row>
    <row r="491" spans="1:8" ht="20.25">
      <c r="A491" s="13"/>
      <c r="B491" s="5"/>
      <c r="C491" s="5" t="s">
        <v>101</v>
      </c>
      <c r="D491" s="19" t="s">
        <v>0</v>
      </c>
      <c r="E491" s="19" t="s">
        <v>1</v>
      </c>
      <c r="F491" s="19"/>
      <c r="G491" s="20"/>
      <c r="H491" s="20"/>
    </row>
    <row r="492" spans="4:8" ht="15.75">
      <c r="D492" s="6"/>
      <c r="G492" s="6"/>
      <c r="H492" s="6"/>
    </row>
    <row r="493" spans="2:8" ht="20.25">
      <c r="B493" s="5"/>
      <c r="C493" s="5" t="s">
        <v>97</v>
      </c>
      <c r="D493" s="12"/>
      <c r="E493" s="12"/>
      <c r="F493" s="12"/>
      <c r="G493" s="12"/>
      <c r="H493" s="12"/>
    </row>
    <row r="494" spans="7:8" ht="15.75">
      <c r="G494" s="6"/>
      <c r="H494" s="6"/>
    </row>
    <row r="495" spans="1:8" ht="15.75">
      <c r="A495" s="13" t="s">
        <v>24</v>
      </c>
      <c r="B495" s="3">
        <v>10</v>
      </c>
      <c r="C495" s="3" t="s">
        <v>90</v>
      </c>
      <c r="D495" s="3">
        <v>572697</v>
      </c>
      <c r="E495" s="3">
        <v>593051</v>
      </c>
      <c r="F495" s="3">
        <v>624468</v>
      </c>
      <c r="G495" s="6">
        <v>680102</v>
      </c>
      <c r="H495" s="6">
        <v>723053</v>
      </c>
    </row>
    <row r="496" spans="7:8" ht="15.75">
      <c r="G496" s="6"/>
      <c r="H496" s="6"/>
    </row>
    <row r="497" spans="1:8" ht="15.75">
      <c r="A497" s="13" t="s">
        <v>24</v>
      </c>
      <c r="B497" s="3">
        <v>30</v>
      </c>
      <c r="C497" s="3" t="s">
        <v>91</v>
      </c>
      <c r="D497" s="3">
        <v>26175</v>
      </c>
      <c r="E497" s="3">
        <v>26086</v>
      </c>
      <c r="F497" s="3">
        <v>33205</v>
      </c>
      <c r="G497" s="6">
        <v>39985</v>
      </c>
      <c r="H497" s="6">
        <v>39284</v>
      </c>
    </row>
    <row r="498" spans="1:8" ht="15.75">
      <c r="A498" s="13"/>
      <c r="G498" s="6"/>
      <c r="H498" s="6"/>
    </row>
    <row r="499" spans="1:8" ht="15.75">
      <c r="A499" s="13" t="s">
        <v>24</v>
      </c>
      <c r="B499" s="3">
        <v>40</v>
      </c>
      <c r="C499" s="3" t="s">
        <v>56</v>
      </c>
      <c r="D499" s="3">
        <v>2014</v>
      </c>
      <c r="E499" s="3">
        <v>2001</v>
      </c>
      <c r="F499" s="3">
        <v>2000</v>
      </c>
      <c r="G499" s="6">
        <v>1850</v>
      </c>
      <c r="H499" s="6">
        <v>1070</v>
      </c>
    </row>
    <row r="500" spans="7:8" ht="15.75">
      <c r="G500" s="6"/>
      <c r="H500" s="6"/>
    </row>
    <row r="501" spans="1:8" ht="15.75">
      <c r="A501" s="13" t="s">
        <v>24</v>
      </c>
      <c r="B501" s="3">
        <v>50</v>
      </c>
      <c r="C501" s="3" t="s">
        <v>47</v>
      </c>
      <c r="D501" s="3">
        <v>0</v>
      </c>
      <c r="E501" s="3">
        <v>0</v>
      </c>
      <c r="F501" s="3">
        <v>0</v>
      </c>
      <c r="G501" s="6">
        <v>0</v>
      </c>
      <c r="H501" s="6">
        <v>0</v>
      </c>
    </row>
    <row r="502" spans="1:8" ht="15.75">
      <c r="A502" s="13"/>
      <c r="G502" s="6"/>
      <c r="H502" s="6"/>
    </row>
    <row r="503" spans="1:8" ht="15.75">
      <c r="A503" s="13"/>
      <c r="C503" s="5" t="s">
        <v>25</v>
      </c>
      <c r="D503" s="5">
        <f>SUM(D495:D501)</f>
        <v>600886</v>
      </c>
      <c r="E503" s="5">
        <f>SUM(E495:E501)</f>
        <v>621138</v>
      </c>
      <c r="F503" s="5">
        <f>SUM(F495:F501)</f>
        <v>659673</v>
      </c>
      <c r="G503" s="5">
        <f>SUM(G495:G501)</f>
        <v>721937</v>
      </c>
      <c r="H503" s="5">
        <f>SUM(H495:H501)</f>
        <v>763407</v>
      </c>
    </row>
    <row r="504" spans="1:8" ht="15.75">
      <c r="A504" s="13"/>
      <c r="C504" s="5"/>
      <c r="G504" s="6"/>
      <c r="H504" s="6"/>
    </row>
    <row r="505" spans="7:8" ht="15.75">
      <c r="G505" s="6"/>
      <c r="H505" s="6"/>
    </row>
    <row r="506" spans="2:8" ht="20.25">
      <c r="B506" s="5"/>
      <c r="C506" s="5" t="s">
        <v>92</v>
      </c>
      <c r="D506" s="11"/>
      <c r="E506" s="11"/>
      <c r="F506" s="11"/>
      <c r="G506" s="12"/>
      <c r="H506" s="12"/>
    </row>
    <row r="507" spans="7:8" ht="15.75">
      <c r="G507" s="6"/>
      <c r="H507" s="6"/>
    </row>
    <row r="508" spans="1:8" ht="15.75">
      <c r="A508" s="13" t="s">
        <v>24</v>
      </c>
      <c r="B508" s="3">
        <v>70</v>
      </c>
      <c r="C508" s="3" t="s">
        <v>58</v>
      </c>
      <c r="D508" s="3">
        <v>90362</v>
      </c>
      <c r="E508" s="3">
        <v>86279</v>
      </c>
      <c r="F508" s="3">
        <v>111924</v>
      </c>
      <c r="G508" s="6">
        <v>110482</v>
      </c>
      <c r="H508" s="6">
        <v>122069</v>
      </c>
    </row>
    <row r="509" spans="7:8" ht="15.75">
      <c r="G509" s="6"/>
      <c r="H509" s="6"/>
    </row>
    <row r="510" spans="1:8" ht="15.75">
      <c r="A510" s="13" t="s">
        <v>24</v>
      </c>
      <c r="B510" s="3">
        <v>80</v>
      </c>
      <c r="C510" s="3" t="s">
        <v>59</v>
      </c>
      <c r="D510" s="3">
        <v>100984</v>
      </c>
      <c r="E510" s="3">
        <v>108922</v>
      </c>
      <c r="F510" s="3">
        <v>123736</v>
      </c>
      <c r="G510" s="6">
        <v>77246</v>
      </c>
      <c r="H510" s="6">
        <v>86171</v>
      </c>
    </row>
    <row r="511" spans="1:8" ht="15.75">
      <c r="A511" s="13"/>
      <c r="G511" s="6"/>
      <c r="H511" s="6"/>
    </row>
    <row r="512" spans="1:8" ht="15.75">
      <c r="A512" s="13" t="s">
        <v>24</v>
      </c>
      <c r="B512" s="3">
        <v>90</v>
      </c>
      <c r="C512" s="3" t="s">
        <v>60</v>
      </c>
      <c r="D512" s="3">
        <v>571339</v>
      </c>
      <c r="E512" s="3">
        <v>624477</v>
      </c>
      <c r="F512" s="3">
        <v>674696</v>
      </c>
      <c r="G512" s="6">
        <v>716451</v>
      </c>
      <c r="H512" s="6">
        <v>790097</v>
      </c>
    </row>
    <row r="513" spans="7:8" ht="15.75">
      <c r="G513" s="6"/>
      <c r="H513" s="6"/>
    </row>
    <row r="514" spans="1:8" ht="15.75">
      <c r="A514" s="13" t="s">
        <v>24</v>
      </c>
      <c r="B514" s="3">
        <v>100</v>
      </c>
      <c r="C514" s="3" t="s">
        <v>52</v>
      </c>
      <c r="D514" s="3">
        <v>18183</v>
      </c>
      <c r="E514" s="3">
        <v>11000</v>
      </c>
      <c r="F514" s="3">
        <v>14164</v>
      </c>
      <c r="G514" s="6">
        <v>14965</v>
      </c>
      <c r="H514" s="6">
        <v>15000</v>
      </c>
    </row>
    <row r="515" spans="7:8" ht="15.75">
      <c r="G515" s="6"/>
      <c r="H515" s="6"/>
    </row>
    <row r="516" spans="1:8" ht="15.75">
      <c r="A516" s="13" t="s">
        <v>24</v>
      </c>
      <c r="B516" s="3">
        <v>130</v>
      </c>
      <c r="C516" s="3" t="s">
        <v>61</v>
      </c>
      <c r="D516" s="3">
        <v>0</v>
      </c>
      <c r="E516" s="3">
        <v>0</v>
      </c>
      <c r="F516" s="3">
        <v>0</v>
      </c>
      <c r="G516" s="6">
        <v>0</v>
      </c>
      <c r="H516" s="6">
        <v>0</v>
      </c>
    </row>
    <row r="517" spans="1:8" ht="15.75">
      <c r="A517" s="13"/>
      <c r="G517" s="6"/>
      <c r="H517" s="6"/>
    </row>
    <row r="518" spans="1:8" ht="15.75">
      <c r="A518" s="13"/>
      <c r="C518" s="5" t="s">
        <v>26</v>
      </c>
      <c r="D518" s="5">
        <f>SUM(D508:D516)</f>
        <v>780868</v>
      </c>
      <c r="E518" s="5">
        <f>SUM(E508:E516)</f>
        <v>830678</v>
      </c>
      <c r="F518" s="5">
        <f>SUM(F508:F516)</f>
        <v>924520</v>
      </c>
      <c r="G518" s="5">
        <f>SUM(G508:G516)</f>
        <v>919144</v>
      </c>
      <c r="H518" s="5">
        <f>SUM(H508:H516)</f>
        <v>1013337</v>
      </c>
    </row>
    <row r="519" spans="7:8" ht="15.75">
      <c r="G519" s="6"/>
      <c r="H519" s="6"/>
    </row>
    <row r="520" spans="2:8" ht="15.75">
      <c r="B520" s="5"/>
      <c r="C520" s="5" t="s">
        <v>102</v>
      </c>
      <c r="D520" s="5">
        <f>SUM(D503+D518)</f>
        <v>1381754</v>
      </c>
      <c r="E520" s="5">
        <f>SUM(E503+E518)</f>
        <v>1451816</v>
      </c>
      <c r="F520" s="5">
        <f>SUM(F503+F518)</f>
        <v>1584193</v>
      </c>
      <c r="G520" s="5">
        <f>SUM(G503+G518)</f>
        <v>1641081</v>
      </c>
      <c r="H520" s="5">
        <f>SUM(H503+H518)</f>
        <v>1776744</v>
      </c>
    </row>
    <row r="521" spans="2:8" ht="15.75">
      <c r="B521" s="5"/>
      <c r="C521" s="5"/>
      <c r="D521" s="5"/>
      <c r="E521" s="5"/>
      <c r="F521" s="5"/>
      <c r="G521" s="5"/>
      <c r="H521" s="5"/>
    </row>
    <row r="522" spans="2:8" ht="15.75">
      <c r="B522" s="5"/>
      <c r="C522" s="5"/>
      <c r="D522" s="5"/>
      <c r="E522" s="5"/>
      <c r="F522" s="5"/>
      <c r="G522" s="5"/>
      <c r="H522" s="5"/>
    </row>
    <row r="524" spans="3:8" ht="15.75">
      <c r="C524" s="5" t="s">
        <v>107</v>
      </c>
      <c r="D524" s="5">
        <f>SUM(D347+D384+D421+D458+D489+D520)</f>
        <v>9400405</v>
      </c>
      <c r="E524" s="5">
        <f>SUM(E347+E384+E421+E458+E489+E520)</f>
        <v>9935791</v>
      </c>
      <c r="F524" s="5">
        <f>SUM(F347+F384+F421+F458+F489+F520)</f>
        <v>10388270</v>
      </c>
      <c r="G524" s="5">
        <f>SUM(G347+G384+G421+G458+G489+G520+G522)</f>
        <v>10901265</v>
      </c>
      <c r="H524" s="5">
        <f>SUM(H347+H384+H421+H458+H489+H520+H522)</f>
        <v>11557059</v>
      </c>
    </row>
    <row r="526" spans="3:8" ht="15.75">
      <c r="C526" s="5" t="s">
        <v>106</v>
      </c>
      <c r="D526" s="5">
        <f>SUM(D307+D524)</f>
        <v>68305818</v>
      </c>
      <c r="E526" s="5">
        <f>SUM(E307+E524)</f>
        <v>70730674</v>
      </c>
      <c r="F526" s="5">
        <f>SUM(F307+F524)</f>
        <v>73537918</v>
      </c>
      <c r="G526" s="5">
        <f>SUM(G307+G524)</f>
        <v>75657003</v>
      </c>
      <c r="H526" s="5">
        <f>SUM(H307+H524)</f>
        <v>82307281</v>
      </c>
    </row>
  </sheetData>
  <mergeCells count="1">
    <mergeCell ref="F3:H3"/>
  </mergeCells>
  <printOptions/>
  <pageMargins left="0.41" right="0.42" top="0.5" bottom="0.5" header="0.5" footer="0.5"/>
  <pageSetup horizontalDpi="600" verticalDpi="600" orientation="landscape" scale="95" r:id="rId1"/>
  <headerFooter alignWithMargins="0">
    <oddFooter>&amp;CPage &amp;P of  &amp;N&amp;RRevised 23 August 2001</oddFooter>
  </headerFooter>
  <rowBreaks count="22" manualBreakCount="22">
    <brk id="35" max="255" man="1"/>
    <brk id="62" max="255" man="1"/>
    <brk id="81" max="255" man="1"/>
    <brk id="112" max="255" man="1"/>
    <brk id="139" max="255" man="1"/>
    <brk id="158" max="255" man="1"/>
    <brk id="189" max="255" man="1"/>
    <brk id="210" max="255" man="1"/>
    <brk id="229" max="255" man="1"/>
    <brk id="260" max="255" man="1"/>
    <brk id="287" max="255" man="1"/>
    <brk id="309" max="255" man="1"/>
    <brk id="326" max="255" man="1"/>
    <brk id="348" max="255" man="1"/>
    <brk id="363" max="255" man="1"/>
    <brk id="385" max="255" man="1"/>
    <brk id="402" max="255" man="1"/>
    <brk id="422" max="255" man="1"/>
    <brk id="437" max="255" man="1"/>
    <brk id="459" max="255" man="1"/>
    <brk id="490" max="255" man="1"/>
    <brk id="5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laughlij</dc:creator>
  <cp:keywords/>
  <dc:description/>
  <cp:lastModifiedBy>OUSDC</cp:lastModifiedBy>
  <cp:lastPrinted>2001-08-23T19:39:33Z</cp:lastPrinted>
  <dcterms:created xsi:type="dcterms:W3CDTF">1997-09-03T17:35:30Z</dcterms:created>
  <dcterms:modified xsi:type="dcterms:W3CDTF">2001-08-23T19:50:01Z</dcterms:modified>
  <cp:category/>
  <cp:version/>
  <cp:contentType/>
  <cp:contentStatus/>
</cp:coreProperties>
</file>