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790" windowHeight="4065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<sst xmlns="http://schemas.openxmlformats.org/spreadsheetml/2006/main" count="428" uniqueCount="205">
  <si>
    <t>Table 2.--International Investment Position of the United States at Yearend, 1976-2000</t>
  </si>
  <si>
    <t xml:space="preserve">                                                      (Millions of dollars)</t>
  </si>
  <si>
    <t>_______</t>
  </si>
  <si>
    <t>__________________________________________________</t>
  </si>
  <si>
    <t>Line</t>
  </si>
  <si>
    <t xml:space="preserve">             Type of investment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</si>
  <si>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</si>
  <si>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</si>
  <si>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</si>
  <si>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</si>
  <si>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</si>
  <si>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</si>
  <si>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</si>
  <si>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</si>
  <si>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</si>
  <si>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</si>
  <si>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</si>
  <si>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</si>
  <si>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</si>
  <si>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</si>
  <si>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</si>
  <si>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</si>
  <si>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</si>
  <si>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</si>
  <si>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</si>
  <si>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</si>
  <si>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1996/r/</t>
  </si>
  <si>
    <t>1997/r/</t>
  </si>
  <si>
    <t>1998/r/</t>
  </si>
  <si>
    <t>1999/r/</t>
  </si>
  <si>
    <t>2000/p/</t>
  </si>
  <si>
    <t>___________</t>
  </si>
  <si>
    <t>Net international investment position of the United States:</t>
  </si>
  <si>
    <t xml:space="preserve">    With direct investment positions at current cost (line 3 less line 24)...............................</t>
  </si>
  <si>
    <t xml:space="preserve">    With direct investment positions at market value (line 4 less line 25)................................</t>
  </si>
  <si>
    <t>.....</t>
  </si>
  <si>
    <t xml:space="preserve">  U.S.-owned assets abroad:</t>
  </si>
  <si>
    <t xml:space="preserve">      With direct investment at current cost (lines 5+10+15)...............................................................</t>
  </si>
  <si>
    <t xml:space="preserve">      With direct investment at market value (lines 5+10+16)........................</t>
  </si>
  <si>
    <t xml:space="preserve">    U.S. official reserve assets...................................................................................................</t>
  </si>
  <si>
    <t xml:space="preserve">      Gold /1/................................................................................................................</t>
  </si>
  <si>
    <t xml:space="preserve">      Special drawing rights.......................................................................................................</t>
  </si>
  <si>
    <t xml:space="preserve">      Reserve position in the International Monetary Fund.............................................................</t>
  </si>
  <si>
    <t xml:space="preserve">      Foreign currencies...............................................................................................</t>
  </si>
  <si>
    <t xml:space="preserve">    U.S. Government assets, other than official reserve assets...............................................</t>
  </si>
  <si>
    <t xml:space="preserve">      U.S. credits and other long-term assets /2/...............................................................</t>
  </si>
  <si>
    <t xml:space="preserve">        Repayable in dollars....................................................................................................</t>
  </si>
  <si>
    <t xml:space="preserve">        Other /3/..............................................................................................................</t>
  </si>
  <si>
    <t xml:space="preserve">      U.S. foreign currency holdings and U.S. short-term assets...............................................</t>
  </si>
  <si>
    <t xml:space="preserve">    U.S. private assets:</t>
  </si>
  <si>
    <t xml:space="preserve">        With direct investment at current cost (lines 17+19+22+23)....................................................................</t>
  </si>
  <si>
    <t xml:space="preserve">        With direct investment at market value (lines 18+19+22+23)........................................................................</t>
  </si>
  <si>
    <t xml:space="preserve">      Direct investment abroad:</t>
  </si>
  <si>
    <t xml:space="preserve">        At current cost /4/.............................................................................................</t>
  </si>
  <si>
    <t xml:space="preserve">        At market value /4/.....................................................................................................</t>
  </si>
  <si>
    <t xml:space="preserve">      Foreign securities /5/...................................................................................................................</t>
  </si>
  <si>
    <t xml:space="preserve">        Bonds /5/..................................................................................................................</t>
  </si>
  <si>
    <t xml:space="preserve">        Corporate stocks /5/.....................................................................................................</t>
  </si>
  <si>
    <t xml:space="preserve">      U.S. claims on unaffiliated foreigners reported by U.S.</t>
  </si>
  <si>
    <t xml:space="preserve">  </t>
  </si>
  <si>
    <t xml:space="preserve">        nonbanking concerns /6/.................................................................................................</t>
  </si>
  <si>
    <t xml:space="preserve">      U.S. claims reported by U.S. banks, not included elsewhere /7/...................................</t>
  </si>
  <si>
    <t xml:space="preserve">  Foreign-owned assets in the United States:</t>
  </si>
  <si>
    <t xml:space="preserve">      With direct investment at current cost (lines 26+33)...............................................................</t>
  </si>
  <si>
    <t xml:space="preserve">      With direct investment at market value (lines 26+34)..............................................................</t>
  </si>
  <si>
    <t xml:space="preserve">    Foreign official assets in the United States.......................................................................</t>
  </si>
  <si>
    <t xml:space="preserve">      U.S. Government securities................................................................................................</t>
  </si>
  <si>
    <t xml:space="preserve">        U.S. Treasury securities /8/....................................................................................................</t>
  </si>
  <si>
    <t xml:space="preserve">        Other /8/....................................................................................................................</t>
  </si>
  <si>
    <t xml:space="preserve">      Other U.S. Government liabilities /9/...................................................................................</t>
  </si>
  <si>
    <t xml:space="preserve">      U.S. liabilities reported by U.S. banks, not included </t>
  </si>
  <si>
    <t xml:space="preserve">        elsewhere..............................................................................................................................</t>
  </si>
  <si>
    <t xml:space="preserve">      Other foreign official assets /8/................................................................................................</t>
  </si>
  <si>
    <t xml:space="preserve">    Other foreign assets in the United States:</t>
  </si>
  <si>
    <t xml:space="preserve">        With direct investment at current cost (lines 35+37+38+41+42+43)...................................................................</t>
  </si>
  <si>
    <t xml:space="preserve">        With direct investment at market value (lines 36+37+38+41+42+43)..........................................................................</t>
  </si>
  <si>
    <t xml:space="preserve">      Direct investment in the United States:</t>
  </si>
  <si>
    <t xml:space="preserve">        At current cost /10/............................................................................................................</t>
  </si>
  <si>
    <t xml:space="preserve">        At market value /10/...................................................................................................</t>
  </si>
  <si>
    <t xml:space="preserve">      U.S. Treasury securities  /8/..............................................................................................</t>
  </si>
  <si>
    <t xml:space="preserve">      U.S. securities other than U.S. Treasury securities /8/.........................................................................</t>
  </si>
  <si>
    <t xml:space="preserve">        Corporate and other bonds /8/................................................................................................</t>
  </si>
  <si>
    <t xml:space="preserve">        Corporate stocks /8/............................................................................................................</t>
  </si>
  <si>
    <t xml:space="preserve">      U.S. currency...............................................................................</t>
  </si>
  <si>
    <t xml:space="preserve">      U.S. liabilities to unaffiliated foreigners reported by U.S.</t>
  </si>
  <si>
    <t xml:space="preserve">        nonbanking concerns /11/........................................................................................................</t>
  </si>
  <si>
    <t xml:space="preserve">        elsewhere.....................................................................................................................</t>
  </si>
  <si>
    <t>_____</t>
  </si>
  <si>
    <t>_________________________________________________________________</t>
  </si>
  <si>
    <t xml:space="preserve">  p Preliminary.</t>
  </si>
  <si>
    <t xml:space="preserve">  r Revised.  </t>
  </si>
  <si>
    <t xml:space="preserve">  1. U.S. official gold stock is valued at market price.</t>
  </si>
  <si>
    <t xml:space="preserve">  2. Also includes paid-in capital subscriptions to international financial institutions and </t>
  </si>
  <si>
    <t>outstanding amounts of miscellaneous claims that have been settled through international</t>
  </si>
  <si>
    <t>agreements to be payable to the U.S. Government over periods in excess of 1 year.  Excludes World</t>
  </si>
  <si>
    <t>War I debts that are not being serviced.</t>
  </si>
  <si>
    <t xml:space="preserve">  3. Includes indebtedness that the borrower may contractually, or at its option, repay with its</t>
  </si>
  <si>
    <t>currency, with a third country's currency, or by delivery of materials or transfer of services.</t>
  </si>
  <si>
    <t xml:space="preserve">  4. A break in series in 1994 reflects the reclassification of intercompany debt positions between parent companies</t>
  </si>
  <si>
    <t>and affiliates that are not depository institutions and that are primarily engaged in financial intermediation</t>
  </si>
  <si>
    <t>from the direct investment accounts to the nonbank investment accounts.  Estimates for</t>
  </si>
  <si>
    <t>1976 forward are linked to the 1977, 1982, 1989, and 1994 benchmark surveys of U.S. direct investment abroad.</t>
  </si>
  <si>
    <t xml:space="preserve">  5. Estimates include results of the 1994 and 1997 Benchmark Surveys of U.S. Ownership of Foreign Long-term</t>
  </si>
  <si>
    <t>Securities conducted by the U.S. Department of the Treasury.</t>
  </si>
  <si>
    <t xml:space="preserve"> 6. A break in series in 1983 reflects the introduction of data from the United Kingdom and from the </t>
  </si>
  <si>
    <t>Bank for International Settlements (BIS) for several European countries, Caribbean banking centers,</t>
  </si>
  <si>
    <t>and Asian banking centers.  Additional coverage from BIS data was introduced in 1986, 1989, 1993, and 1994.</t>
  </si>
  <si>
    <t>In 1994, intercompany debt positions between parent companies and affiliates that are not depository</t>
  </si>
  <si>
    <t>institutions and that are primarily engaged in financial intermediation are reclassified from the direct investment</t>
  </si>
  <si>
    <t>accounts to the nonbank investment accounts.</t>
  </si>
  <si>
    <t xml:space="preserve">  7. A break in series in 1988 reflects the introduction of data on holdings of foreign commercial paper.</t>
  </si>
  <si>
    <t xml:space="preserve">  8. Estimates include results of 1978, 1984, 1989, and 1994 Benchmark Surveys of Foreign Portfolio</t>
  </si>
  <si>
    <t xml:space="preserve">Investment in the United States conducted by the U.S. Department of the Treasury. </t>
  </si>
  <si>
    <t xml:space="preserve">  9. Primarily U.S. Government liabilities associated with military sales contracts and </t>
  </si>
  <si>
    <t>other transactions arranged with or through foreign official agencies.</t>
  </si>
  <si>
    <t xml:space="preserve"> 10. Estimates for 1976 forward are linked to the 1980, 1987, 1992, and 1997 benchmark surveys of foreign</t>
  </si>
  <si>
    <t xml:space="preserve">  7. Primarily U.S. Government liabilities associated with military sales contracts and</t>
  </si>
  <si>
    <t xml:space="preserve">  6. Includes indebtedness that the borrower may contractually, or at its option, repay with its</t>
  </si>
  <si>
    <t>that are not being serviced.</t>
  </si>
  <si>
    <t>be payable to the U.S. Government over periods in excess of 1 year. Excludes World War I debts</t>
  </si>
  <si>
    <t>amounts of miscellaneous claims that have been settled through international agreements to</t>
  </si>
  <si>
    <t xml:space="preserve">  5. Also includes paid-in capital subscriptions to international financial institutions and outstanding</t>
  </si>
  <si>
    <t>These demonetizations/monetizations are not included in international transactions financial flows.</t>
  </si>
  <si>
    <t>commemorative and bullion coins; also reflects replenishment through open market purchases.</t>
  </si>
  <si>
    <t xml:space="preserve">  4. Reflects changes in gold stock from U.S. Treasury sales of gold medallions and</t>
  </si>
  <si>
    <t>in the market price of gold.</t>
  </si>
  <si>
    <t xml:space="preserve">  3. Reflects changes in the value of the official gold stock due to fluctuations</t>
  </si>
  <si>
    <t>assets.</t>
  </si>
  <si>
    <t xml:space="preserve">  2. Includes changes in coverage, statistical discrepancies, and other adjustments to the value of </t>
  </si>
  <si>
    <t>at current exchange rates.</t>
  </si>
  <si>
    <t xml:space="preserve">  1. Represents gains or losses on foreign-currency-denominated assets due to their revaluation</t>
  </si>
  <si>
    <t xml:space="preserve">  r Revised.   </t>
  </si>
  <si>
    <t>___________________________________________________________________________________________________________</t>
  </si>
  <si>
    <t>....</t>
  </si>
  <si>
    <t xml:space="preserve">        elsewhere.............................................................................................................................................</t>
  </si>
  <si>
    <t xml:space="preserve">        nonbanking concerns............................................................................................................................</t>
  </si>
  <si>
    <t xml:space="preserve">      U.S.currency......................................................................</t>
  </si>
  <si>
    <t xml:space="preserve">        Corporate stocks..........................................................................................................................................</t>
  </si>
  <si>
    <t xml:space="preserve">        Corporate and other bonds.........................................................................................................................</t>
  </si>
  <si>
    <t xml:space="preserve">      U.S. securities other than U.S. Treasury securities........................................................................</t>
  </si>
  <si>
    <t xml:space="preserve">      U.S. Treasury securities......................................................................................................</t>
  </si>
  <si>
    <t xml:space="preserve">        At market value..........................................................................................................</t>
  </si>
  <si>
    <t xml:space="preserve">        At current cost.....................................................................................................................</t>
  </si>
  <si>
    <t xml:space="preserve">        With direct investment at market value (lines 36+37+38+41+42+43).........................</t>
  </si>
  <si>
    <t xml:space="preserve">        With direct investment at current cost (lines 35+37+38+41+42+43).........................</t>
  </si>
  <si>
    <t xml:space="preserve">    Other foreign assets:</t>
  </si>
  <si>
    <t xml:space="preserve">      Other foreign official assets...................................................................................................</t>
  </si>
  <si>
    <t xml:space="preserve">        elsewhere...................................................................................................................................</t>
  </si>
  <si>
    <t xml:space="preserve">      Other U.S. Government liabilities /7/..................................................................................................</t>
  </si>
  <si>
    <t xml:space="preserve">        Other..............................................................................................................</t>
  </si>
  <si>
    <t xml:space="preserve">        U.S. Treasury securities.............................................................................................................</t>
  </si>
  <si>
    <t xml:space="preserve">      U.S. Government securities....................................................................................................</t>
  </si>
  <si>
    <t xml:space="preserve">    Foreign official assets in the United States.....................................................................</t>
  </si>
  <si>
    <t xml:space="preserve">      With direct investment at market value (lines 26+34).....................................................................</t>
  </si>
  <si>
    <t xml:space="preserve">      With direct investment at current cost (lines 26+33)..................................................</t>
  </si>
  <si>
    <t xml:space="preserve">      U.S. claims reported by U.S. banks, not included elsewhere.............................................</t>
  </si>
  <si>
    <t xml:space="preserve">        nonbanking concerns..........................................................................................................................</t>
  </si>
  <si>
    <t xml:space="preserve">        Corporate stocks.......................................................................................................................</t>
  </si>
  <si>
    <t xml:space="preserve">        Bonds..........................................................................................................................</t>
  </si>
  <si>
    <t xml:space="preserve">      Foreign securities.............................................................................................................</t>
  </si>
  <si>
    <t xml:space="preserve">        At market value........................................................................................................................</t>
  </si>
  <si>
    <t xml:space="preserve">        At current cost..........................................................................................................................</t>
  </si>
  <si>
    <t xml:space="preserve">        With direct investment at market value (lines 18+19+22+23).........................</t>
  </si>
  <si>
    <t xml:space="preserve">        With direct investment at current cost (lines 17+19+22+23).........................</t>
  </si>
  <si>
    <t xml:space="preserve">      U.S. foreign currency holdings and U.S. short-term assets.........................................................................</t>
  </si>
  <si>
    <t xml:space="preserve">        Other /6/...............................................................................................................</t>
  </si>
  <si>
    <t xml:space="preserve">        Repayable in dollars....................................................................................................................</t>
  </si>
  <si>
    <t xml:space="preserve">      U.S. credits and other long-term assets /5/................................................................</t>
  </si>
  <si>
    <t xml:space="preserve">    U.S. Government assets, other than official reserve assets..........................</t>
  </si>
  <si>
    <t xml:space="preserve">      Foreign currencies...................................................................................................................</t>
  </si>
  <si>
    <t xml:space="preserve">      Reserve position in the International Monetary Fund...............................................................</t>
  </si>
  <si>
    <t xml:space="preserve">      Special drawing rights..............................................................................................................</t>
  </si>
  <si>
    <t>/4/  -17</t>
  </si>
  <si>
    <t>/3/  -4,134</t>
  </si>
  <si>
    <t xml:space="preserve">      Gold..................................................................................................................................</t>
  </si>
  <si>
    <t xml:space="preserve">    U.S. official reserve assets...................................................................................................................</t>
  </si>
  <si>
    <t xml:space="preserve">      With direct investment positions at market value (lines 5+10+16)................................</t>
  </si>
  <si>
    <t xml:space="preserve">      With direct investment positions at current cost (lines 5+10+15)...............................</t>
  </si>
  <si>
    <t>___________________</t>
  </si>
  <si>
    <t>(a+b+c+d)</t>
  </si>
  <si>
    <t>(d)</t>
  </si>
  <si>
    <t>(c)</t>
  </si>
  <si>
    <t>(b)</t>
  </si>
  <si>
    <t>(a)</t>
  </si>
  <si>
    <t>Total</t>
  </si>
  <si>
    <t>changes /2/</t>
  </si>
  <si>
    <t>changes /1/</t>
  </si>
  <si>
    <t>changes</t>
  </si>
  <si>
    <t>flows</t>
  </si>
  <si>
    <t>Other</t>
  </si>
  <si>
    <t>rate</t>
  </si>
  <si>
    <t>Price</t>
  </si>
  <si>
    <t>Financial</t>
  </si>
  <si>
    <t>2000 /p/</t>
  </si>
  <si>
    <t>Exchange</t>
  </si>
  <si>
    <t>1999 /r/</t>
  </si>
  <si>
    <t>Position</t>
  </si>
  <si>
    <t>______________________</t>
  </si>
  <si>
    <t>_______________</t>
  </si>
  <si>
    <t>__________________________________________</t>
  </si>
  <si>
    <t>[Millions of dollars]</t>
  </si>
  <si>
    <t xml:space="preserve">             Table 1.--International Investment Position of the United States at Yearend, 1999 and 2000</t>
  </si>
  <si>
    <t>Valuation adjustments</t>
  </si>
  <si>
    <t>Attributable to:</t>
  </si>
  <si>
    <t>Changes in position in 2000 (decrease (-))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</si>
</sst>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Special G1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4">
    <xf numFmtId="0" fontId="0" fillId="0" borderId="0" xfId="0" applyAlignment="1">
      <alignment/>
    </xf>
    <xf numFmtId="3" fontId="4" fillId="2" borderId="0" xfId="0" applyFont="1" applyBorder="1" applyAlignment="1">
      <alignment/>
    </xf>
    <xf numFmtId="3" fontId="5" fillId="2" borderId="0" xfId="0" applyFont="1" applyBorder="1" applyAlignment="1">
      <alignment/>
    </xf>
    <xf numFmtId="3" fontId="4" fillId="3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5" fontId="4" fillId="2" borderId="0" xfId="0" applyNumberFormat="1" applyFont="1" applyBorder="1" applyAlignment="1">
      <alignment/>
    </xf>
    <xf numFmtId="18" fontId="4" fillId="2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Border="1" applyAlignment="1">
      <alignment/>
    </xf>
    <xf numFmtId="0" fontId="4" fillId="2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5" fillId="2" borderId="0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 applyProtection="1">
      <alignment/>
      <protection locked="0"/>
    </xf>
    <xf numFmtId="0" fontId="4" fillId="3" borderId="0" xfId="0" applyFont="1" applyAlignment="1">
      <alignment/>
    </xf>
    <xf numFmtId="3" fontId="4" fillId="3" borderId="0" xfId="0" applyNumberFormat="1" applyFont="1" applyAlignment="1">
      <alignment/>
    </xf>
    <xf numFmtId="0" fontId="4" fillId="2" borderId="0" xfId="0" applyFont="1" applyAlignment="1" applyProtection="1">
      <alignment/>
      <protection locked="0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3" fontId="4" fillId="3" borderId="0" xfId="0" applyFont="1" applyBorder="1" applyAlignment="1">
      <alignment horizontal="right"/>
    </xf>
    <xf numFmtId="3" fontId="4" fillId="2" borderId="0" xfId="0" applyFont="1" applyBorder="1" applyAlignment="1">
      <alignment horizontal="right"/>
    </xf>
    <xf numFmtId="0" fontId="4" fillId="2" borderId="0" xfId="0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1" customWidth="1"/>
    <col min="2" max="2" width="55.7109375" style="11" customWidth="1"/>
    <col min="3" max="3" width="12.00390625" style="11" customWidth="1"/>
    <col min="4" max="5" width="9.28125" style="11" customWidth="1"/>
    <col min="6" max="6" width="10.8515625" style="11" customWidth="1"/>
    <col min="7" max="7" width="10.7109375" style="11" customWidth="1"/>
    <col min="8" max="8" width="10.00390625" style="11" customWidth="1"/>
    <col min="9" max="9" width="10.7109375" style="11" customWidth="1"/>
    <col min="10" max="16384" width="9.140625" style="11" customWidth="1"/>
  </cols>
  <sheetData>
    <row r="1" spans="1:9" ht="11.25">
      <c r="A1" s="10"/>
      <c r="B1" s="9" t="s">
        <v>201</v>
      </c>
      <c r="C1" s="10"/>
      <c r="D1" s="10"/>
      <c r="E1" s="10"/>
      <c r="F1" s="10"/>
      <c r="G1" s="10"/>
      <c r="H1" s="10"/>
      <c r="I1" s="10"/>
    </row>
    <row r="2" spans="1:9" ht="11.25">
      <c r="A2" s="10"/>
      <c r="B2" s="19" t="s">
        <v>200</v>
      </c>
      <c r="C2" s="10"/>
      <c r="D2" s="10"/>
      <c r="E2" s="10"/>
      <c r="F2" s="10"/>
      <c r="G2" s="10"/>
      <c r="H2" s="10"/>
      <c r="I2" s="10"/>
    </row>
    <row r="3" spans="1:9" ht="11.25">
      <c r="A3" s="10" t="s">
        <v>132</v>
      </c>
      <c r="B3" s="10" t="s">
        <v>132</v>
      </c>
      <c r="C3" s="10" t="s">
        <v>132</v>
      </c>
      <c r="D3" s="10" t="s">
        <v>132</v>
      </c>
      <c r="E3" s="10" t="s">
        <v>132</v>
      </c>
      <c r="F3" s="10" t="s">
        <v>132</v>
      </c>
      <c r="G3" s="10" t="s">
        <v>132</v>
      </c>
      <c r="H3" s="10" t="s">
        <v>132</v>
      </c>
      <c r="I3" s="10" t="s">
        <v>132</v>
      </c>
    </row>
    <row r="4" spans="1:9" ht="11.25">
      <c r="A4" s="10"/>
      <c r="B4" s="10"/>
      <c r="C4" s="10"/>
      <c r="D4" s="10"/>
      <c r="E4" s="10"/>
      <c r="F4" s="10"/>
      <c r="G4" s="10"/>
      <c r="H4" s="10"/>
      <c r="I4" s="10"/>
    </row>
    <row r="5" spans="1:9" ht="11.25">
      <c r="A5" s="10"/>
      <c r="B5" s="10"/>
      <c r="C5" s="10"/>
      <c r="D5" s="23" t="s">
        <v>204</v>
      </c>
      <c r="E5" s="23"/>
      <c r="F5" s="23"/>
      <c r="G5" s="23"/>
      <c r="H5" s="23"/>
      <c r="I5" s="10"/>
    </row>
    <row r="6" spans="1:9" ht="11.25">
      <c r="A6" s="10"/>
      <c r="B6" s="10"/>
      <c r="C6" s="10"/>
      <c r="D6" s="10" t="s">
        <v>198</v>
      </c>
      <c r="E6" s="10" t="s">
        <v>198</v>
      </c>
      <c r="F6" s="10" t="s">
        <v>198</v>
      </c>
      <c r="G6" s="10" t="s">
        <v>198</v>
      </c>
      <c r="H6" s="10" t="s">
        <v>31</v>
      </c>
      <c r="I6" s="10"/>
    </row>
    <row r="7" spans="1:9" ht="11.25">
      <c r="A7" s="10"/>
      <c r="B7" s="10"/>
      <c r="C7" s="10"/>
      <c r="D7" s="10"/>
      <c r="E7" s="10"/>
      <c r="F7" s="10"/>
      <c r="G7" s="10"/>
      <c r="H7" s="10"/>
      <c r="I7" s="10"/>
    </row>
    <row r="8" spans="1:9" ht="11.25">
      <c r="A8" s="10"/>
      <c r="B8" s="10"/>
      <c r="C8" s="10"/>
      <c r="D8" s="23" t="s">
        <v>203</v>
      </c>
      <c r="E8" s="23"/>
      <c r="F8" s="23"/>
      <c r="G8" s="23"/>
      <c r="H8" s="10"/>
      <c r="I8" s="10"/>
    </row>
    <row r="9" spans="1:9" ht="11.25">
      <c r="A9" s="10"/>
      <c r="B9" s="10"/>
      <c r="C9" s="10"/>
      <c r="D9" s="10" t="s">
        <v>199</v>
      </c>
      <c r="E9" s="10" t="s">
        <v>199</v>
      </c>
      <c r="F9" s="10" t="s">
        <v>199</v>
      </c>
      <c r="G9" s="10" t="s">
        <v>31</v>
      </c>
      <c r="H9" s="10"/>
      <c r="I9" s="10"/>
    </row>
    <row r="10" spans="1:9" ht="11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1.25">
      <c r="A11" s="10"/>
      <c r="B11" s="10"/>
      <c r="C11" s="10"/>
      <c r="D11" s="10"/>
      <c r="E11" s="23" t="s">
        <v>202</v>
      </c>
      <c r="F11" s="23"/>
      <c r="G11" s="23"/>
      <c r="H11" s="10"/>
      <c r="I11" s="10"/>
    </row>
    <row r="12" spans="1:9" ht="11.25">
      <c r="A12" s="10" t="s">
        <v>4</v>
      </c>
      <c r="B12" s="10" t="s">
        <v>5</v>
      </c>
      <c r="C12" s="10"/>
      <c r="D12" s="10"/>
      <c r="E12" s="10" t="s">
        <v>198</v>
      </c>
      <c r="F12" s="10" t="s">
        <v>197</v>
      </c>
      <c r="G12" s="10"/>
      <c r="H12" s="10"/>
      <c r="I12" s="10"/>
    </row>
    <row r="13" spans="1:9" ht="11.25">
      <c r="A13" s="10"/>
      <c r="B13" s="10"/>
      <c r="C13" s="20" t="s">
        <v>196</v>
      </c>
      <c r="D13" s="10"/>
      <c r="E13" s="10"/>
      <c r="F13" s="10"/>
      <c r="G13" s="10"/>
      <c r="H13" s="10"/>
      <c r="I13" s="20" t="s">
        <v>196</v>
      </c>
    </row>
    <row r="14" spans="1:9" ht="11.25">
      <c r="A14" s="10"/>
      <c r="B14" s="10"/>
      <c r="C14" s="20" t="s">
        <v>195</v>
      </c>
      <c r="D14" s="20"/>
      <c r="E14" s="20"/>
      <c r="F14" s="20" t="s">
        <v>194</v>
      </c>
      <c r="G14" s="20"/>
      <c r="H14" s="20"/>
      <c r="I14" s="20" t="s">
        <v>193</v>
      </c>
    </row>
    <row r="15" spans="1:9" ht="11.25">
      <c r="A15" s="10"/>
      <c r="B15" s="10"/>
      <c r="C15" s="10"/>
      <c r="D15" s="20" t="s">
        <v>192</v>
      </c>
      <c r="E15" s="20" t="s">
        <v>191</v>
      </c>
      <c r="F15" s="20" t="s">
        <v>190</v>
      </c>
      <c r="G15" s="20" t="s">
        <v>189</v>
      </c>
      <c r="H15" s="20"/>
      <c r="I15" s="10"/>
    </row>
    <row r="16" spans="1:9" ht="11.25">
      <c r="A16" s="10"/>
      <c r="B16" s="10"/>
      <c r="C16" s="10"/>
      <c r="D16" s="20" t="s">
        <v>188</v>
      </c>
      <c r="E16" s="20" t="s">
        <v>187</v>
      </c>
      <c r="F16" s="20" t="s">
        <v>186</v>
      </c>
      <c r="G16" s="20" t="s">
        <v>185</v>
      </c>
      <c r="H16" s="20" t="s">
        <v>184</v>
      </c>
      <c r="I16" s="10"/>
    </row>
    <row r="17" spans="1:9" ht="11.25">
      <c r="A17" s="10"/>
      <c r="B17" s="10"/>
      <c r="C17" s="10"/>
      <c r="D17" s="20" t="s">
        <v>183</v>
      </c>
      <c r="E17" s="20" t="s">
        <v>182</v>
      </c>
      <c r="F17" s="20" t="s">
        <v>181</v>
      </c>
      <c r="G17" s="20" t="s">
        <v>180</v>
      </c>
      <c r="H17" s="20" t="s">
        <v>179</v>
      </c>
      <c r="I17" s="10"/>
    </row>
    <row r="18" spans="1:9" ht="11.25">
      <c r="A18" s="10" t="s">
        <v>132</v>
      </c>
      <c r="B18" s="10" t="s">
        <v>132</v>
      </c>
      <c r="C18" s="10" t="s">
        <v>178</v>
      </c>
      <c r="D18" s="10" t="s">
        <v>178</v>
      </c>
      <c r="E18" s="10" t="s">
        <v>178</v>
      </c>
      <c r="F18" s="10" t="s">
        <v>178</v>
      </c>
      <c r="G18" s="10" t="s">
        <v>178</v>
      </c>
      <c r="H18" s="10" t="s">
        <v>178</v>
      </c>
      <c r="I18" s="10" t="s">
        <v>31</v>
      </c>
    </row>
    <row r="19" spans="1:9" ht="11.25">
      <c r="A19" s="10"/>
      <c r="B19" s="10"/>
      <c r="C19" s="10"/>
      <c r="D19" s="10"/>
      <c r="E19" s="10"/>
      <c r="F19" s="10"/>
      <c r="G19" s="10"/>
      <c r="H19" s="10"/>
      <c r="I19" s="10"/>
    </row>
    <row r="20" spans="1:254" ht="11.25">
      <c r="A20" s="9"/>
      <c r="B20" s="9" t="s">
        <v>32</v>
      </c>
      <c r="C20" s="9"/>
      <c r="D20" s="9"/>
      <c r="E20" s="9"/>
      <c r="F20" s="9"/>
      <c r="G20" s="9"/>
      <c r="H20" s="9"/>
      <c r="I20" s="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1.25">
      <c r="A21" s="9">
        <v>1</v>
      </c>
      <c r="B21" s="9" t="s">
        <v>33</v>
      </c>
      <c r="C21" s="13">
        <v>-1099786</v>
      </c>
      <c r="D21" s="13">
        <v>-443266</v>
      </c>
      <c r="E21" s="13">
        <v>-189189</v>
      </c>
      <c r="F21" s="13">
        <v>-161397</v>
      </c>
      <c r="G21" s="13">
        <v>50975</v>
      </c>
      <c r="H21" s="13">
        <v>-742877</v>
      </c>
      <c r="I21" s="13">
        <v>-1842663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1.25">
      <c r="A22" s="9">
        <v>2</v>
      </c>
      <c r="B22" s="9" t="s">
        <v>34</v>
      </c>
      <c r="C22" s="13">
        <v>-1525347</v>
      </c>
      <c r="D22" s="13">
        <v>-443266</v>
      </c>
      <c r="E22" s="13">
        <v>-42232</v>
      </c>
      <c r="F22" s="13">
        <v>-233846</v>
      </c>
      <c r="G22" s="13">
        <v>57247</v>
      </c>
      <c r="H22" s="13">
        <v>-662097</v>
      </c>
      <c r="I22" s="13">
        <v>-2187444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9" ht="11.25">
      <c r="A23" s="10"/>
      <c r="B23" s="10"/>
      <c r="C23" s="14"/>
      <c r="D23" s="14"/>
      <c r="E23" s="14"/>
      <c r="F23" s="14"/>
      <c r="G23" s="14"/>
      <c r="H23" s="14"/>
      <c r="I23" s="14"/>
    </row>
    <row r="24" spans="1:254" ht="11.25">
      <c r="A24" s="9"/>
      <c r="B24" s="9" t="s">
        <v>36</v>
      </c>
      <c r="C24" s="13"/>
      <c r="D24" s="13"/>
      <c r="E24" s="13"/>
      <c r="F24" s="13"/>
      <c r="G24" s="13"/>
      <c r="H24" s="13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1.25">
      <c r="A25" s="9">
        <v>3</v>
      </c>
      <c r="B25" s="9" t="s">
        <v>177</v>
      </c>
      <c r="C25" s="13">
        <v>5921099</v>
      </c>
      <c r="D25" s="13">
        <v>580952</v>
      </c>
      <c r="E25" s="13">
        <v>-162350</v>
      </c>
      <c r="F25" s="13">
        <v>-194351</v>
      </c>
      <c r="G25" s="13">
        <v>21862</v>
      </c>
      <c r="H25" s="13">
        <v>246113</v>
      </c>
      <c r="I25" s="13">
        <v>6167212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1.25">
      <c r="A26" s="9">
        <v>4</v>
      </c>
      <c r="B26" s="9" t="s">
        <v>176</v>
      </c>
      <c r="C26" s="13">
        <v>7206320</v>
      </c>
      <c r="D26" s="13">
        <v>580952</v>
      </c>
      <c r="E26" s="13">
        <v>-364486</v>
      </c>
      <c r="F26" s="13">
        <v>-264903</v>
      </c>
      <c r="G26" s="13">
        <v>31909</v>
      </c>
      <c r="H26" s="13">
        <v>-16528</v>
      </c>
      <c r="I26" s="13">
        <v>7189792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9" ht="11.25">
      <c r="A27" s="10"/>
      <c r="B27" s="10"/>
      <c r="C27" s="14"/>
      <c r="D27" s="14"/>
      <c r="E27" s="14"/>
      <c r="F27" s="8"/>
      <c r="G27" s="8"/>
      <c r="H27" s="14"/>
      <c r="I27" s="14"/>
    </row>
    <row r="28" spans="1:9" ht="11.25">
      <c r="A28" s="10">
        <v>5</v>
      </c>
      <c r="B28" s="10" t="s">
        <v>175</v>
      </c>
      <c r="C28" s="15">
        <v>136418</v>
      </c>
      <c r="D28" s="15">
        <v>290</v>
      </c>
      <c r="E28" s="15">
        <v>-4134</v>
      </c>
      <c r="F28" s="15">
        <v>-4157</v>
      </c>
      <c r="G28" s="15">
        <v>-17</v>
      </c>
      <c r="H28" s="15">
        <v>-8018</v>
      </c>
      <c r="I28" s="15">
        <v>128400</v>
      </c>
    </row>
    <row r="29" spans="1:9" ht="11.25">
      <c r="A29" s="10">
        <v>6</v>
      </c>
      <c r="B29" s="10" t="s">
        <v>174</v>
      </c>
      <c r="C29" s="14">
        <v>75950</v>
      </c>
      <c r="D29" s="15" t="s">
        <v>133</v>
      </c>
      <c r="E29" s="15" t="s">
        <v>173</v>
      </c>
      <c r="F29" s="15" t="s">
        <v>133</v>
      </c>
      <c r="G29" s="15" t="s">
        <v>172</v>
      </c>
      <c r="H29" s="14">
        <v>-4151</v>
      </c>
      <c r="I29" s="14">
        <v>71799</v>
      </c>
    </row>
    <row r="30" spans="1:9" ht="11.25">
      <c r="A30" s="10">
        <v>7</v>
      </c>
      <c r="B30" s="10" t="s">
        <v>171</v>
      </c>
      <c r="C30" s="14">
        <v>10336</v>
      </c>
      <c r="D30" s="15">
        <v>722</v>
      </c>
      <c r="E30" s="15" t="s">
        <v>133</v>
      </c>
      <c r="F30" s="15">
        <v>-519</v>
      </c>
      <c r="G30" s="15" t="s">
        <v>133</v>
      </c>
      <c r="H30" s="14">
        <v>203</v>
      </c>
      <c r="I30" s="14">
        <v>10539</v>
      </c>
    </row>
    <row r="31" spans="1:9" ht="11.25">
      <c r="A31" s="10">
        <v>8</v>
      </c>
      <c r="B31" s="10" t="s">
        <v>170</v>
      </c>
      <c r="C31" s="14">
        <v>17950</v>
      </c>
      <c r="D31" s="15">
        <v>-2308</v>
      </c>
      <c r="E31" s="15" t="s">
        <v>133</v>
      </c>
      <c r="F31" s="15">
        <v>-818</v>
      </c>
      <c r="G31" s="15" t="s">
        <v>133</v>
      </c>
      <c r="H31" s="14">
        <v>-3126</v>
      </c>
      <c r="I31" s="14">
        <v>14824</v>
      </c>
    </row>
    <row r="32" spans="1:9" ht="11.25">
      <c r="A32" s="10">
        <v>9</v>
      </c>
      <c r="B32" s="10" t="s">
        <v>169</v>
      </c>
      <c r="C32" s="14">
        <v>32182</v>
      </c>
      <c r="D32" s="14">
        <v>1876</v>
      </c>
      <c r="E32" s="15" t="s">
        <v>133</v>
      </c>
      <c r="F32" s="15">
        <v>-2820</v>
      </c>
      <c r="G32" s="15" t="s">
        <v>133</v>
      </c>
      <c r="H32" s="14">
        <v>-944</v>
      </c>
      <c r="I32" s="14">
        <v>31238</v>
      </c>
    </row>
    <row r="33" spans="1:9" ht="11.25">
      <c r="A33" s="10"/>
      <c r="B33" s="10"/>
      <c r="C33" s="14"/>
      <c r="D33" s="14"/>
      <c r="E33" s="14"/>
      <c r="F33" s="14"/>
      <c r="G33" s="14"/>
      <c r="H33" s="14"/>
      <c r="I33" s="14"/>
    </row>
    <row r="34" spans="1:9" ht="11.25">
      <c r="A34" s="10">
        <v>10</v>
      </c>
      <c r="B34" s="10" t="s">
        <v>168</v>
      </c>
      <c r="C34" s="14">
        <v>84227</v>
      </c>
      <c r="D34" s="14">
        <v>944</v>
      </c>
      <c r="E34" s="15" t="s">
        <v>133</v>
      </c>
      <c r="F34" s="15" t="s">
        <v>133</v>
      </c>
      <c r="G34" s="15" t="s">
        <v>133</v>
      </c>
      <c r="H34" s="14">
        <v>944</v>
      </c>
      <c r="I34" s="14">
        <v>85171</v>
      </c>
    </row>
    <row r="35" spans="1:9" ht="11.25">
      <c r="A35" s="10">
        <v>11</v>
      </c>
      <c r="B35" s="10" t="s">
        <v>167</v>
      </c>
      <c r="C35" s="14">
        <v>81657</v>
      </c>
      <c r="D35" s="14">
        <v>920</v>
      </c>
      <c r="E35" s="15" t="s">
        <v>133</v>
      </c>
      <c r="F35" s="15" t="s">
        <v>133</v>
      </c>
      <c r="G35" s="15" t="s">
        <v>133</v>
      </c>
      <c r="H35" s="14">
        <v>920</v>
      </c>
      <c r="I35" s="14">
        <v>82577</v>
      </c>
    </row>
    <row r="36" spans="1:9" ht="11.25">
      <c r="A36" s="10">
        <v>12</v>
      </c>
      <c r="B36" s="10" t="s">
        <v>166</v>
      </c>
      <c r="C36" s="14">
        <v>81367</v>
      </c>
      <c r="D36" s="14">
        <v>929</v>
      </c>
      <c r="E36" s="15" t="s">
        <v>133</v>
      </c>
      <c r="F36" s="15" t="s">
        <v>133</v>
      </c>
      <c r="G36" s="15" t="s">
        <v>133</v>
      </c>
      <c r="H36" s="14">
        <v>929</v>
      </c>
      <c r="I36" s="14">
        <v>82296</v>
      </c>
    </row>
    <row r="37" spans="1:9" ht="11.25">
      <c r="A37" s="10">
        <v>13</v>
      </c>
      <c r="B37" s="10" t="s">
        <v>165</v>
      </c>
      <c r="C37" s="14">
        <v>290</v>
      </c>
      <c r="D37" s="15">
        <v>-9</v>
      </c>
      <c r="E37" s="15" t="s">
        <v>133</v>
      </c>
      <c r="F37" s="15" t="s">
        <v>133</v>
      </c>
      <c r="G37" s="15" t="s">
        <v>133</v>
      </c>
      <c r="H37" s="14">
        <v>-9</v>
      </c>
      <c r="I37" s="14">
        <v>281</v>
      </c>
    </row>
    <row r="38" spans="1:9" ht="11.25">
      <c r="A38" s="10">
        <v>14</v>
      </c>
      <c r="B38" s="10" t="s">
        <v>164</v>
      </c>
      <c r="C38" s="14">
        <v>2570</v>
      </c>
      <c r="D38" s="15">
        <v>24</v>
      </c>
      <c r="E38" s="15" t="s">
        <v>133</v>
      </c>
      <c r="F38" s="15" t="s">
        <v>133</v>
      </c>
      <c r="G38" s="15" t="s">
        <v>133</v>
      </c>
      <c r="H38" s="14">
        <v>24</v>
      </c>
      <c r="I38" s="14">
        <v>2594</v>
      </c>
    </row>
    <row r="39" spans="1:9" ht="11.25">
      <c r="A39" s="10"/>
      <c r="B39" s="10"/>
      <c r="C39" s="14"/>
      <c r="D39" s="14"/>
      <c r="E39" s="14"/>
      <c r="F39" s="14"/>
      <c r="G39" s="14"/>
      <c r="H39" s="14"/>
      <c r="I39" s="14"/>
    </row>
    <row r="40" spans="1:9" ht="11.25">
      <c r="A40" s="10"/>
      <c r="B40" s="10" t="s">
        <v>49</v>
      </c>
      <c r="C40" s="14"/>
      <c r="D40" s="14"/>
      <c r="E40" s="14"/>
      <c r="F40" s="14"/>
      <c r="G40" s="14"/>
      <c r="H40" s="14"/>
      <c r="I40" s="14"/>
    </row>
    <row r="41" spans="1:9" ht="11.25">
      <c r="A41" s="10">
        <v>15</v>
      </c>
      <c r="B41" s="10" t="s">
        <v>163</v>
      </c>
      <c r="C41" s="14">
        <v>5700454</v>
      </c>
      <c r="D41" s="14">
        <v>579718</v>
      </c>
      <c r="E41" s="14">
        <v>-158216</v>
      </c>
      <c r="F41" s="14">
        <v>-190194</v>
      </c>
      <c r="G41" s="14">
        <v>21879</v>
      </c>
      <c r="H41" s="14">
        <v>253187</v>
      </c>
      <c r="I41" s="14">
        <v>5953641</v>
      </c>
    </row>
    <row r="42" spans="1:9" ht="11.25">
      <c r="A42" s="10">
        <v>16</v>
      </c>
      <c r="B42" s="10" t="s">
        <v>162</v>
      </c>
      <c r="C42" s="14">
        <v>6985675</v>
      </c>
      <c r="D42" s="14">
        <v>579718</v>
      </c>
      <c r="E42" s="14">
        <v>-360352</v>
      </c>
      <c r="F42" s="14">
        <v>-260746</v>
      </c>
      <c r="G42" s="14">
        <v>31926</v>
      </c>
      <c r="H42" s="14">
        <v>-9454</v>
      </c>
      <c r="I42" s="14">
        <v>6976221</v>
      </c>
    </row>
    <row r="43" spans="1:9" ht="11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1.25">
      <c r="A44" s="10"/>
      <c r="B44" s="10" t="s">
        <v>52</v>
      </c>
      <c r="C44" s="10"/>
      <c r="D44" s="10"/>
      <c r="E44" s="8"/>
      <c r="F44" s="10"/>
      <c r="G44" s="10"/>
      <c r="H44" s="10"/>
      <c r="I44" s="10"/>
    </row>
    <row r="45" spans="1:9" ht="11.25">
      <c r="A45" s="10">
        <v>17</v>
      </c>
      <c r="B45" s="10" t="s">
        <v>161</v>
      </c>
      <c r="C45" s="14">
        <v>1327954</v>
      </c>
      <c r="D45" s="14">
        <v>152437</v>
      </c>
      <c r="E45" s="14">
        <v>6128</v>
      </c>
      <c r="F45" s="14">
        <v>-21975</v>
      </c>
      <c r="G45" s="15">
        <v>-19367</v>
      </c>
      <c r="H45" s="14">
        <v>117223</v>
      </c>
      <c r="I45" s="14">
        <v>1445177</v>
      </c>
    </row>
    <row r="46" spans="1:9" ht="11.25">
      <c r="A46" s="10">
        <v>18</v>
      </c>
      <c r="B46" s="10" t="s">
        <v>160</v>
      </c>
      <c r="C46" s="14">
        <v>2613175</v>
      </c>
      <c r="D46" s="14">
        <v>152437</v>
      </c>
      <c r="E46" s="14">
        <v>-196008</v>
      </c>
      <c r="F46" s="14">
        <v>-92527</v>
      </c>
      <c r="G46" s="15">
        <v>-9320</v>
      </c>
      <c r="H46" s="14">
        <v>-145418</v>
      </c>
      <c r="I46" s="14">
        <v>2467757</v>
      </c>
    </row>
    <row r="47" spans="1:9" ht="11.25">
      <c r="A47" s="10">
        <v>19</v>
      </c>
      <c r="B47" s="10" t="s">
        <v>159</v>
      </c>
      <c r="C47" s="14">
        <v>2604383</v>
      </c>
      <c r="D47" s="14">
        <v>124935</v>
      </c>
      <c r="E47" s="14">
        <v>-164344</v>
      </c>
      <c r="F47" s="14">
        <v>-158470</v>
      </c>
      <c r="G47" s="15" t="s">
        <v>133</v>
      </c>
      <c r="H47" s="14">
        <v>-197879</v>
      </c>
      <c r="I47" s="14">
        <v>2406504</v>
      </c>
    </row>
    <row r="48" spans="1:9" ht="11.25">
      <c r="A48" s="10">
        <v>20</v>
      </c>
      <c r="B48" s="10" t="s">
        <v>158</v>
      </c>
      <c r="C48" s="14">
        <v>577745</v>
      </c>
      <c r="D48" s="14">
        <v>25200</v>
      </c>
      <c r="E48" s="14">
        <v>-10672</v>
      </c>
      <c r="F48" s="14">
        <v>-14579</v>
      </c>
      <c r="G48" s="15" t="s">
        <v>133</v>
      </c>
      <c r="H48" s="14">
        <v>-51</v>
      </c>
      <c r="I48" s="14">
        <v>577694</v>
      </c>
    </row>
    <row r="49" spans="1:9" ht="11.25">
      <c r="A49" s="10">
        <v>21</v>
      </c>
      <c r="B49" s="10" t="s">
        <v>157</v>
      </c>
      <c r="C49" s="14">
        <v>2026638</v>
      </c>
      <c r="D49" s="14">
        <v>99735</v>
      </c>
      <c r="E49" s="14">
        <v>-153672</v>
      </c>
      <c r="F49" s="14">
        <v>-143891</v>
      </c>
      <c r="G49" s="15" t="s">
        <v>133</v>
      </c>
      <c r="H49" s="14">
        <v>-197828</v>
      </c>
      <c r="I49" s="14">
        <v>1828810</v>
      </c>
    </row>
    <row r="50" spans="1:9" ht="11.25">
      <c r="A50" s="10">
        <v>22</v>
      </c>
      <c r="B50" s="10" t="s">
        <v>58</v>
      </c>
      <c r="C50" s="10"/>
      <c r="D50" s="10"/>
      <c r="E50" s="10"/>
      <c r="F50" s="10"/>
      <c r="G50" s="10"/>
      <c r="H50" s="10"/>
      <c r="I50" s="10"/>
    </row>
    <row r="51" spans="1:9" ht="11.25">
      <c r="A51" s="10" t="s">
        <v>59</v>
      </c>
      <c r="B51" s="10" t="s">
        <v>156</v>
      </c>
      <c r="C51" s="14">
        <v>667732</v>
      </c>
      <c r="D51" s="14">
        <v>163846</v>
      </c>
      <c r="E51" s="15" t="s">
        <v>133</v>
      </c>
      <c r="F51" s="15">
        <v>-6327</v>
      </c>
      <c r="G51" s="15" t="s">
        <v>133</v>
      </c>
      <c r="H51" s="14">
        <v>157519</v>
      </c>
      <c r="I51" s="14">
        <v>825251</v>
      </c>
    </row>
    <row r="52" spans="1:9" ht="11.25">
      <c r="A52" s="10">
        <v>23</v>
      </c>
      <c r="B52" s="10" t="s">
        <v>155</v>
      </c>
      <c r="C52" s="14">
        <v>1100385</v>
      </c>
      <c r="D52" s="14">
        <v>138500</v>
      </c>
      <c r="E52" s="15" t="s">
        <v>133</v>
      </c>
      <c r="F52" s="15">
        <v>-3422</v>
      </c>
      <c r="G52" s="15">
        <v>41246</v>
      </c>
      <c r="H52" s="14">
        <v>176324</v>
      </c>
      <c r="I52" s="14">
        <v>1276709</v>
      </c>
    </row>
    <row r="53" spans="1:9" ht="11.25">
      <c r="A53" s="10"/>
      <c r="B53" s="10"/>
      <c r="C53" s="10"/>
      <c r="D53" s="10"/>
      <c r="E53" s="10"/>
      <c r="F53" s="10"/>
      <c r="G53" s="10"/>
      <c r="H53" s="10"/>
      <c r="I53" s="10"/>
    </row>
    <row r="54" spans="1:254" ht="11.25">
      <c r="A54" s="9"/>
      <c r="B54" s="9" t="s">
        <v>62</v>
      </c>
      <c r="C54" s="9"/>
      <c r="D54" s="9"/>
      <c r="E54" s="9"/>
      <c r="F54" s="9"/>
      <c r="G54" s="9"/>
      <c r="H54" s="9"/>
      <c r="I54" s="9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1.25">
      <c r="A55" s="13">
        <v>24</v>
      </c>
      <c r="B55" s="13" t="s">
        <v>154</v>
      </c>
      <c r="C55" s="13">
        <v>7020885</v>
      </c>
      <c r="D55" s="13">
        <v>1024218</v>
      </c>
      <c r="E55" s="13">
        <v>26839</v>
      </c>
      <c r="F55" s="13">
        <v>-32954</v>
      </c>
      <c r="G55" s="13">
        <v>-29113</v>
      </c>
      <c r="H55" s="13">
        <v>988990</v>
      </c>
      <c r="I55" s="13">
        <v>8009875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1.25">
      <c r="A56" s="13">
        <v>25</v>
      </c>
      <c r="B56" s="13" t="s">
        <v>153</v>
      </c>
      <c r="C56" s="13">
        <v>8731667</v>
      </c>
      <c r="D56" s="13">
        <v>1024218</v>
      </c>
      <c r="E56" s="13">
        <v>-322254</v>
      </c>
      <c r="F56" s="13">
        <v>-31057</v>
      </c>
      <c r="G56" s="13">
        <v>-25338</v>
      </c>
      <c r="H56" s="13">
        <v>645569</v>
      </c>
      <c r="I56" s="13">
        <v>9377236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9" ht="11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1.25">
      <c r="A58" s="10">
        <v>26</v>
      </c>
      <c r="B58" s="10" t="s">
        <v>152</v>
      </c>
      <c r="C58" s="14">
        <v>870364</v>
      </c>
      <c r="D58" s="14">
        <v>37619</v>
      </c>
      <c r="E58" s="14">
        <v>14446</v>
      </c>
      <c r="F58" s="15" t="s">
        <v>133</v>
      </c>
      <c r="G58" s="14" t="s">
        <v>133</v>
      </c>
      <c r="H58" s="14">
        <v>52065</v>
      </c>
      <c r="I58" s="14">
        <v>922429</v>
      </c>
    </row>
    <row r="59" spans="1:9" ht="11.25">
      <c r="A59" s="10">
        <v>27</v>
      </c>
      <c r="B59" s="10" t="s">
        <v>151</v>
      </c>
      <c r="C59" s="14">
        <v>628907</v>
      </c>
      <c r="D59" s="14">
        <v>30676</v>
      </c>
      <c r="E59" s="14">
        <v>17314</v>
      </c>
      <c r="F59" s="15" t="s">
        <v>133</v>
      </c>
      <c r="G59" s="14" t="s">
        <v>133</v>
      </c>
      <c r="H59" s="14">
        <v>47990</v>
      </c>
      <c r="I59" s="14">
        <v>676897</v>
      </c>
    </row>
    <row r="60" spans="1:9" ht="11.25">
      <c r="A60" s="10">
        <v>28</v>
      </c>
      <c r="B60" s="10" t="s">
        <v>150</v>
      </c>
      <c r="C60" s="14">
        <v>578225</v>
      </c>
      <c r="D60" s="14">
        <v>-10233</v>
      </c>
      <c r="E60" s="14">
        <v>14352</v>
      </c>
      <c r="F60" s="15" t="s">
        <v>133</v>
      </c>
      <c r="G60" s="14" t="s">
        <v>133</v>
      </c>
      <c r="H60" s="14">
        <v>4119</v>
      </c>
      <c r="I60" s="14">
        <v>582344</v>
      </c>
    </row>
    <row r="61" spans="1:9" ht="11.25">
      <c r="A61" s="10">
        <v>29</v>
      </c>
      <c r="B61" s="10" t="s">
        <v>149</v>
      </c>
      <c r="C61" s="14">
        <v>50682</v>
      </c>
      <c r="D61" s="14">
        <v>40909</v>
      </c>
      <c r="E61" s="14">
        <v>2962</v>
      </c>
      <c r="F61" s="15" t="s">
        <v>133</v>
      </c>
      <c r="G61" s="14" t="s">
        <v>133</v>
      </c>
      <c r="H61" s="14">
        <v>43871</v>
      </c>
      <c r="I61" s="14">
        <v>94553</v>
      </c>
    </row>
    <row r="62" spans="1:9" ht="11.25">
      <c r="A62" s="10">
        <v>30</v>
      </c>
      <c r="B62" s="10" t="s">
        <v>148</v>
      </c>
      <c r="C62" s="14">
        <v>15486</v>
      </c>
      <c r="D62" s="14">
        <v>-1987</v>
      </c>
      <c r="E62" s="15" t="s">
        <v>133</v>
      </c>
      <c r="F62" s="15" t="s">
        <v>133</v>
      </c>
      <c r="G62" s="14" t="s">
        <v>133</v>
      </c>
      <c r="H62" s="14">
        <v>-1987</v>
      </c>
      <c r="I62" s="14">
        <v>13499</v>
      </c>
    </row>
    <row r="63" spans="1:9" ht="11.25">
      <c r="A63" s="10">
        <v>31</v>
      </c>
      <c r="B63" s="10" t="s">
        <v>70</v>
      </c>
      <c r="C63" s="10"/>
      <c r="D63" s="10"/>
      <c r="E63" s="10"/>
      <c r="F63" s="10"/>
      <c r="G63" s="10"/>
      <c r="H63" s="10"/>
      <c r="I63" s="10"/>
    </row>
    <row r="64" spans="1:9" ht="11.25">
      <c r="A64" s="14" t="s">
        <v>59</v>
      </c>
      <c r="B64" s="14" t="s">
        <v>147</v>
      </c>
      <c r="C64" s="14">
        <v>138847</v>
      </c>
      <c r="D64" s="14">
        <v>5803</v>
      </c>
      <c r="E64" s="14" t="s">
        <v>133</v>
      </c>
      <c r="F64" s="14" t="s">
        <v>133</v>
      </c>
      <c r="G64" s="14" t="s">
        <v>133</v>
      </c>
      <c r="H64" s="14">
        <v>5803</v>
      </c>
      <c r="I64" s="14">
        <v>144650</v>
      </c>
    </row>
    <row r="65" spans="1:9" ht="11.25">
      <c r="A65" s="10">
        <v>32</v>
      </c>
      <c r="B65" s="10" t="s">
        <v>146</v>
      </c>
      <c r="C65" s="14">
        <v>87124</v>
      </c>
      <c r="D65" s="14">
        <v>3127</v>
      </c>
      <c r="E65" s="14">
        <v>-2868</v>
      </c>
      <c r="F65" s="15" t="s">
        <v>133</v>
      </c>
      <c r="G65" s="14" t="s">
        <v>133</v>
      </c>
      <c r="H65" s="14">
        <v>259</v>
      </c>
      <c r="I65" s="14">
        <v>87383</v>
      </c>
    </row>
    <row r="66" spans="1:9" ht="11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1.25">
      <c r="A67" s="10"/>
      <c r="B67" s="10" t="s">
        <v>145</v>
      </c>
      <c r="C67" s="10"/>
      <c r="D67" s="10"/>
      <c r="E67" s="10"/>
      <c r="F67" s="10"/>
      <c r="G67" s="10"/>
      <c r="H67" s="10"/>
      <c r="I67" s="10"/>
    </row>
    <row r="68" spans="1:9" ht="11.25">
      <c r="A68" s="14">
        <v>33</v>
      </c>
      <c r="B68" s="14" t="s">
        <v>144</v>
      </c>
      <c r="C68" s="14">
        <v>6150521</v>
      </c>
      <c r="D68" s="14">
        <v>986599</v>
      </c>
      <c r="E68" s="14">
        <v>12393</v>
      </c>
      <c r="F68" s="14">
        <v>-32954</v>
      </c>
      <c r="G68" s="14">
        <v>-29113</v>
      </c>
      <c r="H68" s="14">
        <v>936925</v>
      </c>
      <c r="I68" s="14">
        <v>7087446</v>
      </c>
    </row>
    <row r="69" spans="1:9" ht="11.25">
      <c r="A69" s="14">
        <v>34</v>
      </c>
      <c r="B69" s="14" t="s">
        <v>143</v>
      </c>
      <c r="C69" s="14">
        <v>7861303</v>
      </c>
      <c r="D69" s="14">
        <v>986599</v>
      </c>
      <c r="E69" s="14">
        <v>-336700</v>
      </c>
      <c r="F69" s="14">
        <v>-31057</v>
      </c>
      <c r="G69" s="14">
        <v>-25338</v>
      </c>
      <c r="H69" s="14">
        <v>593504</v>
      </c>
      <c r="I69" s="14">
        <v>8454807</v>
      </c>
    </row>
    <row r="70" spans="1:9" ht="11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1.25">
      <c r="A71" s="10"/>
      <c r="B71" s="10" t="s">
        <v>76</v>
      </c>
      <c r="C71" s="10"/>
      <c r="D71" s="10"/>
      <c r="E71" s="10"/>
      <c r="F71" s="10"/>
      <c r="G71" s="10"/>
      <c r="H71" s="10"/>
      <c r="I71" s="10"/>
    </row>
    <row r="72" spans="1:9" ht="11.25">
      <c r="A72" s="10">
        <v>35</v>
      </c>
      <c r="B72" s="10" t="s">
        <v>142</v>
      </c>
      <c r="C72" s="14">
        <v>1094439</v>
      </c>
      <c r="D72" s="14">
        <v>287655</v>
      </c>
      <c r="E72" s="14">
        <v>102</v>
      </c>
      <c r="F72" s="15">
        <v>-1897</v>
      </c>
      <c r="G72" s="15">
        <v>-10794</v>
      </c>
      <c r="H72" s="14">
        <v>275066</v>
      </c>
      <c r="I72" s="14">
        <v>1369505</v>
      </c>
    </row>
    <row r="73" spans="1:9" ht="11.25">
      <c r="A73" s="10">
        <v>36</v>
      </c>
      <c r="B73" s="10" t="s">
        <v>141</v>
      </c>
      <c r="C73" s="14">
        <v>2805221</v>
      </c>
      <c r="D73" s="14">
        <v>287655</v>
      </c>
      <c r="E73" s="14">
        <v>-348991</v>
      </c>
      <c r="F73" s="15" t="s">
        <v>133</v>
      </c>
      <c r="G73" s="15">
        <v>-7019</v>
      </c>
      <c r="H73" s="14">
        <v>-68355</v>
      </c>
      <c r="I73" s="14">
        <v>2736866</v>
      </c>
    </row>
    <row r="74" spans="1:9" ht="11.25">
      <c r="A74" s="10">
        <v>37</v>
      </c>
      <c r="B74" s="10" t="s">
        <v>140</v>
      </c>
      <c r="C74" s="14">
        <v>660693</v>
      </c>
      <c r="D74" s="14">
        <v>-52792</v>
      </c>
      <c r="E74" s="14">
        <v>31783</v>
      </c>
      <c r="F74" s="15" t="s">
        <v>133</v>
      </c>
      <c r="G74" s="15" t="s">
        <v>133</v>
      </c>
      <c r="H74" s="14">
        <v>-21009</v>
      </c>
      <c r="I74" s="14">
        <v>639684</v>
      </c>
    </row>
    <row r="75" spans="1:9" ht="11.25">
      <c r="A75" s="10">
        <v>38</v>
      </c>
      <c r="B75" s="10" t="s">
        <v>139</v>
      </c>
      <c r="C75" s="14">
        <v>2522009</v>
      </c>
      <c r="D75" s="14">
        <v>485644</v>
      </c>
      <c r="E75" s="14">
        <v>-19492</v>
      </c>
      <c r="F75" s="14">
        <v>-24188</v>
      </c>
      <c r="G75" s="15" t="s">
        <v>133</v>
      </c>
      <c r="H75" s="14">
        <v>441964</v>
      </c>
      <c r="I75" s="14">
        <v>2963973</v>
      </c>
    </row>
    <row r="76" spans="1:9" ht="11.25">
      <c r="A76" s="10">
        <v>39</v>
      </c>
      <c r="B76" s="10" t="s">
        <v>138</v>
      </c>
      <c r="C76" s="14">
        <v>1061924</v>
      </c>
      <c r="D76" s="14">
        <v>292904</v>
      </c>
      <c r="E76" s="14">
        <v>43619</v>
      </c>
      <c r="F76" s="15">
        <v>-24188</v>
      </c>
      <c r="G76" s="15" t="s">
        <v>133</v>
      </c>
      <c r="H76" s="14">
        <v>312335</v>
      </c>
      <c r="I76" s="14">
        <v>1374259</v>
      </c>
    </row>
    <row r="77" spans="1:9" ht="11.25">
      <c r="A77" s="10">
        <v>40</v>
      </c>
      <c r="B77" s="10" t="s">
        <v>137</v>
      </c>
      <c r="C77" s="14">
        <v>1460085</v>
      </c>
      <c r="D77" s="14">
        <v>192740</v>
      </c>
      <c r="E77" s="14">
        <v>-63111</v>
      </c>
      <c r="F77" s="15" t="s">
        <v>133</v>
      </c>
      <c r="G77" s="15" t="s">
        <v>133</v>
      </c>
      <c r="H77" s="14">
        <v>129629</v>
      </c>
      <c r="I77" s="14">
        <v>1589714</v>
      </c>
    </row>
    <row r="78" spans="1:9" ht="11.25">
      <c r="A78" s="16">
        <v>41</v>
      </c>
      <c r="B78" s="16" t="s">
        <v>136</v>
      </c>
      <c r="C78" s="14">
        <v>250657</v>
      </c>
      <c r="D78" s="17">
        <v>1129</v>
      </c>
      <c r="E78" s="15" t="s">
        <v>133</v>
      </c>
      <c r="F78" s="15" t="s">
        <v>133</v>
      </c>
      <c r="G78" s="15" t="s">
        <v>133</v>
      </c>
      <c r="H78" s="14">
        <v>1129</v>
      </c>
      <c r="I78" s="14">
        <v>251786</v>
      </c>
    </row>
    <row r="79" spans="1:9" ht="11.25">
      <c r="A79" s="10">
        <v>42</v>
      </c>
      <c r="B79" s="10" t="s">
        <v>84</v>
      </c>
      <c r="C79" s="10"/>
      <c r="D79" s="10"/>
      <c r="E79" s="10"/>
      <c r="F79" s="10"/>
      <c r="G79" s="10"/>
      <c r="H79" s="10"/>
      <c r="I79" s="10"/>
    </row>
    <row r="80" spans="1:9" ht="11.25">
      <c r="A80" s="14" t="s">
        <v>59</v>
      </c>
      <c r="B80" s="14" t="s">
        <v>135</v>
      </c>
      <c r="C80" s="14">
        <v>555566</v>
      </c>
      <c r="D80" s="14">
        <v>177010</v>
      </c>
      <c r="E80" s="14" t="s">
        <v>133</v>
      </c>
      <c r="F80" s="14">
        <v>-1519</v>
      </c>
      <c r="G80" s="14">
        <v>-8319</v>
      </c>
      <c r="H80" s="14">
        <v>167172</v>
      </c>
      <c r="I80" s="14">
        <v>722738</v>
      </c>
    </row>
    <row r="81" spans="1:9" ht="11.25">
      <c r="A81" s="10">
        <v>43</v>
      </c>
      <c r="B81" s="10" t="s">
        <v>70</v>
      </c>
      <c r="C81" s="10"/>
      <c r="D81" s="10"/>
      <c r="E81" s="10"/>
      <c r="F81" s="10"/>
      <c r="G81" s="10"/>
      <c r="H81" s="10"/>
      <c r="I81" s="10"/>
    </row>
    <row r="82" spans="1:9" ht="11.25">
      <c r="A82" s="14"/>
      <c r="B82" s="14" t="s">
        <v>134</v>
      </c>
      <c r="C82" s="14">
        <v>1067157</v>
      </c>
      <c r="D82" s="14">
        <v>87953</v>
      </c>
      <c r="E82" s="14" t="s">
        <v>133</v>
      </c>
      <c r="F82" s="14">
        <v>-5350</v>
      </c>
      <c r="G82" s="14">
        <v>-10000</v>
      </c>
      <c r="H82" s="14">
        <v>72603</v>
      </c>
      <c r="I82" s="14">
        <v>1139760</v>
      </c>
    </row>
    <row r="83" spans="1:9" ht="11.25">
      <c r="A83" s="10" t="s">
        <v>132</v>
      </c>
      <c r="B83" s="10" t="s">
        <v>132</v>
      </c>
      <c r="C83" s="10" t="s">
        <v>132</v>
      </c>
      <c r="D83" s="10" t="s">
        <v>132</v>
      </c>
      <c r="E83" s="10" t="s">
        <v>132</v>
      </c>
      <c r="F83" s="10" t="s">
        <v>132</v>
      </c>
      <c r="G83" s="10" t="s">
        <v>132</v>
      </c>
      <c r="H83" s="10" t="s">
        <v>132</v>
      </c>
      <c r="I83" s="10" t="s">
        <v>132</v>
      </c>
    </row>
    <row r="84" spans="1:9" ht="11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1.25">
      <c r="A85" s="10" t="s">
        <v>89</v>
      </c>
      <c r="B85" s="10"/>
      <c r="C85" s="10"/>
      <c r="D85" s="10"/>
      <c r="E85" s="10"/>
      <c r="F85" s="10"/>
      <c r="G85" s="10"/>
      <c r="H85" s="10"/>
      <c r="I85" s="10"/>
    </row>
    <row r="86" spans="1:9" ht="11.25">
      <c r="A86" s="10" t="s">
        <v>131</v>
      </c>
      <c r="B86" s="10"/>
      <c r="C86" s="10"/>
      <c r="D86" s="10"/>
      <c r="E86" s="10"/>
      <c r="F86" s="10"/>
      <c r="G86" s="10"/>
      <c r="H86" s="10"/>
      <c r="I86" s="10"/>
    </row>
    <row r="87" spans="1:9" ht="11.25">
      <c r="A87" s="10" t="s">
        <v>130</v>
      </c>
      <c r="B87" s="10"/>
      <c r="C87" s="10"/>
      <c r="D87" s="10"/>
      <c r="E87" s="10"/>
      <c r="F87" s="10"/>
      <c r="G87" s="10"/>
      <c r="H87" s="10"/>
      <c r="I87" s="10"/>
    </row>
    <row r="88" spans="1:9" ht="11.25">
      <c r="A88" s="10" t="s">
        <v>129</v>
      </c>
      <c r="B88" s="10"/>
      <c r="C88" s="10"/>
      <c r="D88" s="10"/>
      <c r="E88" s="10"/>
      <c r="F88" s="10"/>
      <c r="G88" s="10"/>
      <c r="H88" s="10"/>
      <c r="I88" s="10"/>
    </row>
    <row r="89" spans="1:9" ht="11.25">
      <c r="A89" s="10" t="s">
        <v>128</v>
      </c>
      <c r="B89" s="10"/>
      <c r="C89" s="10"/>
      <c r="D89" s="10"/>
      <c r="E89" s="10"/>
      <c r="F89" s="10"/>
      <c r="G89" s="10"/>
      <c r="H89" s="10"/>
      <c r="I89" s="10"/>
    </row>
    <row r="90" spans="1:9" ht="11.25">
      <c r="A90" s="10" t="s">
        <v>127</v>
      </c>
      <c r="B90" s="10"/>
      <c r="C90" s="10"/>
      <c r="D90" s="10"/>
      <c r="E90" s="10"/>
      <c r="F90" s="10"/>
      <c r="G90" s="10"/>
      <c r="H90" s="10"/>
      <c r="I90" s="10"/>
    </row>
    <row r="91" spans="1:9" ht="11.25">
      <c r="A91" s="10" t="s">
        <v>126</v>
      </c>
      <c r="B91" s="10"/>
      <c r="C91" s="10"/>
      <c r="D91" s="10"/>
      <c r="E91" s="10"/>
      <c r="F91" s="10"/>
      <c r="G91" s="10"/>
      <c r="H91" s="10"/>
      <c r="I91" s="10"/>
    </row>
    <row r="92" spans="1:9" ht="11.25">
      <c r="A92" s="10" t="s">
        <v>125</v>
      </c>
      <c r="B92" s="10"/>
      <c r="C92" s="10"/>
      <c r="D92" s="10"/>
      <c r="E92" s="10"/>
      <c r="F92" s="10"/>
      <c r="G92" s="10"/>
      <c r="H92" s="10"/>
      <c r="I92" s="10"/>
    </row>
    <row r="93" spans="1:9" ht="11.25">
      <c r="A93" s="10" t="s">
        <v>124</v>
      </c>
      <c r="B93" s="10"/>
      <c r="C93" s="10"/>
      <c r="D93" s="10"/>
      <c r="E93" s="10"/>
      <c r="F93" s="10"/>
      <c r="G93" s="10"/>
      <c r="H93" s="10"/>
      <c r="I93" s="10"/>
    </row>
    <row r="94" spans="1:9" ht="11.25">
      <c r="A94" s="10" t="s">
        <v>123</v>
      </c>
      <c r="B94" s="10"/>
      <c r="C94" s="10"/>
      <c r="D94" s="10"/>
      <c r="E94" s="10"/>
      <c r="F94" s="10"/>
      <c r="G94" s="10"/>
      <c r="H94" s="10"/>
      <c r="I94" s="10"/>
    </row>
    <row r="95" spans="1:9" ht="11.25">
      <c r="A95" s="10" t="s">
        <v>122</v>
      </c>
      <c r="B95" s="10"/>
      <c r="C95" s="10"/>
      <c r="D95" s="10"/>
      <c r="E95" s="10"/>
      <c r="F95" s="10"/>
      <c r="G95" s="10"/>
      <c r="H95" s="10"/>
      <c r="I95" s="10"/>
    </row>
    <row r="96" spans="1:9" ht="11.25">
      <c r="A96" s="10" t="s">
        <v>121</v>
      </c>
      <c r="B96" s="10"/>
      <c r="C96" s="10"/>
      <c r="D96" s="10"/>
      <c r="E96" s="10"/>
      <c r="F96" s="10"/>
      <c r="G96" s="10"/>
      <c r="H96" s="10"/>
      <c r="I96" s="10"/>
    </row>
    <row r="97" spans="1:9" ht="11.25">
      <c r="A97" s="10" t="s">
        <v>120</v>
      </c>
      <c r="B97" s="10"/>
      <c r="C97" s="10"/>
      <c r="D97" s="10"/>
      <c r="E97" s="10"/>
      <c r="F97" s="10"/>
      <c r="G97" s="10"/>
      <c r="H97" s="10"/>
      <c r="I97" s="10"/>
    </row>
    <row r="98" spans="1:9" ht="11.25">
      <c r="A98" s="10" t="s">
        <v>119</v>
      </c>
      <c r="B98" s="10"/>
      <c r="C98" s="10"/>
      <c r="D98" s="10"/>
      <c r="E98" s="10"/>
      <c r="F98" s="10"/>
      <c r="G98" s="10"/>
      <c r="H98" s="10"/>
      <c r="I98" s="10"/>
    </row>
    <row r="99" spans="1:9" ht="11.25">
      <c r="A99" s="10" t="s">
        <v>118</v>
      </c>
      <c r="B99" s="10"/>
      <c r="C99" s="10"/>
      <c r="D99" s="10"/>
      <c r="E99" s="10"/>
      <c r="F99" s="10"/>
      <c r="G99" s="10"/>
      <c r="H99" s="10"/>
      <c r="I99" s="10"/>
    </row>
    <row r="100" spans="1:9" ht="11.25">
      <c r="A100" s="10" t="s">
        <v>117</v>
      </c>
      <c r="B100" s="10"/>
      <c r="C100" s="10"/>
      <c r="D100" s="10"/>
      <c r="E100" s="10"/>
      <c r="F100" s="10"/>
      <c r="G100" s="10"/>
      <c r="H100" s="10"/>
      <c r="I100" s="10"/>
    </row>
    <row r="101" spans="1:9" ht="11.25">
      <c r="A101" s="10" t="s">
        <v>97</v>
      </c>
      <c r="B101" s="10"/>
      <c r="C101" s="10"/>
      <c r="D101" s="10"/>
      <c r="E101" s="10"/>
      <c r="F101" s="10"/>
      <c r="G101" s="10"/>
      <c r="H101" s="10"/>
      <c r="I101" s="10"/>
    </row>
    <row r="102" spans="1:9" ht="11.25">
      <c r="A102" s="10" t="s">
        <v>116</v>
      </c>
      <c r="B102" s="10"/>
      <c r="C102" s="10"/>
      <c r="D102" s="10"/>
      <c r="E102" s="10"/>
      <c r="F102" s="10"/>
      <c r="G102" s="10"/>
      <c r="H102" s="10"/>
      <c r="I102" s="10"/>
    </row>
    <row r="103" spans="1:9" ht="11.25">
      <c r="A103" s="10" t="s">
        <v>114</v>
      </c>
      <c r="B103" s="10"/>
      <c r="C103" s="10"/>
      <c r="D103" s="10"/>
      <c r="E103" s="10"/>
      <c r="F103" s="10"/>
      <c r="G103" s="10"/>
      <c r="H103" s="10"/>
      <c r="I103" s="10"/>
    </row>
    <row r="104" spans="1:9" ht="11.2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1.2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1.2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1.2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1.2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1.2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1.2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1.2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1.2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1.2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1.2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1.2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1.2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1.2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1.2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1.2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1.2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1.2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1.2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1.2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1.2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1.2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1.2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1.2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1.2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1.2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1.2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1.2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1.2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1.2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1.2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1.2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1.2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1.2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1.2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1.2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1.2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1.2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1.2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1.2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1.2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1.2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1.2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1.2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1.2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1.25">
      <c r="A149" s="18"/>
      <c r="B149" s="18"/>
      <c r="C149" s="18"/>
      <c r="D149" s="18"/>
      <c r="E149" s="18"/>
      <c r="F149" s="18"/>
      <c r="G149" s="18"/>
      <c r="H149" s="18"/>
      <c r="I149" s="18"/>
    </row>
  </sheetData>
  <mergeCells count="3">
    <mergeCell ref="E11:G11"/>
    <mergeCell ref="D8:G8"/>
    <mergeCell ref="D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1">
      <selection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16384" width="9.140625" style="5" customWidth="1"/>
  </cols>
  <sheetData>
    <row r="1" spans="1:28" ht="12.75">
      <c r="A1" s="1"/>
      <c r="B1" s="2" t="s">
        <v>0</v>
      </c>
      <c r="C1" s="3"/>
      <c r="D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4"/>
      <c r="T1" s="1"/>
      <c r="U1" s="1"/>
      <c r="V1" s="1"/>
      <c r="W1" s="1"/>
      <c r="X1" s="1"/>
      <c r="Y1" s="1"/>
      <c r="Z1" s="1"/>
      <c r="AA1" s="4"/>
      <c r="AB1" s="4"/>
    </row>
    <row r="2" spans="1:28" ht="12.75">
      <c r="A2" s="1"/>
      <c r="B2" s="1" t="s">
        <v>1</v>
      </c>
      <c r="C2" s="1"/>
      <c r="D2" s="2"/>
      <c r="E2" s="1"/>
      <c r="F2" s="1"/>
      <c r="G2" s="1"/>
      <c r="H2" s="1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"/>
      <c r="W2" s="1"/>
      <c r="X2" s="1"/>
      <c r="Y2" s="1"/>
      <c r="Z2" s="1"/>
      <c r="AA2" s="4"/>
      <c r="AB2" s="4"/>
    </row>
    <row r="3" spans="1:28" ht="12.75">
      <c r="A3" s="1" t="s">
        <v>2</v>
      </c>
      <c r="B3" s="1" t="s">
        <v>3</v>
      </c>
      <c r="C3" s="3" t="s">
        <v>3</v>
      </c>
      <c r="D3" s="3" t="s">
        <v>3</v>
      </c>
      <c r="E3" s="3" t="s">
        <v>3</v>
      </c>
      <c r="F3" s="3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3</v>
      </c>
      <c r="N3" s="1" t="s">
        <v>3</v>
      </c>
      <c r="O3" s="1" t="s">
        <v>3</v>
      </c>
      <c r="P3" s="1" t="s">
        <v>3</v>
      </c>
      <c r="Q3" s="1" t="s">
        <v>3</v>
      </c>
      <c r="R3" s="1" t="s">
        <v>3</v>
      </c>
      <c r="S3" s="1" t="s">
        <v>3</v>
      </c>
      <c r="T3" s="1" t="s">
        <v>3</v>
      </c>
      <c r="U3" s="7" t="s">
        <v>3</v>
      </c>
      <c r="V3" s="1" t="s">
        <v>3</v>
      </c>
      <c r="W3" s="1"/>
      <c r="X3" s="1"/>
      <c r="Y3" s="1" t="s">
        <v>3</v>
      </c>
      <c r="Z3" s="1"/>
      <c r="AA3" s="4"/>
      <c r="AB3" s="4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</row>
    <row r="5" spans="1:28" ht="12.75">
      <c r="A5" s="1" t="s">
        <v>4</v>
      </c>
      <c r="B5" s="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22" t="s">
        <v>15</v>
      </c>
      <c r="M5" s="22" t="s">
        <v>16</v>
      </c>
      <c r="N5" s="22" t="s">
        <v>17</v>
      </c>
      <c r="O5" s="22" t="s">
        <v>18</v>
      </c>
      <c r="P5" s="22" t="s">
        <v>19</v>
      </c>
      <c r="Q5" s="22" t="s">
        <v>20</v>
      </c>
      <c r="R5" s="22" t="s">
        <v>21</v>
      </c>
      <c r="S5" s="22" t="s">
        <v>22</v>
      </c>
      <c r="T5" s="22" t="s">
        <v>23</v>
      </c>
      <c r="U5" s="22" t="s">
        <v>24</v>
      </c>
      <c r="V5" s="22" t="s">
        <v>25</v>
      </c>
      <c r="W5" s="22" t="s">
        <v>26</v>
      </c>
      <c r="X5" s="22" t="s">
        <v>27</v>
      </c>
      <c r="Y5" s="22" t="s">
        <v>28</v>
      </c>
      <c r="Z5" s="22" t="s">
        <v>29</v>
      </c>
      <c r="AA5" s="22" t="s">
        <v>30</v>
      </c>
      <c r="AB5" s="4"/>
    </row>
    <row r="6" spans="1:28" ht="12.75">
      <c r="A6" s="1" t="s">
        <v>2</v>
      </c>
      <c r="B6" s="1" t="s">
        <v>3</v>
      </c>
      <c r="C6" s="1" t="s">
        <v>31</v>
      </c>
      <c r="D6" s="1" t="s">
        <v>31</v>
      </c>
      <c r="E6" s="1" t="s">
        <v>31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3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4"/>
    </row>
    <row r="7" spans="1:28" ht="12.75">
      <c r="A7" s="1"/>
      <c r="B7" s="1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"/>
    </row>
    <row r="8" spans="1:28" ht="12.75">
      <c r="A8" s="1">
        <v>1</v>
      </c>
      <c r="B8" s="1" t="s">
        <v>33</v>
      </c>
      <c r="C8" s="1">
        <f aca="true" t="shared" si="0" ref="C8:AA8">C12-C42</f>
        <v>164832</v>
      </c>
      <c r="D8" s="1">
        <f t="shared" si="0"/>
        <v>171440</v>
      </c>
      <c r="E8" s="1">
        <f t="shared" si="0"/>
        <v>206423</v>
      </c>
      <c r="F8" s="1">
        <f t="shared" si="0"/>
        <v>316926</v>
      </c>
      <c r="G8" s="1">
        <f t="shared" si="0"/>
        <v>360838</v>
      </c>
      <c r="H8" s="1">
        <f t="shared" si="0"/>
        <v>339767</v>
      </c>
      <c r="I8" s="1">
        <f t="shared" si="0"/>
        <v>328954</v>
      </c>
      <c r="J8" s="1">
        <f t="shared" si="0"/>
        <v>298304</v>
      </c>
      <c r="K8" s="1">
        <f t="shared" si="0"/>
        <v>160695</v>
      </c>
      <c r="L8" s="1">
        <f t="shared" si="0"/>
        <v>54343</v>
      </c>
      <c r="M8" s="1">
        <f t="shared" si="0"/>
        <v>-36209</v>
      </c>
      <c r="N8" s="1">
        <f t="shared" si="0"/>
        <v>-80007</v>
      </c>
      <c r="O8" s="1">
        <f t="shared" si="0"/>
        <v>-178470</v>
      </c>
      <c r="P8" s="1">
        <f t="shared" si="0"/>
        <v>-259506</v>
      </c>
      <c r="Q8" s="1">
        <f t="shared" si="0"/>
        <v>-245347</v>
      </c>
      <c r="R8" s="1">
        <f t="shared" si="0"/>
        <v>-309259</v>
      </c>
      <c r="S8" s="1">
        <f t="shared" si="0"/>
        <v>-431198</v>
      </c>
      <c r="T8" s="1">
        <f t="shared" si="0"/>
        <v>-306956</v>
      </c>
      <c r="U8" s="1">
        <f t="shared" si="0"/>
        <v>-311872</v>
      </c>
      <c r="V8" s="1">
        <f t="shared" si="0"/>
        <v>-514637</v>
      </c>
      <c r="W8" s="1">
        <f t="shared" si="0"/>
        <v>-595168</v>
      </c>
      <c r="X8" s="1">
        <f t="shared" si="0"/>
        <v>-972605</v>
      </c>
      <c r="Y8" s="1">
        <f t="shared" si="0"/>
        <v>-1128699</v>
      </c>
      <c r="Z8" s="1">
        <f t="shared" si="0"/>
        <v>-1099786</v>
      </c>
      <c r="AA8" s="1">
        <f t="shared" si="0"/>
        <v>-1842663</v>
      </c>
      <c r="AB8" s="4"/>
    </row>
    <row r="9" spans="1:28" ht="12.75">
      <c r="A9" s="1">
        <v>2</v>
      </c>
      <c r="B9" s="1" t="s">
        <v>34</v>
      </c>
      <c r="C9" s="1" t="s">
        <v>35</v>
      </c>
      <c r="D9" s="1" t="s">
        <v>35</v>
      </c>
      <c r="E9" s="1" t="s">
        <v>35</v>
      </c>
      <c r="F9" s="1" t="s">
        <v>35</v>
      </c>
      <c r="G9" s="1" t="s">
        <v>35</v>
      </c>
      <c r="H9" s="1" t="s">
        <v>35</v>
      </c>
      <c r="I9" s="1">
        <f aca="true" t="shared" si="1" ref="I9:AA9">I13-I43</f>
        <v>235947</v>
      </c>
      <c r="J9" s="1">
        <f t="shared" si="1"/>
        <v>257393</v>
      </c>
      <c r="K9" s="1">
        <f t="shared" si="1"/>
        <v>134088</v>
      </c>
      <c r="L9" s="1">
        <f t="shared" si="1"/>
        <v>96886</v>
      </c>
      <c r="M9" s="1">
        <f t="shared" si="1"/>
        <v>100782</v>
      </c>
      <c r="N9" s="1">
        <f t="shared" si="1"/>
        <v>50529</v>
      </c>
      <c r="O9" s="1">
        <f t="shared" si="1"/>
        <v>10466</v>
      </c>
      <c r="P9" s="1">
        <f t="shared" si="1"/>
        <v>-46987</v>
      </c>
      <c r="Q9" s="1">
        <f t="shared" si="1"/>
        <v>-164495</v>
      </c>
      <c r="R9" s="1">
        <f t="shared" si="1"/>
        <v>-260819</v>
      </c>
      <c r="S9" s="1">
        <f t="shared" si="1"/>
        <v>-452305</v>
      </c>
      <c r="T9" s="1">
        <f t="shared" si="1"/>
        <v>-178020</v>
      </c>
      <c r="U9" s="1">
        <f t="shared" si="1"/>
        <v>-170505</v>
      </c>
      <c r="V9" s="1">
        <f t="shared" si="1"/>
        <v>-418648</v>
      </c>
      <c r="W9" s="1">
        <f t="shared" si="1"/>
        <v>-542234</v>
      </c>
      <c r="X9" s="1">
        <f t="shared" si="1"/>
        <v>-1076134</v>
      </c>
      <c r="Y9" s="1">
        <f t="shared" si="1"/>
        <v>-1423988</v>
      </c>
      <c r="Z9" s="1">
        <f t="shared" si="1"/>
        <v>-1525347</v>
      </c>
      <c r="AA9" s="1">
        <f t="shared" si="1"/>
        <v>-2187444</v>
      </c>
      <c r="AB9" s="4"/>
    </row>
    <row r="10" spans="1:2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1:28" ht="12.75">
      <c r="A11" s="1"/>
      <c r="B11" s="1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4"/>
    </row>
    <row r="12" spans="1:28" ht="12.75">
      <c r="A12" s="1">
        <v>3</v>
      </c>
      <c r="B12" s="1" t="s">
        <v>37</v>
      </c>
      <c r="C12" s="1">
        <f aca="true" t="shared" si="2" ref="C12:AA12">C15+C21+C28</f>
        <v>456964</v>
      </c>
      <c r="D12" s="1">
        <f t="shared" si="2"/>
        <v>512278</v>
      </c>
      <c r="E12" s="1">
        <f t="shared" si="2"/>
        <v>621227</v>
      </c>
      <c r="F12" s="1">
        <f t="shared" si="2"/>
        <v>786701</v>
      </c>
      <c r="G12" s="1">
        <f t="shared" si="2"/>
        <v>929806</v>
      </c>
      <c r="H12" s="1">
        <f t="shared" si="2"/>
        <v>1001667</v>
      </c>
      <c r="I12" s="1">
        <f t="shared" si="2"/>
        <v>1108436</v>
      </c>
      <c r="J12" s="1">
        <f t="shared" si="2"/>
        <v>1210974</v>
      </c>
      <c r="K12" s="1">
        <f t="shared" si="2"/>
        <v>1204900</v>
      </c>
      <c r="L12" s="1">
        <f t="shared" si="2"/>
        <v>1287396</v>
      </c>
      <c r="M12" s="1">
        <f t="shared" si="2"/>
        <v>1469396</v>
      </c>
      <c r="N12" s="1">
        <f t="shared" si="2"/>
        <v>1646527</v>
      </c>
      <c r="O12" s="1">
        <f t="shared" si="2"/>
        <v>1829665</v>
      </c>
      <c r="P12" s="1">
        <f t="shared" si="2"/>
        <v>2070868</v>
      </c>
      <c r="Q12" s="1">
        <f t="shared" si="2"/>
        <v>2178978</v>
      </c>
      <c r="R12" s="1">
        <f t="shared" si="2"/>
        <v>2286456</v>
      </c>
      <c r="S12" s="1">
        <f t="shared" si="2"/>
        <v>2331696</v>
      </c>
      <c r="T12" s="1">
        <f t="shared" si="2"/>
        <v>2753648</v>
      </c>
      <c r="U12" s="1">
        <f t="shared" si="2"/>
        <v>2998633</v>
      </c>
      <c r="V12" s="1">
        <f t="shared" si="2"/>
        <v>3451983</v>
      </c>
      <c r="W12" s="1">
        <f t="shared" si="2"/>
        <v>4012746</v>
      </c>
      <c r="X12" s="1">
        <f t="shared" si="2"/>
        <v>4567279</v>
      </c>
      <c r="Y12" s="1">
        <f t="shared" si="2"/>
        <v>5091616</v>
      </c>
      <c r="Z12" s="1">
        <f t="shared" si="2"/>
        <v>5921099</v>
      </c>
      <c r="AA12" s="1">
        <f t="shared" si="2"/>
        <v>6167212</v>
      </c>
      <c r="AB12" s="4"/>
    </row>
    <row r="13" spans="1:28" ht="12.75">
      <c r="A13" s="1">
        <v>4</v>
      </c>
      <c r="B13" s="1" t="s">
        <v>38</v>
      </c>
      <c r="C13" s="1" t="s">
        <v>35</v>
      </c>
      <c r="D13" s="1" t="s">
        <v>35</v>
      </c>
      <c r="E13" s="1" t="s">
        <v>35</v>
      </c>
      <c r="F13" s="1" t="s">
        <v>35</v>
      </c>
      <c r="G13" s="1" t="s">
        <v>35</v>
      </c>
      <c r="H13" s="1" t="s">
        <v>35</v>
      </c>
      <c r="I13" s="1">
        <f aca="true" t="shared" si="3" ref="I13:AA13">I15+I21+I29</f>
        <v>961015</v>
      </c>
      <c r="J13" s="1">
        <f t="shared" si="3"/>
        <v>1129673</v>
      </c>
      <c r="K13" s="1">
        <f t="shared" si="3"/>
        <v>1127132</v>
      </c>
      <c r="L13" s="1">
        <f t="shared" si="3"/>
        <v>1302712</v>
      </c>
      <c r="M13" s="1">
        <f t="shared" si="3"/>
        <v>1594652</v>
      </c>
      <c r="N13" s="1">
        <f t="shared" si="3"/>
        <v>1758711</v>
      </c>
      <c r="O13" s="1">
        <f t="shared" si="3"/>
        <v>2008365</v>
      </c>
      <c r="P13" s="1">
        <f t="shared" si="3"/>
        <v>2350235</v>
      </c>
      <c r="Q13" s="1">
        <f t="shared" si="3"/>
        <v>2294085</v>
      </c>
      <c r="R13" s="1">
        <f t="shared" si="3"/>
        <v>2470629</v>
      </c>
      <c r="S13" s="1">
        <f t="shared" si="3"/>
        <v>2466496</v>
      </c>
      <c r="T13" s="1">
        <f t="shared" si="3"/>
        <v>3057669</v>
      </c>
      <c r="U13" s="1">
        <f t="shared" si="3"/>
        <v>3279871</v>
      </c>
      <c r="V13" s="1">
        <f t="shared" si="3"/>
        <v>3873632</v>
      </c>
      <c r="W13" s="1">
        <f t="shared" si="3"/>
        <v>4549179</v>
      </c>
      <c r="X13" s="1">
        <f t="shared" si="3"/>
        <v>5278032</v>
      </c>
      <c r="Y13" s="1">
        <f t="shared" si="3"/>
        <v>6063175</v>
      </c>
      <c r="Z13" s="1">
        <f t="shared" si="3"/>
        <v>7206320</v>
      </c>
      <c r="AA13" s="1">
        <f t="shared" si="3"/>
        <v>7189792</v>
      </c>
      <c r="AB13" s="4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4"/>
    </row>
    <row r="15" spans="1:28" ht="12.75">
      <c r="A15" s="1">
        <v>5</v>
      </c>
      <c r="B15" s="1" t="s">
        <v>39</v>
      </c>
      <c r="C15" s="1">
        <f aca="true" t="shared" si="4" ref="C15:AA15">C16+C17+C18+C19</f>
        <v>44094</v>
      </c>
      <c r="D15" s="1">
        <f t="shared" si="4"/>
        <v>53376</v>
      </c>
      <c r="E15" s="1">
        <f t="shared" si="4"/>
        <v>69450</v>
      </c>
      <c r="F15" s="1">
        <f t="shared" si="4"/>
        <v>143260</v>
      </c>
      <c r="G15" s="1">
        <f t="shared" si="4"/>
        <v>171412</v>
      </c>
      <c r="H15" s="1">
        <f t="shared" si="4"/>
        <v>124568</v>
      </c>
      <c r="I15" s="1">
        <f t="shared" si="4"/>
        <v>143445</v>
      </c>
      <c r="J15" s="1">
        <f t="shared" si="4"/>
        <v>123110</v>
      </c>
      <c r="K15" s="1">
        <f t="shared" si="4"/>
        <v>105040</v>
      </c>
      <c r="L15" s="1">
        <f t="shared" si="4"/>
        <v>117930</v>
      </c>
      <c r="M15" s="1">
        <f t="shared" si="4"/>
        <v>139875</v>
      </c>
      <c r="N15" s="1">
        <f t="shared" si="4"/>
        <v>162370</v>
      </c>
      <c r="O15" s="1">
        <f t="shared" si="4"/>
        <v>144179</v>
      </c>
      <c r="P15" s="1">
        <f t="shared" si="4"/>
        <v>168714</v>
      </c>
      <c r="Q15" s="1">
        <f t="shared" si="4"/>
        <v>174664</v>
      </c>
      <c r="R15" s="1">
        <f t="shared" si="4"/>
        <v>159223</v>
      </c>
      <c r="S15" s="1">
        <f t="shared" si="4"/>
        <v>147435</v>
      </c>
      <c r="T15" s="1">
        <f t="shared" si="4"/>
        <v>164945</v>
      </c>
      <c r="U15" s="1">
        <f t="shared" si="4"/>
        <v>163394</v>
      </c>
      <c r="V15" s="1">
        <f t="shared" si="4"/>
        <v>176061</v>
      </c>
      <c r="W15" s="1">
        <f t="shared" si="4"/>
        <v>160739</v>
      </c>
      <c r="X15" s="1">
        <f t="shared" si="4"/>
        <v>134836</v>
      </c>
      <c r="Y15" s="1">
        <f t="shared" si="4"/>
        <v>146006</v>
      </c>
      <c r="Z15" s="1">
        <f t="shared" si="4"/>
        <v>136418</v>
      </c>
      <c r="AA15" s="1">
        <f t="shared" si="4"/>
        <v>128400</v>
      </c>
      <c r="AB15" s="4"/>
    </row>
    <row r="16" spans="1:28" ht="12.75">
      <c r="A16" s="1">
        <v>6</v>
      </c>
      <c r="B16" s="1" t="s">
        <v>40</v>
      </c>
      <c r="C16" s="1">
        <v>36944</v>
      </c>
      <c r="D16" s="1">
        <v>45781</v>
      </c>
      <c r="E16" s="1">
        <v>62471</v>
      </c>
      <c r="F16" s="1">
        <v>135476</v>
      </c>
      <c r="G16" s="1">
        <v>155816</v>
      </c>
      <c r="H16" s="1">
        <v>105644</v>
      </c>
      <c r="I16" s="1">
        <v>120635</v>
      </c>
      <c r="J16" s="1">
        <v>100484</v>
      </c>
      <c r="K16" s="1">
        <v>81202</v>
      </c>
      <c r="L16" s="1">
        <v>85834</v>
      </c>
      <c r="M16" s="1">
        <v>102428</v>
      </c>
      <c r="N16" s="1">
        <v>127648</v>
      </c>
      <c r="O16" s="1">
        <v>107434</v>
      </c>
      <c r="P16" s="1">
        <v>105164</v>
      </c>
      <c r="Q16" s="1">
        <v>102406</v>
      </c>
      <c r="R16" s="1">
        <v>92561</v>
      </c>
      <c r="S16" s="1">
        <v>87168</v>
      </c>
      <c r="T16" s="1">
        <v>102556</v>
      </c>
      <c r="U16" s="1">
        <v>100110</v>
      </c>
      <c r="V16" s="1">
        <v>101279</v>
      </c>
      <c r="W16" s="1">
        <v>96698</v>
      </c>
      <c r="X16" s="1">
        <v>75929</v>
      </c>
      <c r="Y16" s="1">
        <v>75291</v>
      </c>
      <c r="Z16" s="1">
        <v>75950</v>
      </c>
      <c r="AA16" s="1">
        <v>71799</v>
      </c>
      <c r="AB16" s="4"/>
    </row>
    <row r="17" spans="1:28" ht="12.75">
      <c r="A17" s="1">
        <v>7</v>
      </c>
      <c r="B17" s="1" t="s">
        <v>41</v>
      </c>
      <c r="C17" s="1">
        <v>2395</v>
      </c>
      <c r="D17" s="1">
        <v>2629</v>
      </c>
      <c r="E17" s="1">
        <v>1558</v>
      </c>
      <c r="F17" s="1">
        <v>2724</v>
      </c>
      <c r="G17" s="1">
        <v>2610</v>
      </c>
      <c r="H17" s="1">
        <v>4096</v>
      </c>
      <c r="I17" s="1">
        <v>5250</v>
      </c>
      <c r="J17" s="1">
        <v>5025</v>
      </c>
      <c r="K17" s="1">
        <v>5641</v>
      </c>
      <c r="L17" s="1">
        <v>7293</v>
      </c>
      <c r="M17" s="1">
        <v>8395</v>
      </c>
      <c r="N17" s="1">
        <v>10283</v>
      </c>
      <c r="O17" s="1">
        <v>9637</v>
      </c>
      <c r="P17" s="1">
        <v>9951</v>
      </c>
      <c r="Q17" s="1">
        <v>10989</v>
      </c>
      <c r="R17" s="1">
        <v>11240</v>
      </c>
      <c r="S17" s="1">
        <v>8503</v>
      </c>
      <c r="T17" s="1">
        <v>9039</v>
      </c>
      <c r="U17" s="1">
        <v>10039</v>
      </c>
      <c r="V17" s="1">
        <v>11037</v>
      </c>
      <c r="W17" s="1">
        <v>10312</v>
      </c>
      <c r="X17" s="1">
        <v>10027</v>
      </c>
      <c r="Y17" s="1">
        <v>10603</v>
      </c>
      <c r="Z17" s="1">
        <v>10336</v>
      </c>
      <c r="AA17" s="1">
        <v>10539</v>
      </c>
      <c r="AB17" s="4"/>
    </row>
    <row r="18" spans="1:28" ht="12.75">
      <c r="A18" s="1">
        <v>8</v>
      </c>
      <c r="B18" s="1" t="s">
        <v>42</v>
      </c>
      <c r="C18" s="1">
        <v>4434</v>
      </c>
      <c r="D18" s="1">
        <v>4946</v>
      </c>
      <c r="E18" s="1">
        <v>1047</v>
      </c>
      <c r="F18" s="1">
        <v>1253</v>
      </c>
      <c r="G18" s="1">
        <v>2852</v>
      </c>
      <c r="H18" s="1">
        <v>5054</v>
      </c>
      <c r="I18" s="1">
        <v>7348</v>
      </c>
      <c r="J18" s="1">
        <v>11312</v>
      </c>
      <c r="K18" s="1">
        <v>11541</v>
      </c>
      <c r="L18" s="1">
        <v>11947</v>
      </c>
      <c r="M18" s="1">
        <v>11730</v>
      </c>
      <c r="N18" s="1">
        <v>11349</v>
      </c>
      <c r="O18" s="1">
        <v>9745</v>
      </c>
      <c r="P18" s="1">
        <v>9048</v>
      </c>
      <c r="Q18" s="1">
        <v>9076</v>
      </c>
      <c r="R18" s="1">
        <v>9488</v>
      </c>
      <c r="S18" s="1">
        <v>11759</v>
      </c>
      <c r="T18" s="1">
        <v>11818</v>
      </c>
      <c r="U18" s="1">
        <v>12030</v>
      </c>
      <c r="V18" s="1">
        <v>14649</v>
      </c>
      <c r="W18" s="1">
        <v>15435</v>
      </c>
      <c r="X18" s="1">
        <v>18071</v>
      </c>
      <c r="Y18" s="1">
        <v>24111</v>
      </c>
      <c r="Z18" s="1">
        <v>17950</v>
      </c>
      <c r="AA18" s="1">
        <v>14824</v>
      </c>
      <c r="AB18" s="4"/>
    </row>
    <row r="19" spans="1:28" ht="12.75">
      <c r="A19" s="1">
        <v>9</v>
      </c>
      <c r="B19" s="1" t="s">
        <v>43</v>
      </c>
      <c r="C19" s="1">
        <v>321</v>
      </c>
      <c r="D19" s="1">
        <v>20</v>
      </c>
      <c r="E19" s="1">
        <v>4374</v>
      </c>
      <c r="F19" s="1">
        <v>3807</v>
      </c>
      <c r="G19" s="1">
        <v>10134</v>
      </c>
      <c r="H19" s="1">
        <v>9774</v>
      </c>
      <c r="I19" s="1">
        <v>10212</v>
      </c>
      <c r="J19" s="1">
        <v>6289</v>
      </c>
      <c r="K19" s="1">
        <v>6656</v>
      </c>
      <c r="L19" s="1">
        <v>12856</v>
      </c>
      <c r="M19" s="1">
        <v>17322</v>
      </c>
      <c r="N19" s="1">
        <v>13090</v>
      </c>
      <c r="O19" s="1">
        <v>17363</v>
      </c>
      <c r="P19" s="1">
        <v>44551</v>
      </c>
      <c r="Q19" s="1">
        <v>52193</v>
      </c>
      <c r="R19" s="1">
        <v>45934</v>
      </c>
      <c r="S19" s="1">
        <v>40005</v>
      </c>
      <c r="T19" s="1">
        <v>41532</v>
      </c>
      <c r="U19" s="1">
        <v>41215</v>
      </c>
      <c r="V19" s="1">
        <v>49096</v>
      </c>
      <c r="W19" s="1">
        <v>38294</v>
      </c>
      <c r="X19" s="1">
        <v>30809</v>
      </c>
      <c r="Y19" s="1">
        <v>36001</v>
      </c>
      <c r="Z19" s="1">
        <v>32182</v>
      </c>
      <c r="AA19" s="1">
        <v>31238</v>
      </c>
      <c r="AB19" s="4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"/>
    </row>
    <row r="21" spans="1:28" ht="12.75">
      <c r="A21" s="1">
        <v>10</v>
      </c>
      <c r="B21" s="1" t="s">
        <v>44</v>
      </c>
      <c r="C21" s="1">
        <f aca="true" t="shared" si="5" ref="C21:AA21">C22+C25</f>
        <v>44978</v>
      </c>
      <c r="D21" s="1">
        <f t="shared" si="5"/>
        <v>48567</v>
      </c>
      <c r="E21" s="1">
        <f t="shared" si="5"/>
        <v>53187</v>
      </c>
      <c r="F21" s="1">
        <f t="shared" si="5"/>
        <v>58851</v>
      </c>
      <c r="G21" s="1">
        <f t="shared" si="5"/>
        <v>65573</v>
      </c>
      <c r="H21" s="1">
        <f t="shared" si="5"/>
        <v>70893</v>
      </c>
      <c r="I21" s="1">
        <f t="shared" si="5"/>
        <v>76903</v>
      </c>
      <c r="J21" s="1">
        <f t="shared" si="5"/>
        <v>81664</v>
      </c>
      <c r="K21" s="1">
        <f t="shared" si="5"/>
        <v>86945</v>
      </c>
      <c r="L21" s="1">
        <f t="shared" si="5"/>
        <v>89792</v>
      </c>
      <c r="M21" s="1">
        <f t="shared" si="5"/>
        <v>91850</v>
      </c>
      <c r="N21" s="1">
        <f t="shared" si="5"/>
        <v>90681</v>
      </c>
      <c r="O21" s="1">
        <f t="shared" si="5"/>
        <v>87892</v>
      </c>
      <c r="P21" s="1">
        <f t="shared" si="5"/>
        <v>86643</v>
      </c>
      <c r="Q21" s="1">
        <f t="shared" si="5"/>
        <v>84344</v>
      </c>
      <c r="R21" s="1">
        <f t="shared" si="5"/>
        <v>81422</v>
      </c>
      <c r="S21" s="1">
        <f t="shared" si="5"/>
        <v>83022</v>
      </c>
      <c r="T21" s="1">
        <f t="shared" si="5"/>
        <v>83382</v>
      </c>
      <c r="U21" s="1">
        <f t="shared" si="5"/>
        <v>83908</v>
      </c>
      <c r="V21" s="1">
        <f t="shared" si="5"/>
        <v>85064</v>
      </c>
      <c r="W21" s="1">
        <f t="shared" si="5"/>
        <v>86123</v>
      </c>
      <c r="X21" s="1">
        <f t="shared" si="5"/>
        <v>86198</v>
      </c>
      <c r="Y21" s="1">
        <f t="shared" si="5"/>
        <v>86768</v>
      </c>
      <c r="Z21" s="1">
        <f t="shared" si="5"/>
        <v>84227</v>
      </c>
      <c r="AA21" s="1">
        <f t="shared" si="5"/>
        <v>85171</v>
      </c>
      <c r="AB21" s="4"/>
    </row>
    <row r="22" spans="1:28" ht="12.75">
      <c r="A22" s="1">
        <v>11</v>
      </c>
      <c r="B22" s="1" t="s">
        <v>45</v>
      </c>
      <c r="C22" s="1">
        <f aca="true" t="shared" si="6" ref="C22:AA22">C23+C24</f>
        <v>44124</v>
      </c>
      <c r="D22" s="1">
        <f t="shared" si="6"/>
        <v>47749</v>
      </c>
      <c r="E22" s="1">
        <f t="shared" si="6"/>
        <v>52252</v>
      </c>
      <c r="F22" s="1">
        <f t="shared" si="6"/>
        <v>57909</v>
      </c>
      <c r="G22" s="1">
        <f t="shared" si="6"/>
        <v>63731</v>
      </c>
      <c r="H22" s="1">
        <f t="shared" si="6"/>
        <v>69320</v>
      </c>
      <c r="I22" s="1">
        <f t="shared" si="6"/>
        <v>75105</v>
      </c>
      <c r="J22" s="1">
        <f t="shared" si="6"/>
        <v>79852</v>
      </c>
      <c r="K22" s="1">
        <f t="shared" si="6"/>
        <v>84857</v>
      </c>
      <c r="L22" s="1">
        <f t="shared" si="6"/>
        <v>87854</v>
      </c>
      <c r="M22" s="1">
        <f t="shared" si="6"/>
        <v>90923</v>
      </c>
      <c r="N22" s="1">
        <f t="shared" si="6"/>
        <v>89900</v>
      </c>
      <c r="O22" s="1">
        <f t="shared" si="6"/>
        <v>87163</v>
      </c>
      <c r="P22" s="1">
        <f t="shared" si="6"/>
        <v>86057</v>
      </c>
      <c r="Q22" s="1">
        <f t="shared" si="6"/>
        <v>83716</v>
      </c>
      <c r="R22" s="1">
        <f t="shared" si="6"/>
        <v>79776</v>
      </c>
      <c r="S22" s="1">
        <f t="shared" si="6"/>
        <v>81352</v>
      </c>
      <c r="T22" s="1">
        <f t="shared" si="6"/>
        <v>81435</v>
      </c>
      <c r="U22" s="1">
        <f t="shared" si="6"/>
        <v>81884</v>
      </c>
      <c r="V22" s="1">
        <f t="shared" si="6"/>
        <v>82802</v>
      </c>
      <c r="W22" s="1">
        <f t="shared" si="6"/>
        <v>83999</v>
      </c>
      <c r="X22" s="1">
        <f t="shared" si="6"/>
        <v>84130</v>
      </c>
      <c r="Y22" s="1">
        <f t="shared" si="6"/>
        <v>84850</v>
      </c>
      <c r="Z22" s="1">
        <f t="shared" si="6"/>
        <v>81657</v>
      </c>
      <c r="AA22" s="1">
        <f t="shared" si="6"/>
        <v>82577</v>
      </c>
      <c r="AB22" s="4"/>
    </row>
    <row r="23" spans="1:28" ht="12.75">
      <c r="A23" s="1">
        <v>12</v>
      </c>
      <c r="B23" s="1" t="s">
        <v>46</v>
      </c>
      <c r="C23" s="1">
        <v>41309</v>
      </c>
      <c r="D23" s="1">
        <v>45154</v>
      </c>
      <c r="E23" s="1">
        <v>49817</v>
      </c>
      <c r="F23" s="1">
        <v>54616</v>
      </c>
      <c r="G23" s="1">
        <v>60731</v>
      </c>
      <c r="H23" s="1">
        <v>66591</v>
      </c>
      <c r="I23" s="1">
        <v>72635</v>
      </c>
      <c r="J23" s="1">
        <v>77618</v>
      </c>
      <c r="K23" s="1">
        <v>82819</v>
      </c>
      <c r="L23" s="1">
        <v>85978</v>
      </c>
      <c r="M23" s="1">
        <v>89271</v>
      </c>
      <c r="N23" s="1">
        <v>88344</v>
      </c>
      <c r="O23" s="1">
        <v>85768</v>
      </c>
      <c r="P23" s="1">
        <v>84734</v>
      </c>
      <c r="Q23" s="1">
        <v>82602</v>
      </c>
      <c r="R23" s="1">
        <v>78814</v>
      </c>
      <c r="S23" s="1">
        <v>80498</v>
      </c>
      <c r="T23" s="1">
        <v>80660</v>
      </c>
      <c r="U23" s="1">
        <v>81389</v>
      </c>
      <c r="V23" s="1">
        <v>82358</v>
      </c>
      <c r="W23" s="1">
        <v>83606</v>
      </c>
      <c r="X23" s="1">
        <v>83780</v>
      </c>
      <c r="Y23" s="1">
        <v>84528</v>
      </c>
      <c r="Z23" s="1">
        <v>81367</v>
      </c>
      <c r="AA23" s="1">
        <v>82296</v>
      </c>
      <c r="AB23" s="4"/>
    </row>
    <row r="24" spans="1:28" ht="12.75">
      <c r="A24" s="1">
        <v>13</v>
      </c>
      <c r="B24" s="1" t="s">
        <v>47</v>
      </c>
      <c r="C24" s="1">
        <v>2815</v>
      </c>
      <c r="D24" s="1">
        <v>2595</v>
      </c>
      <c r="E24" s="1">
        <v>2435</v>
      </c>
      <c r="F24" s="1">
        <v>3293</v>
      </c>
      <c r="G24" s="1">
        <v>3000</v>
      </c>
      <c r="H24" s="1">
        <v>2729</v>
      </c>
      <c r="I24" s="1">
        <v>2470</v>
      </c>
      <c r="J24" s="1">
        <v>2234</v>
      </c>
      <c r="K24" s="1">
        <v>2038</v>
      </c>
      <c r="L24" s="1">
        <v>1876</v>
      </c>
      <c r="M24" s="1">
        <v>1652</v>
      </c>
      <c r="N24" s="1">
        <v>1556</v>
      </c>
      <c r="O24" s="1">
        <v>1395</v>
      </c>
      <c r="P24" s="1">
        <v>1323</v>
      </c>
      <c r="Q24" s="1">
        <v>1114</v>
      </c>
      <c r="R24" s="1">
        <v>962</v>
      </c>
      <c r="S24" s="1">
        <v>854</v>
      </c>
      <c r="T24" s="1">
        <v>775</v>
      </c>
      <c r="U24" s="1">
        <v>495</v>
      </c>
      <c r="V24" s="1">
        <v>444</v>
      </c>
      <c r="W24" s="1">
        <v>393</v>
      </c>
      <c r="X24" s="1">
        <v>350</v>
      </c>
      <c r="Y24" s="1">
        <v>322</v>
      </c>
      <c r="Z24" s="1">
        <v>290</v>
      </c>
      <c r="AA24" s="1">
        <v>281</v>
      </c>
      <c r="AB24" s="4"/>
    </row>
    <row r="25" spans="1:28" ht="12.75">
      <c r="A25" s="1">
        <v>14</v>
      </c>
      <c r="B25" s="1" t="s">
        <v>48</v>
      </c>
      <c r="C25" s="1">
        <v>854</v>
      </c>
      <c r="D25" s="1">
        <v>818</v>
      </c>
      <c r="E25" s="1">
        <v>935</v>
      </c>
      <c r="F25" s="1">
        <v>942</v>
      </c>
      <c r="G25" s="1">
        <v>1842</v>
      </c>
      <c r="H25" s="1">
        <v>1573</v>
      </c>
      <c r="I25" s="1">
        <v>1798</v>
      </c>
      <c r="J25" s="1">
        <v>1812</v>
      </c>
      <c r="K25" s="1">
        <v>2088</v>
      </c>
      <c r="L25" s="1">
        <v>1938</v>
      </c>
      <c r="M25" s="1">
        <v>927</v>
      </c>
      <c r="N25" s="1">
        <v>781</v>
      </c>
      <c r="O25" s="1">
        <v>729</v>
      </c>
      <c r="P25" s="1">
        <v>586</v>
      </c>
      <c r="Q25" s="1">
        <v>628</v>
      </c>
      <c r="R25" s="1">
        <v>1646</v>
      </c>
      <c r="S25" s="1">
        <v>1670</v>
      </c>
      <c r="T25" s="1">
        <v>1947</v>
      </c>
      <c r="U25" s="1">
        <v>2024</v>
      </c>
      <c r="V25" s="1">
        <v>2262</v>
      </c>
      <c r="W25" s="1">
        <v>2124</v>
      </c>
      <c r="X25" s="1">
        <v>2068</v>
      </c>
      <c r="Y25" s="1">
        <v>1918</v>
      </c>
      <c r="Z25" s="1">
        <v>2570</v>
      </c>
      <c r="AA25" s="1">
        <v>2594</v>
      </c>
      <c r="AB25" s="4"/>
    </row>
    <row r="26" spans="1:2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4"/>
    </row>
    <row r="27" spans="1:28" ht="12.75">
      <c r="A27" s="1"/>
      <c r="B27" s="1" t="s">
        <v>49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4"/>
    </row>
    <row r="28" spans="1:28" ht="12.75">
      <c r="A28" s="1">
        <v>15</v>
      </c>
      <c r="B28" s="1" t="s">
        <v>50</v>
      </c>
      <c r="C28" s="1">
        <f aca="true" t="shared" si="7" ref="C28:AA28">C32+C34+C38+C39</f>
        <v>367892</v>
      </c>
      <c r="D28" s="1">
        <f t="shared" si="7"/>
        <v>410335</v>
      </c>
      <c r="E28" s="1">
        <f t="shared" si="7"/>
        <v>498590</v>
      </c>
      <c r="F28" s="1">
        <f t="shared" si="7"/>
        <v>584590</v>
      </c>
      <c r="G28" s="1">
        <f t="shared" si="7"/>
        <v>692821</v>
      </c>
      <c r="H28" s="1">
        <f t="shared" si="7"/>
        <v>806206</v>
      </c>
      <c r="I28" s="1">
        <f t="shared" si="7"/>
        <v>888088</v>
      </c>
      <c r="J28" s="1">
        <f t="shared" si="7"/>
        <v>1006200</v>
      </c>
      <c r="K28" s="1">
        <f t="shared" si="7"/>
        <v>1012915</v>
      </c>
      <c r="L28" s="1">
        <f t="shared" si="7"/>
        <v>1079674</v>
      </c>
      <c r="M28" s="1">
        <f t="shared" si="7"/>
        <v>1237671</v>
      </c>
      <c r="N28" s="1">
        <f t="shared" si="7"/>
        <v>1393476</v>
      </c>
      <c r="O28" s="1">
        <f t="shared" si="7"/>
        <v>1597594</v>
      </c>
      <c r="P28" s="1">
        <f t="shared" si="7"/>
        <v>1815511</v>
      </c>
      <c r="Q28" s="1">
        <f t="shared" si="7"/>
        <v>1919970</v>
      </c>
      <c r="R28" s="1">
        <f t="shared" si="7"/>
        <v>2045811</v>
      </c>
      <c r="S28" s="1">
        <f t="shared" si="7"/>
        <v>2101239</v>
      </c>
      <c r="T28" s="1">
        <f t="shared" si="7"/>
        <v>2505321</v>
      </c>
      <c r="U28" s="1">
        <f t="shared" si="7"/>
        <v>2751331</v>
      </c>
      <c r="V28" s="1">
        <f t="shared" si="7"/>
        <v>3190858</v>
      </c>
      <c r="W28" s="1">
        <f t="shared" si="7"/>
        <v>3765884</v>
      </c>
      <c r="X28" s="1">
        <f t="shared" si="7"/>
        <v>4346245</v>
      </c>
      <c r="Y28" s="1">
        <f t="shared" si="7"/>
        <v>4858842</v>
      </c>
      <c r="Z28" s="1">
        <f t="shared" si="7"/>
        <v>5700454</v>
      </c>
      <c r="AA28" s="1">
        <f t="shared" si="7"/>
        <v>5953641</v>
      </c>
      <c r="AB28" s="4"/>
    </row>
    <row r="29" spans="1:28" ht="12.75">
      <c r="A29" s="1">
        <v>16</v>
      </c>
      <c r="B29" s="1" t="s">
        <v>51</v>
      </c>
      <c r="C29" s="1" t="s">
        <v>35</v>
      </c>
      <c r="D29" s="1" t="s">
        <v>35</v>
      </c>
      <c r="E29" s="1" t="s">
        <v>35</v>
      </c>
      <c r="F29" s="1" t="s">
        <v>35</v>
      </c>
      <c r="G29" s="1" t="s">
        <v>35</v>
      </c>
      <c r="H29" s="1" t="s">
        <v>35</v>
      </c>
      <c r="I29" s="1">
        <f aca="true" t="shared" si="8" ref="I29:AA29">I33+I34+I38+I39</f>
        <v>740667</v>
      </c>
      <c r="J29" s="1">
        <f t="shared" si="8"/>
        <v>924899</v>
      </c>
      <c r="K29" s="1">
        <f t="shared" si="8"/>
        <v>935147</v>
      </c>
      <c r="L29" s="1">
        <f t="shared" si="8"/>
        <v>1094990</v>
      </c>
      <c r="M29" s="1">
        <f t="shared" si="8"/>
        <v>1362927</v>
      </c>
      <c r="N29" s="1">
        <f t="shared" si="8"/>
        <v>1505660</v>
      </c>
      <c r="O29" s="1">
        <f t="shared" si="8"/>
        <v>1776294</v>
      </c>
      <c r="P29" s="1">
        <f t="shared" si="8"/>
        <v>2094878</v>
      </c>
      <c r="Q29" s="1">
        <f t="shared" si="8"/>
        <v>2035077</v>
      </c>
      <c r="R29" s="1">
        <f t="shared" si="8"/>
        <v>2229984</v>
      </c>
      <c r="S29" s="1">
        <f t="shared" si="8"/>
        <v>2236039</v>
      </c>
      <c r="T29" s="1">
        <f t="shared" si="8"/>
        <v>2809342</v>
      </c>
      <c r="U29" s="1">
        <f t="shared" si="8"/>
        <v>3032569</v>
      </c>
      <c r="V29" s="1">
        <f t="shared" si="8"/>
        <v>3612507</v>
      </c>
      <c r="W29" s="1">
        <f t="shared" si="8"/>
        <v>4302317</v>
      </c>
      <c r="X29" s="1">
        <f t="shared" si="8"/>
        <v>5056998</v>
      </c>
      <c r="Y29" s="1">
        <f t="shared" si="8"/>
        <v>5830401</v>
      </c>
      <c r="Z29" s="1">
        <f t="shared" si="8"/>
        <v>6985675</v>
      </c>
      <c r="AA29" s="1">
        <f t="shared" si="8"/>
        <v>6976221</v>
      </c>
      <c r="AB29" s="4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4"/>
    </row>
    <row r="31" spans="1:28" ht="12.75">
      <c r="A31" s="1"/>
      <c r="B31" s="1" t="s">
        <v>52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4"/>
    </row>
    <row r="32" spans="1:28" ht="12.75">
      <c r="A32" s="1">
        <v>17</v>
      </c>
      <c r="B32" s="1" t="s">
        <v>53</v>
      </c>
      <c r="C32" s="1">
        <v>222283</v>
      </c>
      <c r="D32" s="1">
        <v>246078</v>
      </c>
      <c r="E32" s="1">
        <v>285005</v>
      </c>
      <c r="F32" s="1">
        <v>336301</v>
      </c>
      <c r="G32" s="1">
        <v>388072</v>
      </c>
      <c r="H32" s="1">
        <v>407804</v>
      </c>
      <c r="I32" s="1">
        <v>374059</v>
      </c>
      <c r="J32" s="1">
        <v>355643</v>
      </c>
      <c r="K32" s="1">
        <v>348342</v>
      </c>
      <c r="L32" s="1">
        <v>371036</v>
      </c>
      <c r="M32" s="1">
        <v>404818</v>
      </c>
      <c r="N32" s="1">
        <v>478062</v>
      </c>
      <c r="O32" s="1">
        <v>513761</v>
      </c>
      <c r="P32" s="1">
        <v>553093</v>
      </c>
      <c r="Q32" s="1">
        <v>616655</v>
      </c>
      <c r="R32" s="1">
        <v>643364</v>
      </c>
      <c r="S32" s="1">
        <v>663830</v>
      </c>
      <c r="T32" s="1">
        <v>723526</v>
      </c>
      <c r="U32" s="1">
        <v>786565</v>
      </c>
      <c r="V32" s="1">
        <v>885506</v>
      </c>
      <c r="W32" s="1">
        <v>989810</v>
      </c>
      <c r="X32" s="1">
        <v>1067436</v>
      </c>
      <c r="Y32" s="1">
        <v>1196765</v>
      </c>
      <c r="Z32" s="1">
        <v>1327954</v>
      </c>
      <c r="AA32" s="1">
        <v>1445177</v>
      </c>
      <c r="AB32" s="4"/>
    </row>
    <row r="33" spans="1:28" ht="12.75">
      <c r="A33" s="1">
        <v>18</v>
      </c>
      <c r="B33" s="1" t="s">
        <v>54</v>
      </c>
      <c r="C33" s="1" t="s">
        <v>35</v>
      </c>
      <c r="D33" s="1" t="s">
        <v>35</v>
      </c>
      <c r="E33" s="1" t="s">
        <v>35</v>
      </c>
      <c r="F33" s="1" t="s">
        <v>35</v>
      </c>
      <c r="G33" s="1" t="s">
        <v>35</v>
      </c>
      <c r="H33" s="1" t="s">
        <v>35</v>
      </c>
      <c r="I33" s="1">
        <v>226638</v>
      </c>
      <c r="J33" s="1">
        <v>274342</v>
      </c>
      <c r="K33" s="1">
        <v>270574</v>
      </c>
      <c r="L33" s="1">
        <v>386352</v>
      </c>
      <c r="M33" s="1">
        <v>530074</v>
      </c>
      <c r="N33" s="1">
        <v>590246</v>
      </c>
      <c r="O33" s="1">
        <v>692461</v>
      </c>
      <c r="P33" s="1">
        <v>832460</v>
      </c>
      <c r="Q33" s="1">
        <v>731762</v>
      </c>
      <c r="R33" s="1">
        <v>827537</v>
      </c>
      <c r="S33" s="1">
        <v>798630</v>
      </c>
      <c r="T33" s="1">
        <v>1027547</v>
      </c>
      <c r="U33" s="1">
        <v>1067803</v>
      </c>
      <c r="V33" s="1">
        <v>1307155</v>
      </c>
      <c r="W33" s="1">
        <v>1526243</v>
      </c>
      <c r="X33" s="1">
        <v>1778189</v>
      </c>
      <c r="Y33" s="1">
        <v>2168324</v>
      </c>
      <c r="Z33" s="1">
        <v>2613175</v>
      </c>
      <c r="AA33" s="1">
        <v>2467757</v>
      </c>
      <c r="AB33" s="4"/>
    </row>
    <row r="34" spans="1:28" ht="12.75">
      <c r="A34" s="1">
        <v>19</v>
      </c>
      <c r="B34" s="1" t="s">
        <v>55</v>
      </c>
      <c r="C34" s="1">
        <f aca="true" t="shared" si="9" ref="C34:AA34">C35+C36</f>
        <v>44157</v>
      </c>
      <c r="D34" s="1">
        <f t="shared" si="9"/>
        <v>49439</v>
      </c>
      <c r="E34" s="1">
        <f t="shared" si="9"/>
        <v>53384</v>
      </c>
      <c r="F34" s="1">
        <f t="shared" si="9"/>
        <v>56769</v>
      </c>
      <c r="G34" s="1">
        <f t="shared" si="9"/>
        <v>62454</v>
      </c>
      <c r="H34" s="1">
        <f t="shared" si="9"/>
        <v>62142</v>
      </c>
      <c r="I34" s="1">
        <f t="shared" si="9"/>
        <v>74046</v>
      </c>
      <c r="J34" s="1">
        <f t="shared" si="9"/>
        <v>84723</v>
      </c>
      <c r="K34" s="1">
        <f t="shared" si="9"/>
        <v>88804</v>
      </c>
      <c r="L34" s="1">
        <f t="shared" si="9"/>
        <v>119403</v>
      </c>
      <c r="M34" s="1">
        <f t="shared" si="9"/>
        <v>158123</v>
      </c>
      <c r="N34" s="1">
        <f t="shared" si="9"/>
        <v>188589</v>
      </c>
      <c r="O34" s="1">
        <f t="shared" si="9"/>
        <v>232849</v>
      </c>
      <c r="P34" s="1">
        <f t="shared" si="9"/>
        <v>314294</v>
      </c>
      <c r="Q34" s="1">
        <f t="shared" si="9"/>
        <v>342313</v>
      </c>
      <c r="R34" s="1">
        <f t="shared" si="9"/>
        <v>455750</v>
      </c>
      <c r="S34" s="1">
        <f t="shared" si="9"/>
        <v>515083</v>
      </c>
      <c r="T34" s="1">
        <f t="shared" si="9"/>
        <v>853528</v>
      </c>
      <c r="U34" s="1">
        <f t="shared" si="9"/>
        <v>948668</v>
      </c>
      <c r="V34" s="1">
        <f t="shared" si="9"/>
        <v>1169636</v>
      </c>
      <c r="W34" s="1">
        <f t="shared" si="9"/>
        <v>1467985</v>
      </c>
      <c r="X34" s="1">
        <f t="shared" si="9"/>
        <v>1751183</v>
      </c>
      <c r="Y34" s="1">
        <f t="shared" si="9"/>
        <v>2052929</v>
      </c>
      <c r="Z34" s="1">
        <f t="shared" si="9"/>
        <v>2604383</v>
      </c>
      <c r="AA34" s="1">
        <f t="shared" si="9"/>
        <v>2406504</v>
      </c>
      <c r="AB34" s="4"/>
    </row>
    <row r="35" spans="1:28" ht="12.75">
      <c r="A35" s="1">
        <v>20</v>
      </c>
      <c r="B35" s="1" t="s">
        <v>56</v>
      </c>
      <c r="C35" s="1">
        <v>34704</v>
      </c>
      <c r="D35" s="1">
        <v>39329</v>
      </c>
      <c r="E35" s="1">
        <v>42148</v>
      </c>
      <c r="F35" s="1">
        <v>41966</v>
      </c>
      <c r="G35" s="1">
        <v>43524</v>
      </c>
      <c r="H35" s="1">
        <v>45675</v>
      </c>
      <c r="I35" s="1">
        <v>56604</v>
      </c>
      <c r="J35" s="1">
        <v>58569</v>
      </c>
      <c r="K35" s="1">
        <v>62810</v>
      </c>
      <c r="L35" s="1">
        <v>75020</v>
      </c>
      <c r="M35" s="1">
        <v>85724</v>
      </c>
      <c r="N35" s="1">
        <v>93889</v>
      </c>
      <c r="O35" s="1">
        <v>104187</v>
      </c>
      <c r="P35" s="1">
        <v>116949</v>
      </c>
      <c r="Q35" s="1">
        <v>144717</v>
      </c>
      <c r="R35" s="1">
        <v>176774</v>
      </c>
      <c r="S35" s="1">
        <v>200817</v>
      </c>
      <c r="T35" s="1">
        <v>309666</v>
      </c>
      <c r="U35" s="1">
        <v>321208</v>
      </c>
      <c r="V35" s="1">
        <v>392827</v>
      </c>
      <c r="W35" s="1">
        <v>465057</v>
      </c>
      <c r="X35" s="1">
        <v>543396</v>
      </c>
      <c r="Y35" s="1">
        <v>576745</v>
      </c>
      <c r="Z35" s="1">
        <v>577745</v>
      </c>
      <c r="AA35" s="1">
        <v>577694</v>
      </c>
      <c r="AB35" s="4"/>
    </row>
    <row r="36" spans="1:28" ht="12.75">
      <c r="A36" s="1">
        <v>21</v>
      </c>
      <c r="B36" s="1" t="s">
        <v>57</v>
      </c>
      <c r="C36" s="1">
        <v>9453</v>
      </c>
      <c r="D36" s="1">
        <v>10110</v>
      </c>
      <c r="E36" s="1">
        <v>11236</v>
      </c>
      <c r="F36" s="1">
        <v>14803</v>
      </c>
      <c r="G36" s="1">
        <v>18930</v>
      </c>
      <c r="H36" s="1">
        <v>16467</v>
      </c>
      <c r="I36" s="1">
        <v>17442</v>
      </c>
      <c r="J36" s="1">
        <v>26154</v>
      </c>
      <c r="K36" s="1">
        <v>25994</v>
      </c>
      <c r="L36" s="1">
        <v>44383</v>
      </c>
      <c r="M36" s="1">
        <v>72399</v>
      </c>
      <c r="N36" s="1">
        <v>94700</v>
      </c>
      <c r="O36" s="1">
        <v>128662</v>
      </c>
      <c r="P36" s="1">
        <v>197345</v>
      </c>
      <c r="Q36" s="1">
        <v>197596</v>
      </c>
      <c r="R36" s="1">
        <v>278976</v>
      </c>
      <c r="S36" s="1">
        <v>314266</v>
      </c>
      <c r="T36" s="1">
        <v>543862</v>
      </c>
      <c r="U36" s="1">
        <v>627460</v>
      </c>
      <c r="V36" s="1">
        <v>776809</v>
      </c>
      <c r="W36" s="1">
        <v>1002928</v>
      </c>
      <c r="X36" s="1">
        <v>1207787</v>
      </c>
      <c r="Y36" s="1">
        <v>1476184</v>
      </c>
      <c r="Z36" s="1">
        <v>2026638</v>
      </c>
      <c r="AA36" s="1">
        <v>1828810</v>
      </c>
      <c r="AB36" s="4"/>
    </row>
    <row r="37" spans="1:28" ht="12.75">
      <c r="A37" s="1">
        <v>22</v>
      </c>
      <c r="B37" s="1" t="s">
        <v>58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4"/>
    </row>
    <row r="38" spans="1:28" ht="12.75">
      <c r="A38" s="1" t="s">
        <v>59</v>
      </c>
      <c r="B38" s="1" t="s">
        <v>60</v>
      </c>
      <c r="C38" s="1">
        <v>20317</v>
      </c>
      <c r="D38" s="1">
        <v>22256</v>
      </c>
      <c r="E38" s="1">
        <v>29385</v>
      </c>
      <c r="F38" s="1">
        <v>34491</v>
      </c>
      <c r="G38" s="1">
        <v>38429</v>
      </c>
      <c r="H38" s="1">
        <v>42752</v>
      </c>
      <c r="I38" s="1">
        <v>35405</v>
      </c>
      <c r="J38" s="1">
        <v>131329</v>
      </c>
      <c r="K38" s="1">
        <v>130138</v>
      </c>
      <c r="L38" s="1">
        <v>141872</v>
      </c>
      <c r="M38" s="1">
        <v>167392</v>
      </c>
      <c r="N38" s="1">
        <v>177368</v>
      </c>
      <c r="O38" s="1">
        <v>197757</v>
      </c>
      <c r="P38" s="1">
        <v>234307</v>
      </c>
      <c r="Q38" s="1">
        <v>265315</v>
      </c>
      <c r="R38" s="1">
        <v>256295</v>
      </c>
      <c r="S38" s="1">
        <v>254303</v>
      </c>
      <c r="T38" s="1">
        <v>242022</v>
      </c>
      <c r="U38" s="1">
        <v>322980</v>
      </c>
      <c r="V38" s="1">
        <v>367567</v>
      </c>
      <c r="W38" s="1">
        <v>450578</v>
      </c>
      <c r="X38" s="1">
        <v>545524</v>
      </c>
      <c r="Y38" s="1">
        <v>588322</v>
      </c>
      <c r="Z38" s="1">
        <v>667732</v>
      </c>
      <c r="AA38" s="1">
        <v>825251</v>
      </c>
      <c r="AB38" s="4"/>
    </row>
    <row r="39" spans="1:28" ht="12.75">
      <c r="A39" s="1">
        <v>23</v>
      </c>
      <c r="B39" s="1" t="s">
        <v>61</v>
      </c>
      <c r="C39" s="1">
        <v>81135</v>
      </c>
      <c r="D39" s="1">
        <v>92562</v>
      </c>
      <c r="E39" s="1">
        <v>130816</v>
      </c>
      <c r="F39" s="1">
        <v>157029</v>
      </c>
      <c r="G39" s="1">
        <v>203866</v>
      </c>
      <c r="H39" s="1">
        <v>293508</v>
      </c>
      <c r="I39" s="1">
        <v>404578</v>
      </c>
      <c r="J39" s="1">
        <v>434505</v>
      </c>
      <c r="K39" s="1">
        <v>445631</v>
      </c>
      <c r="L39" s="1">
        <v>447363</v>
      </c>
      <c r="M39" s="1">
        <v>507338</v>
      </c>
      <c r="N39" s="1">
        <v>549457</v>
      </c>
      <c r="O39" s="1">
        <v>653227</v>
      </c>
      <c r="P39" s="1">
        <v>713817</v>
      </c>
      <c r="Q39" s="1">
        <v>695687</v>
      </c>
      <c r="R39" s="1">
        <v>690402</v>
      </c>
      <c r="S39" s="1">
        <v>668023</v>
      </c>
      <c r="T39" s="1">
        <v>686245</v>
      </c>
      <c r="U39" s="1">
        <v>693118</v>
      </c>
      <c r="V39" s="1">
        <v>768149</v>
      </c>
      <c r="W39" s="1">
        <v>857511</v>
      </c>
      <c r="X39" s="1">
        <v>982102</v>
      </c>
      <c r="Y39" s="1">
        <v>1020826</v>
      </c>
      <c r="Z39" s="1">
        <v>1100385</v>
      </c>
      <c r="AA39" s="1">
        <v>1276709</v>
      </c>
      <c r="AB39" s="4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4"/>
    </row>
    <row r="41" spans="1:28" ht="12.75">
      <c r="A41" s="1"/>
      <c r="B41" s="1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4"/>
    </row>
    <row r="42" spans="1:28" ht="12.75">
      <c r="A42" s="1">
        <v>24</v>
      </c>
      <c r="B42" s="1" t="s">
        <v>63</v>
      </c>
      <c r="C42" s="1">
        <f aca="true" t="shared" si="10" ref="C42:AA42">C45+C55</f>
        <v>292132</v>
      </c>
      <c r="D42" s="1">
        <f t="shared" si="10"/>
        <v>340838</v>
      </c>
      <c r="E42" s="1">
        <f t="shared" si="10"/>
        <v>414804</v>
      </c>
      <c r="F42" s="1">
        <f t="shared" si="10"/>
        <v>469775</v>
      </c>
      <c r="G42" s="1">
        <f t="shared" si="10"/>
        <v>568968</v>
      </c>
      <c r="H42" s="1">
        <f t="shared" si="10"/>
        <v>661900</v>
      </c>
      <c r="I42" s="1">
        <f t="shared" si="10"/>
        <v>779482</v>
      </c>
      <c r="J42" s="1">
        <f t="shared" si="10"/>
        <v>912670</v>
      </c>
      <c r="K42" s="1">
        <f t="shared" si="10"/>
        <v>1044205</v>
      </c>
      <c r="L42" s="1">
        <f t="shared" si="10"/>
        <v>1233053</v>
      </c>
      <c r="M42" s="1">
        <f t="shared" si="10"/>
        <v>1505605</v>
      </c>
      <c r="N42" s="1">
        <f t="shared" si="10"/>
        <v>1726534</v>
      </c>
      <c r="O42" s="1">
        <f t="shared" si="10"/>
        <v>2008135</v>
      </c>
      <c r="P42" s="1">
        <f t="shared" si="10"/>
        <v>2330374</v>
      </c>
      <c r="Q42" s="1">
        <f t="shared" si="10"/>
        <v>2424325</v>
      </c>
      <c r="R42" s="1">
        <f t="shared" si="10"/>
        <v>2595715</v>
      </c>
      <c r="S42" s="1">
        <f t="shared" si="10"/>
        <v>2762894</v>
      </c>
      <c r="T42" s="1">
        <f t="shared" si="10"/>
        <v>3060604</v>
      </c>
      <c r="U42" s="1">
        <f t="shared" si="10"/>
        <v>3310505</v>
      </c>
      <c r="V42" s="1">
        <f t="shared" si="10"/>
        <v>3966620</v>
      </c>
      <c r="W42" s="1">
        <f t="shared" si="10"/>
        <v>4607914</v>
      </c>
      <c r="X42" s="1">
        <f t="shared" si="10"/>
        <v>5539884</v>
      </c>
      <c r="Y42" s="1">
        <f t="shared" si="10"/>
        <v>6220315</v>
      </c>
      <c r="Z42" s="1">
        <f t="shared" si="10"/>
        <v>7020885</v>
      </c>
      <c r="AA42" s="1">
        <f t="shared" si="10"/>
        <v>8009875</v>
      </c>
      <c r="AB42" s="4"/>
    </row>
    <row r="43" spans="1:28" ht="12.75">
      <c r="A43" s="1">
        <v>25</v>
      </c>
      <c r="B43" s="1" t="s">
        <v>64</v>
      </c>
      <c r="C43" s="1" t="s">
        <v>35</v>
      </c>
      <c r="D43" s="1" t="s">
        <v>35</v>
      </c>
      <c r="E43" s="1" t="s">
        <v>35</v>
      </c>
      <c r="F43" s="1" t="s">
        <v>35</v>
      </c>
      <c r="G43" s="1" t="s">
        <v>35</v>
      </c>
      <c r="H43" s="1" t="s">
        <v>35</v>
      </c>
      <c r="I43" s="1">
        <f aca="true" t="shared" si="11" ref="I43:AA43">I45+I56</f>
        <v>725068</v>
      </c>
      <c r="J43" s="1">
        <f t="shared" si="11"/>
        <v>872280</v>
      </c>
      <c r="K43" s="1">
        <f t="shared" si="11"/>
        <v>993044</v>
      </c>
      <c r="L43" s="1">
        <f t="shared" si="11"/>
        <v>1205826</v>
      </c>
      <c r="M43" s="1">
        <f t="shared" si="11"/>
        <v>1493870</v>
      </c>
      <c r="N43" s="1">
        <f t="shared" si="11"/>
        <v>1708182</v>
      </c>
      <c r="O43" s="1">
        <f t="shared" si="11"/>
        <v>1997899</v>
      </c>
      <c r="P43" s="1">
        <f t="shared" si="11"/>
        <v>2397222</v>
      </c>
      <c r="Q43" s="1">
        <f t="shared" si="11"/>
        <v>2458580</v>
      </c>
      <c r="R43" s="1">
        <f t="shared" si="11"/>
        <v>2731448</v>
      </c>
      <c r="S43" s="1">
        <f t="shared" si="11"/>
        <v>2918801</v>
      </c>
      <c r="T43" s="1">
        <f t="shared" si="11"/>
        <v>3235689</v>
      </c>
      <c r="U43" s="1">
        <f t="shared" si="11"/>
        <v>3450376</v>
      </c>
      <c r="V43" s="1">
        <f t="shared" si="11"/>
        <v>4292280</v>
      </c>
      <c r="W43" s="1">
        <f t="shared" si="11"/>
        <v>5091413</v>
      </c>
      <c r="X43" s="1">
        <f t="shared" si="11"/>
        <v>6354166</v>
      </c>
      <c r="Y43" s="1">
        <f t="shared" si="11"/>
        <v>7487163</v>
      </c>
      <c r="Z43" s="1">
        <f t="shared" si="11"/>
        <v>8731667</v>
      </c>
      <c r="AA43" s="1">
        <f t="shared" si="11"/>
        <v>9377236</v>
      </c>
      <c r="AB43" s="4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"/>
    </row>
    <row r="45" spans="1:28" ht="12.75">
      <c r="A45" s="1">
        <v>26</v>
      </c>
      <c r="B45" s="1" t="s">
        <v>65</v>
      </c>
      <c r="C45" s="1">
        <f aca="true" t="shared" si="12" ref="C45:AA45">C46+C49+C51+C52</f>
        <v>104445</v>
      </c>
      <c r="D45" s="1">
        <f t="shared" si="12"/>
        <v>140867</v>
      </c>
      <c r="E45" s="1">
        <f t="shared" si="12"/>
        <v>173057</v>
      </c>
      <c r="F45" s="1">
        <f t="shared" si="12"/>
        <v>159852</v>
      </c>
      <c r="G45" s="1">
        <f t="shared" si="12"/>
        <v>176062</v>
      </c>
      <c r="H45" s="1">
        <f t="shared" si="12"/>
        <v>180425</v>
      </c>
      <c r="I45" s="1">
        <f t="shared" si="12"/>
        <v>189109</v>
      </c>
      <c r="J45" s="1">
        <f t="shared" si="12"/>
        <v>194468</v>
      </c>
      <c r="K45" s="1">
        <f t="shared" si="12"/>
        <v>199678</v>
      </c>
      <c r="L45" s="1">
        <f t="shared" si="12"/>
        <v>202482</v>
      </c>
      <c r="M45" s="1">
        <f t="shared" si="12"/>
        <v>241226</v>
      </c>
      <c r="N45" s="1">
        <f t="shared" si="12"/>
        <v>283058</v>
      </c>
      <c r="O45" s="1">
        <f t="shared" si="12"/>
        <v>322036</v>
      </c>
      <c r="P45" s="1">
        <f t="shared" si="12"/>
        <v>341746</v>
      </c>
      <c r="Q45" s="1">
        <f t="shared" si="12"/>
        <v>373293</v>
      </c>
      <c r="R45" s="1">
        <f t="shared" si="12"/>
        <v>398538</v>
      </c>
      <c r="S45" s="1">
        <f t="shared" si="12"/>
        <v>437263</v>
      </c>
      <c r="T45" s="1">
        <f t="shared" si="12"/>
        <v>509422</v>
      </c>
      <c r="U45" s="1">
        <f t="shared" si="12"/>
        <v>535217</v>
      </c>
      <c r="V45" s="1">
        <f t="shared" si="12"/>
        <v>671710</v>
      </c>
      <c r="W45" s="1">
        <f t="shared" si="12"/>
        <v>798368</v>
      </c>
      <c r="X45" s="1">
        <f t="shared" si="12"/>
        <v>835962</v>
      </c>
      <c r="Y45" s="1">
        <f t="shared" si="12"/>
        <v>838041</v>
      </c>
      <c r="Z45" s="1">
        <f t="shared" si="12"/>
        <v>870364</v>
      </c>
      <c r="AA45" s="1">
        <f t="shared" si="12"/>
        <v>922429</v>
      </c>
      <c r="AB45" s="4"/>
    </row>
    <row r="46" spans="1:28" ht="12.75">
      <c r="A46" s="1">
        <v>27</v>
      </c>
      <c r="B46" s="1" t="s">
        <v>66</v>
      </c>
      <c r="C46" s="1">
        <f aca="true" t="shared" si="13" ref="C46:AA46">C47+C48</f>
        <v>72572</v>
      </c>
      <c r="D46" s="1">
        <f t="shared" si="13"/>
        <v>105386</v>
      </c>
      <c r="E46" s="1">
        <f t="shared" si="13"/>
        <v>128511</v>
      </c>
      <c r="F46" s="1">
        <f t="shared" si="13"/>
        <v>106640</v>
      </c>
      <c r="G46" s="1">
        <f t="shared" si="13"/>
        <v>118189</v>
      </c>
      <c r="H46" s="1">
        <f t="shared" si="13"/>
        <v>125130</v>
      </c>
      <c r="I46" s="1">
        <f t="shared" si="13"/>
        <v>132587</v>
      </c>
      <c r="J46" s="1">
        <f t="shared" si="13"/>
        <v>136987</v>
      </c>
      <c r="K46" s="1">
        <f t="shared" si="13"/>
        <v>144665</v>
      </c>
      <c r="L46" s="1">
        <f t="shared" si="13"/>
        <v>145063</v>
      </c>
      <c r="M46" s="1">
        <f t="shared" si="13"/>
        <v>178916</v>
      </c>
      <c r="N46" s="1">
        <f t="shared" si="13"/>
        <v>220548</v>
      </c>
      <c r="O46" s="1">
        <f t="shared" si="13"/>
        <v>260934</v>
      </c>
      <c r="P46" s="1">
        <f t="shared" si="13"/>
        <v>263612</v>
      </c>
      <c r="Q46" s="1">
        <f t="shared" si="13"/>
        <v>291228</v>
      </c>
      <c r="R46" s="1">
        <f t="shared" si="13"/>
        <v>311199</v>
      </c>
      <c r="S46" s="1">
        <f t="shared" si="13"/>
        <v>329317</v>
      </c>
      <c r="T46" s="1">
        <f t="shared" si="13"/>
        <v>381687</v>
      </c>
      <c r="U46" s="1">
        <f t="shared" si="13"/>
        <v>407152</v>
      </c>
      <c r="V46" s="1">
        <f t="shared" si="13"/>
        <v>497776</v>
      </c>
      <c r="W46" s="1">
        <f t="shared" si="13"/>
        <v>610469</v>
      </c>
      <c r="X46" s="1">
        <f t="shared" si="13"/>
        <v>614530</v>
      </c>
      <c r="Y46" s="1">
        <f t="shared" si="13"/>
        <v>620285</v>
      </c>
      <c r="Z46" s="1">
        <f t="shared" si="13"/>
        <v>628907</v>
      </c>
      <c r="AA46" s="1">
        <f t="shared" si="13"/>
        <v>676897</v>
      </c>
      <c r="AB46" s="4"/>
    </row>
    <row r="47" spans="1:28" ht="12.75">
      <c r="A47" s="1">
        <v>28</v>
      </c>
      <c r="B47" s="1" t="s">
        <v>67</v>
      </c>
      <c r="C47" s="1">
        <v>70555</v>
      </c>
      <c r="D47" s="1">
        <v>101092</v>
      </c>
      <c r="E47" s="1">
        <v>123991</v>
      </c>
      <c r="F47" s="1">
        <v>101748</v>
      </c>
      <c r="G47" s="1">
        <v>111336</v>
      </c>
      <c r="H47" s="1">
        <v>117004</v>
      </c>
      <c r="I47" s="1">
        <v>124929</v>
      </c>
      <c r="J47" s="1">
        <v>129716</v>
      </c>
      <c r="K47" s="1">
        <v>138168</v>
      </c>
      <c r="L47" s="1">
        <v>138438</v>
      </c>
      <c r="M47" s="1">
        <v>173310</v>
      </c>
      <c r="N47" s="1">
        <v>213713</v>
      </c>
      <c r="O47" s="1">
        <v>252962</v>
      </c>
      <c r="P47" s="1">
        <v>257201</v>
      </c>
      <c r="Q47" s="1">
        <v>285911</v>
      </c>
      <c r="R47" s="1">
        <v>305994</v>
      </c>
      <c r="S47" s="1">
        <v>322600</v>
      </c>
      <c r="T47" s="1">
        <v>373050</v>
      </c>
      <c r="U47" s="1">
        <v>396887</v>
      </c>
      <c r="V47" s="1">
        <v>482773</v>
      </c>
      <c r="W47" s="1">
        <v>590704</v>
      </c>
      <c r="X47" s="1">
        <v>589792</v>
      </c>
      <c r="Y47" s="1">
        <v>589023</v>
      </c>
      <c r="Z47" s="1">
        <v>578225</v>
      </c>
      <c r="AA47" s="1">
        <v>582344</v>
      </c>
      <c r="AB47" s="4"/>
    </row>
    <row r="48" spans="1:28" ht="12.75">
      <c r="A48" s="1">
        <v>29</v>
      </c>
      <c r="B48" s="1" t="s">
        <v>68</v>
      </c>
      <c r="C48" s="1">
        <v>2017</v>
      </c>
      <c r="D48" s="1">
        <v>4294</v>
      </c>
      <c r="E48" s="1">
        <v>4520</v>
      </c>
      <c r="F48" s="1">
        <v>4892</v>
      </c>
      <c r="G48" s="1">
        <v>6853</v>
      </c>
      <c r="H48" s="1">
        <v>8126</v>
      </c>
      <c r="I48" s="1">
        <v>7658</v>
      </c>
      <c r="J48" s="1">
        <v>7271</v>
      </c>
      <c r="K48" s="1">
        <v>6497</v>
      </c>
      <c r="L48" s="1">
        <v>6625</v>
      </c>
      <c r="M48" s="1">
        <v>5606</v>
      </c>
      <c r="N48" s="1">
        <v>6835</v>
      </c>
      <c r="O48" s="1">
        <v>7972</v>
      </c>
      <c r="P48" s="1">
        <v>6411</v>
      </c>
      <c r="Q48" s="1">
        <v>5317</v>
      </c>
      <c r="R48" s="1">
        <v>5205</v>
      </c>
      <c r="S48" s="1">
        <v>6717</v>
      </c>
      <c r="T48" s="1">
        <v>8637</v>
      </c>
      <c r="U48" s="1">
        <v>10265</v>
      </c>
      <c r="V48" s="1">
        <v>15003</v>
      </c>
      <c r="W48" s="1">
        <v>19765</v>
      </c>
      <c r="X48" s="1">
        <v>24738</v>
      </c>
      <c r="Y48" s="1">
        <v>31262</v>
      </c>
      <c r="Z48" s="1">
        <v>50682</v>
      </c>
      <c r="AA48" s="1">
        <v>94553</v>
      </c>
      <c r="AB48" s="4"/>
    </row>
    <row r="49" spans="1:28" ht="12.75">
      <c r="A49" s="1">
        <v>30</v>
      </c>
      <c r="B49" s="1" t="s">
        <v>69</v>
      </c>
      <c r="C49" s="1">
        <v>8860</v>
      </c>
      <c r="D49" s="1">
        <v>10260</v>
      </c>
      <c r="E49" s="1">
        <v>12749</v>
      </c>
      <c r="F49" s="1">
        <v>12749</v>
      </c>
      <c r="G49" s="1">
        <v>13367</v>
      </c>
      <c r="H49" s="1">
        <v>13029</v>
      </c>
      <c r="I49" s="1">
        <v>13639</v>
      </c>
      <c r="J49" s="1">
        <v>14231</v>
      </c>
      <c r="K49" s="1">
        <v>14959</v>
      </c>
      <c r="L49" s="1">
        <v>15803</v>
      </c>
      <c r="M49" s="1">
        <v>17993</v>
      </c>
      <c r="N49" s="1">
        <v>15667</v>
      </c>
      <c r="O49" s="1">
        <v>15200</v>
      </c>
      <c r="P49" s="1">
        <v>15374</v>
      </c>
      <c r="Q49" s="1">
        <v>17243</v>
      </c>
      <c r="R49" s="1">
        <v>18610</v>
      </c>
      <c r="S49" s="1">
        <v>20801</v>
      </c>
      <c r="T49" s="1">
        <v>22113</v>
      </c>
      <c r="U49" s="1">
        <v>23678</v>
      </c>
      <c r="V49" s="1">
        <v>23573</v>
      </c>
      <c r="W49" s="1">
        <v>22592</v>
      </c>
      <c r="X49" s="1">
        <v>21712</v>
      </c>
      <c r="Y49" s="1">
        <v>18340</v>
      </c>
      <c r="Z49" s="1">
        <v>15486</v>
      </c>
      <c r="AA49" s="1">
        <v>13499</v>
      </c>
      <c r="AB49" s="4"/>
    </row>
    <row r="50" spans="1:28" ht="12.75">
      <c r="A50" s="1">
        <v>31</v>
      </c>
      <c r="B50" s="1" t="s">
        <v>70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4"/>
    </row>
    <row r="51" spans="1:28" ht="12.75">
      <c r="A51" s="1" t="s">
        <v>59</v>
      </c>
      <c r="B51" s="1" t="s">
        <v>71</v>
      </c>
      <c r="C51" s="1">
        <v>17231</v>
      </c>
      <c r="D51" s="1">
        <v>18004</v>
      </c>
      <c r="E51" s="1">
        <v>23327</v>
      </c>
      <c r="F51" s="1">
        <v>30540</v>
      </c>
      <c r="G51" s="1">
        <v>30381</v>
      </c>
      <c r="H51" s="1">
        <v>26737</v>
      </c>
      <c r="I51" s="1">
        <v>24989</v>
      </c>
      <c r="J51" s="1">
        <v>25534</v>
      </c>
      <c r="K51" s="1">
        <v>26090</v>
      </c>
      <c r="L51" s="1">
        <v>26734</v>
      </c>
      <c r="M51" s="1">
        <v>27920</v>
      </c>
      <c r="N51" s="1">
        <v>31838</v>
      </c>
      <c r="O51" s="1">
        <v>31520</v>
      </c>
      <c r="P51" s="1">
        <v>36495</v>
      </c>
      <c r="Q51" s="1">
        <v>39880</v>
      </c>
      <c r="R51" s="1">
        <v>38396</v>
      </c>
      <c r="S51" s="1">
        <v>54967</v>
      </c>
      <c r="T51" s="1">
        <v>69721</v>
      </c>
      <c r="U51" s="1">
        <v>73386</v>
      </c>
      <c r="V51" s="1">
        <v>107394</v>
      </c>
      <c r="W51" s="1">
        <v>113098</v>
      </c>
      <c r="X51" s="1">
        <v>135384</v>
      </c>
      <c r="Y51" s="1">
        <v>125883</v>
      </c>
      <c r="Z51" s="1">
        <v>138847</v>
      </c>
      <c r="AA51" s="1">
        <v>144650</v>
      </c>
      <c r="AB51" s="4"/>
    </row>
    <row r="52" spans="1:28" ht="12.75">
      <c r="A52" s="1">
        <v>32</v>
      </c>
      <c r="B52" s="1" t="s">
        <v>72</v>
      </c>
      <c r="C52" s="1">
        <v>5782</v>
      </c>
      <c r="D52" s="1">
        <v>7217</v>
      </c>
      <c r="E52" s="1">
        <v>8470</v>
      </c>
      <c r="F52" s="1">
        <v>9923</v>
      </c>
      <c r="G52" s="1">
        <v>14125</v>
      </c>
      <c r="H52" s="1">
        <v>15529</v>
      </c>
      <c r="I52" s="1">
        <v>17894</v>
      </c>
      <c r="J52" s="1">
        <v>17716</v>
      </c>
      <c r="K52" s="1">
        <v>13964</v>
      </c>
      <c r="L52" s="1">
        <v>14882</v>
      </c>
      <c r="M52" s="1">
        <v>16397</v>
      </c>
      <c r="N52" s="1">
        <v>15005</v>
      </c>
      <c r="O52" s="1">
        <v>14382</v>
      </c>
      <c r="P52" s="1">
        <v>26265</v>
      </c>
      <c r="Q52" s="1">
        <v>24942</v>
      </c>
      <c r="R52" s="1">
        <v>30333</v>
      </c>
      <c r="S52" s="1">
        <v>32178</v>
      </c>
      <c r="T52" s="1">
        <v>35901</v>
      </c>
      <c r="U52" s="1">
        <v>31001</v>
      </c>
      <c r="V52" s="1">
        <v>42967</v>
      </c>
      <c r="W52" s="1">
        <v>52209</v>
      </c>
      <c r="X52" s="1">
        <v>64336</v>
      </c>
      <c r="Y52" s="1">
        <v>73533</v>
      </c>
      <c r="Z52" s="1">
        <v>87124</v>
      </c>
      <c r="AA52" s="1">
        <v>87383</v>
      </c>
      <c r="AB52" s="4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4"/>
    </row>
    <row r="54" spans="1:28" ht="12.75">
      <c r="A54" s="1"/>
      <c r="B54" s="1" t="s">
        <v>73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4"/>
    </row>
    <row r="55" spans="1:28" ht="12.75">
      <c r="A55" s="1">
        <v>33</v>
      </c>
      <c r="B55" s="1" t="s">
        <v>74</v>
      </c>
      <c r="C55" s="1">
        <f aca="true" t="shared" si="14" ref="C55:AA55">C59+C61+C62+C67+C69+C65</f>
        <v>187687</v>
      </c>
      <c r="D55" s="1">
        <f t="shared" si="14"/>
        <v>199971</v>
      </c>
      <c r="E55" s="1">
        <f t="shared" si="14"/>
        <v>241747</v>
      </c>
      <c r="F55" s="1">
        <f t="shared" si="14"/>
        <v>309923</v>
      </c>
      <c r="G55" s="1">
        <f t="shared" si="14"/>
        <v>392906</v>
      </c>
      <c r="H55" s="1">
        <f t="shared" si="14"/>
        <v>481475</v>
      </c>
      <c r="I55" s="1">
        <f t="shared" si="14"/>
        <v>590373</v>
      </c>
      <c r="J55" s="1">
        <f t="shared" si="14"/>
        <v>718202</v>
      </c>
      <c r="K55" s="1">
        <f t="shared" si="14"/>
        <v>844527</v>
      </c>
      <c r="L55" s="1">
        <f t="shared" si="14"/>
        <v>1030571</v>
      </c>
      <c r="M55" s="1">
        <f t="shared" si="14"/>
        <v>1264379</v>
      </c>
      <c r="N55" s="1">
        <f t="shared" si="14"/>
        <v>1443476</v>
      </c>
      <c r="O55" s="1">
        <f t="shared" si="14"/>
        <v>1686099</v>
      </c>
      <c r="P55" s="1">
        <f t="shared" si="14"/>
        <v>1988628</v>
      </c>
      <c r="Q55" s="1">
        <f t="shared" si="14"/>
        <v>2051032</v>
      </c>
      <c r="R55" s="1">
        <f t="shared" si="14"/>
        <v>2197177</v>
      </c>
      <c r="S55" s="1">
        <f t="shared" si="14"/>
        <v>2325631</v>
      </c>
      <c r="T55" s="1">
        <f t="shared" si="14"/>
        <v>2551182</v>
      </c>
      <c r="U55" s="1">
        <f t="shared" si="14"/>
        <v>2775288</v>
      </c>
      <c r="V55" s="1">
        <f t="shared" si="14"/>
        <v>3294910</v>
      </c>
      <c r="W55" s="1">
        <f t="shared" si="14"/>
        <v>3809546</v>
      </c>
      <c r="X55" s="1">
        <f t="shared" si="14"/>
        <v>4703922</v>
      </c>
      <c r="Y55" s="1">
        <f t="shared" si="14"/>
        <v>5382274</v>
      </c>
      <c r="Z55" s="1">
        <f t="shared" si="14"/>
        <v>6150521</v>
      </c>
      <c r="AA55" s="1">
        <f t="shared" si="14"/>
        <v>7087446</v>
      </c>
      <c r="AB55" s="4"/>
    </row>
    <row r="56" spans="1:28" ht="12.75">
      <c r="A56" s="1">
        <v>34</v>
      </c>
      <c r="B56" s="1" t="s">
        <v>75</v>
      </c>
      <c r="C56" s="1" t="s">
        <v>35</v>
      </c>
      <c r="D56" s="1" t="s">
        <v>35</v>
      </c>
      <c r="E56" s="1" t="s">
        <v>35</v>
      </c>
      <c r="F56" s="1" t="s">
        <v>35</v>
      </c>
      <c r="G56" s="1" t="s">
        <v>35</v>
      </c>
      <c r="H56" s="1" t="s">
        <v>35</v>
      </c>
      <c r="I56" s="1">
        <f aca="true" t="shared" si="15" ref="I56:AA56">I60+I61+I62+I65+I67+I69</f>
        <v>535959</v>
      </c>
      <c r="J56" s="1">
        <f t="shared" si="15"/>
        <v>677812</v>
      </c>
      <c r="K56" s="1">
        <f t="shared" si="15"/>
        <v>793366</v>
      </c>
      <c r="L56" s="1">
        <f t="shared" si="15"/>
        <v>1003344</v>
      </c>
      <c r="M56" s="1">
        <f t="shared" si="15"/>
        <v>1252644</v>
      </c>
      <c r="N56" s="1">
        <f t="shared" si="15"/>
        <v>1425124</v>
      </c>
      <c r="O56" s="1">
        <f t="shared" si="15"/>
        <v>1675863</v>
      </c>
      <c r="P56" s="1">
        <f t="shared" si="15"/>
        <v>2055476</v>
      </c>
      <c r="Q56" s="1">
        <f t="shared" si="15"/>
        <v>2085287</v>
      </c>
      <c r="R56" s="1">
        <f t="shared" si="15"/>
        <v>2332910</v>
      </c>
      <c r="S56" s="1">
        <f t="shared" si="15"/>
        <v>2481538</v>
      </c>
      <c r="T56" s="1">
        <f t="shared" si="15"/>
        <v>2726267</v>
      </c>
      <c r="U56" s="1">
        <f t="shared" si="15"/>
        <v>2915159</v>
      </c>
      <c r="V56" s="1">
        <f t="shared" si="15"/>
        <v>3620570</v>
      </c>
      <c r="W56" s="1">
        <f t="shared" si="15"/>
        <v>4293045</v>
      </c>
      <c r="X56" s="1">
        <f t="shared" si="15"/>
        <v>5518204</v>
      </c>
      <c r="Y56" s="1">
        <f t="shared" si="15"/>
        <v>6649122</v>
      </c>
      <c r="Z56" s="1">
        <f t="shared" si="15"/>
        <v>7861303</v>
      </c>
      <c r="AA56" s="1">
        <f t="shared" si="15"/>
        <v>8454807</v>
      </c>
      <c r="AB56" s="4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4"/>
    </row>
    <row r="58" spans="1:28" ht="12.75">
      <c r="A58" s="1"/>
      <c r="B58" s="1" t="s">
        <v>76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4"/>
    </row>
    <row r="59" spans="1:28" ht="12.75">
      <c r="A59" s="1">
        <v>35</v>
      </c>
      <c r="B59" s="1" t="s">
        <v>77</v>
      </c>
      <c r="C59" s="1">
        <v>47528</v>
      </c>
      <c r="D59" s="1">
        <v>55413</v>
      </c>
      <c r="E59" s="1">
        <v>68976</v>
      </c>
      <c r="F59" s="1">
        <v>88579</v>
      </c>
      <c r="G59" s="1">
        <v>127105</v>
      </c>
      <c r="H59" s="1">
        <v>164623</v>
      </c>
      <c r="I59" s="1">
        <v>184842</v>
      </c>
      <c r="J59" s="1">
        <v>193708</v>
      </c>
      <c r="K59" s="1">
        <v>223538</v>
      </c>
      <c r="L59" s="1">
        <v>247223</v>
      </c>
      <c r="M59" s="1">
        <v>284701</v>
      </c>
      <c r="N59" s="1">
        <v>334552</v>
      </c>
      <c r="O59" s="1">
        <v>401766</v>
      </c>
      <c r="P59" s="1">
        <v>467886</v>
      </c>
      <c r="Q59" s="1">
        <v>505346</v>
      </c>
      <c r="R59" s="1">
        <v>533404</v>
      </c>
      <c r="S59" s="1">
        <v>540270</v>
      </c>
      <c r="T59" s="1">
        <v>593313</v>
      </c>
      <c r="U59" s="1">
        <v>617982</v>
      </c>
      <c r="V59" s="1">
        <v>680066</v>
      </c>
      <c r="W59" s="1">
        <v>745619</v>
      </c>
      <c r="X59" s="1">
        <v>823126</v>
      </c>
      <c r="Y59" s="1">
        <v>912187</v>
      </c>
      <c r="Z59" s="1">
        <v>1094439</v>
      </c>
      <c r="AA59" s="1">
        <v>1369505</v>
      </c>
      <c r="AB59" s="4"/>
    </row>
    <row r="60" spans="1:28" ht="12.75">
      <c r="A60" s="1">
        <v>36</v>
      </c>
      <c r="B60" s="1" t="s">
        <v>78</v>
      </c>
      <c r="C60" s="1" t="s">
        <v>35</v>
      </c>
      <c r="D60" s="1" t="s">
        <v>35</v>
      </c>
      <c r="E60" s="1" t="s">
        <v>35</v>
      </c>
      <c r="F60" s="1" t="s">
        <v>35</v>
      </c>
      <c r="G60" s="1" t="s">
        <v>35</v>
      </c>
      <c r="H60" s="1" t="s">
        <v>35</v>
      </c>
      <c r="I60" s="1">
        <v>130428</v>
      </c>
      <c r="J60" s="1">
        <v>153318</v>
      </c>
      <c r="K60" s="1">
        <v>172377</v>
      </c>
      <c r="L60" s="1">
        <v>219996</v>
      </c>
      <c r="M60" s="1">
        <v>272966</v>
      </c>
      <c r="N60" s="1">
        <v>316200</v>
      </c>
      <c r="O60" s="1">
        <v>391530</v>
      </c>
      <c r="P60" s="1">
        <v>534734</v>
      </c>
      <c r="Q60" s="1">
        <v>539601</v>
      </c>
      <c r="R60" s="1">
        <v>669137</v>
      </c>
      <c r="S60" s="1">
        <v>696177</v>
      </c>
      <c r="T60" s="1">
        <v>768398</v>
      </c>
      <c r="U60" s="1">
        <v>757853</v>
      </c>
      <c r="V60" s="1">
        <v>1005726</v>
      </c>
      <c r="W60" s="1">
        <v>1229118</v>
      </c>
      <c r="X60" s="1">
        <v>1637408</v>
      </c>
      <c r="Y60" s="1">
        <v>2179035</v>
      </c>
      <c r="Z60" s="1">
        <v>2805221</v>
      </c>
      <c r="AA60" s="1">
        <v>2736866</v>
      </c>
      <c r="AB60" s="4"/>
    </row>
    <row r="61" spans="1:28" ht="12.75">
      <c r="A61" s="1">
        <v>37</v>
      </c>
      <c r="B61" s="1" t="s">
        <v>79</v>
      </c>
      <c r="C61" s="1">
        <v>7028</v>
      </c>
      <c r="D61" s="1">
        <v>7562</v>
      </c>
      <c r="E61" s="1">
        <v>8910</v>
      </c>
      <c r="F61" s="1">
        <v>14210</v>
      </c>
      <c r="G61" s="1">
        <f>-47000+63113</f>
        <v>16113</v>
      </c>
      <c r="H61" s="1">
        <f>-50200+68705</f>
        <v>18505</v>
      </c>
      <c r="I61" s="1">
        <v>25758</v>
      </c>
      <c r="J61" s="1">
        <v>33846</v>
      </c>
      <c r="K61" s="1">
        <v>62121</v>
      </c>
      <c r="L61" s="1">
        <v>87954</v>
      </c>
      <c r="M61" s="1">
        <v>96078</v>
      </c>
      <c r="N61" s="1">
        <v>82588</v>
      </c>
      <c r="O61" s="1">
        <v>100877</v>
      </c>
      <c r="P61" s="1">
        <v>166541</v>
      </c>
      <c r="Q61" s="1">
        <v>152452</v>
      </c>
      <c r="R61" s="1">
        <v>170295</v>
      </c>
      <c r="S61" s="1">
        <v>197739</v>
      </c>
      <c r="T61" s="1">
        <v>221501</v>
      </c>
      <c r="U61" s="1">
        <v>235684</v>
      </c>
      <c r="V61" s="1">
        <v>358537</v>
      </c>
      <c r="W61" s="1">
        <v>502562</v>
      </c>
      <c r="X61" s="1">
        <v>662228</v>
      </c>
      <c r="Y61" s="1">
        <v>729738</v>
      </c>
      <c r="Z61" s="1">
        <v>660693</v>
      </c>
      <c r="AA61" s="1">
        <v>639684</v>
      </c>
      <c r="AB61" s="4"/>
    </row>
    <row r="62" spans="1:28" ht="12.75">
      <c r="A62" s="1">
        <v>38</v>
      </c>
      <c r="B62" s="3" t="s">
        <v>80</v>
      </c>
      <c r="C62" s="3">
        <f aca="true" t="shared" si="16" ref="C62:AA62">C63+C64</f>
        <v>54913</v>
      </c>
      <c r="D62" s="3">
        <f t="shared" si="16"/>
        <v>51235</v>
      </c>
      <c r="E62" s="3">
        <f t="shared" si="16"/>
        <v>53554</v>
      </c>
      <c r="F62" s="3">
        <f t="shared" si="16"/>
        <v>58587</v>
      </c>
      <c r="G62" s="3">
        <f t="shared" si="16"/>
        <v>74114</v>
      </c>
      <c r="H62" s="3">
        <f t="shared" si="16"/>
        <v>75085</v>
      </c>
      <c r="I62" s="3">
        <f t="shared" si="16"/>
        <v>92988</v>
      </c>
      <c r="J62" s="3">
        <f t="shared" si="16"/>
        <v>113811</v>
      </c>
      <c r="K62" s="3">
        <f t="shared" si="16"/>
        <v>128477</v>
      </c>
      <c r="L62" s="3">
        <f t="shared" si="16"/>
        <v>207868</v>
      </c>
      <c r="M62" s="3">
        <f t="shared" si="16"/>
        <v>309803</v>
      </c>
      <c r="N62" s="3">
        <f t="shared" si="16"/>
        <v>341732</v>
      </c>
      <c r="O62" s="3">
        <f t="shared" si="16"/>
        <v>392292</v>
      </c>
      <c r="P62" s="3">
        <f t="shared" si="16"/>
        <v>482864</v>
      </c>
      <c r="Q62" s="3">
        <f t="shared" si="16"/>
        <v>460644</v>
      </c>
      <c r="R62" s="3">
        <f t="shared" si="16"/>
        <v>546008</v>
      </c>
      <c r="S62" s="3">
        <f t="shared" si="16"/>
        <v>599447</v>
      </c>
      <c r="T62" s="3">
        <f t="shared" si="16"/>
        <v>696449</v>
      </c>
      <c r="U62" s="3">
        <f t="shared" si="16"/>
        <v>739695</v>
      </c>
      <c r="V62" s="3">
        <f t="shared" si="16"/>
        <v>971356</v>
      </c>
      <c r="W62" s="3">
        <f t="shared" si="16"/>
        <v>1199461</v>
      </c>
      <c r="X62" s="3">
        <f t="shared" si="16"/>
        <v>1578694</v>
      </c>
      <c r="Y62" s="3">
        <f t="shared" si="16"/>
        <v>2012429</v>
      </c>
      <c r="Z62" s="3">
        <f t="shared" si="16"/>
        <v>2522009</v>
      </c>
      <c r="AA62" s="3">
        <f t="shared" si="16"/>
        <v>2963973</v>
      </c>
      <c r="AB62" s="4"/>
    </row>
    <row r="63" spans="1:28" ht="12.75">
      <c r="A63" s="1">
        <v>39</v>
      </c>
      <c r="B63" s="1" t="s">
        <v>81</v>
      </c>
      <c r="C63" s="1">
        <v>11964</v>
      </c>
      <c r="D63" s="1">
        <v>11456</v>
      </c>
      <c r="E63" s="1">
        <v>11457</v>
      </c>
      <c r="F63" s="1">
        <v>10269</v>
      </c>
      <c r="G63" s="1">
        <v>9545</v>
      </c>
      <c r="H63" s="1">
        <v>10694</v>
      </c>
      <c r="I63" s="1">
        <v>16709</v>
      </c>
      <c r="J63" s="1">
        <v>17454</v>
      </c>
      <c r="K63" s="1">
        <v>32421</v>
      </c>
      <c r="L63" s="1">
        <v>82290</v>
      </c>
      <c r="M63" s="1">
        <v>140863</v>
      </c>
      <c r="N63" s="1">
        <v>166089</v>
      </c>
      <c r="O63" s="1">
        <v>191314</v>
      </c>
      <c r="P63" s="1">
        <v>231673</v>
      </c>
      <c r="Q63" s="1">
        <v>238903</v>
      </c>
      <c r="R63" s="1">
        <v>274136</v>
      </c>
      <c r="S63" s="1">
        <v>299287</v>
      </c>
      <c r="T63" s="1">
        <v>355822</v>
      </c>
      <c r="U63" s="1">
        <v>368077</v>
      </c>
      <c r="V63" s="1">
        <v>481214</v>
      </c>
      <c r="W63" s="1">
        <v>588044</v>
      </c>
      <c r="X63" s="1">
        <v>715196</v>
      </c>
      <c r="Y63" s="1">
        <v>902153</v>
      </c>
      <c r="Z63" s="1">
        <v>1061924</v>
      </c>
      <c r="AA63" s="1">
        <v>1374259</v>
      </c>
      <c r="AB63" s="4"/>
    </row>
    <row r="64" spans="1:28" ht="12.75">
      <c r="A64" s="1">
        <v>40</v>
      </c>
      <c r="B64" s="1" t="s">
        <v>82</v>
      </c>
      <c r="C64" s="1">
        <v>42949</v>
      </c>
      <c r="D64" s="1">
        <v>39779</v>
      </c>
      <c r="E64" s="1">
        <v>42097</v>
      </c>
      <c r="F64" s="1">
        <v>48318</v>
      </c>
      <c r="G64" s="1">
        <v>64569</v>
      </c>
      <c r="H64" s="1">
        <v>64391</v>
      </c>
      <c r="I64" s="1">
        <v>76279</v>
      </c>
      <c r="J64" s="1">
        <v>96357</v>
      </c>
      <c r="K64" s="1">
        <v>96056</v>
      </c>
      <c r="L64" s="1">
        <v>125578</v>
      </c>
      <c r="M64" s="1">
        <v>168940</v>
      </c>
      <c r="N64" s="1">
        <v>175643</v>
      </c>
      <c r="O64" s="1">
        <v>200978</v>
      </c>
      <c r="P64" s="1">
        <v>251191</v>
      </c>
      <c r="Q64" s="1">
        <v>221741</v>
      </c>
      <c r="R64" s="1">
        <v>271872</v>
      </c>
      <c r="S64" s="1">
        <v>300160</v>
      </c>
      <c r="T64" s="1">
        <v>340627</v>
      </c>
      <c r="U64" s="1">
        <v>371618</v>
      </c>
      <c r="V64" s="1">
        <v>490142</v>
      </c>
      <c r="W64" s="1">
        <v>611417</v>
      </c>
      <c r="X64" s="1">
        <v>863498</v>
      </c>
      <c r="Y64" s="1">
        <v>1110276</v>
      </c>
      <c r="Z64" s="1">
        <v>1460085</v>
      </c>
      <c r="AA64" s="1">
        <v>1589714</v>
      </c>
      <c r="AB64" s="4"/>
    </row>
    <row r="65" spans="1:28" ht="12.75">
      <c r="A65" s="3">
        <v>41</v>
      </c>
      <c r="B65" s="1" t="s">
        <v>83</v>
      </c>
      <c r="C65" s="1">
        <v>11792</v>
      </c>
      <c r="D65" s="1">
        <v>13656</v>
      </c>
      <c r="E65" s="1">
        <v>16569</v>
      </c>
      <c r="F65" s="1">
        <v>19552</v>
      </c>
      <c r="G65" s="1">
        <v>24079</v>
      </c>
      <c r="H65" s="1">
        <v>27295</v>
      </c>
      <c r="I65" s="1">
        <v>31265</v>
      </c>
      <c r="J65" s="1">
        <v>36776</v>
      </c>
      <c r="K65" s="1">
        <v>40797</v>
      </c>
      <c r="L65" s="1">
        <v>46036</v>
      </c>
      <c r="M65" s="1">
        <v>50122</v>
      </c>
      <c r="N65" s="1">
        <v>55584</v>
      </c>
      <c r="O65" s="1">
        <v>61261</v>
      </c>
      <c r="P65" s="1">
        <v>67118</v>
      </c>
      <c r="Q65" s="1">
        <v>85933</v>
      </c>
      <c r="R65" s="1">
        <v>101317</v>
      </c>
      <c r="S65" s="1">
        <v>114804</v>
      </c>
      <c r="T65" s="1">
        <v>133734</v>
      </c>
      <c r="U65" s="1">
        <v>157185</v>
      </c>
      <c r="V65" s="1">
        <v>169484</v>
      </c>
      <c r="W65" s="1">
        <v>186846</v>
      </c>
      <c r="X65" s="1">
        <v>211628</v>
      </c>
      <c r="Y65" s="1">
        <v>228250</v>
      </c>
      <c r="Z65" s="1">
        <v>250657</v>
      </c>
      <c r="AA65" s="1">
        <v>251786</v>
      </c>
      <c r="AB65" s="4"/>
    </row>
    <row r="66" spans="1:28" ht="12.75">
      <c r="A66" s="1">
        <v>42</v>
      </c>
      <c r="B66" s="1" t="s">
        <v>84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4"/>
    </row>
    <row r="67" spans="1:28" ht="12.75">
      <c r="A67" s="1" t="s">
        <v>59</v>
      </c>
      <c r="B67" s="1" t="s">
        <v>85</v>
      </c>
      <c r="C67" s="1">
        <v>12961</v>
      </c>
      <c r="D67" s="1">
        <v>11921</v>
      </c>
      <c r="E67" s="1">
        <v>16019</v>
      </c>
      <c r="F67" s="1">
        <v>18669</v>
      </c>
      <c r="G67" s="1">
        <v>30426</v>
      </c>
      <c r="H67" s="1">
        <v>30606</v>
      </c>
      <c r="I67" s="1">
        <v>27532</v>
      </c>
      <c r="J67" s="1">
        <v>61731</v>
      </c>
      <c r="K67" s="1">
        <v>77415</v>
      </c>
      <c r="L67" s="1">
        <v>86993</v>
      </c>
      <c r="M67" s="1">
        <v>90703</v>
      </c>
      <c r="N67" s="1">
        <v>110187</v>
      </c>
      <c r="O67" s="1">
        <v>144548</v>
      </c>
      <c r="P67" s="1">
        <v>167093</v>
      </c>
      <c r="Q67" s="1">
        <v>213406</v>
      </c>
      <c r="R67" s="1">
        <v>208908</v>
      </c>
      <c r="S67" s="1">
        <v>220666</v>
      </c>
      <c r="T67" s="1">
        <v>229038</v>
      </c>
      <c r="U67" s="1">
        <v>239817</v>
      </c>
      <c r="V67" s="1">
        <v>300424</v>
      </c>
      <c r="W67" s="1">
        <v>346810</v>
      </c>
      <c r="X67" s="1">
        <v>459407</v>
      </c>
      <c r="Y67" s="1">
        <v>485675</v>
      </c>
      <c r="Z67" s="1">
        <v>555566</v>
      </c>
      <c r="AA67" s="1">
        <v>722738</v>
      </c>
      <c r="AB67" s="4"/>
    </row>
    <row r="68" spans="1:28" ht="12.75">
      <c r="A68" s="1">
        <v>43</v>
      </c>
      <c r="B68" s="1" t="s">
        <v>70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4"/>
    </row>
    <row r="69" spans="1:28" ht="12.75">
      <c r="A69" s="4"/>
      <c r="B69" s="1" t="s">
        <v>86</v>
      </c>
      <c r="C69" s="1">
        <v>53465</v>
      </c>
      <c r="D69" s="1">
        <v>60184</v>
      </c>
      <c r="E69" s="1">
        <v>77719</v>
      </c>
      <c r="F69" s="1">
        <v>110326</v>
      </c>
      <c r="G69" s="1">
        <v>121069</v>
      </c>
      <c r="H69" s="1">
        <v>165361</v>
      </c>
      <c r="I69" s="1">
        <v>227988</v>
      </c>
      <c r="J69" s="1">
        <v>278330</v>
      </c>
      <c r="K69" s="1">
        <v>312179</v>
      </c>
      <c r="L69" s="1">
        <v>354497</v>
      </c>
      <c r="M69" s="1">
        <v>432972</v>
      </c>
      <c r="N69" s="1">
        <v>518833</v>
      </c>
      <c r="O69" s="1">
        <v>585355</v>
      </c>
      <c r="P69" s="1">
        <v>637126</v>
      </c>
      <c r="Q69" s="1">
        <v>633251</v>
      </c>
      <c r="R69" s="1">
        <v>637245</v>
      </c>
      <c r="S69" s="1">
        <v>652705</v>
      </c>
      <c r="T69" s="1">
        <v>677147</v>
      </c>
      <c r="U69" s="1">
        <v>784925</v>
      </c>
      <c r="V69" s="1">
        <v>815043</v>
      </c>
      <c r="W69" s="1">
        <v>828248</v>
      </c>
      <c r="X69" s="1">
        <v>968839</v>
      </c>
      <c r="Y69" s="1">
        <v>1013995</v>
      </c>
      <c r="Z69" s="1">
        <v>1067157</v>
      </c>
      <c r="AA69" s="1">
        <v>1139760</v>
      </c>
      <c r="AB69" s="4"/>
    </row>
    <row r="70" spans="1:28" ht="12.75">
      <c r="A70" s="1" t="s">
        <v>87</v>
      </c>
      <c r="B70" s="1" t="s">
        <v>88</v>
      </c>
      <c r="C70" s="1" t="s">
        <v>88</v>
      </c>
      <c r="D70" s="1" t="s">
        <v>88</v>
      </c>
      <c r="E70" s="1" t="s">
        <v>88</v>
      </c>
      <c r="F70" s="1" t="s">
        <v>88</v>
      </c>
      <c r="G70" s="1" t="s">
        <v>88</v>
      </c>
      <c r="H70" s="1" t="s">
        <v>88</v>
      </c>
      <c r="I70" s="1" t="s">
        <v>88</v>
      </c>
      <c r="J70" s="1" t="s">
        <v>88</v>
      </c>
      <c r="K70" s="1" t="s">
        <v>88</v>
      </c>
      <c r="L70" s="1" t="s">
        <v>88</v>
      </c>
      <c r="M70" s="1" t="s">
        <v>88</v>
      </c>
      <c r="N70" s="1" t="s">
        <v>88</v>
      </c>
      <c r="O70" s="1" t="s">
        <v>88</v>
      </c>
      <c r="P70" s="1" t="s">
        <v>88</v>
      </c>
      <c r="Q70" s="1" t="s">
        <v>88</v>
      </c>
      <c r="R70" s="1" t="s">
        <v>88</v>
      </c>
      <c r="S70" s="1" t="s">
        <v>88</v>
      </c>
      <c r="T70" s="1" t="s">
        <v>88</v>
      </c>
      <c r="U70" s="1" t="s">
        <v>88</v>
      </c>
      <c r="V70" s="1" t="s">
        <v>88</v>
      </c>
      <c r="W70" s="1" t="s">
        <v>88</v>
      </c>
      <c r="X70" s="1" t="s">
        <v>88</v>
      </c>
      <c r="Y70" s="1"/>
      <c r="Z70" s="1"/>
      <c r="AA70" s="1"/>
      <c r="AB70" s="4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4"/>
    </row>
    <row r="72" spans="1:28" ht="12.75">
      <c r="A72" s="1" t="s">
        <v>89</v>
      </c>
      <c r="B72" s="1"/>
      <c r="C72" s="3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4"/>
    </row>
    <row r="73" spans="1:28" ht="12.75">
      <c r="A73" s="1" t="s">
        <v>90</v>
      </c>
      <c r="B73" s="1"/>
      <c r="C73" s="3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4"/>
    </row>
    <row r="74" spans="1:2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</row>
    <row r="75" spans="1:28" ht="12.75">
      <c r="A75" s="1" t="s">
        <v>91</v>
      </c>
      <c r="B75" s="1"/>
      <c r="C75" s="3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4"/>
    </row>
    <row r="76" spans="1:2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</row>
    <row r="77" spans="1:28" ht="12.75">
      <c r="A77" s="1" t="s">
        <v>92</v>
      </c>
      <c r="B77" s="1"/>
      <c r="C77" s="3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4"/>
    </row>
    <row r="78" spans="1:28" ht="12.75">
      <c r="A78" s="1" t="s">
        <v>93</v>
      </c>
      <c r="B78" s="1"/>
      <c r="C78" s="3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4"/>
    </row>
    <row r="79" spans="1:28" ht="12.75">
      <c r="A79" s="1" t="s">
        <v>94</v>
      </c>
      <c r="B79" s="1"/>
      <c r="C79" s="3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4"/>
    </row>
    <row r="80" spans="1:28" ht="12.75">
      <c r="A80" s="1" t="s">
        <v>95</v>
      </c>
      <c r="B80" s="1"/>
      <c r="C80" s="3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4"/>
    </row>
    <row r="81" spans="1:2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</row>
    <row r="82" spans="1:28" ht="12.75">
      <c r="A82" s="1" t="s">
        <v>96</v>
      </c>
      <c r="B82" s="1"/>
      <c r="C82" s="3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4"/>
    </row>
    <row r="83" spans="1:28" ht="12.75">
      <c r="A83" s="1" t="s">
        <v>97</v>
      </c>
      <c r="B83" s="1"/>
      <c r="C83" s="3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4"/>
    </row>
    <row r="84" spans="1:2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4"/>
      <c r="AB84" s="4"/>
    </row>
    <row r="85" spans="1:28" ht="12.75">
      <c r="A85" s="1" t="s">
        <v>98</v>
      </c>
      <c r="B85" s="1"/>
      <c r="C85" s="3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4"/>
    </row>
    <row r="86" spans="1:28" ht="12.75">
      <c r="A86" s="3" t="s">
        <v>99</v>
      </c>
      <c r="B86" s="1"/>
      <c r="C86" s="3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4"/>
    </row>
    <row r="87" spans="1:28" ht="12.75">
      <c r="A87" s="3" t="s">
        <v>100</v>
      </c>
      <c r="B87" s="3"/>
      <c r="C87" s="3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4"/>
    </row>
    <row r="88" spans="1:28" ht="12.75">
      <c r="A88" s="1" t="s">
        <v>101</v>
      </c>
      <c r="B88" s="3"/>
      <c r="C88" s="3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4"/>
    </row>
    <row r="89" spans="1:2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  <c r="AB89" s="4"/>
    </row>
    <row r="90" spans="1:28" ht="12.75">
      <c r="A90" s="3" t="s">
        <v>102</v>
      </c>
      <c r="B90" s="1"/>
      <c r="C90" s="3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4"/>
    </row>
    <row r="91" spans="1:28" ht="12.75">
      <c r="A91" s="3" t="s">
        <v>103</v>
      </c>
      <c r="B91" s="3"/>
      <c r="C91" s="3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4"/>
    </row>
    <row r="92" spans="1:28" ht="12.75">
      <c r="A92" s="3"/>
      <c r="B92" s="3"/>
      <c r="C92" s="3"/>
      <c r="D92" s="3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4"/>
    </row>
    <row r="93" spans="1:28" ht="12.75">
      <c r="A93" s="3" t="s">
        <v>104</v>
      </c>
      <c r="B93" s="3"/>
      <c r="C93" s="3"/>
      <c r="D93" s="3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4"/>
    </row>
    <row r="94" spans="1:28" ht="12.75">
      <c r="A94" s="3" t="s">
        <v>105</v>
      </c>
      <c r="B94" s="3"/>
      <c r="C94" s="3"/>
      <c r="D94" s="3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4"/>
    </row>
    <row r="95" spans="1:28" ht="12.75">
      <c r="A95" s="3" t="s">
        <v>106</v>
      </c>
      <c r="B95" s="3"/>
      <c r="C95" s="3"/>
      <c r="D95" s="3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4"/>
    </row>
    <row r="96" spans="1:28" ht="12.75">
      <c r="A96" s="1" t="s">
        <v>107</v>
      </c>
      <c r="B96" s="1"/>
      <c r="C96" s="3"/>
      <c r="D96" s="3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4"/>
    </row>
    <row r="97" spans="1:28" ht="12.75">
      <c r="A97" s="3" t="s">
        <v>108</v>
      </c>
      <c r="B97" s="1"/>
      <c r="C97" s="3"/>
      <c r="D97" s="3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4"/>
    </row>
    <row r="98" spans="1:28" ht="12.75">
      <c r="A98" s="3" t="s">
        <v>109</v>
      </c>
      <c r="B98" s="3"/>
      <c r="C98" s="3"/>
      <c r="D98" s="3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4"/>
    </row>
    <row r="99" spans="1:2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4"/>
      <c r="AB99" s="4"/>
    </row>
    <row r="100" spans="1:28" ht="12.75">
      <c r="A100" s="1" t="s">
        <v>110</v>
      </c>
      <c r="B100" s="3"/>
      <c r="C100" s="3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4"/>
    </row>
    <row r="101" spans="1:2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4"/>
      <c r="AB101" s="4"/>
    </row>
    <row r="102" spans="1:28" ht="12.75">
      <c r="A102" s="1" t="s">
        <v>111</v>
      </c>
      <c r="B102" s="1"/>
      <c r="C102" s="3"/>
      <c r="D102" s="3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4"/>
    </row>
    <row r="103" spans="1:28" ht="12.75">
      <c r="A103" s="1" t="s">
        <v>112</v>
      </c>
      <c r="B103" s="1"/>
      <c r="C103" s="3"/>
      <c r="D103" s="3"/>
      <c r="E103" s="3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4"/>
    </row>
    <row r="104" spans="1:2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4"/>
      <c r="AB104" s="4"/>
    </row>
    <row r="105" spans="1:28" ht="12.75">
      <c r="A105" s="1" t="s">
        <v>113</v>
      </c>
      <c r="B105" s="1"/>
      <c r="C105" s="3"/>
      <c r="D105" s="3"/>
      <c r="E105" s="3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4"/>
    </row>
    <row r="106" spans="1:28" ht="12.75">
      <c r="A106" s="1" t="s">
        <v>114</v>
      </c>
      <c r="B106" s="1"/>
      <c r="C106" s="3"/>
      <c r="D106" s="3"/>
      <c r="E106" s="3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4"/>
    </row>
    <row r="107" spans="1:2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4"/>
      <c r="AB107" s="4"/>
    </row>
    <row r="108" spans="1:28" ht="12.75">
      <c r="A108" s="1" t="s">
        <v>115</v>
      </c>
      <c r="B108" s="1"/>
      <c r="C108" s="3"/>
      <c r="D108" s="3"/>
      <c r="E108" s="3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cbdjl2</cp:lastModifiedBy>
  <dcterms:created xsi:type="dcterms:W3CDTF">2001-07-13T19:05:10Z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