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416" yWindow="65491" windowWidth="12120" windowHeight="7875" tabRatio="507" activeTab="1"/>
  </bookViews>
  <sheets>
    <sheet name="Medfordhistorical" sheetId="1" r:id="rId1"/>
    <sheet name="Instructions" sheetId="2" r:id="rId2"/>
    <sheet name="Medford06" sheetId="3" r:id="rId3"/>
  </sheets>
  <definedNames>
    <definedName name="_xlnm.Print_Area" localSheetId="2">'Medford06'!$A:$O</definedName>
  </definedNames>
  <calcPr fullCalcOnLoad="1"/>
</workbook>
</file>

<file path=xl/sharedStrings.xml><?xml version="1.0" encoding="utf-8"?>
<sst xmlns="http://schemas.openxmlformats.org/spreadsheetml/2006/main" count="118" uniqueCount="74">
  <si>
    <t>Lower temp</t>
  </si>
  <si>
    <t>Upper temp</t>
  </si>
  <si>
    <t>DATE</t>
  </si>
  <si>
    <t>J-DAY</t>
  </si>
  <si>
    <t>Maximum</t>
  </si>
  <si>
    <t>Minimum</t>
  </si>
  <si>
    <t>DDA</t>
  </si>
  <si>
    <t>Acc-DDA</t>
  </si>
  <si>
    <t>Set thresholds for use with misc-horizontal and vertical</t>
  </si>
  <si>
    <t>Misc - horizontal</t>
  </si>
  <si>
    <t xml:space="preserve">Codling moth </t>
  </si>
  <si>
    <t>San Jose Scale</t>
  </si>
  <si>
    <t>Lacanobia fruitworm</t>
  </si>
  <si>
    <t>Caution: Under testing</t>
  </si>
  <si>
    <t>Misc - vertical</t>
  </si>
  <si>
    <t>W. Cherry Fruitfly</t>
  </si>
  <si>
    <t>Obliquebanded LR</t>
  </si>
  <si>
    <t>Pandemis LR</t>
  </si>
  <si>
    <t>thresholds: 50-88</t>
  </si>
  <si>
    <t>horizontal cutoff</t>
  </si>
  <si>
    <t>adjust thresholds</t>
  </si>
  <si>
    <t>at top left of page</t>
  </si>
  <si>
    <t>thresholds:51-90</t>
  </si>
  <si>
    <t>vertical cut-off</t>
  </si>
  <si>
    <t>thresholds: 41 base</t>
  </si>
  <si>
    <t>no upper threshold</t>
  </si>
  <si>
    <t>Apple maggot</t>
  </si>
  <si>
    <t>thresholds:44-99</t>
  </si>
  <si>
    <t>W. tentiform leafminer</t>
  </si>
  <si>
    <t>thresholds: 44-83</t>
  </si>
  <si>
    <t>Peach twig borer</t>
  </si>
  <si>
    <t>horizontal cut-off</t>
  </si>
  <si>
    <t>thresholds: 45-90</t>
  </si>
  <si>
    <t>Oriental fruitmoth</t>
  </si>
  <si>
    <t>thresholds: 41-85</t>
  </si>
  <si>
    <t>thresholds: 44-88</t>
  </si>
  <si>
    <t>thresholds: 43-88</t>
  </si>
  <si>
    <t>30 yr averages (TFREC)</t>
  </si>
  <si>
    <t>DD</t>
  </si>
  <si>
    <t>Max</t>
  </si>
  <si>
    <t>Min</t>
  </si>
  <si>
    <t>Biofix</t>
  </si>
  <si>
    <t>Temp Biofix</t>
  </si>
  <si>
    <t>Count</t>
  </si>
  <si>
    <t>Pheromone (265dd)</t>
  </si>
  <si>
    <t>DA Total (205dd)</t>
  </si>
  <si>
    <t>DA Females (190dd)</t>
  </si>
  <si>
    <t>BEAR CREEK</t>
  </si>
  <si>
    <t>Instructions on how to run this model</t>
  </si>
  <si>
    <t>Open file, enable macros.</t>
  </si>
  <si>
    <r>
      <t xml:space="preserve">Enter max and min temp data in </t>
    </r>
    <r>
      <rPr>
        <vertAlign val="superscript"/>
        <sz val="10"/>
        <rFont val="Geneva"/>
        <family val="0"/>
      </rPr>
      <t>o</t>
    </r>
    <r>
      <rPr>
        <sz val="10"/>
        <rFont val="Geneva"/>
        <family val="0"/>
      </rPr>
      <t>F in columns C &amp; D</t>
    </r>
  </si>
  <si>
    <t>black = current temp data</t>
  </si>
  <si>
    <t>Paste 265, 205, and 190 in the cells chosen as the adjusted Biofix in columns I, L, and O, respectively.</t>
  </si>
  <si>
    <t>You can create a separate worksheet for each orchard site you are monitoring.</t>
  </si>
  <si>
    <t>blue = historical temp data for your site</t>
  </si>
  <si>
    <t>We recommend using 2 different font colors for data</t>
  </si>
  <si>
    <t>In columns H, K, and N record your mean moth catches for the designated traps placed in your highest pressure sites</t>
  </si>
  <si>
    <t>Use either:</t>
  </si>
  <si>
    <t>CM-DA Combo lure</t>
  </si>
  <si>
    <t>Biolure 10X</t>
  </si>
  <si>
    <t>Use:</t>
  </si>
  <si>
    <t>CM-DA lure</t>
  </si>
  <si>
    <t xml:space="preserve">If historical max and min temperature data are available, paste them into the historical file and as the initial </t>
  </si>
  <si>
    <t>temperature data in all other files beginning March 1st.</t>
  </si>
  <si>
    <t>Copy this sheet into new sheets for other orchard sites</t>
  </si>
  <si>
    <t>Change name of sheet 'Medford06' to your orchard's name (right click)</t>
  </si>
  <si>
    <t>The model will automatically adjust the accumulated daily degree days in column E.</t>
  </si>
  <si>
    <t>Column F will automatically paste a '+' when the threshold for sexual activity is met (see publication).</t>
  </si>
  <si>
    <t>Establish the dates for each adjusted Biofix based on the publication</t>
  </si>
  <si>
    <t xml:space="preserve">Keep a running total of the degree days needed until predicted egg hatch by subtracting the daily DD from the </t>
  </si>
  <si>
    <t xml:space="preserve">current total. For example: if A56 is an adjusted Biofix date then paste 265 in cell I56 and in cell I57 type '=I56-e57'. </t>
  </si>
  <si>
    <t xml:space="preserve">Then drag the bottom right corner of this cell down until the value in column 'I' becomes negative. </t>
  </si>
  <si>
    <t>Do the same thing for columns 'L' and 'O'.</t>
  </si>
  <si>
    <t>These are the predicted dates for egg hatch based on both the pear ester and pheromone-baited traps.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</si>
</sst>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d\,\ yyyy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8"/>
      <name val="Geneva"/>
      <family val="0"/>
    </font>
    <font>
      <sz val="10"/>
      <color indexed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color indexed="39"/>
      <name val="Geneva"/>
      <family val="0"/>
    </font>
    <font>
      <vertAlign val="superscript"/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>
      <alignment/>
    </xf>
    <xf numFmtId="16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164" fontId="0" fillId="2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64" fontId="0" fillId="2" borderId="1" xfId="0" applyNumberFormat="1" applyFill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16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1" fontId="0" fillId="0" borderId="1" xfId="0" applyNumberFormat="1" applyBorder="1" applyAlignment="1">
      <alignment horizontal="right"/>
    </xf>
    <xf numFmtId="1" fontId="4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311"/>
  <sheetViews>
    <sheetView workbookViewId="0" topLeftCell="A1">
      <pane ySplit="5" topLeftCell="BM235" activePane="bottomLeft" state="frozen"/>
      <selection pane="topLeft" activeCell="A1" sqref="A1"/>
      <selection pane="bottomLeft" activeCell="C6" sqref="C6:D250"/>
    </sheetView>
  </sheetViews>
  <sheetFormatPr defaultColWidth="9.00390625" defaultRowHeight="12.75"/>
  <cols>
    <col min="1" max="2" width="11.375" style="0" customWidth="1"/>
    <col min="3" max="3" width="8.875" style="4" customWidth="1"/>
    <col min="4" max="4" width="9.75390625" style="4" customWidth="1"/>
    <col min="5" max="5" width="1.75390625" style="7" customWidth="1"/>
    <col min="6" max="6" width="6.375" style="1" customWidth="1"/>
    <col min="7" max="7" width="7.125" style="1" customWidth="1"/>
    <col min="8" max="8" width="1.75390625" style="7" customWidth="1"/>
    <col min="9" max="9" width="5.125" style="0" customWidth="1"/>
    <col min="10" max="10" width="7.75390625" style="0" customWidth="1"/>
    <col min="11" max="11" width="1.75390625" style="7" customWidth="1"/>
    <col min="12" max="12" width="6.25390625" style="15" customWidth="1"/>
    <col min="13" max="13" width="7.75390625" style="15" customWidth="1"/>
    <col min="14" max="14" width="1.75390625" style="7" customWidth="1"/>
    <col min="15" max="15" width="7.375" style="0" customWidth="1"/>
    <col min="16" max="16" width="8.25390625" style="0" customWidth="1"/>
    <col min="17" max="17" width="1.75390625" style="7" customWidth="1"/>
    <col min="18" max="18" width="7.625" style="0" customWidth="1"/>
    <col min="19" max="19" width="8.25390625" style="0" customWidth="1"/>
    <col min="20" max="20" width="1.75390625" style="7" customWidth="1"/>
    <col min="21" max="21" width="8.125" style="0" customWidth="1"/>
    <col min="22" max="22" width="7.875" style="0" customWidth="1"/>
    <col min="23" max="23" width="1.75390625" style="7" customWidth="1"/>
    <col min="24" max="24" width="6.875" style="0" customWidth="1"/>
    <col min="25" max="25" width="7.625" style="0" customWidth="1"/>
    <col min="26" max="26" width="1.75390625" style="7" customWidth="1"/>
    <col min="27" max="27" width="5.75390625" style="0" customWidth="1"/>
    <col min="28" max="28" width="7.375" style="0" customWidth="1"/>
    <col min="29" max="29" width="1.75390625" style="7" customWidth="1"/>
    <col min="30" max="30" width="5.75390625" style="0" customWidth="1"/>
    <col min="31" max="31" width="7.375" style="0" customWidth="1"/>
    <col min="32" max="32" width="1.75390625" style="7" customWidth="1"/>
    <col min="33" max="33" width="8.75390625" style="0" customWidth="1"/>
    <col min="34" max="34" width="8.00390625" style="0" customWidth="1"/>
    <col min="35" max="35" width="1.75390625" style="7" customWidth="1"/>
    <col min="36" max="36" width="6.125" style="0" customWidth="1"/>
    <col min="37" max="37" width="7.625" style="0" customWidth="1"/>
    <col min="38" max="38" width="1.75390625" style="7" customWidth="1"/>
    <col min="39" max="39" width="7.375" style="0" customWidth="1"/>
    <col min="40" max="40" width="7.25390625" style="0" customWidth="1"/>
    <col min="41" max="41" width="1.75390625" style="7" customWidth="1"/>
    <col min="42" max="16384" width="11.375" style="0" customWidth="1"/>
  </cols>
  <sheetData>
    <row r="1" spans="1:39" ht="12.75">
      <c r="A1" t="s">
        <v>8</v>
      </c>
      <c r="F1" s="1" t="s">
        <v>20</v>
      </c>
      <c r="I1" s="1" t="s">
        <v>20</v>
      </c>
      <c r="L1" s="15" t="s">
        <v>18</v>
      </c>
      <c r="O1" t="s">
        <v>34</v>
      </c>
      <c r="R1" t="s">
        <v>36</v>
      </c>
      <c r="U1" t="s">
        <v>35</v>
      </c>
      <c r="X1" t="s">
        <v>24</v>
      </c>
      <c r="AA1" t="s">
        <v>27</v>
      </c>
      <c r="AD1" t="s">
        <v>22</v>
      </c>
      <c r="AG1" t="s">
        <v>29</v>
      </c>
      <c r="AJ1" t="s">
        <v>18</v>
      </c>
      <c r="AM1" t="s">
        <v>32</v>
      </c>
    </row>
    <row r="2" spans="1:39" ht="12.75">
      <c r="A2" t="s">
        <v>0</v>
      </c>
      <c r="B2" t="s">
        <v>1</v>
      </c>
      <c r="F2" s="1" t="s">
        <v>21</v>
      </c>
      <c r="I2" s="1" t="s">
        <v>21</v>
      </c>
      <c r="L2" s="15" t="s">
        <v>31</v>
      </c>
      <c r="O2" t="s">
        <v>23</v>
      </c>
      <c r="R2" t="s">
        <v>23</v>
      </c>
      <c r="U2" t="s">
        <v>31</v>
      </c>
      <c r="X2" t="s">
        <v>25</v>
      </c>
      <c r="AA2" t="s">
        <v>19</v>
      </c>
      <c r="AD2" t="s">
        <v>23</v>
      </c>
      <c r="AG2" t="s">
        <v>23</v>
      </c>
      <c r="AJ2" t="s">
        <v>31</v>
      </c>
      <c r="AM2" t="s">
        <v>23</v>
      </c>
    </row>
    <row r="3" spans="1:33" ht="12.75">
      <c r="A3">
        <v>50</v>
      </c>
      <c r="B3">
        <v>90</v>
      </c>
      <c r="O3" s="8" t="s">
        <v>13</v>
      </c>
      <c r="R3" s="8" t="s">
        <v>13</v>
      </c>
      <c r="U3" s="8" t="s">
        <v>13</v>
      </c>
      <c r="AG3" s="8" t="s">
        <v>13</v>
      </c>
    </row>
    <row r="4" spans="3:39" ht="23.25">
      <c r="C4" s="13" t="s">
        <v>37</v>
      </c>
      <c r="D4" s="6"/>
      <c r="F4" s="1" t="s">
        <v>9</v>
      </c>
      <c r="I4" t="s">
        <v>14</v>
      </c>
      <c r="L4" s="15" t="s">
        <v>10</v>
      </c>
      <c r="O4" t="s">
        <v>17</v>
      </c>
      <c r="R4" t="s">
        <v>16</v>
      </c>
      <c r="U4" t="s">
        <v>12</v>
      </c>
      <c r="X4" t="s">
        <v>15</v>
      </c>
      <c r="AA4" t="s">
        <v>26</v>
      </c>
      <c r="AD4" t="s">
        <v>11</v>
      </c>
      <c r="AG4" t="s">
        <v>28</v>
      </c>
      <c r="AJ4" t="s">
        <v>30</v>
      </c>
      <c r="AM4" t="s">
        <v>33</v>
      </c>
    </row>
    <row r="5" spans="1:41" s="9" customFormat="1" ht="13.5" thickBot="1">
      <c r="A5" s="9" t="s">
        <v>2</v>
      </c>
      <c r="B5" s="9" t="s">
        <v>3</v>
      </c>
      <c r="C5" s="10" t="s">
        <v>4</v>
      </c>
      <c r="D5" s="10" t="s">
        <v>5</v>
      </c>
      <c r="E5" s="11"/>
      <c r="F5" s="12" t="s">
        <v>6</v>
      </c>
      <c r="G5" s="12" t="s">
        <v>7</v>
      </c>
      <c r="H5" s="11"/>
      <c r="I5" s="9" t="s">
        <v>6</v>
      </c>
      <c r="J5" s="9" t="s">
        <v>7</v>
      </c>
      <c r="K5" s="11"/>
      <c r="L5" s="16" t="s">
        <v>6</v>
      </c>
      <c r="M5" s="16" t="s">
        <v>7</v>
      </c>
      <c r="N5" s="11"/>
      <c r="O5" s="12" t="s">
        <v>6</v>
      </c>
      <c r="P5" s="12" t="s">
        <v>7</v>
      </c>
      <c r="Q5" s="11"/>
      <c r="R5" s="12" t="s">
        <v>6</v>
      </c>
      <c r="S5" s="12" t="s">
        <v>7</v>
      </c>
      <c r="T5" s="11"/>
      <c r="U5" s="12" t="s">
        <v>6</v>
      </c>
      <c r="V5" s="12" t="s">
        <v>7</v>
      </c>
      <c r="W5" s="11"/>
      <c r="X5" s="12" t="s">
        <v>6</v>
      </c>
      <c r="Y5" s="12" t="s">
        <v>7</v>
      </c>
      <c r="Z5" s="11"/>
      <c r="AA5" s="12" t="s">
        <v>6</v>
      </c>
      <c r="AB5" s="12" t="s">
        <v>7</v>
      </c>
      <c r="AC5" s="11"/>
      <c r="AD5" s="12" t="s">
        <v>6</v>
      </c>
      <c r="AE5" s="12" t="s">
        <v>7</v>
      </c>
      <c r="AF5" s="11"/>
      <c r="AG5" s="12" t="s">
        <v>6</v>
      </c>
      <c r="AH5" s="12" t="s">
        <v>7</v>
      </c>
      <c r="AI5" s="11"/>
      <c r="AJ5" s="12" t="s">
        <v>6</v>
      </c>
      <c r="AK5" s="12" t="s">
        <v>7</v>
      </c>
      <c r="AL5" s="11"/>
      <c r="AM5" s="12" t="s">
        <v>6</v>
      </c>
      <c r="AN5" s="12" t="s">
        <v>7</v>
      </c>
      <c r="AO5" s="11"/>
    </row>
    <row r="6" spans="1:40" ht="13.5" thickTop="1">
      <c r="A6" s="2">
        <v>32567</v>
      </c>
      <c r="B6" s="3">
        <v>60</v>
      </c>
      <c r="C6" s="26">
        <v>55.6</v>
      </c>
      <c r="D6" s="26">
        <v>33.8</v>
      </c>
      <c r="F6" s="1">
        <f>DDA3(C6,D6,$A$3,$B$3)</f>
        <v>1.2384540232757366</v>
      </c>
      <c r="G6" s="1">
        <f>F6</f>
        <v>1.2384540232757366</v>
      </c>
      <c r="I6" s="1">
        <f>DDA1(C6,D6,$A$3,$B$3)</f>
        <v>1.2384540232757366</v>
      </c>
      <c r="J6" s="1">
        <f>I6</f>
        <v>1.2384540232757366</v>
      </c>
      <c r="L6" s="14">
        <f>DDA3(C6,D6,50,88)</f>
        <v>1.2384540232757366</v>
      </c>
      <c r="M6" s="14">
        <f>L6</f>
        <v>1.2384540232757366</v>
      </c>
      <c r="O6" s="1">
        <f>DDA1(C6,D6,41,85)</f>
        <v>5.5214599235241035</v>
      </c>
      <c r="P6" s="1">
        <f>O6</f>
        <v>5.5214599235241035</v>
      </c>
      <c r="R6" s="1">
        <f>DDA1(C6,D6,43,88)</f>
        <v>4.361861889195524</v>
      </c>
      <c r="S6" s="1">
        <f>R6</f>
        <v>4.361861889195524</v>
      </c>
      <c r="U6" s="1">
        <f>DDA3(C6,D6,44,88)</f>
        <v>3.8267348927115337</v>
      </c>
      <c r="V6" s="1">
        <f>U6</f>
        <v>3.8267348927115337</v>
      </c>
      <c r="X6" s="1">
        <f>DDA3(C6,D6,41,125)</f>
        <v>5.5214599235241035</v>
      </c>
      <c r="Y6" s="1">
        <f>X6</f>
        <v>5.5214599235241035</v>
      </c>
      <c r="AA6" s="1">
        <f>DDA3(C6,D6,44,99)</f>
        <v>3.8267348927115337</v>
      </c>
      <c r="AB6" s="1">
        <f>AA6</f>
        <v>3.8267348927115337</v>
      </c>
      <c r="AD6" s="1">
        <f>DDA1(C6,D6,51,90)</f>
        <v>0.9171528633228453</v>
      </c>
      <c r="AE6" s="1">
        <f>AD6</f>
        <v>0.9171528633228453</v>
      </c>
      <c r="AG6" s="1">
        <f>DDA1(C6,D6,44,83)</f>
        <v>3.8267348927115337</v>
      </c>
      <c r="AH6" s="1">
        <f>AG6</f>
        <v>3.8267348927115337</v>
      </c>
      <c r="AJ6" s="1">
        <f>DDA3(C6,D6,50,88)</f>
        <v>1.2384540232757366</v>
      </c>
      <c r="AK6" s="1">
        <f>AJ6</f>
        <v>1.2384540232757366</v>
      </c>
      <c r="AM6" s="1">
        <f>DDA1(C6,D6,45,90)</f>
        <v>3.3208919653076534</v>
      </c>
      <c r="AN6" s="1">
        <f>AM6</f>
        <v>3.3208919653076534</v>
      </c>
    </row>
    <row r="7" spans="1:40" ht="12.75">
      <c r="A7" s="2">
        <v>32568</v>
      </c>
      <c r="B7" s="3">
        <v>61</v>
      </c>
      <c r="C7" s="26">
        <v>55.8</v>
      </c>
      <c r="D7" s="26">
        <v>33.9</v>
      </c>
      <c r="F7" s="1">
        <f>DDA3(C7,D7,$A$3,$B$3)</f>
        <v>1.3036204087337662</v>
      </c>
      <c r="G7" s="1">
        <f aca="true" t="shared" si="0" ref="G7:G70">F7+G6</f>
        <v>2.542074432009503</v>
      </c>
      <c r="I7" s="1">
        <f aca="true" t="shared" si="1" ref="I7:I70">DDA1(C7,D7,$A$3,$B$3)</f>
        <v>1.3036204087337662</v>
      </c>
      <c r="J7" s="1">
        <f aca="true" t="shared" si="2" ref="J7:J70">I7+J6</f>
        <v>2.542074432009503</v>
      </c>
      <c r="L7" s="14">
        <f aca="true" t="shared" si="3" ref="L7:L70">DDA3(C7,D7,50,88)</f>
        <v>1.3036204087337662</v>
      </c>
      <c r="M7" s="14">
        <f aca="true" t="shared" si="4" ref="M7:M70">L7+M6</f>
        <v>2.542074432009503</v>
      </c>
      <c r="O7" s="1">
        <f aca="true" t="shared" si="5" ref="O7:O70">DDA1(C7,D7,41,85)</f>
        <v>5.628240417882395</v>
      </c>
      <c r="P7" s="1">
        <f aca="true" t="shared" si="6" ref="P7:P70">O7+P6</f>
        <v>11.149700341406499</v>
      </c>
      <c r="R7" s="1">
        <f aca="true" t="shared" si="7" ref="R7:R70">DDA1(C7,D7,43,88)</f>
        <v>4.460357610414823</v>
      </c>
      <c r="S7" s="1">
        <f aca="true" t="shared" si="8" ref="S7:S70">R7+S6</f>
        <v>8.822219499610346</v>
      </c>
      <c r="U7" s="1">
        <f aca="true" t="shared" si="9" ref="U7:U70">DDA3(C7,D7,44,88)</f>
        <v>3.9209998552941974</v>
      </c>
      <c r="V7" s="1">
        <f>U7+V6</f>
        <v>7.7477347480057315</v>
      </c>
      <c r="X7" s="1">
        <f aca="true" t="shared" si="10" ref="X7:X70">DDA3(C7,D7,41,125)</f>
        <v>5.628240417882395</v>
      </c>
      <c r="Y7" s="1">
        <f>X7+Y6</f>
        <v>11.149700341406499</v>
      </c>
      <c r="AA7" s="1">
        <f aca="true" t="shared" si="11" ref="AA7:AA70">DDA3(C7,D7,44,99)</f>
        <v>3.9209998552941974</v>
      </c>
      <c r="AB7" s="1">
        <f>AA7+AB6</f>
        <v>7.7477347480057315</v>
      </c>
      <c r="AD7" s="1">
        <f aca="true" t="shared" si="12" ref="AD7:AD70">DDA1(C7,D7,51,90)</f>
        <v>0.9762841684200719</v>
      </c>
      <c r="AE7" s="1">
        <f>AD7+AE6</f>
        <v>1.8934370317429172</v>
      </c>
      <c r="AG7" s="1">
        <f aca="true" t="shared" si="13" ref="AG7:AG70">DDA1(C7,D7,44,83)</f>
        <v>3.9209998552941974</v>
      </c>
      <c r="AH7" s="1">
        <f>AG7+AH6</f>
        <v>7.7477347480057315</v>
      </c>
      <c r="AJ7" s="1">
        <f aca="true" t="shared" si="14" ref="AJ7:AJ70">DDA3(C7,D7,50,88)</f>
        <v>1.3036204087337662</v>
      </c>
      <c r="AK7" s="1">
        <f>AJ7+AK6</f>
        <v>2.542074432009503</v>
      </c>
      <c r="AM7" s="1">
        <f aca="true" t="shared" si="15" ref="AM7:AM70">DDA1(C7,D7,45,90)</f>
        <v>3.410820289076632</v>
      </c>
      <c r="AN7" s="1">
        <f>AM7+AN6</f>
        <v>6.731712254384286</v>
      </c>
    </row>
    <row r="8" spans="1:40" ht="12.75">
      <c r="A8" s="2">
        <v>32569</v>
      </c>
      <c r="B8" s="3">
        <v>62</v>
      </c>
      <c r="C8" s="26">
        <v>56</v>
      </c>
      <c r="D8" s="26">
        <v>33.9</v>
      </c>
      <c r="F8" s="1">
        <f aca="true" t="shared" si="16" ref="F8:F71">DDA3(C8,D8,$A$3,$B$3)</f>
        <v>1.3664768959755498</v>
      </c>
      <c r="G8" s="1">
        <f t="shared" si="0"/>
        <v>3.9085513279850526</v>
      </c>
      <c r="I8" s="1">
        <f t="shared" si="1"/>
        <v>1.3664768959755498</v>
      </c>
      <c r="J8" s="1">
        <f t="shared" si="2"/>
        <v>3.9085513279850526</v>
      </c>
      <c r="L8" s="14">
        <f t="shared" si="3"/>
        <v>1.3664768959755498</v>
      </c>
      <c r="M8" s="14">
        <f t="shared" si="4"/>
        <v>3.9085513279850526</v>
      </c>
      <c r="O8" s="1">
        <f t="shared" si="5"/>
        <v>5.71953993120534</v>
      </c>
      <c r="P8" s="1">
        <f t="shared" si="6"/>
        <v>16.86924027261184</v>
      </c>
      <c r="R8" s="1">
        <f t="shared" si="7"/>
        <v>4.547235744603224</v>
      </c>
      <c r="S8" s="1">
        <f t="shared" si="8"/>
        <v>13.36945524421357</v>
      </c>
      <c r="U8" s="1">
        <f t="shared" si="9"/>
        <v>4.005331120201269</v>
      </c>
      <c r="V8" s="1">
        <f aca="true" t="shared" si="17" ref="V8:V17">U8+V7</f>
        <v>11.753065868207</v>
      </c>
      <c r="X8" s="1">
        <f t="shared" si="10"/>
        <v>5.71953993120534</v>
      </c>
      <c r="Y8" s="1">
        <f aca="true" t="shared" si="18" ref="Y8:Y71">X8+Y7</f>
        <v>16.86924027261184</v>
      </c>
      <c r="AA8" s="1">
        <f t="shared" si="11"/>
        <v>4.005331120201269</v>
      </c>
      <c r="AB8" s="1">
        <f aca="true" t="shared" si="19" ref="AB8:AB24">AA8+AB7</f>
        <v>11.753065868207</v>
      </c>
      <c r="AD8" s="1">
        <f t="shared" si="12"/>
        <v>1.0340602988691083</v>
      </c>
      <c r="AE8" s="1">
        <f aca="true" t="shared" si="20" ref="AE8:AE71">AD8+AE7</f>
        <v>2.9274973306120256</v>
      </c>
      <c r="AG8" s="1">
        <f t="shared" si="13"/>
        <v>4.005331120201269</v>
      </c>
      <c r="AH8" s="1">
        <f aca="true" t="shared" si="21" ref="AH8:AH71">AG8+AH7</f>
        <v>11.753065868207</v>
      </c>
      <c r="AJ8" s="1">
        <f t="shared" si="14"/>
        <v>1.3664768959755498</v>
      </c>
      <c r="AK8" s="1">
        <f aca="true" t="shared" si="22" ref="AK8:AK71">AJ8+AK7</f>
        <v>3.9085513279850526</v>
      </c>
      <c r="AM8" s="1">
        <f t="shared" si="15"/>
        <v>3.4923602498387307</v>
      </c>
      <c r="AN8" s="1">
        <f aca="true" t="shared" si="23" ref="AN8:AN71">AM8+AN7</f>
        <v>10.224072504223017</v>
      </c>
    </row>
    <row r="9" spans="1:40" ht="12.75">
      <c r="A9" s="2">
        <v>32570</v>
      </c>
      <c r="B9" s="3">
        <v>63</v>
      </c>
      <c r="C9" s="26">
        <v>56.2</v>
      </c>
      <c r="D9" s="26">
        <v>33.9</v>
      </c>
      <c r="F9" s="1">
        <f t="shared" si="16"/>
        <v>1.4300210191357634</v>
      </c>
      <c r="G9" s="1">
        <f t="shared" si="0"/>
        <v>5.338572347120816</v>
      </c>
      <c r="I9" s="1">
        <f t="shared" si="1"/>
        <v>1.4300210191357634</v>
      </c>
      <c r="J9" s="1">
        <f t="shared" si="2"/>
        <v>5.338572347120816</v>
      </c>
      <c r="L9" s="14">
        <f t="shared" si="3"/>
        <v>1.4300210191357634</v>
      </c>
      <c r="M9" s="14">
        <f t="shared" si="4"/>
        <v>5.338572347120816</v>
      </c>
      <c r="O9" s="1">
        <f t="shared" si="5"/>
        <v>5.810966794487344</v>
      </c>
      <c r="P9" s="1">
        <f t="shared" si="6"/>
        <v>22.680207067099182</v>
      </c>
      <c r="R9" s="1">
        <f t="shared" si="7"/>
        <v>4.634312374111565</v>
      </c>
      <c r="S9" s="1">
        <f t="shared" si="8"/>
        <v>18.003767618325135</v>
      </c>
      <c r="U9" s="1">
        <f t="shared" si="9"/>
        <v>4.089903960811534</v>
      </c>
      <c r="V9" s="1">
        <f t="shared" si="17"/>
        <v>15.842969829018536</v>
      </c>
      <c r="X9" s="1">
        <f t="shared" si="10"/>
        <v>5.810966794487344</v>
      </c>
      <c r="Y9" s="1">
        <f t="shared" si="18"/>
        <v>22.680207067099182</v>
      </c>
      <c r="AA9" s="1">
        <f t="shared" si="11"/>
        <v>4.089903960811534</v>
      </c>
      <c r="AB9" s="1">
        <f t="shared" si="19"/>
        <v>15.842969829018536</v>
      </c>
      <c r="AD9" s="1">
        <f t="shared" si="12"/>
        <v>1.0926609891581898</v>
      </c>
      <c r="AE9" s="1">
        <f t="shared" si="20"/>
        <v>4.020158319770215</v>
      </c>
      <c r="AG9" s="1">
        <f t="shared" si="13"/>
        <v>4.089903960811534</v>
      </c>
      <c r="AH9" s="1">
        <f t="shared" si="21"/>
        <v>15.842969829018536</v>
      </c>
      <c r="AJ9" s="1">
        <f t="shared" si="14"/>
        <v>1.4300210191357634</v>
      </c>
      <c r="AK9" s="1">
        <f t="shared" si="22"/>
        <v>5.338572347120816</v>
      </c>
      <c r="AM9" s="1">
        <f t="shared" si="15"/>
        <v>3.574190915510455</v>
      </c>
      <c r="AN9" s="1">
        <f t="shared" si="23"/>
        <v>13.798263419733471</v>
      </c>
    </row>
    <row r="10" spans="1:40" ht="12.75">
      <c r="A10" s="2">
        <v>32571</v>
      </c>
      <c r="B10" s="3">
        <v>64</v>
      </c>
      <c r="C10" s="26">
        <v>56.4</v>
      </c>
      <c r="D10" s="26">
        <v>33.9</v>
      </c>
      <c r="F10" s="1">
        <f t="shared" si="16"/>
        <v>1.4942295123183922</v>
      </c>
      <c r="G10" s="1">
        <f t="shared" si="0"/>
        <v>6.832801859439208</v>
      </c>
      <c r="I10" s="1">
        <f t="shared" si="1"/>
        <v>1.4942295123183922</v>
      </c>
      <c r="J10" s="1">
        <f t="shared" si="2"/>
        <v>6.832801859439208</v>
      </c>
      <c r="L10" s="14">
        <f t="shared" si="3"/>
        <v>1.4942295123183922</v>
      </c>
      <c r="M10" s="14">
        <f t="shared" si="4"/>
        <v>6.832801859439208</v>
      </c>
      <c r="O10" s="1">
        <f t="shared" si="5"/>
        <v>5.902517907893271</v>
      </c>
      <c r="P10" s="1">
        <f t="shared" si="6"/>
        <v>28.582724974992452</v>
      </c>
      <c r="R10" s="1">
        <f t="shared" si="7"/>
        <v>4.721582471579251</v>
      </c>
      <c r="S10" s="1">
        <f t="shared" si="8"/>
        <v>22.725350089904385</v>
      </c>
      <c r="U10" s="1">
        <f t="shared" si="9"/>
        <v>4.1747121100994224</v>
      </c>
      <c r="V10" s="1">
        <f t="shared" si="17"/>
        <v>20.017681939117956</v>
      </c>
      <c r="X10" s="1">
        <f t="shared" si="10"/>
        <v>5.902517907893271</v>
      </c>
      <c r="Y10" s="1">
        <f t="shared" si="18"/>
        <v>28.582724974992452</v>
      </c>
      <c r="AA10" s="1">
        <f t="shared" si="11"/>
        <v>4.1747121100994224</v>
      </c>
      <c r="AB10" s="1">
        <f t="shared" si="19"/>
        <v>20.017681939117956</v>
      </c>
      <c r="AD10" s="1">
        <f t="shared" si="12"/>
        <v>1.1520557800010223</v>
      </c>
      <c r="AE10" s="1">
        <f t="shared" si="20"/>
        <v>5.172214099771237</v>
      </c>
      <c r="AG10" s="1">
        <f t="shared" si="13"/>
        <v>4.1747121100994224</v>
      </c>
      <c r="AH10" s="1">
        <f t="shared" si="21"/>
        <v>20.017681939117956</v>
      </c>
      <c r="AJ10" s="1">
        <f t="shared" si="14"/>
        <v>1.4942295123183922</v>
      </c>
      <c r="AK10" s="1">
        <f t="shared" si="22"/>
        <v>6.832801859439208</v>
      </c>
      <c r="AM10" s="1">
        <f t="shared" si="15"/>
        <v>3.6563045337021602</v>
      </c>
      <c r="AN10" s="1">
        <f t="shared" si="23"/>
        <v>17.45456795343563</v>
      </c>
    </row>
    <row r="11" spans="1:40" ht="12.75">
      <c r="A11" s="2">
        <v>32572</v>
      </c>
      <c r="B11" s="3">
        <v>65</v>
      </c>
      <c r="C11" s="26">
        <v>56.5</v>
      </c>
      <c r="D11" s="26">
        <v>33.9</v>
      </c>
      <c r="F11" s="1">
        <f t="shared" si="16"/>
        <v>1.5265759646474641</v>
      </c>
      <c r="G11" s="1">
        <f t="shared" si="0"/>
        <v>8.359377824086671</v>
      </c>
      <c r="I11" s="1">
        <f t="shared" si="1"/>
        <v>1.5265759646474641</v>
      </c>
      <c r="J11" s="1">
        <f t="shared" si="2"/>
        <v>8.359377824086671</v>
      </c>
      <c r="L11" s="14">
        <f t="shared" si="3"/>
        <v>1.5265759646474641</v>
      </c>
      <c r="M11" s="14">
        <f t="shared" si="4"/>
        <v>8.359377824086671</v>
      </c>
      <c r="O11" s="1">
        <f t="shared" si="5"/>
        <v>5.9483391186586445</v>
      </c>
      <c r="P11" s="1">
        <f t="shared" si="6"/>
        <v>34.531064093651096</v>
      </c>
      <c r="R11" s="1">
        <f t="shared" si="7"/>
        <v>4.7652885490134995</v>
      </c>
      <c r="S11" s="1">
        <f t="shared" si="8"/>
        <v>27.490638638917886</v>
      </c>
      <c r="U11" s="1">
        <f t="shared" si="9"/>
        <v>4.2172025303263885</v>
      </c>
      <c r="V11" s="1">
        <f t="shared" si="17"/>
        <v>24.234884469444346</v>
      </c>
      <c r="X11" s="1">
        <f t="shared" si="10"/>
        <v>5.9483391186586445</v>
      </c>
      <c r="Y11" s="1">
        <f t="shared" si="18"/>
        <v>34.531064093651096</v>
      </c>
      <c r="AA11" s="1">
        <f t="shared" si="11"/>
        <v>4.2172025303263885</v>
      </c>
      <c r="AB11" s="1">
        <f t="shared" si="19"/>
        <v>24.234884469444346</v>
      </c>
      <c r="AD11" s="1">
        <f t="shared" si="12"/>
        <v>1.182041945462414</v>
      </c>
      <c r="AE11" s="1">
        <f t="shared" si="20"/>
        <v>6.354256045233651</v>
      </c>
      <c r="AG11" s="1">
        <f t="shared" si="13"/>
        <v>4.2172025303263885</v>
      </c>
      <c r="AH11" s="1">
        <f t="shared" si="21"/>
        <v>24.234884469444346</v>
      </c>
      <c r="AJ11" s="1">
        <f t="shared" si="14"/>
        <v>1.5265759646474641</v>
      </c>
      <c r="AK11" s="1">
        <f t="shared" si="22"/>
        <v>8.359377824086671</v>
      </c>
      <c r="AM11" s="1">
        <f t="shared" si="15"/>
        <v>3.697465108444997</v>
      </c>
      <c r="AN11" s="1">
        <f t="shared" si="23"/>
        <v>21.15203306188063</v>
      </c>
    </row>
    <row r="12" spans="1:40" ht="12.75">
      <c r="A12" s="2">
        <v>32573</v>
      </c>
      <c r="B12" s="3">
        <v>66</v>
      </c>
      <c r="C12" s="26">
        <v>56.7</v>
      </c>
      <c r="D12" s="26">
        <v>34</v>
      </c>
      <c r="F12" s="1">
        <f t="shared" si="16"/>
        <v>1.5954900238392284</v>
      </c>
      <c r="G12" s="1">
        <f t="shared" si="0"/>
        <v>9.9548678479259</v>
      </c>
      <c r="I12" s="1">
        <f t="shared" si="1"/>
        <v>1.5954900238392284</v>
      </c>
      <c r="J12" s="1">
        <f t="shared" si="2"/>
        <v>9.9548678479259</v>
      </c>
      <c r="L12" s="14">
        <f t="shared" si="3"/>
        <v>1.5954900238392284</v>
      </c>
      <c r="M12" s="14">
        <f t="shared" si="4"/>
        <v>9.9548678479259</v>
      </c>
      <c r="O12" s="1">
        <f t="shared" si="5"/>
        <v>6.056558522679947</v>
      </c>
      <c r="P12" s="1">
        <f t="shared" si="6"/>
        <v>40.587622616331046</v>
      </c>
      <c r="R12" s="1">
        <f t="shared" si="7"/>
        <v>4.865536526330743</v>
      </c>
      <c r="S12" s="1">
        <f t="shared" si="8"/>
        <v>32.35617516524863</v>
      </c>
      <c r="U12" s="1">
        <f t="shared" si="9"/>
        <v>4.313403402411551</v>
      </c>
      <c r="V12" s="1">
        <f t="shared" si="17"/>
        <v>28.548287871855898</v>
      </c>
      <c r="X12" s="1">
        <f t="shared" si="10"/>
        <v>6.056558522679947</v>
      </c>
      <c r="Y12" s="1">
        <f t="shared" si="18"/>
        <v>40.587622616331046</v>
      </c>
      <c r="AA12" s="1">
        <f t="shared" si="11"/>
        <v>4.313403402411551</v>
      </c>
      <c r="AB12" s="1">
        <f t="shared" si="19"/>
        <v>28.548287871855898</v>
      </c>
      <c r="AD12" s="1">
        <f t="shared" si="12"/>
        <v>1.2454682625515359</v>
      </c>
      <c r="AE12" s="1">
        <f t="shared" si="20"/>
        <v>7.599724307785187</v>
      </c>
      <c r="AG12" s="1">
        <f t="shared" si="13"/>
        <v>4.313403402411551</v>
      </c>
      <c r="AH12" s="1">
        <f t="shared" si="21"/>
        <v>28.548287871855898</v>
      </c>
      <c r="AJ12" s="1">
        <f t="shared" si="14"/>
        <v>1.5954900238392284</v>
      </c>
      <c r="AK12" s="1">
        <f t="shared" si="22"/>
        <v>9.9548678479259</v>
      </c>
      <c r="AM12" s="1">
        <f t="shared" si="15"/>
        <v>3.789535095461832</v>
      </c>
      <c r="AN12" s="1">
        <f t="shared" si="23"/>
        <v>24.941568157342463</v>
      </c>
    </row>
    <row r="13" spans="1:40" ht="12.75">
      <c r="A13" s="2">
        <v>32574</v>
      </c>
      <c r="B13" s="3">
        <v>67</v>
      </c>
      <c r="C13" s="26">
        <v>56.8</v>
      </c>
      <c r="D13" s="26">
        <v>34.2</v>
      </c>
      <c r="F13" s="1">
        <f t="shared" si="16"/>
        <v>1.6360754809384468</v>
      </c>
      <c r="G13" s="1">
        <f t="shared" si="0"/>
        <v>11.590943328864347</v>
      </c>
      <c r="I13" s="1">
        <f t="shared" si="1"/>
        <v>1.6360754809384468</v>
      </c>
      <c r="J13" s="1">
        <f t="shared" si="2"/>
        <v>11.590943328864347</v>
      </c>
      <c r="L13" s="14">
        <f t="shared" si="3"/>
        <v>1.6360754809384468</v>
      </c>
      <c r="M13" s="14">
        <f t="shared" si="4"/>
        <v>11.590943328864347</v>
      </c>
      <c r="O13" s="1">
        <f t="shared" si="5"/>
        <v>6.136075480938446</v>
      </c>
      <c r="P13" s="1">
        <f t="shared" si="6"/>
        <v>46.72369809726949</v>
      </c>
      <c r="R13" s="1">
        <f t="shared" si="7"/>
        <v>4.935294337812186</v>
      </c>
      <c r="S13" s="1">
        <f t="shared" si="8"/>
        <v>37.29146950306082</v>
      </c>
      <c r="U13" s="1">
        <f t="shared" si="9"/>
        <v>4.378638638689492</v>
      </c>
      <c r="V13" s="1">
        <f t="shared" si="17"/>
        <v>32.92692651054539</v>
      </c>
      <c r="X13" s="1">
        <f t="shared" si="10"/>
        <v>6.136075480938446</v>
      </c>
      <c r="Y13" s="1">
        <f t="shared" si="18"/>
        <v>46.72369809726949</v>
      </c>
      <c r="AA13" s="1">
        <f t="shared" si="11"/>
        <v>4.378638638689492</v>
      </c>
      <c r="AB13" s="1">
        <f t="shared" si="19"/>
        <v>32.92692651054539</v>
      </c>
      <c r="AD13" s="1">
        <f t="shared" si="12"/>
        <v>1.282039786256818</v>
      </c>
      <c r="AE13" s="1">
        <f t="shared" si="20"/>
        <v>8.881764094042005</v>
      </c>
      <c r="AG13" s="1">
        <f t="shared" si="13"/>
        <v>4.378638638689492</v>
      </c>
      <c r="AH13" s="1">
        <f t="shared" si="21"/>
        <v>32.92692651054539</v>
      </c>
      <c r="AJ13" s="1">
        <f t="shared" si="14"/>
        <v>1.6360754809384468</v>
      </c>
      <c r="AK13" s="1">
        <f t="shared" si="22"/>
        <v>11.590943328864347</v>
      </c>
      <c r="AM13" s="1">
        <f t="shared" si="15"/>
        <v>3.8504234152954537</v>
      </c>
      <c r="AN13" s="1">
        <f t="shared" si="23"/>
        <v>28.791991572637915</v>
      </c>
    </row>
    <row r="14" spans="1:40" ht="12.75">
      <c r="A14" s="2">
        <v>32575</v>
      </c>
      <c r="B14" s="3">
        <v>68</v>
      </c>
      <c r="C14" s="26">
        <v>56.9</v>
      </c>
      <c r="D14" s="26">
        <v>34.3</v>
      </c>
      <c r="F14" s="1">
        <f t="shared" si="16"/>
        <v>1.6731912698834042</v>
      </c>
      <c r="G14" s="1">
        <f t="shared" si="0"/>
        <v>13.26413459874775</v>
      </c>
      <c r="I14" s="1">
        <f t="shared" si="1"/>
        <v>1.6731912698834042</v>
      </c>
      <c r="J14" s="1">
        <f t="shared" si="2"/>
        <v>13.26413459874775</v>
      </c>
      <c r="L14" s="14">
        <f t="shared" si="3"/>
        <v>1.6731912698834042</v>
      </c>
      <c r="M14" s="14">
        <f t="shared" si="4"/>
        <v>13.26413459874775</v>
      </c>
      <c r="O14" s="1">
        <f t="shared" si="5"/>
        <v>6.199266786749795</v>
      </c>
      <c r="P14" s="1">
        <f t="shared" si="6"/>
        <v>52.92296488401929</v>
      </c>
      <c r="R14" s="1">
        <f t="shared" si="7"/>
        <v>4.99253986880572</v>
      </c>
      <c r="S14" s="1">
        <f t="shared" si="8"/>
        <v>42.28400937186654</v>
      </c>
      <c r="U14" s="1">
        <f t="shared" si="9"/>
        <v>4.433018659882286</v>
      </c>
      <c r="V14" s="1">
        <f t="shared" si="17"/>
        <v>37.35994517042768</v>
      </c>
      <c r="X14" s="1">
        <f t="shared" si="10"/>
        <v>6.199266786749795</v>
      </c>
      <c r="Y14" s="1">
        <f t="shared" si="18"/>
        <v>52.92296488401929</v>
      </c>
      <c r="AA14" s="1">
        <f t="shared" si="11"/>
        <v>4.433018659882286</v>
      </c>
      <c r="AB14" s="1">
        <f t="shared" si="19"/>
        <v>37.35994517042768</v>
      </c>
      <c r="AD14" s="1">
        <f t="shared" si="12"/>
        <v>1.3160198314196845</v>
      </c>
      <c r="AE14" s="1">
        <f t="shared" si="20"/>
        <v>10.197783925461689</v>
      </c>
      <c r="AG14" s="1">
        <f t="shared" si="13"/>
        <v>4.433018659882286</v>
      </c>
      <c r="AH14" s="1">
        <f t="shared" si="21"/>
        <v>37.35994517042768</v>
      </c>
      <c r="AJ14" s="1">
        <f t="shared" si="14"/>
        <v>1.6731912698834042</v>
      </c>
      <c r="AK14" s="1">
        <f t="shared" si="22"/>
        <v>13.26413459874775</v>
      </c>
      <c r="AM14" s="1">
        <f t="shared" si="15"/>
        <v>3.9019733286465907</v>
      </c>
      <c r="AN14" s="1">
        <f t="shared" si="23"/>
        <v>32.6939649012845</v>
      </c>
    </row>
    <row r="15" spans="1:40" ht="12.75">
      <c r="A15" s="2">
        <v>32576</v>
      </c>
      <c r="B15" s="3">
        <v>69</v>
      </c>
      <c r="C15" s="26">
        <v>57</v>
      </c>
      <c r="D15" s="26">
        <v>34.3</v>
      </c>
      <c r="F15" s="1">
        <f t="shared" si="16"/>
        <v>1.706558522679946</v>
      </c>
      <c r="G15" s="1">
        <f t="shared" si="0"/>
        <v>14.970693121427697</v>
      </c>
      <c r="I15" s="1">
        <f t="shared" si="1"/>
        <v>1.706558522679946</v>
      </c>
      <c r="J15" s="1">
        <f t="shared" si="2"/>
        <v>14.970693121427697</v>
      </c>
      <c r="L15" s="14">
        <f t="shared" si="3"/>
        <v>1.706558522679946</v>
      </c>
      <c r="M15" s="14">
        <f t="shared" si="4"/>
        <v>14.970693121427697</v>
      </c>
      <c r="O15" s="1">
        <f t="shared" si="5"/>
        <v>6.245490023839226</v>
      </c>
      <c r="P15" s="1">
        <f t="shared" si="6"/>
        <v>59.16845490785851</v>
      </c>
      <c r="R15" s="1">
        <f t="shared" si="7"/>
        <v>5.036744782901946</v>
      </c>
      <c r="S15" s="1">
        <f t="shared" si="8"/>
        <v>47.32075415476849</v>
      </c>
      <c r="U15" s="1">
        <f t="shared" si="9"/>
        <v>4.476061024406974</v>
      </c>
      <c r="V15" s="1">
        <f t="shared" si="17"/>
        <v>41.83600619483465</v>
      </c>
      <c r="X15" s="1">
        <f t="shared" si="10"/>
        <v>6.245490023839226</v>
      </c>
      <c r="Y15" s="1">
        <f t="shared" si="18"/>
        <v>59.16845490785851</v>
      </c>
      <c r="AA15" s="1">
        <f t="shared" si="11"/>
        <v>4.476061024406974</v>
      </c>
      <c r="AB15" s="1">
        <f t="shared" si="19"/>
        <v>41.83600619483465</v>
      </c>
      <c r="AD15" s="1">
        <f t="shared" si="12"/>
        <v>1.3471578215585707</v>
      </c>
      <c r="AE15" s="1">
        <f t="shared" si="20"/>
        <v>11.54494174702026</v>
      </c>
      <c r="AG15" s="1">
        <f t="shared" si="13"/>
        <v>4.476061024406974</v>
      </c>
      <c r="AH15" s="1">
        <f t="shared" si="21"/>
        <v>41.83600619483465</v>
      </c>
      <c r="AJ15" s="1">
        <f t="shared" si="14"/>
        <v>1.706558522679946</v>
      </c>
      <c r="AK15" s="1">
        <f t="shared" si="22"/>
        <v>14.970693121427697</v>
      </c>
      <c r="AM15" s="1">
        <f t="shared" si="15"/>
        <v>3.9437433186971598</v>
      </c>
      <c r="AN15" s="1">
        <f t="shared" si="23"/>
        <v>36.63770821998166</v>
      </c>
    </row>
    <row r="16" spans="1:40" ht="12.75">
      <c r="A16" s="2">
        <v>32577</v>
      </c>
      <c r="B16" s="3">
        <v>70</v>
      </c>
      <c r="C16" s="26">
        <v>57.1</v>
      </c>
      <c r="D16" s="26">
        <v>34.4</v>
      </c>
      <c r="F16" s="1">
        <f t="shared" si="16"/>
        <v>1.7441902770479274</v>
      </c>
      <c r="G16" s="1">
        <f t="shared" si="0"/>
        <v>16.714883398475624</v>
      </c>
      <c r="I16" s="1">
        <f t="shared" si="1"/>
        <v>1.7441902770479274</v>
      </c>
      <c r="J16" s="1">
        <f t="shared" si="2"/>
        <v>16.714883398475624</v>
      </c>
      <c r="L16" s="14">
        <f t="shared" si="3"/>
        <v>1.7441902770479274</v>
      </c>
      <c r="M16" s="14">
        <f t="shared" si="4"/>
        <v>16.714883398475624</v>
      </c>
      <c r="O16" s="1">
        <f t="shared" si="5"/>
        <v>6.309080334741478</v>
      </c>
      <c r="P16" s="1">
        <f t="shared" si="6"/>
        <v>65.47753524259998</v>
      </c>
      <c r="R16" s="1">
        <f t="shared" si="7"/>
        <v>5.094390238621204</v>
      </c>
      <c r="S16" s="1">
        <f t="shared" si="8"/>
        <v>52.41514439338969</v>
      </c>
      <c r="U16" s="1">
        <f t="shared" si="9"/>
        <v>4.530846685993929</v>
      </c>
      <c r="V16" s="1">
        <f t="shared" si="17"/>
        <v>46.36685288082858</v>
      </c>
      <c r="X16" s="1">
        <f t="shared" si="10"/>
        <v>6.309080334741478</v>
      </c>
      <c r="Y16" s="1">
        <f t="shared" si="18"/>
        <v>65.47753524259998</v>
      </c>
      <c r="AA16" s="1">
        <f t="shared" si="11"/>
        <v>4.530846685993929</v>
      </c>
      <c r="AB16" s="1">
        <f t="shared" si="19"/>
        <v>46.36685288082858</v>
      </c>
      <c r="AD16" s="1">
        <f t="shared" si="12"/>
        <v>1.3816926594518324</v>
      </c>
      <c r="AE16" s="1">
        <f t="shared" si="20"/>
        <v>12.926634406472093</v>
      </c>
      <c r="AG16" s="1">
        <f t="shared" si="13"/>
        <v>4.530846685993929</v>
      </c>
      <c r="AH16" s="1">
        <f t="shared" si="21"/>
        <v>46.36685288082858</v>
      </c>
      <c r="AJ16" s="1">
        <f t="shared" si="14"/>
        <v>1.7441902770479274</v>
      </c>
      <c r="AK16" s="1">
        <f t="shared" si="22"/>
        <v>16.714883398475624</v>
      </c>
      <c r="AM16" s="1">
        <f t="shared" si="15"/>
        <v>3.9957077164206707</v>
      </c>
      <c r="AN16" s="1">
        <f t="shared" si="23"/>
        <v>40.63341593640233</v>
      </c>
    </row>
    <row r="17" spans="1:40" ht="12.75">
      <c r="A17" s="2">
        <v>32578</v>
      </c>
      <c r="B17" s="3">
        <v>71</v>
      </c>
      <c r="C17" s="26">
        <v>57.2</v>
      </c>
      <c r="D17" s="26">
        <v>34.6</v>
      </c>
      <c r="F17" s="1">
        <f t="shared" si="16"/>
        <v>1.7863687789412552</v>
      </c>
      <c r="G17" s="1">
        <f t="shared" si="0"/>
        <v>18.50125217741688</v>
      </c>
      <c r="I17" s="1">
        <f t="shared" si="1"/>
        <v>1.7863687789412552</v>
      </c>
      <c r="J17" s="1">
        <f t="shared" si="2"/>
        <v>18.50125217741688</v>
      </c>
      <c r="L17" s="14">
        <f t="shared" si="3"/>
        <v>1.7863687789412552</v>
      </c>
      <c r="M17" s="14">
        <f t="shared" si="4"/>
        <v>18.50125217741688</v>
      </c>
      <c r="O17" s="1">
        <f t="shared" si="5"/>
        <v>6.390696594814226</v>
      </c>
      <c r="P17" s="1">
        <f t="shared" si="6"/>
        <v>71.86823183741421</v>
      </c>
      <c r="R17" s="1">
        <f t="shared" si="7"/>
        <v>5.166015788160149</v>
      </c>
      <c r="S17" s="1">
        <f t="shared" si="8"/>
        <v>57.58116018154984</v>
      </c>
      <c r="U17" s="1">
        <f t="shared" si="9"/>
        <v>4.597867606435866</v>
      </c>
      <c r="V17" s="1">
        <f t="shared" si="17"/>
        <v>50.964720487264444</v>
      </c>
      <c r="X17" s="1">
        <f t="shared" si="10"/>
        <v>6.390696594814226</v>
      </c>
      <c r="Y17" s="1">
        <f t="shared" si="18"/>
        <v>71.86823183741421</v>
      </c>
      <c r="AA17" s="1">
        <f t="shared" si="11"/>
        <v>4.597867606435866</v>
      </c>
      <c r="AB17" s="1">
        <f t="shared" si="19"/>
        <v>50.964720487264444</v>
      </c>
      <c r="AD17" s="1">
        <f t="shared" si="12"/>
        <v>1.4198772008407325</v>
      </c>
      <c r="AE17" s="1">
        <f t="shared" si="20"/>
        <v>14.346511607312825</v>
      </c>
      <c r="AG17" s="1">
        <f t="shared" si="13"/>
        <v>4.597867606435866</v>
      </c>
      <c r="AH17" s="1">
        <f t="shared" si="21"/>
        <v>50.964720487264444</v>
      </c>
      <c r="AJ17" s="1">
        <f t="shared" si="14"/>
        <v>1.7863687789412552</v>
      </c>
      <c r="AK17" s="1">
        <f t="shared" si="22"/>
        <v>18.50125217741688</v>
      </c>
      <c r="AM17" s="1">
        <f t="shared" si="15"/>
        <v>4.0583162073696055</v>
      </c>
      <c r="AN17" s="1">
        <f t="shared" si="23"/>
        <v>44.69173214377194</v>
      </c>
    </row>
    <row r="18" spans="1:40" ht="12.75">
      <c r="A18" s="2">
        <v>32579</v>
      </c>
      <c r="B18" s="3">
        <v>72</v>
      </c>
      <c r="C18" s="26">
        <v>57.3</v>
      </c>
      <c r="D18" s="26">
        <v>34.6</v>
      </c>
      <c r="F18" s="1">
        <f t="shared" si="16"/>
        <v>1.8203600160196902</v>
      </c>
      <c r="G18" s="1">
        <f t="shared" si="0"/>
        <v>20.32161219343657</v>
      </c>
      <c r="I18" s="1">
        <f t="shared" si="1"/>
        <v>1.8203600160196902</v>
      </c>
      <c r="J18" s="1">
        <f t="shared" si="2"/>
        <v>20.32161219343657</v>
      </c>
      <c r="L18" s="14">
        <f t="shared" si="3"/>
        <v>1.8203600160196902</v>
      </c>
      <c r="M18" s="14">
        <f t="shared" si="4"/>
        <v>20.32161219343657</v>
      </c>
      <c r="O18" s="1">
        <f t="shared" si="5"/>
        <v>6.437188747231054</v>
      </c>
      <c r="P18" s="1">
        <f t="shared" si="6"/>
        <v>78.30542058464526</v>
      </c>
      <c r="R18" s="1">
        <f t="shared" si="7"/>
        <v>5.210549013654538</v>
      </c>
      <c r="S18" s="1">
        <f t="shared" si="8"/>
        <v>62.791709195204376</v>
      </c>
      <c r="U18" s="1">
        <f t="shared" si="9"/>
        <v>4.641269952709576</v>
      </c>
      <c r="V18" s="1">
        <f aca="true" t="shared" si="24" ref="V18:V81">U18+V17</f>
        <v>55.60599043997402</v>
      </c>
      <c r="X18" s="1">
        <f t="shared" si="10"/>
        <v>6.437188747231054</v>
      </c>
      <c r="Y18" s="1">
        <f t="shared" si="18"/>
        <v>78.30542058464526</v>
      </c>
      <c r="AA18" s="1">
        <f t="shared" si="11"/>
        <v>4.641269952709576</v>
      </c>
      <c r="AB18" s="1">
        <f t="shared" si="19"/>
        <v>55.60599043997402</v>
      </c>
      <c r="AD18" s="1">
        <f t="shared" si="12"/>
        <v>1.4517097071109655</v>
      </c>
      <c r="AE18" s="1">
        <f t="shared" si="20"/>
        <v>15.798221314423792</v>
      </c>
      <c r="AG18" s="1">
        <f t="shared" si="13"/>
        <v>4.641269952709576</v>
      </c>
      <c r="AH18" s="1">
        <f t="shared" si="21"/>
        <v>55.60599043997402</v>
      </c>
      <c r="AJ18" s="1">
        <f t="shared" si="14"/>
        <v>1.8203600160196902</v>
      </c>
      <c r="AK18" s="1">
        <f t="shared" si="22"/>
        <v>20.32161219343657</v>
      </c>
      <c r="AM18" s="1">
        <f t="shared" si="15"/>
        <v>4.100479883516707</v>
      </c>
      <c r="AN18" s="1">
        <f t="shared" si="23"/>
        <v>48.79221202728864</v>
      </c>
    </row>
    <row r="19" spans="1:40" ht="12.75">
      <c r="A19" s="2">
        <v>32580</v>
      </c>
      <c r="B19" s="3">
        <v>73</v>
      </c>
      <c r="C19" s="26">
        <v>57.5</v>
      </c>
      <c r="D19" s="26">
        <v>34.6</v>
      </c>
      <c r="F19" s="1">
        <f t="shared" si="16"/>
        <v>1.8887548792559505</v>
      </c>
      <c r="G19" s="1">
        <f t="shared" si="0"/>
        <v>22.210367072692524</v>
      </c>
      <c r="I19" s="1">
        <f t="shared" si="1"/>
        <v>1.8887548792559505</v>
      </c>
      <c r="J19" s="1">
        <f t="shared" si="2"/>
        <v>22.210367072692524</v>
      </c>
      <c r="L19" s="14">
        <f t="shared" si="3"/>
        <v>1.8887548792559505</v>
      </c>
      <c r="M19" s="14">
        <f t="shared" si="4"/>
        <v>22.210367072692524</v>
      </c>
      <c r="O19" s="1">
        <f t="shared" si="5"/>
        <v>6.530247079788274</v>
      </c>
      <c r="P19" s="1">
        <f t="shared" si="6"/>
        <v>84.83566766443353</v>
      </c>
      <c r="R19" s="1">
        <f t="shared" si="7"/>
        <v>5.299734289832743</v>
      </c>
      <c r="S19" s="1">
        <f t="shared" si="8"/>
        <v>68.09144348503712</v>
      </c>
      <c r="U19" s="1">
        <f t="shared" si="9"/>
        <v>4.7282204885511705</v>
      </c>
      <c r="V19" s="1">
        <f t="shared" si="24"/>
        <v>60.334210928525195</v>
      </c>
      <c r="X19" s="1">
        <f t="shared" si="10"/>
        <v>6.530247079788274</v>
      </c>
      <c r="Y19" s="1">
        <f t="shared" si="18"/>
        <v>84.83566766443353</v>
      </c>
      <c r="AA19" s="1">
        <f t="shared" si="11"/>
        <v>4.7282204885511705</v>
      </c>
      <c r="AB19" s="1">
        <f t="shared" si="19"/>
        <v>60.334210928525195</v>
      </c>
      <c r="AD19" s="1">
        <f t="shared" si="12"/>
        <v>1.5158623963192719</v>
      </c>
      <c r="AE19" s="1">
        <f t="shared" si="20"/>
        <v>17.314083710743063</v>
      </c>
      <c r="AG19" s="1">
        <f t="shared" si="13"/>
        <v>4.7282204885511705</v>
      </c>
      <c r="AH19" s="1">
        <f t="shared" si="21"/>
        <v>60.334210928525195</v>
      </c>
      <c r="AJ19" s="1">
        <f t="shared" si="14"/>
        <v>1.8887548792559505</v>
      </c>
      <c r="AK19" s="1">
        <f t="shared" si="22"/>
        <v>22.210367072692524</v>
      </c>
      <c r="AM19" s="1">
        <f t="shared" si="15"/>
        <v>4.184983707433016</v>
      </c>
      <c r="AN19" s="1">
        <f t="shared" si="23"/>
        <v>52.97719573472166</v>
      </c>
    </row>
    <row r="20" spans="1:40" ht="12.75">
      <c r="A20" s="2">
        <v>32581</v>
      </c>
      <c r="B20" s="3">
        <v>74</v>
      </c>
      <c r="C20" s="26">
        <v>57.8</v>
      </c>
      <c r="D20" s="26">
        <v>34.7</v>
      </c>
      <c r="F20" s="1">
        <f t="shared" si="16"/>
        <v>1.9970142450590576</v>
      </c>
      <c r="G20" s="1">
        <f t="shared" si="0"/>
        <v>24.207381317751583</v>
      </c>
      <c r="I20" s="1">
        <f t="shared" si="1"/>
        <v>1.9970142450590576</v>
      </c>
      <c r="J20" s="1">
        <f t="shared" si="2"/>
        <v>24.207381317751583</v>
      </c>
      <c r="L20" s="14">
        <f t="shared" si="3"/>
        <v>1.9970142450590576</v>
      </c>
      <c r="M20" s="14">
        <f t="shared" si="4"/>
        <v>24.207381317751583</v>
      </c>
      <c r="O20" s="1">
        <f t="shared" si="5"/>
        <v>6.688267575175411</v>
      </c>
      <c r="P20" s="1">
        <f t="shared" si="6"/>
        <v>91.52393523960895</v>
      </c>
      <c r="R20" s="1">
        <f t="shared" si="7"/>
        <v>5.4480107220516345</v>
      </c>
      <c r="S20" s="1">
        <f t="shared" si="8"/>
        <v>73.53945420708875</v>
      </c>
      <c r="U20" s="1">
        <f t="shared" si="9"/>
        <v>4.87146182065152</v>
      </c>
      <c r="V20" s="1">
        <f t="shared" si="24"/>
        <v>65.20567274917671</v>
      </c>
      <c r="X20" s="1">
        <f t="shared" si="10"/>
        <v>6.688267575175411</v>
      </c>
      <c r="Y20" s="1">
        <f t="shared" si="18"/>
        <v>91.52393523960895</v>
      </c>
      <c r="AA20" s="1">
        <f t="shared" si="11"/>
        <v>4.87146182065152</v>
      </c>
      <c r="AB20" s="1">
        <f t="shared" si="19"/>
        <v>65.20567274917671</v>
      </c>
      <c r="AD20" s="1">
        <f t="shared" si="12"/>
        <v>1.617005310792205</v>
      </c>
      <c r="AE20" s="1">
        <f t="shared" si="20"/>
        <v>18.931089021535268</v>
      </c>
      <c r="AG20" s="1">
        <f t="shared" si="13"/>
        <v>4.87146182065152</v>
      </c>
      <c r="AH20" s="1">
        <f t="shared" si="21"/>
        <v>65.20567274917671</v>
      </c>
      <c r="AJ20" s="1">
        <f t="shared" si="14"/>
        <v>1.9970142450590576</v>
      </c>
      <c r="AK20" s="1">
        <f t="shared" si="22"/>
        <v>24.207381317751583</v>
      </c>
      <c r="AM20" s="1">
        <f t="shared" si="15"/>
        <v>4.323030975521276</v>
      </c>
      <c r="AN20" s="1">
        <f t="shared" si="23"/>
        <v>57.30022671024294</v>
      </c>
    </row>
    <row r="21" spans="1:40" ht="12.75">
      <c r="A21" s="2">
        <v>32582</v>
      </c>
      <c r="B21" s="3">
        <v>75</v>
      </c>
      <c r="C21" s="26">
        <v>58.2</v>
      </c>
      <c r="D21" s="26">
        <v>34.8</v>
      </c>
      <c r="F21" s="1">
        <f t="shared" si="16"/>
        <v>2.1421396793734404</v>
      </c>
      <c r="G21" s="1">
        <f t="shared" si="0"/>
        <v>26.349520997125023</v>
      </c>
      <c r="I21" s="1">
        <f t="shared" si="1"/>
        <v>2.1421396793734404</v>
      </c>
      <c r="J21" s="1">
        <f t="shared" si="2"/>
        <v>26.349520997125023</v>
      </c>
      <c r="L21" s="14">
        <f t="shared" si="3"/>
        <v>2.1421396793734404</v>
      </c>
      <c r="M21" s="14">
        <f t="shared" si="4"/>
        <v>26.349520997125023</v>
      </c>
      <c r="O21" s="1">
        <f t="shared" si="5"/>
        <v>6.893852439080272</v>
      </c>
      <c r="P21" s="1">
        <f t="shared" si="6"/>
        <v>98.41778767868922</v>
      </c>
      <c r="R21" s="1">
        <f t="shared" si="7"/>
        <v>5.64213967937344</v>
      </c>
      <c r="S21" s="1">
        <f t="shared" si="8"/>
        <v>79.1815938864622</v>
      </c>
      <c r="U21" s="1">
        <f t="shared" si="9"/>
        <v>5.0595723327953115</v>
      </c>
      <c r="V21" s="1">
        <f t="shared" si="24"/>
        <v>70.26524508197203</v>
      </c>
      <c r="X21" s="1">
        <f t="shared" si="10"/>
        <v>6.893852439080272</v>
      </c>
      <c r="Y21" s="1">
        <f t="shared" si="18"/>
        <v>98.41778767868922</v>
      </c>
      <c r="AA21" s="1">
        <f t="shared" si="11"/>
        <v>5.0595723327953115</v>
      </c>
      <c r="AB21" s="1">
        <f t="shared" si="19"/>
        <v>70.26524508197203</v>
      </c>
      <c r="AD21" s="1">
        <f t="shared" si="12"/>
        <v>1.7532433939632353</v>
      </c>
      <c r="AE21" s="1">
        <f t="shared" si="20"/>
        <v>20.684332415498503</v>
      </c>
      <c r="AG21" s="1">
        <f t="shared" si="13"/>
        <v>5.0595723327953115</v>
      </c>
      <c r="AH21" s="1">
        <f t="shared" si="21"/>
        <v>70.26524508197203</v>
      </c>
      <c r="AJ21" s="1">
        <f t="shared" si="14"/>
        <v>2.1421396793734404</v>
      </c>
      <c r="AK21" s="1">
        <f t="shared" si="22"/>
        <v>26.349520997125023</v>
      </c>
      <c r="AM21" s="1">
        <f t="shared" si="15"/>
        <v>4.504874518353254</v>
      </c>
      <c r="AN21" s="1">
        <f t="shared" si="23"/>
        <v>61.80510122859619</v>
      </c>
    </row>
    <row r="22" spans="1:40" ht="12.75">
      <c r="A22" s="2">
        <v>32583</v>
      </c>
      <c r="B22" s="3">
        <v>76</v>
      </c>
      <c r="C22" s="26">
        <v>58.4</v>
      </c>
      <c r="D22" s="26">
        <v>34.9</v>
      </c>
      <c r="F22" s="1">
        <f t="shared" si="16"/>
        <v>2.21820681270975</v>
      </c>
      <c r="G22" s="1">
        <f t="shared" si="0"/>
        <v>28.56772780983477</v>
      </c>
      <c r="I22" s="1">
        <f t="shared" si="1"/>
        <v>2.21820681270975</v>
      </c>
      <c r="J22" s="1">
        <f t="shared" si="2"/>
        <v>28.56772780983477</v>
      </c>
      <c r="L22" s="14">
        <f t="shared" si="3"/>
        <v>2.21820681270975</v>
      </c>
      <c r="M22" s="14">
        <f t="shared" si="4"/>
        <v>28.56772780983477</v>
      </c>
      <c r="O22" s="1">
        <f t="shared" si="5"/>
        <v>7.006512422882695</v>
      </c>
      <c r="P22" s="1">
        <f t="shared" si="6"/>
        <v>105.42430010157192</v>
      </c>
      <c r="R22" s="1">
        <f t="shared" si="7"/>
        <v>5.747090793742869</v>
      </c>
      <c r="S22" s="1">
        <f t="shared" si="8"/>
        <v>84.92868468020507</v>
      </c>
      <c r="U22" s="1">
        <f t="shared" si="9"/>
        <v>5.160671122941025</v>
      </c>
      <c r="V22" s="1">
        <f t="shared" si="24"/>
        <v>75.42591620491305</v>
      </c>
      <c r="X22" s="1">
        <f t="shared" si="10"/>
        <v>7.006512422882695</v>
      </c>
      <c r="Y22" s="1">
        <f t="shared" si="18"/>
        <v>105.42430010157192</v>
      </c>
      <c r="AA22" s="1">
        <f t="shared" si="11"/>
        <v>5.160671122941025</v>
      </c>
      <c r="AB22" s="1">
        <f t="shared" si="19"/>
        <v>75.42591620491305</v>
      </c>
      <c r="AD22" s="1">
        <f t="shared" si="12"/>
        <v>1.824504079623211</v>
      </c>
      <c r="AE22" s="1">
        <f t="shared" si="20"/>
        <v>22.508836495121713</v>
      </c>
      <c r="AG22" s="1">
        <f t="shared" si="13"/>
        <v>5.160671122941025</v>
      </c>
      <c r="AH22" s="1">
        <f t="shared" si="21"/>
        <v>75.42591620491305</v>
      </c>
      <c r="AJ22" s="1">
        <f t="shared" si="14"/>
        <v>2.21820681270975</v>
      </c>
      <c r="AK22" s="1">
        <f t="shared" si="22"/>
        <v>28.56772780983477</v>
      </c>
      <c r="AM22" s="1">
        <f t="shared" si="15"/>
        <v>4.602078661173089</v>
      </c>
      <c r="AN22" s="1">
        <f t="shared" si="23"/>
        <v>66.40717988976928</v>
      </c>
    </row>
    <row r="23" spans="1:40" ht="12.75">
      <c r="A23" s="2">
        <v>32584</v>
      </c>
      <c r="B23" s="3">
        <v>77</v>
      </c>
      <c r="C23" s="26">
        <v>58.7</v>
      </c>
      <c r="D23" s="26">
        <v>35</v>
      </c>
      <c r="F23" s="1">
        <f t="shared" si="16"/>
        <v>2.3310411545495144</v>
      </c>
      <c r="G23" s="1">
        <f t="shared" si="0"/>
        <v>30.898768964384285</v>
      </c>
      <c r="I23" s="1">
        <f t="shared" si="1"/>
        <v>2.3310411545495144</v>
      </c>
      <c r="J23" s="1">
        <f t="shared" si="2"/>
        <v>30.898768964384285</v>
      </c>
      <c r="L23" s="14">
        <f t="shared" si="3"/>
        <v>2.3310411545495144</v>
      </c>
      <c r="M23" s="14">
        <f t="shared" si="4"/>
        <v>30.898768964384285</v>
      </c>
      <c r="O23" s="1">
        <f t="shared" si="5"/>
        <v>7.166710818482766</v>
      </c>
      <c r="P23" s="1">
        <f t="shared" si="6"/>
        <v>112.59101092005469</v>
      </c>
      <c r="R23" s="1">
        <f t="shared" si="7"/>
        <v>5.897859529129424</v>
      </c>
      <c r="S23" s="1">
        <f t="shared" si="8"/>
        <v>90.82654420933449</v>
      </c>
      <c r="U23" s="1">
        <f t="shared" si="9"/>
        <v>5.306599018592852</v>
      </c>
      <c r="V23" s="1">
        <f t="shared" si="24"/>
        <v>80.7325152235059</v>
      </c>
      <c r="X23" s="1">
        <f t="shared" si="10"/>
        <v>7.166710818482766</v>
      </c>
      <c r="Y23" s="1">
        <f t="shared" si="18"/>
        <v>112.59101092005469</v>
      </c>
      <c r="AA23" s="1">
        <f t="shared" si="11"/>
        <v>5.306599018592852</v>
      </c>
      <c r="AB23" s="1">
        <f t="shared" si="19"/>
        <v>80.7325152235059</v>
      </c>
      <c r="AD23" s="1">
        <f t="shared" si="12"/>
        <v>1.9307403011132642</v>
      </c>
      <c r="AE23" s="1">
        <f t="shared" si="20"/>
        <v>24.439576796234977</v>
      </c>
      <c r="AG23" s="1">
        <f t="shared" si="13"/>
        <v>5.306599018592852</v>
      </c>
      <c r="AH23" s="1">
        <f t="shared" si="21"/>
        <v>80.7325152235059</v>
      </c>
      <c r="AJ23" s="1">
        <f t="shared" si="14"/>
        <v>2.3310411545495144</v>
      </c>
      <c r="AK23" s="1">
        <f t="shared" si="22"/>
        <v>30.898768964384285</v>
      </c>
      <c r="AM23" s="1">
        <f t="shared" si="15"/>
        <v>4.743033105427828</v>
      </c>
      <c r="AN23" s="1">
        <f t="shared" si="23"/>
        <v>71.15021299519711</v>
      </c>
    </row>
    <row r="24" spans="1:40" ht="12.75">
      <c r="A24" s="2">
        <v>32585</v>
      </c>
      <c r="B24" s="3">
        <v>78</v>
      </c>
      <c r="C24" s="26">
        <v>58.9</v>
      </c>
      <c r="D24" s="26">
        <v>35</v>
      </c>
      <c r="F24" s="1">
        <f t="shared" si="16"/>
        <v>2.40338371002982</v>
      </c>
      <c r="G24" s="1">
        <f t="shared" si="0"/>
        <v>33.3021526744141</v>
      </c>
      <c r="I24" s="1">
        <f t="shared" si="1"/>
        <v>2.40338371002982</v>
      </c>
      <c r="J24" s="1">
        <f t="shared" si="2"/>
        <v>33.3021526744141</v>
      </c>
      <c r="L24" s="14">
        <f t="shared" si="3"/>
        <v>2.40338371002982</v>
      </c>
      <c r="M24" s="14">
        <f t="shared" si="4"/>
        <v>33.3021526744141</v>
      </c>
      <c r="O24" s="1">
        <f t="shared" si="5"/>
        <v>7.260866423524186</v>
      </c>
      <c r="P24" s="1">
        <f t="shared" si="6"/>
        <v>119.85187734357888</v>
      </c>
      <c r="R24" s="1">
        <f t="shared" si="7"/>
        <v>5.988560802081611</v>
      </c>
      <c r="S24" s="1">
        <f t="shared" si="8"/>
        <v>96.8151050114161</v>
      </c>
      <c r="U24" s="1">
        <f t="shared" si="9"/>
        <v>5.395306229218698</v>
      </c>
      <c r="V24" s="1">
        <f t="shared" si="24"/>
        <v>86.1278214527246</v>
      </c>
      <c r="X24" s="1">
        <f t="shared" si="10"/>
        <v>7.260866423524186</v>
      </c>
      <c r="Y24" s="1">
        <f t="shared" si="18"/>
        <v>119.85187734357888</v>
      </c>
      <c r="AA24" s="1">
        <f t="shared" si="11"/>
        <v>5.395306229218698</v>
      </c>
      <c r="AB24" s="1">
        <f t="shared" si="19"/>
        <v>86.1278214527246</v>
      </c>
      <c r="AD24" s="1">
        <f t="shared" si="12"/>
        <v>1.9994252840424644</v>
      </c>
      <c r="AE24" s="1">
        <f t="shared" si="20"/>
        <v>26.43900208027744</v>
      </c>
      <c r="AG24" s="1">
        <f t="shared" si="13"/>
        <v>5.395306229218698</v>
      </c>
      <c r="AH24" s="1">
        <f t="shared" si="21"/>
        <v>86.1278214527246</v>
      </c>
      <c r="AJ24" s="1">
        <f t="shared" si="14"/>
        <v>2.40338371002982</v>
      </c>
      <c r="AK24" s="1">
        <f t="shared" si="22"/>
        <v>33.3021526744141</v>
      </c>
      <c r="AM24" s="1">
        <f t="shared" si="15"/>
        <v>4.829559660003142</v>
      </c>
      <c r="AN24" s="1">
        <f t="shared" si="23"/>
        <v>75.97977265520025</v>
      </c>
    </row>
    <row r="25" spans="1:40" ht="12.75">
      <c r="A25" s="2">
        <v>32586</v>
      </c>
      <c r="B25" s="3">
        <v>79</v>
      </c>
      <c r="C25" s="26">
        <v>59</v>
      </c>
      <c r="D25" s="26">
        <v>35</v>
      </c>
      <c r="F25" s="1">
        <f t="shared" si="16"/>
        <v>2.4397185336200775</v>
      </c>
      <c r="G25" s="1">
        <f t="shared" si="0"/>
        <v>35.74187120803418</v>
      </c>
      <c r="I25" s="1">
        <f t="shared" si="1"/>
        <v>2.4397185336200775</v>
      </c>
      <c r="J25" s="1">
        <f t="shared" si="2"/>
        <v>35.74187120803418</v>
      </c>
      <c r="L25" s="14">
        <f t="shared" si="3"/>
        <v>2.4397185336200775</v>
      </c>
      <c r="M25" s="14">
        <f t="shared" si="4"/>
        <v>35.74187120803418</v>
      </c>
      <c r="O25" s="1">
        <f t="shared" si="5"/>
        <v>7.307973371968248</v>
      </c>
      <c r="P25" s="1">
        <f t="shared" si="6"/>
        <v>127.15985071554712</v>
      </c>
      <c r="R25" s="1">
        <f t="shared" si="7"/>
        <v>6.033959055979269</v>
      </c>
      <c r="S25" s="1">
        <f t="shared" si="8"/>
        <v>102.84906406739536</v>
      </c>
      <c r="U25" s="1">
        <f t="shared" si="9"/>
        <v>5.439718533620078</v>
      </c>
      <c r="V25" s="1">
        <f t="shared" si="24"/>
        <v>91.56753998634468</v>
      </c>
      <c r="X25" s="1">
        <f t="shared" si="10"/>
        <v>7.307973371968248</v>
      </c>
      <c r="Y25" s="1">
        <f t="shared" si="18"/>
        <v>127.15985071554712</v>
      </c>
      <c r="AA25" s="1">
        <f t="shared" si="11"/>
        <v>5.439718533620078</v>
      </c>
      <c r="AB25" s="1">
        <f aca="true" t="shared" si="25" ref="AB25:AB88">AA25+AB24</f>
        <v>91.56753998634468</v>
      </c>
      <c r="AD25" s="1">
        <f t="shared" si="12"/>
        <v>2.033959055979269</v>
      </c>
      <c r="AE25" s="1">
        <f t="shared" si="20"/>
        <v>28.47296113625671</v>
      </c>
      <c r="AG25" s="1">
        <f t="shared" si="13"/>
        <v>5.439718533620078</v>
      </c>
      <c r="AH25" s="1">
        <f t="shared" si="21"/>
        <v>91.56753998634468</v>
      </c>
      <c r="AJ25" s="1">
        <f t="shared" si="14"/>
        <v>2.4397185336200775</v>
      </c>
      <c r="AK25" s="1">
        <f t="shared" si="22"/>
        <v>35.74187120803418</v>
      </c>
      <c r="AM25" s="1">
        <f t="shared" si="15"/>
        <v>4.87289412239586</v>
      </c>
      <c r="AN25" s="1">
        <f t="shared" si="23"/>
        <v>80.85266677759611</v>
      </c>
    </row>
    <row r="26" spans="1:40" ht="12.75">
      <c r="A26" s="2">
        <v>32587</v>
      </c>
      <c r="B26" s="3">
        <v>80</v>
      </c>
      <c r="C26" s="26">
        <v>59.3</v>
      </c>
      <c r="D26" s="26">
        <v>35.1</v>
      </c>
      <c r="F26" s="1">
        <f t="shared" si="16"/>
        <v>2.555139243562263</v>
      </c>
      <c r="G26" s="1">
        <f t="shared" si="0"/>
        <v>38.29701045159645</v>
      </c>
      <c r="I26" s="1">
        <f t="shared" si="1"/>
        <v>2.555139243562263</v>
      </c>
      <c r="J26" s="1">
        <f t="shared" si="2"/>
        <v>38.29701045159645</v>
      </c>
      <c r="L26" s="14">
        <f t="shared" si="3"/>
        <v>2.555139243562263</v>
      </c>
      <c r="M26" s="14">
        <f t="shared" si="4"/>
        <v>38.29701045159645</v>
      </c>
      <c r="O26" s="1">
        <f t="shared" si="5"/>
        <v>7.469215836071215</v>
      </c>
      <c r="P26" s="1">
        <f t="shared" si="6"/>
        <v>134.62906655161834</v>
      </c>
      <c r="R26" s="1">
        <f t="shared" si="7"/>
        <v>6.185992499083963</v>
      </c>
      <c r="S26" s="1">
        <f t="shared" si="8"/>
        <v>109.03505656647933</v>
      </c>
      <c r="U26" s="1">
        <f t="shared" si="9"/>
        <v>5.587041455200439</v>
      </c>
      <c r="V26" s="1">
        <f t="shared" si="24"/>
        <v>97.15458144154512</v>
      </c>
      <c r="X26" s="1">
        <f t="shared" si="10"/>
        <v>7.469215836071215</v>
      </c>
      <c r="Y26" s="1">
        <f t="shared" si="18"/>
        <v>134.62906655161834</v>
      </c>
      <c r="AA26" s="1">
        <f t="shared" si="11"/>
        <v>5.587041455200439</v>
      </c>
      <c r="AB26" s="1">
        <f t="shared" si="25"/>
        <v>97.15458144154512</v>
      </c>
      <c r="AD26" s="1">
        <f t="shared" si="12"/>
        <v>2.1430926797369216</v>
      </c>
      <c r="AE26" s="1">
        <f t="shared" si="20"/>
        <v>30.61605381599363</v>
      </c>
      <c r="AG26" s="1">
        <f t="shared" si="13"/>
        <v>5.587041455200439</v>
      </c>
      <c r="AH26" s="1">
        <f t="shared" si="21"/>
        <v>97.15458144154512</v>
      </c>
      <c r="AJ26" s="1">
        <f t="shared" si="14"/>
        <v>2.555139243562263</v>
      </c>
      <c r="AK26" s="1">
        <f t="shared" si="22"/>
        <v>38.29701045159645</v>
      </c>
      <c r="AM26" s="1">
        <f t="shared" si="15"/>
        <v>5.015388742316421</v>
      </c>
      <c r="AN26" s="1">
        <f t="shared" si="23"/>
        <v>85.86805551991253</v>
      </c>
    </row>
    <row r="27" spans="1:40" ht="12.75">
      <c r="A27" s="2">
        <v>32588</v>
      </c>
      <c r="B27" s="3">
        <v>81</v>
      </c>
      <c r="C27" s="26">
        <v>59.6</v>
      </c>
      <c r="D27" s="26">
        <v>35.2</v>
      </c>
      <c r="F27" s="1">
        <f t="shared" si="16"/>
        <v>2.671906520551006</v>
      </c>
      <c r="G27" s="1">
        <f t="shared" si="0"/>
        <v>40.968916972147454</v>
      </c>
      <c r="I27" s="1">
        <f t="shared" si="1"/>
        <v>2.671906520551006</v>
      </c>
      <c r="J27" s="1">
        <f t="shared" si="2"/>
        <v>40.968916972147454</v>
      </c>
      <c r="L27" s="14">
        <f t="shared" si="3"/>
        <v>2.671906520551006</v>
      </c>
      <c r="M27" s="14">
        <f t="shared" si="4"/>
        <v>40.968916972147454</v>
      </c>
      <c r="O27" s="1">
        <f t="shared" si="5"/>
        <v>7.631136249777602</v>
      </c>
      <c r="P27" s="1">
        <f t="shared" si="6"/>
        <v>142.26020280139593</v>
      </c>
      <c r="R27" s="1">
        <f t="shared" si="7"/>
        <v>6.338792349482557</v>
      </c>
      <c r="S27" s="1">
        <f t="shared" si="8"/>
        <v>115.37384891596189</v>
      </c>
      <c r="U27" s="1">
        <f t="shared" si="9"/>
        <v>5.735186064838771</v>
      </c>
      <c r="V27" s="1">
        <f t="shared" si="24"/>
        <v>102.88976750638389</v>
      </c>
      <c r="X27" s="1">
        <f t="shared" si="10"/>
        <v>7.631136249777602</v>
      </c>
      <c r="Y27" s="1">
        <f t="shared" si="18"/>
        <v>142.26020280139593</v>
      </c>
      <c r="AA27" s="1">
        <f t="shared" si="11"/>
        <v>5.735186064838771</v>
      </c>
      <c r="AB27" s="1">
        <f t="shared" si="25"/>
        <v>102.88976750638389</v>
      </c>
      <c r="AD27" s="1">
        <f t="shared" si="12"/>
        <v>2.2537102661475448</v>
      </c>
      <c r="AE27" s="1">
        <f t="shared" si="20"/>
        <v>32.869764082141174</v>
      </c>
      <c r="AG27" s="1">
        <f t="shared" si="13"/>
        <v>5.735186064838771</v>
      </c>
      <c r="AH27" s="1">
        <f t="shared" si="21"/>
        <v>102.88976750638389</v>
      </c>
      <c r="AJ27" s="1">
        <f t="shared" si="14"/>
        <v>2.671906520551006</v>
      </c>
      <c r="AK27" s="1">
        <f t="shared" si="22"/>
        <v>40.968916972147454</v>
      </c>
      <c r="AM27" s="1">
        <f t="shared" si="15"/>
        <v>5.158767808304149</v>
      </c>
      <c r="AN27" s="1">
        <f t="shared" si="23"/>
        <v>91.02682332821668</v>
      </c>
    </row>
    <row r="28" spans="1:40" ht="12.75">
      <c r="A28" s="2">
        <v>32589</v>
      </c>
      <c r="B28" s="3">
        <v>82</v>
      </c>
      <c r="C28" s="26">
        <v>59.8</v>
      </c>
      <c r="D28" s="26">
        <v>35.2</v>
      </c>
      <c r="F28" s="1">
        <f t="shared" si="16"/>
        <v>2.7463649384586724</v>
      </c>
      <c r="G28" s="1">
        <f t="shared" si="0"/>
        <v>43.71528191060612</v>
      </c>
      <c r="I28" s="1">
        <f t="shared" si="1"/>
        <v>2.7463649384586724</v>
      </c>
      <c r="J28" s="1">
        <f t="shared" si="2"/>
        <v>43.71528191060612</v>
      </c>
      <c r="L28" s="14">
        <f t="shared" si="3"/>
        <v>2.7463649384586724</v>
      </c>
      <c r="M28" s="14">
        <f t="shared" si="4"/>
        <v>43.71528191060612</v>
      </c>
      <c r="O28" s="1">
        <f t="shared" si="5"/>
        <v>7.725848244051147</v>
      </c>
      <c r="P28" s="1">
        <f t="shared" si="6"/>
        <v>149.98605104544708</v>
      </c>
      <c r="R28" s="1">
        <f t="shared" si="7"/>
        <v>6.430282536741219</v>
      </c>
      <c r="S28" s="1">
        <f t="shared" si="8"/>
        <v>121.8041314527031</v>
      </c>
      <c r="U28" s="1">
        <f t="shared" si="9"/>
        <v>5.824816071013686</v>
      </c>
      <c r="V28" s="1">
        <f t="shared" si="24"/>
        <v>108.71458357739758</v>
      </c>
      <c r="X28" s="1">
        <f t="shared" si="10"/>
        <v>7.725848244051147</v>
      </c>
      <c r="Y28" s="1">
        <f t="shared" si="18"/>
        <v>149.98605104544708</v>
      </c>
      <c r="AA28" s="1">
        <f t="shared" si="11"/>
        <v>5.824816071013686</v>
      </c>
      <c r="AB28" s="1">
        <f t="shared" si="25"/>
        <v>108.71458357739758</v>
      </c>
      <c r="AD28" s="1">
        <f t="shared" si="12"/>
        <v>2.324816071013686</v>
      </c>
      <c r="AE28" s="1">
        <f t="shared" si="20"/>
        <v>35.19458015315486</v>
      </c>
      <c r="AG28" s="1">
        <f t="shared" si="13"/>
        <v>5.824816071013686</v>
      </c>
      <c r="AH28" s="1">
        <f t="shared" si="21"/>
        <v>108.71458357739758</v>
      </c>
      <c r="AJ28" s="1">
        <f t="shared" si="14"/>
        <v>2.7463649384586724</v>
      </c>
      <c r="AK28" s="1">
        <f t="shared" si="22"/>
        <v>43.71528191060612</v>
      </c>
      <c r="AM28" s="1">
        <f t="shared" si="15"/>
        <v>5.246364938458672</v>
      </c>
      <c r="AN28" s="1">
        <f t="shared" si="23"/>
        <v>96.27318826667535</v>
      </c>
    </row>
    <row r="29" spans="1:40" ht="12.75">
      <c r="A29" s="2">
        <v>32590</v>
      </c>
      <c r="B29" s="3">
        <v>83</v>
      </c>
      <c r="C29" s="26">
        <v>60</v>
      </c>
      <c r="D29" s="26">
        <v>35.3</v>
      </c>
      <c r="F29" s="1">
        <f t="shared" si="16"/>
        <v>2.8275128811395036</v>
      </c>
      <c r="G29" s="1">
        <f t="shared" si="0"/>
        <v>46.54279479174563</v>
      </c>
      <c r="I29" s="1">
        <f t="shared" si="1"/>
        <v>2.8275128811395036</v>
      </c>
      <c r="J29" s="1">
        <f t="shared" si="2"/>
        <v>46.54279479174563</v>
      </c>
      <c r="L29" s="14">
        <f t="shared" si="3"/>
        <v>2.8275128811395036</v>
      </c>
      <c r="M29" s="14">
        <f t="shared" si="4"/>
        <v>46.54279479174563</v>
      </c>
      <c r="O29" s="1">
        <f t="shared" si="5"/>
        <v>7.84117655499998</v>
      </c>
      <c r="P29" s="1">
        <f t="shared" si="6"/>
        <v>157.82722760044706</v>
      </c>
      <c r="R29" s="1">
        <f t="shared" si="7"/>
        <v>6.53821865396626</v>
      </c>
      <c r="S29" s="1">
        <f t="shared" si="8"/>
        <v>128.34235010666936</v>
      </c>
      <c r="U29" s="1">
        <f t="shared" si="9"/>
        <v>5.929098482905934</v>
      </c>
      <c r="V29" s="1">
        <f t="shared" si="24"/>
        <v>114.6436820603035</v>
      </c>
      <c r="X29" s="1">
        <f t="shared" si="10"/>
        <v>7.84117655499998</v>
      </c>
      <c r="Y29" s="1">
        <f t="shared" si="18"/>
        <v>157.82722760044706</v>
      </c>
      <c r="AA29" s="1">
        <f t="shared" si="11"/>
        <v>5.929098482905934</v>
      </c>
      <c r="AB29" s="1">
        <f t="shared" si="25"/>
        <v>114.6436820603035</v>
      </c>
      <c r="AD29" s="1">
        <f t="shared" si="12"/>
        <v>2.401658926797446</v>
      </c>
      <c r="AE29" s="1">
        <f t="shared" si="20"/>
        <v>37.596239079952305</v>
      </c>
      <c r="AG29" s="1">
        <f t="shared" si="13"/>
        <v>5.929098482905934</v>
      </c>
      <c r="AH29" s="1">
        <f t="shared" si="21"/>
        <v>114.6436820603035</v>
      </c>
      <c r="AJ29" s="1">
        <f t="shared" si="14"/>
        <v>2.8275128811395036</v>
      </c>
      <c r="AK29" s="1">
        <f t="shared" si="22"/>
        <v>46.54279479174563</v>
      </c>
      <c r="AM29" s="1">
        <f t="shared" si="15"/>
        <v>5.346978462505641</v>
      </c>
      <c r="AN29" s="1">
        <f t="shared" si="23"/>
        <v>101.620166729181</v>
      </c>
    </row>
    <row r="30" spans="1:40" ht="12.75">
      <c r="A30" s="2">
        <v>32591</v>
      </c>
      <c r="B30" s="3">
        <v>84</v>
      </c>
      <c r="C30" s="26">
        <v>60.2</v>
      </c>
      <c r="D30" s="26">
        <v>35.4</v>
      </c>
      <c r="F30" s="1">
        <f t="shared" si="16"/>
        <v>2.909328870910535</v>
      </c>
      <c r="G30" s="1">
        <f t="shared" si="0"/>
        <v>49.45212366265616</v>
      </c>
      <c r="I30" s="1">
        <f t="shared" si="1"/>
        <v>2.909328870910535</v>
      </c>
      <c r="J30" s="1">
        <f t="shared" si="2"/>
        <v>49.45212366265616</v>
      </c>
      <c r="L30" s="14">
        <f t="shared" si="3"/>
        <v>2.909328870910535</v>
      </c>
      <c r="M30" s="14">
        <f t="shared" si="4"/>
        <v>49.45212366265616</v>
      </c>
      <c r="O30" s="1">
        <f t="shared" si="5"/>
        <v>7.95696820476326</v>
      </c>
      <c r="P30" s="1">
        <f t="shared" si="6"/>
        <v>165.78419580521032</v>
      </c>
      <c r="R30" s="1">
        <f t="shared" si="7"/>
        <v>6.646633495178892</v>
      </c>
      <c r="S30" s="1">
        <f t="shared" si="8"/>
        <v>134.98898360184825</v>
      </c>
      <c r="U30" s="1">
        <f t="shared" si="9"/>
        <v>6.033874226038755</v>
      </c>
      <c r="V30" s="1">
        <f t="shared" si="24"/>
        <v>120.67755628634225</v>
      </c>
      <c r="X30" s="1">
        <f t="shared" si="10"/>
        <v>7.95696820476326</v>
      </c>
      <c r="Y30" s="1">
        <f t="shared" si="18"/>
        <v>165.78419580521032</v>
      </c>
      <c r="AA30" s="1">
        <f t="shared" si="11"/>
        <v>6.033874226038755</v>
      </c>
      <c r="AB30" s="1">
        <f t="shared" si="25"/>
        <v>120.67755628634225</v>
      </c>
      <c r="AD30" s="1">
        <f t="shared" si="12"/>
        <v>2.479218203108772</v>
      </c>
      <c r="AE30" s="1">
        <f t="shared" si="20"/>
        <v>40.07545728306108</v>
      </c>
      <c r="AG30" s="1">
        <f t="shared" si="13"/>
        <v>6.033874226038755</v>
      </c>
      <c r="AH30" s="1">
        <f t="shared" si="21"/>
        <v>120.67755628634225</v>
      </c>
      <c r="AJ30" s="1">
        <f t="shared" si="14"/>
        <v>2.909328870910535</v>
      </c>
      <c r="AK30" s="1">
        <f t="shared" si="22"/>
        <v>49.45212366265616</v>
      </c>
      <c r="AM30" s="1">
        <f t="shared" si="15"/>
        <v>5.448103846653551</v>
      </c>
      <c r="AN30" s="1">
        <f t="shared" si="23"/>
        <v>107.06827057583455</v>
      </c>
    </row>
    <row r="31" spans="1:40" ht="12.75">
      <c r="A31" s="2">
        <v>32592</v>
      </c>
      <c r="B31" s="3">
        <v>85</v>
      </c>
      <c r="C31" s="26">
        <v>60.5</v>
      </c>
      <c r="D31" s="26">
        <v>35.5</v>
      </c>
      <c r="F31" s="1">
        <f t="shared" si="16"/>
        <v>3.0299126524367295</v>
      </c>
      <c r="G31" s="1">
        <f t="shared" si="0"/>
        <v>52.48203631509289</v>
      </c>
      <c r="I31" s="1">
        <f t="shared" si="1"/>
        <v>3.0299126524367295</v>
      </c>
      <c r="J31" s="1">
        <f t="shared" si="2"/>
        <v>52.48203631509289</v>
      </c>
      <c r="L31" s="14">
        <f t="shared" si="3"/>
        <v>3.0299126524367295</v>
      </c>
      <c r="M31" s="14">
        <f t="shared" si="4"/>
        <v>52.48203631509289</v>
      </c>
      <c r="O31" s="1">
        <f t="shared" si="5"/>
        <v>8.120859477159774</v>
      </c>
      <c r="P31" s="1">
        <f t="shared" si="6"/>
        <v>173.90505528237009</v>
      </c>
      <c r="R31" s="1">
        <f t="shared" si="7"/>
        <v>6.801647271335591</v>
      </c>
      <c r="S31" s="1">
        <f t="shared" si="8"/>
        <v>141.79063087318383</v>
      </c>
      <c r="U31" s="1">
        <f t="shared" si="9"/>
        <v>6.184386290427559</v>
      </c>
      <c r="V31" s="1">
        <f t="shared" si="24"/>
        <v>126.8619425767698</v>
      </c>
      <c r="X31" s="1">
        <f t="shared" si="10"/>
        <v>8.120859477159774</v>
      </c>
      <c r="Y31" s="1">
        <f t="shared" si="18"/>
        <v>173.90505528237009</v>
      </c>
      <c r="AA31" s="1">
        <f t="shared" si="11"/>
        <v>6.184386290427559</v>
      </c>
      <c r="AB31" s="1">
        <f t="shared" si="25"/>
        <v>126.8619425767698</v>
      </c>
      <c r="AD31" s="1">
        <f t="shared" si="12"/>
        <v>2.5940249323069895</v>
      </c>
      <c r="AE31" s="1">
        <f t="shared" si="20"/>
        <v>42.66948221536806</v>
      </c>
      <c r="AG31" s="1">
        <f t="shared" si="13"/>
        <v>6.184386290427559</v>
      </c>
      <c r="AH31" s="1">
        <f t="shared" si="21"/>
        <v>126.8619425767698</v>
      </c>
      <c r="AJ31" s="1">
        <f t="shared" si="14"/>
        <v>3.0299126524367295</v>
      </c>
      <c r="AK31" s="1">
        <f t="shared" si="22"/>
        <v>52.48203631509289</v>
      </c>
      <c r="AM31" s="1">
        <f t="shared" si="15"/>
        <v>5.594024932306989</v>
      </c>
      <c r="AN31" s="1">
        <f t="shared" si="23"/>
        <v>112.66229550814154</v>
      </c>
    </row>
    <row r="32" spans="1:40" ht="12.75">
      <c r="A32" s="2">
        <v>32593</v>
      </c>
      <c r="B32" s="3">
        <v>86</v>
      </c>
      <c r="C32" s="26">
        <v>60.7</v>
      </c>
      <c r="D32" s="26">
        <v>35.6</v>
      </c>
      <c r="F32" s="1">
        <f t="shared" si="16"/>
        <v>3.1132711947846228</v>
      </c>
      <c r="G32" s="1">
        <f t="shared" si="0"/>
        <v>55.595307509877514</v>
      </c>
      <c r="I32" s="1">
        <f t="shared" si="1"/>
        <v>3.1132711947846228</v>
      </c>
      <c r="J32" s="1">
        <f t="shared" si="2"/>
        <v>55.595307509877514</v>
      </c>
      <c r="L32" s="14">
        <f t="shared" si="3"/>
        <v>3.1132711947846228</v>
      </c>
      <c r="M32" s="14">
        <f t="shared" si="4"/>
        <v>55.595307509877514</v>
      </c>
      <c r="O32" s="1">
        <f t="shared" si="5"/>
        <v>8.237653614717289</v>
      </c>
      <c r="P32" s="1">
        <f t="shared" si="6"/>
        <v>182.14270889708737</v>
      </c>
      <c r="R32" s="1">
        <f t="shared" si="7"/>
        <v>6.911116775815857</v>
      </c>
      <c r="S32" s="1">
        <f t="shared" si="8"/>
        <v>148.70174764899969</v>
      </c>
      <c r="U32" s="1">
        <f t="shared" si="9"/>
        <v>6.2902580049880426</v>
      </c>
      <c r="V32" s="1">
        <f t="shared" si="24"/>
        <v>133.15220058175785</v>
      </c>
      <c r="X32" s="1">
        <f t="shared" si="10"/>
        <v>8.237653614717289</v>
      </c>
      <c r="Y32" s="1">
        <f t="shared" si="18"/>
        <v>182.14270889708737</v>
      </c>
      <c r="AA32" s="1">
        <f t="shared" si="11"/>
        <v>6.2902580049880426</v>
      </c>
      <c r="AB32" s="1">
        <f t="shared" si="25"/>
        <v>133.15220058175785</v>
      </c>
      <c r="AD32" s="1">
        <f t="shared" si="12"/>
        <v>2.6732456138557392</v>
      </c>
      <c r="AE32" s="1">
        <f t="shared" si="20"/>
        <v>45.342727829223804</v>
      </c>
      <c r="AG32" s="1">
        <f t="shared" si="13"/>
        <v>6.2902580049880426</v>
      </c>
      <c r="AH32" s="1">
        <f t="shared" si="21"/>
        <v>133.15220058175785</v>
      </c>
      <c r="AJ32" s="1">
        <f t="shared" si="14"/>
        <v>3.1132711947846228</v>
      </c>
      <c r="AK32" s="1">
        <f t="shared" si="22"/>
        <v>55.595307509877514</v>
      </c>
      <c r="AM32" s="1">
        <f t="shared" si="15"/>
        <v>5.69629639587846</v>
      </c>
      <c r="AN32" s="1">
        <f t="shared" si="23"/>
        <v>118.35859190402</v>
      </c>
    </row>
    <row r="33" spans="1:40" ht="12.75">
      <c r="A33" s="2">
        <v>32594</v>
      </c>
      <c r="B33" s="3">
        <v>87</v>
      </c>
      <c r="C33" s="26">
        <v>61</v>
      </c>
      <c r="D33" s="26">
        <v>35.6</v>
      </c>
      <c r="F33" s="1">
        <f t="shared" si="16"/>
        <v>3.2288070738574928</v>
      </c>
      <c r="G33" s="1">
        <f t="shared" si="0"/>
        <v>58.82411458373501</v>
      </c>
      <c r="I33" s="1">
        <f t="shared" si="1"/>
        <v>3.2288070738574928</v>
      </c>
      <c r="J33" s="1">
        <f t="shared" si="2"/>
        <v>58.82411458373501</v>
      </c>
      <c r="L33" s="14">
        <f t="shared" si="3"/>
        <v>3.2288070738574928</v>
      </c>
      <c r="M33" s="14">
        <f t="shared" si="4"/>
        <v>58.82411458373501</v>
      </c>
      <c r="O33" s="1">
        <f t="shared" si="5"/>
        <v>8.380899421909142</v>
      </c>
      <c r="P33" s="1">
        <f t="shared" si="6"/>
        <v>190.5236083189965</v>
      </c>
      <c r="R33" s="1">
        <f t="shared" si="7"/>
        <v>7.049955045363118</v>
      </c>
      <c r="S33" s="1">
        <f t="shared" si="8"/>
        <v>155.7517026943628</v>
      </c>
      <c r="U33" s="1">
        <f t="shared" si="9"/>
        <v>6.426544012289695</v>
      </c>
      <c r="V33" s="1">
        <f t="shared" si="24"/>
        <v>139.57874459404755</v>
      </c>
      <c r="X33" s="1">
        <f t="shared" si="10"/>
        <v>8.380899421909142</v>
      </c>
      <c r="Y33" s="1">
        <f t="shared" si="18"/>
        <v>190.5236083189965</v>
      </c>
      <c r="AA33" s="1">
        <f t="shared" si="11"/>
        <v>6.426544012289695</v>
      </c>
      <c r="AB33" s="1">
        <f t="shared" si="25"/>
        <v>139.57874459404755</v>
      </c>
      <c r="AD33" s="1">
        <f t="shared" si="12"/>
        <v>2.7842418585123103</v>
      </c>
      <c r="AE33" s="1">
        <f t="shared" si="20"/>
        <v>48.126969687736114</v>
      </c>
      <c r="AG33" s="1">
        <f t="shared" si="13"/>
        <v>6.426544012289695</v>
      </c>
      <c r="AH33" s="1">
        <f t="shared" si="21"/>
        <v>139.57874459404755</v>
      </c>
      <c r="AJ33" s="1">
        <f t="shared" si="14"/>
        <v>3.2288070738574928</v>
      </c>
      <c r="AK33" s="1">
        <f t="shared" si="22"/>
        <v>58.82411458373501</v>
      </c>
      <c r="AM33" s="1">
        <f t="shared" si="15"/>
        <v>5.82979168744619</v>
      </c>
      <c r="AN33" s="1">
        <f t="shared" si="23"/>
        <v>124.18838359146619</v>
      </c>
    </row>
    <row r="34" spans="1:40" ht="12.75">
      <c r="A34" s="2">
        <v>32595</v>
      </c>
      <c r="B34" s="3">
        <v>88</v>
      </c>
      <c r="C34" s="26">
        <v>61.2</v>
      </c>
      <c r="D34" s="26">
        <v>35.7</v>
      </c>
      <c r="F34" s="1">
        <f t="shared" si="16"/>
        <v>3.3134779322768915</v>
      </c>
      <c r="G34" s="1">
        <f t="shared" si="0"/>
        <v>62.1375925160119</v>
      </c>
      <c r="I34" s="1">
        <f t="shared" si="1"/>
        <v>3.3134779322768915</v>
      </c>
      <c r="J34" s="1">
        <f t="shared" si="2"/>
        <v>62.1375925160119</v>
      </c>
      <c r="L34" s="14">
        <f t="shared" si="3"/>
        <v>3.3134779322768915</v>
      </c>
      <c r="M34" s="14">
        <f t="shared" si="4"/>
        <v>62.1375925160119</v>
      </c>
      <c r="O34" s="1">
        <f t="shared" si="5"/>
        <v>8.498386065735193</v>
      </c>
      <c r="P34" s="1">
        <f t="shared" si="6"/>
        <v>199.0219943847317</v>
      </c>
      <c r="R34" s="1">
        <f t="shared" si="7"/>
        <v>7.160202568572392</v>
      </c>
      <c r="S34" s="1">
        <f t="shared" si="8"/>
        <v>162.9119052629352</v>
      </c>
      <c r="U34" s="1">
        <f t="shared" si="9"/>
        <v>6.533246839786009</v>
      </c>
      <c r="V34" s="1">
        <f t="shared" si="24"/>
        <v>146.11199143383357</v>
      </c>
      <c r="X34" s="1">
        <f t="shared" si="10"/>
        <v>8.498386065735193</v>
      </c>
      <c r="Y34" s="1">
        <f t="shared" si="18"/>
        <v>199.0219943847317</v>
      </c>
      <c r="AA34" s="1">
        <f t="shared" si="11"/>
        <v>6.533246839786009</v>
      </c>
      <c r="AB34" s="1">
        <f t="shared" si="25"/>
        <v>146.11199143383357</v>
      </c>
      <c r="AD34" s="1">
        <f t="shared" si="12"/>
        <v>2.8648939387160777</v>
      </c>
      <c r="AE34" s="1">
        <f t="shared" si="20"/>
        <v>50.991863626452194</v>
      </c>
      <c r="AG34" s="1">
        <f t="shared" si="13"/>
        <v>6.533246839786009</v>
      </c>
      <c r="AH34" s="1">
        <f t="shared" si="21"/>
        <v>146.11199143383357</v>
      </c>
      <c r="AJ34" s="1">
        <f t="shared" si="14"/>
        <v>3.3134779322768915</v>
      </c>
      <c r="AK34" s="1">
        <f t="shared" si="22"/>
        <v>62.1375925160119</v>
      </c>
      <c r="AM34" s="1">
        <f t="shared" si="15"/>
        <v>5.9329539944288685</v>
      </c>
      <c r="AN34" s="1">
        <f t="shared" si="23"/>
        <v>130.12133758589505</v>
      </c>
    </row>
    <row r="35" spans="1:40" ht="12.75">
      <c r="A35" s="2">
        <v>32596</v>
      </c>
      <c r="B35" s="3">
        <v>89</v>
      </c>
      <c r="C35" s="26">
        <v>61.5</v>
      </c>
      <c r="D35" s="26">
        <v>35.7</v>
      </c>
      <c r="F35" s="1">
        <f t="shared" si="16"/>
        <v>3.4304030314151266</v>
      </c>
      <c r="G35" s="1">
        <f t="shared" si="0"/>
        <v>65.56799554742703</v>
      </c>
      <c r="I35" s="1">
        <f t="shared" si="1"/>
        <v>3.4304030314151266</v>
      </c>
      <c r="J35" s="1">
        <f t="shared" si="2"/>
        <v>65.56799554742703</v>
      </c>
      <c r="L35" s="14">
        <f t="shared" si="3"/>
        <v>3.4304030314151266</v>
      </c>
      <c r="M35" s="14">
        <f t="shared" si="4"/>
        <v>65.56799554742703</v>
      </c>
      <c r="O35" s="1">
        <f t="shared" si="5"/>
        <v>8.641988294666355</v>
      </c>
      <c r="P35" s="1">
        <f t="shared" si="6"/>
        <v>207.66398267939806</v>
      </c>
      <c r="R35" s="1">
        <f t="shared" si="7"/>
        <v>7.299556256145765</v>
      </c>
      <c r="S35" s="1">
        <f t="shared" si="8"/>
        <v>170.21146151908096</v>
      </c>
      <c r="U35" s="1">
        <f t="shared" si="9"/>
        <v>6.670139265860067</v>
      </c>
      <c r="V35" s="1">
        <f t="shared" si="24"/>
        <v>152.78213069969362</v>
      </c>
      <c r="X35" s="1">
        <f t="shared" si="10"/>
        <v>8.641988294666355</v>
      </c>
      <c r="Y35" s="1">
        <f t="shared" si="18"/>
        <v>207.66398267939806</v>
      </c>
      <c r="AA35" s="1">
        <f t="shared" si="11"/>
        <v>6.670139265860067</v>
      </c>
      <c r="AB35" s="1">
        <f t="shared" si="25"/>
        <v>152.78213069969362</v>
      </c>
      <c r="AD35" s="1">
        <f t="shared" si="12"/>
        <v>2.977469207531117</v>
      </c>
      <c r="AE35" s="1">
        <f t="shared" si="20"/>
        <v>53.96933283398331</v>
      </c>
      <c r="AG35" s="1">
        <f t="shared" si="13"/>
        <v>6.670139265860067</v>
      </c>
      <c r="AH35" s="1">
        <f t="shared" si="21"/>
        <v>152.78213069969362</v>
      </c>
      <c r="AJ35" s="1">
        <f t="shared" si="14"/>
        <v>3.4304030314151266</v>
      </c>
      <c r="AK35" s="1">
        <f t="shared" si="22"/>
        <v>65.56799554742703</v>
      </c>
      <c r="AM35" s="1">
        <f t="shared" si="15"/>
        <v>6.067155574573838</v>
      </c>
      <c r="AN35" s="1">
        <f t="shared" si="23"/>
        <v>136.18849316046888</v>
      </c>
    </row>
    <row r="36" spans="1:40" ht="12.75">
      <c r="A36" s="2">
        <v>32597</v>
      </c>
      <c r="B36" s="3">
        <v>90</v>
      </c>
      <c r="C36" s="26">
        <v>61.8</v>
      </c>
      <c r="D36" s="26">
        <v>35.8</v>
      </c>
      <c r="F36" s="1">
        <f t="shared" si="16"/>
        <v>3.5556705405542512</v>
      </c>
      <c r="G36" s="1">
        <f t="shared" si="0"/>
        <v>69.12366608798128</v>
      </c>
      <c r="I36" s="1">
        <f t="shared" si="1"/>
        <v>3.5556705405542512</v>
      </c>
      <c r="J36" s="1">
        <f t="shared" si="2"/>
        <v>69.12366608798128</v>
      </c>
      <c r="L36" s="14">
        <f t="shared" si="3"/>
        <v>3.5556705405542512</v>
      </c>
      <c r="M36" s="14">
        <f t="shared" si="4"/>
        <v>69.12366608798128</v>
      </c>
      <c r="O36" s="1">
        <f t="shared" si="5"/>
        <v>8.808118380323794</v>
      </c>
      <c r="P36" s="1">
        <f t="shared" si="6"/>
        <v>216.47210105972187</v>
      </c>
      <c r="R36" s="1">
        <f t="shared" si="7"/>
        <v>7.457152804948514</v>
      </c>
      <c r="S36" s="1">
        <f t="shared" si="8"/>
        <v>177.66861432402948</v>
      </c>
      <c r="U36" s="1">
        <f t="shared" si="9"/>
        <v>6.823444339153631</v>
      </c>
      <c r="V36" s="1">
        <f t="shared" si="24"/>
        <v>159.60557503884726</v>
      </c>
      <c r="X36" s="1">
        <f t="shared" si="10"/>
        <v>8.808118380323794</v>
      </c>
      <c r="Y36" s="1">
        <f t="shared" si="18"/>
        <v>216.47210105972187</v>
      </c>
      <c r="AA36" s="1">
        <f t="shared" si="11"/>
        <v>6.823444339153631</v>
      </c>
      <c r="AB36" s="1">
        <f t="shared" si="25"/>
        <v>159.60557503884726</v>
      </c>
      <c r="AD36" s="1">
        <f t="shared" si="12"/>
        <v>3.0974257765394397</v>
      </c>
      <c r="AE36" s="1">
        <f t="shared" si="20"/>
        <v>57.06675861052275</v>
      </c>
      <c r="AG36" s="1">
        <f t="shared" si="13"/>
        <v>6.823444339153631</v>
      </c>
      <c r="AH36" s="1">
        <f t="shared" si="21"/>
        <v>159.60557503884726</v>
      </c>
      <c r="AJ36" s="1">
        <f t="shared" si="14"/>
        <v>3.5556705405542512</v>
      </c>
      <c r="AK36" s="1">
        <f t="shared" si="22"/>
        <v>69.12366608798128</v>
      </c>
      <c r="AM36" s="1">
        <f t="shared" si="15"/>
        <v>6.216105251549555</v>
      </c>
      <c r="AN36" s="1">
        <f t="shared" si="23"/>
        <v>142.40459841201843</v>
      </c>
    </row>
    <row r="37" spans="1:40" ht="12.75">
      <c r="A37" s="2">
        <v>32598</v>
      </c>
      <c r="B37" s="3">
        <v>91</v>
      </c>
      <c r="C37" s="26">
        <v>62</v>
      </c>
      <c r="D37" s="26">
        <v>36</v>
      </c>
      <c r="F37" s="1">
        <f t="shared" si="16"/>
        <v>3.6502772553505416</v>
      </c>
      <c r="G37" s="1">
        <f t="shared" si="0"/>
        <v>72.77394334333182</v>
      </c>
      <c r="I37" s="1">
        <f t="shared" si="1"/>
        <v>3.6502772553505416</v>
      </c>
      <c r="J37" s="1">
        <f t="shared" si="2"/>
        <v>72.77394334333182</v>
      </c>
      <c r="L37" s="14">
        <f t="shared" si="3"/>
        <v>3.6502772553505416</v>
      </c>
      <c r="M37" s="14">
        <f t="shared" si="4"/>
        <v>72.77394334333182</v>
      </c>
      <c r="O37" s="1">
        <f t="shared" si="5"/>
        <v>8.94970006227952</v>
      </c>
      <c r="P37" s="1">
        <f t="shared" si="6"/>
        <v>225.4218011220014</v>
      </c>
      <c r="R37" s="1">
        <f t="shared" si="7"/>
        <v>7.587142894664189</v>
      </c>
      <c r="S37" s="1">
        <f t="shared" si="8"/>
        <v>185.25575721869367</v>
      </c>
      <c r="U37" s="1">
        <f t="shared" si="9"/>
        <v>6.948048215514706</v>
      </c>
      <c r="V37" s="1">
        <f t="shared" si="24"/>
        <v>166.55362325436198</v>
      </c>
      <c r="X37" s="1">
        <f t="shared" si="10"/>
        <v>8.94970006227952</v>
      </c>
      <c r="Y37" s="1">
        <f t="shared" si="18"/>
        <v>225.4218011220014</v>
      </c>
      <c r="AA37" s="1">
        <f t="shared" si="11"/>
        <v>6.948048215514706</v>
      </c>
      <c r="AB37" s="1">
        <f t="shared" si="25"/>
        <v>166.55362325436198</v>
      </c>
      <c r="AD37" s="1">
        <f t="shared" si="12"/>
        <v>3.187096553999485</v>
      </c>
      <c r="AE37" s="1">
        <f t="shared" si="20"/>
        <v>60.253855164522236</v>
      </c>
      <c r="AG37" s="1">
        <f t="shared" si="13"/>
        <v>6.948048215514706</v>
      </c>
      <c r="AH37" s="1">
        <f t="shared" si="21"/>
        <v>166.55362325436198</v>
      </c>
      <c r="AJ37" s="1">
        <f t="shared" si="14"/>
        <v>3.6502772553505416</v>
      </c>
      <c r="AK37" s="1">
        <f t="shared" si="22"/>
        <v>72.77394334333182</v>
      </c>
      <c r="AM37" s="1">
        <f t="shared" si="15"/>
        <v>6.3355028053293765</v>
      </c>
      <c r="AN37" s="1">
        <f t="shared" si="23"/>
        <v>148.7401012173478</v>
      </c>
    </row>
    <row r="38" spans="1:40" ht="12.75">
      <c r="A38" s="2">
        <v>32599</v>
      </c>
      <c r="B38" s="3">
        <v>92</v>
      </c>
      <c r="C38" s="26">
        <v>62.2</v>
      </c>
      <c r="D38" s="26">
        <v>36.1</v>
      </c>
      <c r="F38" s="1">
        <f t="shared" si="16"/>
        <v>3.7377585851367727</v>
      </c>
      <c r="G38" s="1">
        <f t="shared" si="0"/>
        <v>76.5117019284686</v>
      </c>
      <c r="I38" s="1">
        <f t="shared" si="1"/>
        <v>3.7377585851367727</v>
      </c>
      <c r="J38" s="1">
        <f t="shared" si="2"/>
        <v>76.5117019284686</v>
      </c>
      <c r="L38" s="14">
        <f t="shared" si="3"/>
        <v>3.7377585851367727</v>
      </c>
      <c r="M38" s="14">
        <f t="shared" si="4"/>
        <v>76.5117019284686</v>
      </c>
      <c r="O38" s="1">
        <f t="shared" si="5"/>
        <v>9.069115604159316</v>
      </c>
      <c r="P38" s="1">
        <f t="shared" si="6"/>
        <v>234.49091672616072</v>
      </c>
      <c r="R38" s="1">
        <f t="shared" si="7"/>
        <v>7.699389098134439</v>
      </c>
      <c r="S38" s="1">
        <f t="shared" si="8"/>
        <v>192.95514631682812</v>
      </c>
      <c r="U38" s="1">
        <f t="shared" si="9"/>
        <v>7.056815607192758</v>
      </c>
      <c r="V38" s="1">
        <f t="shared" si="24"/>
        <v>173.61043886155474</v>
      </c>
      <c r="X38" s="1">
        <f t="shared" si="10"/>
        <v>9.069115604159316</v>
      </c>
      <c r="Y38" s="1">
        <f t="shared" si="18"/>
        <v>234.49091672616072</v>
      </c>
      <c r="AA38" s="1">
        <f t="shared" si="11"/>
        <v>7.056815607192758</v>
      </c>
      <c r="AB38" s="1">
        <f t="shared" si="25"/>
        <v>173.61043886155474</v>
      </c>
      <c r="AD38" s="1">
        <f t="shared" si="12"/>
        <v>3.2707544029118885</v>
      </c>
      <c r="AE38" s="1">
        <f t="shared" si="20"/>
        <v>63.524609567434126</v>
      </c>
      <c r="AG38" s="1">
        <f t="shared" si="13"/>
        <v>7.056815607192758</v>
      </c>
      <c r="AH38" s="1">
        <f t="shared" si="21"/>
        <v>173.61043886155474</v>
      </c>
      <c r="AJ38" s="1">
        <f t="shared" si="14"/>
        <v>3.7377585851367727</v>
      </c>
      <c r="AK38" s="1">
        <f t="shared" si="22"/>
        <v>76.5117019284686</v>
      </c>
      <c r="AM38" s="1">
        <f t="shared" si="15"/>
        <v>6.440812231250191</v>
      </c>
      <c r="AN38" s="1">
        <f t="shared" si="23"/>
        <v>155.180913448598</v>
      </c>
    </row>
    <row r="39" spans="1:40" ht="12.75">
      <c r="A39" s="2">
        <v>32600</v>
      </c>
      <c r="B39" s="3">
        <v>93</v>
      </c>
      <c r="C39" s="26">
        <v>62.2</v>
      </c>
      <c r="D39" s="26">
        <v>36.2</v>
      </c>
      <c r="F39" s="1">
        <f t="shared" si="16"/>
        <v>3.7458663156220986</v>
      </c>
      <c r="G39" s="1">
        <f t="shared" si="0"/>
        <v>80.25756824409069</v>
      </c>
      <c r="I39" s="1">
        <f t="shared" si="1"/>
        <v>3.7458663156220986</v>
      </c>
      <c r="J39" s="1">
        <f t="shared" si="2"/>
        <v>80.25756824409069</v>
      </c>
      <c r="L39" s="14">
        <f t="shared" si="3"/>
        <v>3.7458663156220986</v>
      </c>
      <c r="M39" s="14">
        <f t="shared" si="4"/>
        <v>80.25756824409069</v>
      </c>
      <c r="O39" s="1">
        <f t="shared" si="5"/>
        <v>9.092524410427563</v>
      </c>
      <c r="P39" s="1">
        <f t="shared" si="6"/>
        <v>243.58344113658828</v>
      </c>
      <c r="R39" s="1">
        <f t="shared" si="7"/>
        <v>7.718237073233076</v>
      </c>
      <c r="S39" s="1">
        <f t="shared" si="8"/>
        <v>200.6733833900612</v>
      </c>
      <c r="U39" s="1">
        <f t="shared" si="9"/>
        <v>7.073713162189017</v>
      </c>
      <c r="V39" s="1">
        <f t="shared" si="24"/>
        <v>180.68415202374376</v>
      </c>
      <c r="X39" s="1">
        <f t="shared" si="10"/>
        <v>9.092524410427563</v>
      </c>
      <c r="Y39" s="1">
        <f t="shared" si="18"/>
        <v>243.58344113658828</v>
      </c>
      <c r="AA39" s="1">
        <f t="shared" si="11"/>
        <v>7.073713162189017</v>
      </c>
      <c r="AB39" s="1">
        <f t="shared" si="25"/>
        <v>180.68415202374376</v>
      </c>
      <c r="AD39" s="1">
        <f t="shared" si="12"/>
        <v>3.2777585685833515</v>
      </c>
      <c r="AE39" s="1">
        <f t="shared" si="20"/>
        <v>66.80236813601748</v>
      </c>
      <c r="AG39" s="1">
        <f t="shared" si="13"/>
        <v>7.073713162189017</v>
      </c>
      <c r="AH39" s="1">
        <f t="shared" si="21"/>
        <v>180.68415202374376</v>
      </c>
      <c r="AJ39" s="1">
        <f t="shared" si="14"/>
        <v>3.7458663156220986</v>
      </c>
      <c r="AK39" s="1">
        <f t="shared" si="22"/>
        <v>80.25756824409069</v>
      </c>
      <c r="AM39" s="1">
        <f t="shared" si="15"/>
        <v>6.455929741737166</v>
      </c>
      <c r="AN39" s="1">
        <f t="shared" si="23"/>
        <v>161.63684319033518</v>
      </c>
    </row>
    <row r="40" spans="1:40" ht="12.75">
      <c r="A40" s="2">
        <v>32601</v>
      </c>
      <c r="B40" s="3">
        <v>94</v>
      </c>
      <c r="C40" s="26">
        <v>62.2</v>
      </c>
      <c r="D40" s="26">
        <v>36.3</v>
      </c>
      <c r="F40" s="1">
        <f t="shared" si="16"/>
        <v>3.7540280605985696</v>
      </c>
      <c r="G40" s="1">
        <f t="shared" si="0"/>
        <v>84.01159630468926</v>
      </c>
      <c r="I40" s="1">
        <f t="shared" si="1"/>
        <v>3.7540280605985696</v>
      </c>
      <c r="J40" s="1">
        <f t="shared" si="2"/>
        <v>84.01159630468926</v>
      </c>
      <c r="L40" s="14">
        <f t="shared" si="3"/>
        <v>3.7540280605985696</v>
      </c>
      <c r="M40" s="14">
        <f t="shared" si="4"/>
        <v>84.01159630468926</v>
      </c>
      <c r="O40" s="1">
        <f t="shared" si="5"/>
        <v>9.116143017621006</v>
      </c>
      <c r="P40" s="1">
        <f t="shared" si="6"/>
        <v>252.69958415420928</v>
      </c>
      <c r="R40" s="1">
        <f t="shared" si="7"/>
        <v>7.737236967997029</v>
      </c>
      <c r="S40" s="1">
        <f t="shared" si="8"/>
        <v>208.41062035805822</v>
      </c>
      <c r="U40" s="1">
        <f t="shared" si="9"/>
        <v>7.090741627677301</v>
      </c>
      <c r="V40" s="1">
        <f t="shared" si="24"/>
        <v>187.77489365142105</v>
      </c>
      <c r="X40" s="1">
        <f t="shared" si="10"/>
        <v>9.116143017621006</v>
      </c>
      <c r="Y40" s="1">
        <f t="shared" si="18"/>
        <v>252.69958415420928</v>
      </c>
      <c r="AA40" s="1">
        <f t="shared" si="11"/>
        <v>7.090741627677301</v>
      </c>
      <c r="AB40" s="1">
        <f t="shared" si="25"/>
        <v>187.77489365142105</v>
      </c>
      <c r="AD40" s="1">
        <f t="shared" si="12"/>
        <v>3.284808612409375</v>
      </c>
      <c r="AE40" s="1">
        <f t="shared" si="20"/>
        <v>70.08717674842686</v>
      </c>
      <c r="AG40" s="1">
        <f t="shared" si="13"/>
        <v>7.090741627677301</v>
      </c>
      <c r="AH40" s="1">
        <f t="shared" si="21"/>
        <v>187.77489365142105</v>
      </c>
      <c r="AJ40" s="1">
        <f t="shared" si="14"/>
        <v>3.7540280605985696</v>
      </c>
      <c r="AK40" s="1">
        <f t="shared" si="22"/>
        <v>84.01159630468926</v>
      </c>
      <c r="AM40" s="1">
        <f t="shared" si="15"/>
        <v>6.471160483042664</v>
      </c>
      <c r="AN40" s="1">
        <f t="shared" si="23"/>
        <v>168.10800367337785</v>
      </c>
    </row>
    <row r="41" spans="1:40" ht="12.75">
      <c r="A41" s="2">
        <v>32602</v>
      </c>
      <c r="B41" s="3">
        <v>95</v>
      </c>
      <c r="C41" s="26">
        <v>62.3</v>
      </c>
      <c r="D41" s="26">
        <v>36.4</v>
      </c>
      <c r="F41" s="1">
        <f t="shared" si="16"/>
        <v>3.8023066233384726</v>
      </c>
      <c r="G41" s="1">
        <f t="shared" si="0"/>
        <v>87.81390292802773</v>
      </c>
      <c r="I41" s="1">
        <f t="shared" si="1"/>
        <v>3.8023066233384726</v>
      </c>
      <c r="J41" s="1">
        <f t="shared" si="2"/>
        <v>87.81390292802773</v>
      </c>
      <c r="L41" s="14">
        <f t="shared" si="3"/>
        <v>3.8023066233384726</v>
      </c>
      <c r="M41" s="14">
        <f t="shared" si="4"/>
        <v>87.81390292802773</v>
      </c>
      <c r="O41" s="1">
        <f t="shared" si="5"/>
        <v>9.188288102766943</v>
      </c>
      <c r="P41" s="1">
        <f t="shared" si="6"/>
        <v>261.8878722569762</v>
      </c>
      <c r="R41" s="1">
        <f t="shared" si="7"/>
        <v>7.803409197318992</v>
      </c>
      <c r="S41" s="1">
        <f t="shared" si="8"/>
        <v>216.2140295553772</v>
      </c>
      <c r="U41" s="1">
        <f t="shared" si="9"/>
        <v>7.1541632036803025</v>
      </c>
      <c r="V41" s="1">
        <f t="shared" si="24"/>
        <v>194.92905685510135</v>
      </c>
      <c r="X41" s="1">
        <f t="shared" si="10"/>
        <v>9.188288102766943</v>
      </c>
      <c r="Y41" s="1">
        <f t="shared" si="18"/>
        <v>261.8878722569762</v>
      </c>
      <c r="AA41" s="1">
        <f t="shared" si="11"/>
        <v>7.1541632036803025</v>
      </c>
      <c r="AB41" s="1">
        <f t="shared" si="25"/>
        <v>194.92905685510135</v>
      </c>
      <c r="AD41" s="1">
        <f t="shared" si="12"/>
        <v>3.3306179208174123</v>
      </c>
      <c r="AE41" s="1">
        <f t="shared" si="20"/>
        <v>73.41779466924427</v>
      </c>
      <c r="AG41" s="1">
        <f t="shared" si="13"/>
        <v>7.1541632036803025</v>
      </c>
      <c r="AH41" s="1">
        <f t="shared" si="21"/>
        <v>194.92905685510135</v>
      </c>
      <c r="AJ41" s="1">
        <f t="shared" si="14"/>
        <v>3.8023066233384726</v>
      </c>
      <c r="AK41" s="1">
        <f t="shared" si="22"/>
        <v>87.81390292802773</v>
      </c>
      <c r="AM41" s="1">
        <f t="shared" si="15"/>
        <v>6.531934418035258</v>
      </c>
      <c r="AN41" s="1">
        <f t="shared" si="23"/>
        <v>174.63993809141311</v>
      </c>
    </row>
    <row r="42" spans="1:40" ht="12.75">
      <c r="A42" s="2">
        <v>32603</v>
      </c>
      <c r="B42" s="3">
        <v>96</v>
      </c>
      <c r="C42" s="26">
        <v>62.4</v>
      </c>
      <c r="D42" s="26">
        <v>36.4</v>
      </c>
      <c r="F42" s="1">
        <f t="shared" si="16"/>
        <v>3.8424366703766513</v>
      </c>
      <c r="G42" s="1">
        <f t="shared" si="0"/>
        <v>91.65633959840439</v>
      </c>
      <c r="I42" s="1">
        <f t="shared" si="1"/>
        <v>3.8424366703766513</v>
      </c>
      <c r="J42" s="1">
        <f t="shared" si="2"/>
        <v>91.65633959840439</v>
      </c>
      <c r="L42" s="14">
        <f t="shared" si="3"/>
        <v>3.8424366703766513</v>
      </c>
      <c r="M42" s="14">
        <f t="shared" si="4"/>
        <v>91.65633959840439</v>
      </c>
      <c r="O42" s="1">
        <f t="shared" si="5"/>
        <v>9.236611062741074</v>
      </c>
      <c r="P42" s="1">
        <f t="shared" si="6"/>
        <v>271.1244833197173</v>
      </c>
      <c r="R42" s="1">
        <f t="shared" si="7"/>
        <v>7.850445612878234</v>
      </c>
      <c r="S42" s="1">
        <f t="shared" si="8"/>
        <v>224.06447516825546</v>
      </c>
      <c r="U42" s="1">
        <f t="shared" si="9"/>
        <v>7.200446777713323</v>
      </c>
      <c r="V42" s="1">
        <f t="shared" si="24"/>
        <v>202.12950363281468</v>
      </c>
      <c r="X42" s="1">
        <f t="shared" si="10"/>
        <v>9.236611062741074</v>
      </c>
      <c r="Y42" s="1">
        <f t="shared" si="18"/>
        <v>271.1244833197173</v>
      </c>
      <c r="AA42" s="1">
        <f t="shared" si="11"/>
        <v>7.200446777713323</v>
      </c>
      <c r="AB42" s="1">
        <f t="shared" si="25"/>
        <v>202.12950363281468</v>
      </c>
      <c r="AD42" s="1">
        <f t="shared" si="12"/>
        <v>3.369409544919436</v>
      </c>
      <c r="AE42" s="1">
        <f t="shared" si="20"/>
        <v>76.78720421416371</v>
      </c>
      <c r="AG42" s="1">
        <f t="shared" si="13"/>
        <v>7.200446777713323</v>
      </c>
      <c r="AH42" s="1">
        <f t="shared" si="21"/>
        <v>202.12950363281468</v>
      </c>
      <c r="AJ42" s="1">
        <f t="shared" si="14"/>
        <v>3.8424366703766513</v>
      </c>
      <c r="AK42" s="1">
        <f t="shared" si="22"/>
        <v>91.65633959840439</v>
      </c>
      <c r="AM42" s="1">
        <f t="shared" si="15"/>
        <v>6.577391623617079</v>
      </c>
      <c r="AN42" s="1">
        <f t="shared" si="23"/>
        <v>181.2173297150302</v>
      </c>
    </row>
    <row r="43" spans="1:40" ht="12.75">
      <c r="A43" s="2">
        <v>32604</v>
      </c>
      <c r="B43" s="3">
        <v>97</v>
      </c>
      <c r="C43" s="26">
        <v>62.6</v>
      </c>
      <c r="D43" s="26">
        <v>36.5</v>
      </c>
      <c r="F43" s="1">
        <f t="shared" si="16"/>
        <v>3.931413904624965</v>
      </c>
      <c r="G43" s="1">
        <f t="shared" si="0"/>
        <v>95.58775350302935</v>
      </c>
      <c r="I43" s="1">
        <f t="shared" si="1"/>
        <v>3.931413904624965</v>
      </c>
      <c r="J43" s="1">
        <f t="shared" si="2"/>
        <v>95.58775350302935</v>
      </c>
      <c r="L43" s="14">
        <f t="shared" si="3"/>
        <v>3.931413904624965</v>
      </c>
      <c r="M43" s="14">
        <f t="shared" si="4"/>
        <v>95.58775350302935</v>
      </c>
      <c r="O43" s="1">
        <f t="shared" si="5"/>
        <v>9.35752350552452</v>
      </c>
      <c r="P43" s="1">
        <f t="shared" si="6"/>
        <v>280.4820068252418</v>
      </c>
      <c r="R43" s="1">
        <f t="shared" si="7"/>
        <v>7.964096513982575</v>
      </c>
      <c r="S43" s="1">
        <f t="shared" si="8"/>
        <v>232.02857168223804</v>
      </c>
      <c r="U43" s="1">
        <f t="shared" si="9"/>
        <v>7.310601473784908</v>
      </c>
      <c r="V43" s="1">
        <f t="shared" si="24"/>
        <v>209.4401051065996</v>
      </c>
      <c r="X43" s="1">
        <f t="shared" si="10"/>
        <v>9.35752350552452</v>
      </c>
      <c r="Y43" s="1">
        <f t="shared" si="18"/>
        <v>280.4820068252418</v>
      </c>
      <c r="AA43" s="1">
        <f t="shared" si="11"/>
        <v>7.310601473784908</v>
      </c>
      <c r="AB43" s="1">
        <f t="shared" si="25"/>
        <v>209.4401051065996</v>
      </c>
      <c r="AD43" s="1">
        <f t="shared" si="12"/>
        <v>3.4546121223974486</v>
      </c>
      <c r="AE43" s="1">
        <f t="shared" si="20"/>
        <v>80.24181633656116</v>
      </c>
      <c r="AG43" s="1">
        <f t="shared" si="13"/>
        <v>7.310601473784908</v>
      </c>
      <c r="AH43" s="1">
        <f t="shared" si="21"/>
        <v>209.4401051065996</v>
      </c>
      <c r="AJ43" s="1">
        <f t="shared" si="14"/>
        <v>3.931413904624965</v>
      </c>
      <c r="AK43" s="1">
        <f t="shared" si="22"/>
        <v>95.58775350302935</v>
      </c>
      <c r="AM43" s="1">
        <f t="shared" si="15"/>
        <v>6.684083593181443</v>
      </c>
      <c r="AN43" s="1">
        <f t="shared" si="23"/>
        <v>187.90141330821163</v>
      </c>
    </row>
    <row r="44" spans="1:40" ht="12.75">
      <c r="A44" s="2">
        <v>32605</v>
      </c>
      <c r="B44" s="3">
        <v>98</v>
      </c>
      <c r="C44" s="26">
        <v>62.8</v>
      </c>
      <c r="D44" s="26">
        <v>36.6</v>
      </c>
      <c r="F44" s="1">
        <f t="shared" si="16"/>
        <v>4.020952987164331</v>
      </c>
      <c r="G44" s="1">
        <f t="shared" si="0"/>
        <v>99.60870649019368</v>
      </c>
      <c r="I44" s="1">
        <f t="shared" si="1"/>
        <v>4.020952987164331</v>
      </c>
      <c r="J44" s="1">
        <f t="shared" si="2"/>
        <v>99.60870649019368</v>
      </c>
      <c r="L44" s="14">
        <f t="shared" si="3"/>
        <v>4.020952987164331</v>
      </c>
      <c r="M44" s="14">
        <f t="shared" si="4"/>
        <v>99.60870649019368</v>
      </c>
      <c r="O44" s="1">
        <f t="shared" si="5"/>
        <v>9.478879751513459</v>
      </c>
      <c r="P44" s="1">
        <f t="shared" si="6"/>
        <v>289.96088657675523</v>
      </c>
      <c r="R44" s="1">
        <f t="shared" si="7"/>
        <v>8.078187389843768</v>
      </c>
      <c r="S44" s="1">
        <f t="shared" si="8"/>
        <v>240.10675907208181</v>
      </c>
      <c r="U44" s="1">
        <f t="shared" si="9"/>
        <v>7.4212028209537655</v>
      </c>
      <c r="V44" s="1">
        <f t="shared" si="24"/>
        <v>216.86130792755336</v>
      </c>
      <c r="X44" s="1">
        <f t="shared" si="10"/>
        <v>9.478879751513459</v>
      </c>
      <c r="Y44" s="1">
        <f t="shared" si="18"/>
        <v>289.96088657675523</v>
      </c>
      <c r="AA44" s="1">
        <f t="shared" si="11"/>
        <v>7.4212028209537655</v>
      </c>
      <c r="AB44" s="1">
        <f t="shared" si="25"/>
        <v>216.86130792755336</v>
      </c>
      <c r="AD44" s="1">
        <f t="shared" si="12"/>
        <v>3.540408610985549</v>
      </c>
      <c r="AE44" s="1">
        <f t="shared" si="20"/>
        <v>83.78222494754671</v>
      </c>
      <c r="AG44" s="1">
        <f t="shared" si="13"/>
        <v>7.4212028209537655</v>
      </c>
      <c r="AH44" s="1">
        <f t="shared" si="21"/>
        <v>216.86130792755336</v>
      </c>
      <c r="AJ44" s="1">
        <f t="shared" si="14"/>
        <v>4.020952987164331</v>
      </c>
      <c r="AK44" s="1">
        <f t="shared" si="22"/>
        <v>99.60870649019368</v>
      </c>
      <c r="AM44" s="1">
        <f t="shared" si="15"/>
        <v>6.791232928278486</v>
      </c>
      <c r="AN44" s="1">
        <f t="shared" si="23"/>
        <v>194.6926462364901</v>
      </c>
    </row>
    <row r="45" spans="1:40" ht="12.75">
      <c r="A45" s="2">
        <v>32606</v>
      </c>
      <c r="B45" s="3">
        <v>99</v>
      </c>
      <c r="C45" s="26">
        <v>62.9</v>
      </c>
      <c r="D45" s="26">
        <v>36.8</v>
      </c>
      <c r="F45" s="1">
        <f t="shared" si="16"/>
        <v>4.079218422251604</v>
      </c>
      <c r="G45" s="1">
        <f t="shared" si="0"/>
        <v>103.68792491244528</v>
      </c>
      <c r="I45" s="1">
        <f t="shared" si="1"/>
        <v>4.079218422251604</v>
      </c>
      <c r="J45" s="1">
        <f t="shared" si="2"/>
        <v>103.68792491244528</v>
      </c>
      <c r="L45" s="14">
        <f t="shared" si="3"/>
        <v>4.079218422251604</v>
      </c>
      <c r="M45" s="14">
        <f t="shared" si="4"/>
        <v>103.68792491244528</v>
      </c>
      <c r="O45" s="1">
        <f t="shared" si="5"/>
        <v>9.577210749836059</v>
      </c>
      <c r="P45" s="1">
        <f t="shared" si="6"/>
        <v>299.5380973265913</v>
      </c>
      <c r="R45" s="1">
        <f t="shared" si="7"/>
        <v>8.165583612032453</v>
      </c>
      <c r="S45" s="1">
        <f t="shared" si="8"/>
        <v>248.27234268411428</v>
      </c>
      <c r="U45" s="1">
        <f t="shared" si="9"/>
        <v>7.503767260124061</v>
      </c>
      <c r="V45" s="1">
        <f t="shared" si="24"/>
        <v>224.3650751876774</v>
      </c>
      <c r="X45" s="1">
        <f t="shared" si="10"/>
        <v>9.577210749836059</v>
      </c>
      <c r="Y45" s="1">
        <f t="shared" si="18"/>
        <v>299.5380973265913</v>
      </c>
      <c r="AA45" s="1">
        <f t="shared" si="11"/>
        <v>7.503767260124061</v>
      </c>
      <c r="AB45" s="1">
        <f t="shared" si="25"/>
        <v>224.3650751876774</v>
      </c>
      <c r="AD45" s="1">
        <f t="shared" si="12"/>
        <v>3.5950833965862867</v>
      </c>
      <c r="AE45" s="1">
        <f t="shared" si="20"/>
        <v>87.377308344133</v>
      </c>
      <c r="AG45" s="1">
        <f t="shared" si="13"/>
        <v>7.503767260124061</v>
      </c>
      <c r="AH45" s="1">
        <f t="shared" si="21"/>
        <v>224.3650751876774</v>
      </c>
      <c r="AJ45" s="1">
        <f t="shared" si="14"/>
        <v>4.079218422251604</v>
      </c>
      <c r="AK45" s="1">
        <f t="shared" si="22"/>
        <v>103.68792491244528</v>
      </c>
      <c r="AM45" s="1">
        <f t="shared" si="15"/>
        <v>6.869267206588351</v>
      </c>
      <c r="AN45" s="1">
        <f t="shared" si="23"/>
        <v>201.56191344307845</v>
      </c>
    </row>
    <row r="46" spans="1:40" ht="12.75">
      <c r="A46" s="2">
        <v>32607</v>
      </c>
      <c r="B46" s="3">
        <v>100</v>
      </c>
      <c r="C46" s="26">
        <v>63</v>
      </c>
      <c r="D46" s="26">
        <v>36.8</v>
      </c>
      <c r="F46" s="1">
        <f t="shared" si="16"/>
        <v>4.119981001376115</v>
      </c>
      <c r="G46" s="1">
        <f t="shared" si="0"/>
        <v>107.8079059138214</v>
      </c>
      <c r="I46" s="1">
        <f t="shared" si="1"/>
        <v>4.119981001376115</v>
      </c>
      <c r="J46" s="1">
        <f t="shared" si="2"/>
        <v>107.8079059138214</v>
      </c>
      <c r="L46" s="14">
        <f t="shared" si="3"/>
        <v>4.119981001376115</v>
      </c>
      <c r="M46" s="14">
        <f t="shared" si="4"/>
        <v>107.8079059138214</v>
      </c>
      <c r="O46" s="1">
        <f t="shared" si="5"/>
        <v>9.625772681767433</v>
      </c>
      <c r="P46" s="1">
        <f t="shared" si="6"/>
        <v>309.16387000835874</v>
      </c>
      <c r="R46" s="1">
        <f t="shared" si="7"/>
        <v>8.212933266093026</v>
      </c>
      <c r="S46" s="1">
        <f t="shared" si="8"/>
        <v>256.4852759502073</v>
      </c>
      <c r="U46" s="1">
        <f t="shared" si="9"/>
        <v>7.55040248079853</v>
      </c>
      <c r="V46" s="1">
        <f t="shared" si="24"/>
        <v>231.91547766847594</v>
      </c>
      <c r="X46" s="1">
        <f t="shared" si="10"/>
        <v>9.625772681767433</v>
      </c>
      <c r="Y46" s="1">
        <f t="shared" si="18"/>
        <v>309.16387000835874</v>
      </c>
      <c r="AA46" s="1">
        <f t="shared" si="11"/>
        <v>7.55040248079853</v>
      </c>
      <c r="AB46" s="1">
        <f t="shared" si="25"/>
        <v>231.91547766847594</v>
      </c>
      <c r="AD46" s="1">
        <f t="shared" si="12"/>
        <v>3.634568735522096</v>
      </c>
      <c r="AE46" s="1">
        <f t="shared" si="20"/>
        <v>91.0118770796551</v>
      </c>
      <c r="AG46" s="1">
        <f t="shared" si="13"/>
        <v>7.55040248079853</v>
      </c>
      <c r="AH46" s="1">
        <f t="shared" si="21"/>
        <v>231.91547766847594</v>
      </c>
      <c r="AJ46" s="1">
        <f t="shared" si="14"/>
        <v>4.119981001376115</v>
      </c>
      <c r="AK46" s="1">
        <f t="shared" si="22"/>
        <v>107.8079059138214</v>
      </c>
      <c r="AM46" s="1">
        <f t="shared" si="15"/>
        <v>6.915116007990429</v>
      </c>
      <c r="AN46" s="1">
        <f t="shared" si="23"/>
        <v>208.4770294510689</v>
      </c>
    </row>
    <row r="47" spans="1:40" ht="12.75">
      <c r="A47" s="2">
        <v>32608</v>
      </c>
      <c r="B47" s="3">
        <v>101</v>
      </c>
      <c r="C47" s="26">
        <v>63.1</v>
      </c>
      <c r="D47" s="26">
        <v>36.9</v>
      </c>
      <c r="F47" s="1">
        <f t="shared" si="16"/>
        <v>4.169859508463188</v>
      </c>
      <c r="G47" s="1">
        <f t="shared" si="0"/>
        <v>111.97776542228459</v>
      </c>
      <c r="I47" s="1">
        <f t="shared" si="1"/>
        <v>4.169859508463188</v>
      </c>
      <c r="J47" s="1">
        <f t="shared" si="2"/>
        <v>111.97776542228459</v>
      </c>
      <c r="L47" s="14">
        <f t="shared" si="3"/>
        <v>4.169859508463188</v>
      </c>
      <c r="M47" s="14">
        <f t="shared" si="4"/>
        <v>111.97776542228459</v>
      </c>
      <c r="O47" s="1">
        <f t="shared" si="5"/>
        <v>9.6997143120519</v>
      </c>
      <c r="P47" s="1">
        <f t="shared" si="6"/>
        <v>318.86358432041067</v>
      </c>
      <c r="R47" s="1">
        <f t="shared" si="7"/>
        <v>8.280734203351855</v>
      </c>
      <c r="S47" s="1">
        <f t="shared" si="8"/>
        <v>264.7660101535592</v>
      </c>
      <c r="U47" s="1">
        <f t="shared" si="9"/>
        <v>7.615409960685266</v>
      </c>
      <c r="V47" s="1">
        <f t="shared" si="24"/>
        <v>239.5308876291612</v>
      </c>
      <c r="X47" s="1">
        <f t="shared" si="10"/>
        <v>9.6997143120519</v>
      </c>
      <c r="Y47" s="1">
        <f t="shared" si="18"/>
        <v>318.86358432041067</v>
      </c>
      <c r="AA47" s="1">
        <f t="shared" si="11"/>
        <v>7.615409960685266</v>
      </c>
      <c r="AB47" s="1">
        <f t="shared" si="25"/>
        <v>239.5308876291612</v>
      </c>
      <c r="AD47" s="1">
        <f t="shared" si="12"/>
        <v>3.6820146507320826</v>
      </c>
      <c r="AE47" s="1">
        <f t="shared" si="20"/>
        <v>94.69389173038718</v>
      </c>
      <c r="AG47" s="1">
        <f t="shared" si="13"/>
        <v>7.615409960685266</v>
      </c>
      <c r="AH47" s="1">
        <f t="shared" si="21"/>
        <v>239.5308876291612</v>
      </c>
      <c r="AJ47" s="1">
        <f t="shared" si="14"/>
        <v>4.169859508463188</v>
      </c>
      <c r="AK47" s="1">
        <f t="shared" si="22"/>
        <v>111.97776542228459</v>
      </c>
      <c r="AM47" s="1">
        <f t="shared" si="15"/>
        <v>6.977450127890677</v>
      </c>
      <c r="AN47" s="1">
        <f t="shared" si="23"/>
        <v>215.45447957895956</v>
      </c>
    </row>
    <row r="48" spans="1:40" ht="12.75">
      <c r="A48" s="2">
        <v>32609</v>
      </c>
      <c r="B48" s="3">
        <v>102</v>
      </c>
      <c r="C48" s="26">
        <v>63.3</v>
      </c>
      <c r="D48" s="26">
        <v>37</v>
      </c>
      <c r="F48" s="1">
        <f t="shared" si="16"/>
        <v>4.26104732406682</v>
      </c>
      <c r="G48" s="1">
        <f t="shared" si="0"/>
        <v>116.23881274635141</v>
      </c>
      <c r="I48" s="1">
        <f t="shared" si="1"/>
        <v>4.26104732406682</v>
      </c>
      <c r="J48" s="1">
        <f t="shared" si="2"/>
        <v>116.23881274635141</v>
      </c>
      <c r="L48" s="14">
        <f t="shared" si="3"/>
        <v>4.26104732406682</v>
      </c>
      <c r="M48" s="14">
        <f t="shared" si="4"/>
        <v>116.23881274635141</v>
      </c>
      <c r="O48" s="1">
        <f t="shared" si="5"/>
        <v>9.822665132187268</v>
      </c>
      <c r="P48" s="1">
        <f t="shared" si="6"/>
        <v>328.68624945259796</v>
      </c>
      <c r="R48" s="1">
        <f t="shared" si="7"/>
        <v>8.396321710779956</v>
      </c>
      <c r="S48" s="1">
        <f t="shared" si="8"/>
        <v>273.16233186433914</v>
      </c>
      <c r="U48" s="1">
        <f t="shared" si="9"/>
        <v>7.727494229671452</v>
      </c>
      <c r="V48" s="1">
        <f t="shared" si="24"/>
        <v>247.25838185883268</v>
      </c>
      <c r="X48" s="1">
        <f t="shared" si="10"/>
        <v>9.822665132187268</v>
      </c>
      <c r="Y48" s="1">
        <f t="shared" si="18"/>
        <v>328.68624945259796</v>
      </c>
      <c r="AA48" s="1">
        <f t="shared" si="11"/>
        <v>7.727494229671452</v>
      </c>
      <c r="AB48" s="1">
        <f t="shared" si="25"/>
        <v>247.25838185883268</v>
      </c>
      <c r="AD48" s="1">
        <f t="shared" si="12"/>
        <v>3.7695224958342255</v>
      </c>
      <c r="AE48" s="1">
        <f t="shared" si="20"/>
        <v>98.4634142262214</v>
      </c>
      <c r="AG48" s="1">
        <f t="shared" si="13"/>
        <v>7.727494229671452</v>
      </c>
      <c r="AH48" s="1">
        <f t="shared" si="21"/>
        <v>247.25838185883268</v>
      </c>
      <c r="AJ48" s="1">
        <f t="shared" si="14"/>
        <v>4.26104732406682</v>
      </c>
      <c r="AK48" s="1">
        <f t="shared" si="22"/>
        <v>116.23881274635141</v>
      </c>
      <c r="AM48" s="1">
        <f t="shared" si="15"/>
        <v>7.086083618678454</v>
      </c>
      <c r="AN48" s="1">
        <f t="shared" si="23"/>
        <v>222.54056319763802</v>
      </c>
    </row>
    <row r="49" spans="1:40" ht="12.75">
      <c r="A49" s="2">
        <v>32610</v>
      </c>
      <c r="B49" s="3">
        <v>103</v>
      </c>
      <c r="C49" s="26">
        <v>63.5</v>
      </c>
      <c r="D49" s="26">
        <v>37.2</v>
      </c>
      <c r="F49" s="1">
        <f t="shared" si="16"/>
        <v>4.3622577124074935</v>
      </c>
      <c r="G49" s="1">
        <f t="shared" si="0"/>
        <v>120.60107045875891</v>
      </c>
      <c r="I49" s="1">
        <f t="shared" si="1"/>
        <v>4.3622577124074935</v>
      </c>
      <c r="J49" s="1">
        <f t="shared" si="2"/>
        <v>120.60107045875891</v>
      </c>
      <c r="L49" s="14">
        <f t="shared" si="3"/>
        <v>4.3622577124074935</v>
      </c>
      <c r="M49" s="14">
        <f t="shared" si="4"/>
        <v>120.60107045875891</v>
      </c>
      <c r="O49" s="1">
        <f t="shared" si="5"/>
        <v>9.97233545065994</v>
      </c>
      <c r="P49" s="1">
        <f t="shared" si="6"/>
        <v>338.6585849032579</v>
      </c>
      <c r="R49" s="1">
        <f t="shared" si="7"/>
        <v>8.533498248142264</v>
      </c>
      <c r="S49" s="1">
        <f t="shared" si="8"/>
        <v>281.6958301124814</v>
      </c>
      <c r="U49" s="1">
        <f t="shared" si="9"/>
        <v>7.85902567911072</v>
      </c>
      <c r="V49" s="1">
        <f t="shared" si="24"/>
        <v>255.1174075379434</v>
      </c>
      <c r="X49" s="1">
        <f t="shared" si="10"/>
        <v>9.97233545065994</v>
      </c>
      <c r="Y49" s="1">
        <f t="shared" si="18"/>
        <v>338.6585849032579</v>
      </c>
      <c r="AA49" s="1">
        <f t="shared" si="11"/>
        <v>7.85902567911072</v>
      </c>
      <c r="AB49" s="1">
        <f t="shared" si="25"/>
        <v>255.1174075379434</v>
      </c>
      <c r="AD49" s="1">
        <f t="shared" si="12"/>
        <v>3.8658895780305</v>
      </c>
      <c r="AE49" s="1">
        <f t="shared" si="20"/>
        <v>102.32930380425191</v>
      </c>
      <c r="AG49" s="1">
        <f t="shared" si="13"/>
        <v>7.85902567911072</v>
      </c>
      <c r="AH49" s="1">
        <f t="shared" si="21"/>
        <v>255.1174075379434</v>
      </c>
      <c r="AJ49" s="1">
        <f t="shared" si="14"/>
        <v>4.3622577124074935</v>
      </c>
      <c r="AK49" s="1">
        <f t="shared" si="22"/>
        <v>120.60107045875891</v>
      </c>
      <c r="AM49" s="1">
        <f t="shared" si="15"/>
        <v>7.212229100192173</v>
      </c>
      <c r="AN49" s="1">
        <f t="shared" si="23"/>
        <v>229.75279229783018</v>
      </c>
    </row>
    <row r="50" spans="1:40" ht="12.75">
      <c r="A50" s="2">
        <v>32611</v>
      </c>
      <c r="B50" s="3">
        <v>104</v>
      </c>
      <c r="C50" s="26">
        <v>63.7</v>
      </c>
      <c r="D50" s="26">
        <v>37.3</v>
      </c>
      <c r="F50" s="1">
        <f t="shared" si="16"/>
        <v>4.454705155807101</v>
      </c>
      <c r="G50" s="1">
        <f t="shared" si="0"/>
        <v>125.05577561456602</v>
      </c>
      <c r="I50" s="1">
        <f t="shared" si="1"/>
        <v>4.454705155807101</v>
      </c>
      <c r="J50" s="1">
        <f t="shared" si="2"/>
        <v>125.05577561456602</v>
      </c>
      <c r="L50" s="14">
        <f t="shared" si="3"/>
        <v>4.454705155807101</v>
      </c>
      <c r="M50" s="14">
        <f t="shared" si="4"/>
        <v>125.05577561456602</v>
      </c>
      <c r="O50" s="1">
        <f t="shared" si="5"/>
        <v>10.096517637210088</v>
      </c>
      <c r="P50" s="1">
        <f t="shared" si="6"/>
        <v>348.755102540468</v>
      </c>
      <c r="R50" s="1">
        <f t="shared" si="7"/>
        <v>8.650231215680758</v>
      </c>
      <c r="S50" s="1">
        <f t="shared" si="8"/>
        <v>290.3460613281622</v>
      </c>
      <c r="U50" s="1">
        <f t="shared" si="9"/>
        <v>7.972243034347678</v>
      </c>
      <c r="V50" s="1">
        <f t="shared" si="24"/>
        <v>263.0896505722911</v>
      </c>
      <c r="X50" s="1">
        <f t="shared" si="10"/>
        <v>10.096517637210088</v>
      </c>
      <c r="Y50" s="1">
        <f t="shared" si="18"/>
        <v>348.755102540468</v>
      </c>
      <c r="AA50" s="1">
        <f t="shared" si="11"/>
        <v>7.972243034347678</v>
      </c>
      <c r="AB50" s="1">
        <f t="shared" si="25"/>
        <v>263.0896505722911</v>
      </c>
      <c r="AD50" s="1">
        <f t="shared" si="12"/>
        <v>3.9547051558071007</v>
      </c>
      <c r="AE50" s="1">
        <f t="shared" si="20"/>
        <v>106.28400896005901</v>
      </c>
      <c r="AG50" s="1">
        <f t="shared" si="13"/>
        <v>7.972243034347678</v>
      </c>
      <c r="AH50" s="1">
        <f t="shared" si="21"/>
        <v>263.0896505722911</v>
      </c>
      <c r="AJ50" s="1">
        <f t="shared" si="14"/>
        <v>4.454705155807101</v>
      </c>
      <c r="AK50" s="1">
        <f t="shared" si="22"/>
        <v>125.05577561456602</v>
      </c>
      <c r="AM50" s="1">
        <f t="shared" si="15"/>
        <v>7.321995729613834</v>
      </c>
      <c r="AN50" s="1">
        <f t="shared" si="23"/>
        <v>237.07478802744401</v>
      </c>
    </row>
    <row r="51" spans="1:40" ht="12.75">
      <c r="A51" s="2">
        <v>32612</v>
      </c>
      <c r="B51" s="3">
        <v>105</v>
      </c>
      <c r="C51" s="26">
        <v>64</v>
      </c>
      <c r="D51" s="26">
        <v>37.4</v>
      </c>
      <c r="F51" s="1">
        <f t="shared" si="16"/>
        <v>4.589386443539315</v>
      </c>
      <c r="G51" s="1">
        <f t="shared" si="0"/>
        <v>129.64516205810534</v>
      </c>
      <c r="I51" s="1">
        <f t="shared" si="1"/>
        <v>4.589386443539315</v>
      </c>
      <c r="J51" s="1">
        <f t="shared" si="2"/>
        <v>129.64516205810534</v>
      </c>
      <c r="L51" s="14">
        <f t="shared" si="3"/>
        <v>4.589386443539315</v>
      </c>
      <c r="M51" s="14">
        <f t="shared" si="4"/>
        <v>129.64516205810534</v>
      </c>
      <c r="O51" s="1">
        <f t="shared" si="5"/>
        <v>10.270045269654315</v>
      </c>
      <c r="P51" s="1">
        <f t="shared" si="6"/>
        <v>359.0251478101223</v>
      </c>
      <c r="R51" s="1">
        <f t="shared" si="7"/>
        <v>8.815194659262472</v>
      </c>
      <c r="S51" s="1">
        <f t="shared" si="8"/>
        <v>299.1612559874247</v>
      </c>
      <c r="U51" s="1">
        <f t="shared" si="9"/>
        <v>8.133038393982094</v>
      </c>
      <c r="V51" s="1">
        <f t="shared" si="24"/>
        <v>271.22268896627315</v>
      </c>
      <c r="X51" s="1">
        <f t="shared" si="10"/>
        <v>10.270045269654315</v>
      </c>
      <c r="Y51" s="1">
        <f t="shared" si="18"/>
        <v>359.0251478101223</v>
      </c>
      <c r="AA51" s="1">
        <f t="shared" si="11"/>
        <v>8.133038393982094</v>
      </c>
      <c r="AB51" s="1">
        <f t="shared" si="25"/>
        <v>271.22268896627315</v>
      </c>
      <c r="AD51" s="1">
        <f t="shared" si="12"/>
        <v>4.0845985196986545</v>
      </c>
      <c r="AE51" s="1">
        <f t="shared" si="20"/>
        <v>110.36860747975767</v>
      </c>
      <c r="AG51" s="1">
        <f t="shared" si="13"/>
        <v>8.133038393982094</v>
      </c>
      <c r="AH51" s="1">
        <f t="shared" si="21"/>
        <v>271.22268896627315</v>
      </c>
      <c r="AJ51" s="1">
        <f t="shared" si="14"/>
        <v>4.589386443539315</v>
      </c>
      <c r="AK51" s="1">
        <f t="shared" si="22"/>
        <v>129.64516205810534</v>
      </c>
      <c r="AM51" s="1">
        <f t="shared" si="15"/>
        <v>7.4786230142998</v>
      </c>
      <c r="AN51" s="1">
        <f t="shared" si="23"/>
        <v>244.55341104174383</v>
      </c>
    </row>
    <row r="52" spans="1:40" ht="12.75">
      <c r="A52" s="2">
        <v>32613</v>
      </c>
      <c r="B52" s="3">
        <v>106</v>
      </c>
      <c r="C52" s="26">
        <v>64.3</v>
      </c>
      <c r="D52" s="26">
        <v>37.5</v>
      </c>
      <c r="F52" s="1">
        <f t="shared" si="16"/>
        <v>4.724976655752108</v>
      </c>
      <c r="G52" s="1">
        <f t="shared" si="0"/>
        <v>134.37013871385744</v>
      </c>
      <c r="I52" s="1">
        <f t="shared" si="1"/>
        <v>4.724976655752108</v>
      </c>
      <c r="J52" s="1">
        <f t="shared" si="2"/>
        <v>134.37013871385744</v>
      </c>
      <c r="L52" s="14">
        <f t="shared" si="3"/>
        <v>4.724976655752108</v>
      </c>
      <c r="M52" s="14">
        <f t="shared" si="4"/>
        <v>134.37013871385744</v>
      </c>
      <c r="O52" s="1">
        <f t="shared" si="5"/>
        <v>10.44413774587924</v>
      </c>
      <c r="P52" s="1">
        <f t="shared" si="6"/>
        <v>369.4692855560015</v>
      </c>
      <c r="R52" s="1">
        <f t="shared" si="7"/>
        <v>8.98075087351125</v>
      </c>
      <c r="S52" s="1">
        <f t="shared" si="8"/>
        <v>308.1420068609359</v>
      </c>
      <c r="U52" s="1">
        <f t="shared" si="9"/>
        <v>8.29445403172362</v>
      </c>
      <c r="V52" s="1">
        <f t="shared" si="24"/>
        <v>279.51714299799676</v>
      </c>
      <c r="X52" s="1">
        <f t="shared" si="10"/>
        <v>10.44413774587924</v>
      </c>
      <c r="Y52" s="1">
        <f t="shared" si="18"/>
        <v>369.4692855560015</v>
      </c>
      <c r="AA52" s="1">
        <f t="shared" si="11"/>
        <v>8.29445403172362</v>
      </c>
      <c r="AB52" s="1">
        <f t="shared" si="25"/>
        <v>279.51714299799676</v>
      </c>
      <c r="AD52" s="1">
        <f t="shared" si="12"/>
        <v>4.215471247202658</v>
      </c>
      <c r="AE52" s="1">
        <f t="shared" si="20"/>
        <v>114.58407872696033</v>
      </c>
      <c r="AG52" s="1">
        <f t="shared" si="13"/>
        <v>8.29445403172362</v>
      </c>
      <c r="AH52" s="1">
        <f t="shared" si="21"/>
        <v>279.51714299799676</v>
      </c>
      <c r="AJ52" s="1">
        <f t="shared" si="14"/>
        <v>4.724976655752108</v>
      </c>
      <c r="AK52" s="1">
        <f t="shared" si="22"/>
        <v>134.37013871385744</v>
      </c>
      <c r="AM52" s="1">
        <f t="shared" si="15"/>
        <v>7.635904448822095</v>
      </c>
      <c r="AN52" s="1">
        <f t="shared" si="23"/>
        <v>252.18931549056592</v>
      </c>
    </row>
    <row r="53" spans="1:40" ht="12.75">
      <c r="A53" s="2">
        <v>32614</v>
      </c>
      <c r="B53" s="3">
        <v>107</v>
      </c>
      <c r="C53" s="26">
        <v>64.5</v>
      </c>
      <c r="D53" s="26">
        <v>37.7</v>
      </c>
      <c r="F53" s="1">
        <f t="shared" si="16"/>
        <v>4.829732014888113</v>
      </c>
      <c r="G53" s="1">
        <f t="shared" si="0"/>
        <v>139.19987072874557</v>
      </c>
      <c r="I53" s="1">
        <f t="shared" si="1"/>
        <v>4.829732014888113</v>
      </c>
      <c r="J53" s="1">
        <f t="shared" si="2"/>
        <v>139.19987072874557</v>
      </c>
      <c r="L53" s="14">
        <f t="shared" si="3"/>
        <v>4.829732014888113</v>
      </c>
      <c r="M53" s="14">
        <f t="shared" si="4"/>
        <v>139.19987072874557</v>
      </c>
      <c r="O53" s="1">
        <f t="shared" si="5"/>
        <v>10.597770555690978</v>
      </c>
      <c r="P53" s="1">
        <f t="shared" si="6"/>
        <v>380.0670561116925</v>
      </c>
      <c r="R53" s="1">
        <f t="shared" si="7"/>
        <v>9.121480896010263</v>
      </c>
      <c r="S53" s="1">
        <f t="shared" si="8"/>
        <v>317.2634877569462</v>
      </c>
      <c r="U53" s="1">
        <f t="shared" si="9"/>
        <v>8.42944627913468</v>
      </c>
      <c r="V53" s="1">
        <f t="shared" si="24"/>
        <v>287.94658927713147</v>
      </c>
      <c r="X53" s="1">
        <f t="shared" si="10"/>
        <v>10.597770555690978</v>
      </c>
      <c r="Y53" s="1">
        <f t="shared" si="18"/>
        <v>380.0670561116925</v>
      </c>
      <c r="AA53" s="1">
        <f t="shared" si="11"/>
        <v>8.42944627913468</v>
      </c>
      <c r="AB53" s="1">
        <f t="shared" si="25"/>
        <v>287.94658927713147</v>
      </c>
      <c r="AD53" s="1">
        <f t="shared" si="12"/>
        <v>4.31547124720266</v>
      </c>
      <c r="AE53" s="1">
        <f t="shared" si="20"/>
        <v>118.899549974163</v>
      </c>
      <c r="AG53" s="1">
        <f t="shared" si="13"/>
        <v>8.42944627913468</v>
      </c>
      <c r="AH53" s="1">
        <f t="shared" si="21"/>
        <v>287.94658927713147</v>
      </c>
      <c r="AJ53" s="1">
        <f t="shared" si="14"/>
        <v>4.829732014888113</v>
      </c>
      <c r="AK53" s="1">
        <f t="shared" si="22"/>
        <v>139.19987072874557</v>
      </c>
      <c r="AM53" s="1">
        <f t="shared" si="15"/>
        <v>7.765460524456145</v>
      </c>
      <c r="AN53" s="1">
        <f t="shared" si="23"/>
        <v>259.95477601502205</v>
      </c>
    </row>
    <row r="54" spans="1:40" ht="12.75">
      <c r="A54" s="2">
        <v>32615</v>
      </c>
      <c r="B54" s="3">
        <v>108</v>
      </c>
      <c r="C54" s="26">
        <v>64.7</v>
      </c>
      <c r="D54" s="26">
        <v>37.8</v>
      </c>
      <c r="F54" s="1">
        <f t="shared" si="16"/>
        <v>4.924770500691343</v>
      </c>
      <c r="G54" s="1">
        <f t="shared" si="0"/>
        <v>144.12464122943692</v>
      </c>
      <c r="I54" s="1">
        <f t="shared" si="1"/>
        <v>4.924770500691343</v>
      </c>
      <c r="J54" s="1">
        <f t="shared" si="2"/>
        <v>144.12464122943692</v>
      </c>
      <c r="L54" s="14">
        <f t="shared" si="3"/>
        <v>4.924770500691343</v>
      </c>
      <c r="M54" s="14">
        <f t="shared" si="4"/>
        <v>144.12464122943692</v>
      </c>
      <c r="O54" s="1">
        <f t="shared" si="5"/>
        <v>10.724220392187686</v>
      </c>
      <c r="P54" s="1">
        <f t="shared" si="6"/>
        <v>390.7912765038802</v>
      </c>
      <c r="R54" s="1">
        <f t="shared" si="7"/>
        <v>9.240365958019419</v>
      </c>
      <c r="S54" s="1">
        <f t="shared" si="8"/>
        <v>326.5038537149656</v>
      </c>
      <c r="U54" s="1">
        <f t="shared" si="9"/>
        <v>8.544820193101234</v>
      </c>
      <c r="V54" s="1">
        <f t="shared" si="24"/>
        <v>296.4914094702327</v>
      </c>
      <c r="X54" s="1">
        <f t="shared" si="10"/>
        <v>10.724220392187686</v>
      </c>
      <c r="Y54" s="1">
        <f t="shared" si="18"/>
        <v>390.7912765038802</v>
      </c>
      <c r="AA54" s="1">
        <f t="shared" si="11"/>
        <v>8.544820193101234</v>
      </c>
      <c r="AB54" s="1">
        <f t="shared" si="25"/>
        <v>296.4914094702327</v>
      </c>
      <c r="AD54" s="1">
        <f t="shared" si="12"/>
        <v>4.407007557487267</v>
      </c>
      <c r="AE54" s="1">
        <f t="shared" si="20"/>
        <v>123.30655753165026</v>
      </c>
      <c r="AG54" s="1">
        <f t="shared" si="13"/>
        <v>8.544820193101234</v>
      </c>
      <c r="AH54" s="1">
        <f t="shared" si="21"/>
        <v>296.4914094702327</v>
      </c>
      <c r="AJ54" s="1">
        <f t="shared" si="14"/>
        <v>4.924770500691343</v>
      </c>
      <c r="AK54" s="1">
        <f t="shared" si="22"/>
        <v>144.12464122943692</v>
      </c>
      <c r="AM54" s="1">
        <f t="shared" si="15"/>
        <v>7.877412985364103</v>
      </c>
      <c r="AN54" s="1">
        <f t="shared" si="23"/>
        <v>267.83218900038617</v>
      </c>
    </row>
    <row r="55" spans="1:40" ht="12.75">
      <c r="A55" s="2">
        <v>32616</v>
      </c>
      <c r="B55" s="3">
        <v>109</v>
      </c>
      <c r="C55" s="26">
        <v>64.8</v>
      </c>
      <c r="D55" s="26">
        <v>38</v>
      </c>
      <c r="F55" s="1">
        <f t="shared" si="16"/>
        <v>4.988653099366149</v>
      </c>
      <c r="G55" s="1">
        <f t="shared" si="0"/>
        <v>149.11329432880308</v>
      </c>
      <c r="I55" s="1">
        <f t="shared" si="1"/>
        <v>4.988653099366149</v>
      </c>
      <c r="J55" s="1">
        <f t="shared" si="2"/>
        <v>149.11329432880308</v>
      </c>
      <c r="L55" s="14">
        <f t="shared" si="3"/>
        <v>4.988653099366149</v>
      </c>
      <c r="M55" s="14">
        <f t="shared" si="4"/>
        <v>149.11329432880308</v>
      </c>
      <c r="O55" s="1">
        <f t="shared" si="5"/>
        <v>10.83094352223601</v>
      </c>
      <c r="P55" s="1">
        <f t="shared" si="6"/>
        <v>401.6222200261162</v>
      </c>
      <c r="R55" s="1">
        <f t="shared" si="7"/>
        <v>9.33481797113368</v>
      </c>
      <c r="S55" s="1">
        <f t="shared" si="8"/>
        <v>335.8386716860993</v>
      </c>
      <c r="U55" s="1">
        <f t="shared" si="9"/>
        <v>8.634039409482497</v>
      </c>
      <c r="V55" s="1">
        <f t="shared" si="24"/>
        <v>305.12544887971524</v>
      </c>
      <c r="X55" s="1">
        <f t="shared" si="10"/>
        <v>10.83094352223601</v>
      </c>
      <c r="Y55" s="1">
        <f t="shared" si="18"/>
        <v>401.6222200261162</v>
      </c>
      <c r="AA55" s="1">
        <f t="shared" si="11"/>
        <v>8.634039409482497</v>
      </c>
      <c r="AB55" s="1">
        <f t="shared" si="25"/>
        <v>305.12544887971524</v>
      </c>
      <c r="AD55" s="1">
        <f t="shared" si="12"/>
        <v>4.467252972984965</v>
      </c>
      <c r="AE55" s="1">
        <f t="shared" si="20"/>
        <v>127.77381050463522</v>
      </c>
      <c r="AG55" s="1">
        <f t="shared" si="13"/>
        <v>8.634039409482497</v>
      </c>
      <c r="AH55" s="1">
        <f t="shared" si="21"/>
        <v>305.12544887971524</v>
      </c>
      <c r="AJ55" s="1">
        <f t="shared" si="14"/>
        <v>4.988653099366149</v>
      </c>
      <c r="AK55" s="1">
        <f t="shared" si="22"/>
        <v>149.11329432880308</v>
      </c>
      <c r="AM55" s="1">
        <f t="shared" si="15"/>
        <v>7.961798577591044</v>
      </c>
      <c r="AN55" s="1">
        <f t="shared" si="23"/>
        <v>275.7939875779772</v>
      </c>
    </row>
    <row r="56" spans="1:40" ht="12.75">
      <c r="A56" s="2">
        <v>32617</v>
      </c>
      <c r="B56" s="3">
        <v>110</v>
      </c>
      <c r="C56" s="26">
        <v>64.9</v>
      </c>
      <c r="D56" s="26">
        <v>38.1</v>
      </c>
      <c r="F56" s="1">
        <f t="shared" si="16"/>
        <v>5.042104263035072</v>
      </c>
      <c r="G56" s="1">
        <f t="shared" si="0"/>
        <v>154.15539859183815</v>
      </c>
      <c r="I56" s="1">
        <f t="shared" si="1"/>
        <v>5.042104263035072</v>
      </c>
      <c r="J56" s="1">
        <f t="shared" si="2"/>
        <v>154.15539859183815</v>
      </c>
      <c r="L56" s="14">
        <f t="shared" si="3"/>
        <v>5.042104263035072</v>
      </c>
      <c r="M56" s="14">
        <f t="shared" si="4"/>
        <v>154.15539859183815</v>
      </c>
      <c r="O56" s="1">
        <f t="shared" si="5"/>
        <v>10.909414263707705</v>
      </c>
      <c r="P56" s="1">
        <f t="shared" si="6"/>
        <v>412.53163428982396</v>
      </c>
      <c r="R56" s="1">
        <f t="shared" si="7"/>
        <v>9.406537061301899</v>
      </c>
      <c r="S56" s="1">
        <f t="shared" si="8"/>
        <v>345.2452087474012</v>
      </c>
      <c r="U56" s="1">
        <f t="shared" si="9"/>
        <v>8.702804793366685</v>
      </c>
      <c r="V56" s="1">
        <f t="shared" si="24"/>
        <v>313.8282536730819</v>
      </c>
      <c r="X56" s="1">
        <f t="shared" si="10"/>
        <v>10.909414263707705</v>
      </c>
      <c r="Y56" s="1">
        <f t="shared" si="18"/>
        <v>412.53163428982396</v>
      </c>
      <c r="AA56" s="1">
        <f t="shared" si="11"/>
        <v>8.702804793366685</v>
      </c>
      <c r="AB56" s="1">
        <f t="shared" si="25"/>
        <v>313.8282536730819</v>
      </c>
      <c r="AD56" s="1">
        <f t="shared" si="12"/>
        <v>4.518322127601353</v>
      </c>
      <c r="AE56" s="1">
        <f t="shared" si="20"/>
        <v>132.2921326322366</v>
      </c>
      <c r="AG56" s="1">
        <f t="shared" si="13"/>
        <v>8.702804793366685</v>
      </c>
      <c r="AH56" s="1">
        <f t="shared" si="21"/>
        <v>313.8282536730819</v>
      </c>
      <c r="AJ56" s="1">
        <f t="shared" si="14"/>
        <v>5.042104263035072</v>
      </c>
      <c r="AK56" s="1">
        <f t="shared" si="22"/>
        <v>154.15539859183815</v>
      </c>
      <c r="AM56" s="1">
        <f t="shared" si="15"/>
        <v>8.027783725264237</v>
      </c>
      <c r="AN56" s="1">
        <f t="shared" si="23"/>
        <v>283.8217713032414</v>
      </c>
    </row>
    <row r="57" spans="1:40" ht="12.75">
      <c r="A57" s="2">
        <v>32618</v>
      </c>
      <c r="B57" s="3">
        <v>111</v>
      </c>
      <c r="C57" s="26">
        <v>65</v>
      </c>
      <c r="D57" s="26">
        <v>38.2</v>
      </c>
      <c r="F57" s="1">
        <f t="shared" si="16"/>
        <v>5.095794474988398</v>
      </c>
      <c r="G57" s="1">
        <f t="shared" si="0"/>
        <v>159.25119306682654</v>
      </c>
      <c r="I57" s="1">
        <f t="shared" si="1"/>
        <v>5.095794474988398</v>
      </c>
      <c r="J57" s="1">
        <f t="shared" si="2"/>
        <v>159.25119306682654</v>
      </c>
      <c r="L57" s="14">
        <f t="shared" si="3"/>
        <v>5.095794474988398</v>
      </c>
      <c r="M57" s="14">
        <f t="shared" si="4"/>
        <v>159.25119306682654</v>
      </c>
      <c r="O57" s="1">
        <f t="shared" si="5"/>
        <v>10.988267373872608</v>
      </c>
      <c r="P57" s="1">
        <f t="shared" si="6"/>
        <v>423.51990166369654</v>
      </c>
      <c r="R57" s="1">
        <f t="shared" si="7"/>
        <v>9.478563435659806</v>
      </c>
      <c r="S57" s="1">
        <f t="shared" si="8"/>
        <v>354.723772183061</v>
      </c>
      <c r="U57" s="1">
        <f t="shared" si="9"/>
        <v>8.77185683120074</v>
      </c>
      <c r="V57" s="1">
        <f t="shared" si="24"/>
        <v>322.60011050428267</v>
      </c>
      <c r="X57" s="1">
        <f t="shared" si="10"/>
        <v>10.988267373872608</v>
      </c>
      <c r="Y57" s="1">
        <f t="shared" si="18"/>
        <v>423.51990166369654</v>
      </c>
      <c r="AA57" s="1">
        <f t="shared" si="11"/>
        <v>8.77185683120074</v>
      </c>
      <c r="AB57" s="1">
        <f t="shared" si="25"/>
        <v>322.60011050428267</v>
      </c>
      <c r="AD57" s="1">
        <f t="shared" si="12"/>
        <v>4.5696289935569725</v>
      </c>
      <c r="AE57" s="1">
        <f t="shared" si="20"/>
        <v>136.86176162579355</v>
      </c>
      <c r="AG57" s="1">
        <f t="shared" si="13"/>
        <v>8.77185683120074</v>
      </c>
      <c r="AH57" s="1">
        <f t="shared" si="21"/>
        <v>322.60011050428267</v>
      </c>
      <c r="AJ57" s="1">
        <f t="shared" si="14"/>
        <v>5.095794474988398</v>
      </c>
      <c r="AK57" s="1">
        <f t="shared" si="22"/>
        <v>159.25119306682654</v>
      </c>
      <c r="AM57" s="1">
        <f t="shared" si="15"/>
        <v>8.094040519436748</v>
      </c>
      <c r="AN57" s="1">
        <f t="shared" si="23"/>
        <v>291.91581182267817</v>
      </c>
    </row>
    <row r="58" spans="1:40" ht="12.75">
      <c r="A58" s="2">
        <v>32619</v>
      </c>
      <c r="B58" s="3">
        <v>112</v>
      </c>
      <c r="C58" s="26">
        <v>65.2</v>
      </c>
      <c r="D58" s="26">
        <v>38.3</v>
      </c>
      <c r="F58" s="1">
        <f t="shared" si="16"/>
        <v>5.192558165553265</v>
      </c>
      <c r="G58" s="1">
        <f t="shared" si="0"/>
        <v>164.4437512323798</v>
      </c>
      <c r="I58" s="1">
        <f t="shared" si="1"/>
        <v>5.192558165553265</v>
      </c>
      <c r="J58" s="1">
        <f t="shared" si="2"/>
        <v>164.4437512323798</v>
      </c>
      <c r="L58" s="14">
        <f t="shared" si="3"/>
        <v>5.192558165553265</v>
      </c>
      <c r="M58" s="14">
        <f t="shared" si="4"/>
        <v>164.4437512323798</v>
      </c>
      <c r="O58" s="1">
        <f t="shared" si="5"/>
        <v>11.116810531333439</v>
      </c>
      <c r="P58" s="1">
        <f t="shared" si="6"/>
        <v>434.63671219503</v>
      </c>
      <c r="R58" s="1">
        <f t="shared" si="7"/>
        <v>9.599255170688313</v>
      </c>
      <c r="S58" s="1">
        <f t="shared" si="8"/>
        <v>364.3230273537493</v>
      </c>
      <c r="U58" s="1">
        <f t="shared" si="9"/>
        <v>8.888971965912138</v>
      </c>
      <c r="V58" s="1">
        <f t="shared" si="24"/>
        <v>331.48908247019483</v>
      </c>
      <c r="X58" s="1">
        <f t="shared" si="10"/>
        <v>11.116810531333439</v>
      </c>
      <c r="Y58" s="1">
        <f t="shared" si="18"/>
        <v>434.63671219503</v>
      </c>
      <c r="AA58" s="1">
        <f t="shared" si="11"/>
        <v>8.888971965912138</v>
      </c>
      <c r="AB58" s="1">
        <f t="shared" si="25"/>
        <v>331.48908247019483</v>
      </c>
      <c r="AD58" s="1">
        <f t="shared" si="12"/>
        <v>4.662925803151988</v>
      </c>
      <c r="AE58" s="1">
        <f t="shared" si="20"/>
        <v>141.52468742894553</v>
      </c>
      <c r="AG58" s="1">
        <f t="shared" si="13"/>
        <v>8.888971965912138</v>
      </c>
      <c r="AH58" s="1">
        <f t="shared" si="21"/>
        <v>331.48908247019483</v>
      </c>
      <c r="AJ58" s="1">
        <f t="shared" si="14"/>
        <v>5.192558165553265</v>
      </c>
      <c r="AK58" s="1">
        <f t="shared" si="22"/>
        <v>164.4437512323798</v>
      </c>
      <c r="AM58" s="1">
        <f t="shared" si="15"/>
        <v>8.207695364405303</v>
      </c>
      <c r="AN58" s="1">
        <f t="shared" si="23"/>
        <v>300.1235071870835</v>
      </c>
    </row>
    <row r="59" spans="1:40" ht="12.75">
      <c r="A59" s="2">
        <v>32620</v>
      </c>
      <c r="B59" s="3">
        <v>113</v>
      </c>
      <c r="C59" s="26">
        <v>65.5</v>
      </c>
      <c r="D59" s="26">
        <v>38.4</v>
      </c>
      <c r="F59" s="1">
        <f t="shared" si="16"/>
        <v>5.332839746737641</v>
      </c>
      <c r="G59" s="1">
        <f t="shared" si="0"/>
        <v>169.77659097911746</v>
      </c>
      <c r="I59" s="1">
        <f t="shared" si="1"/>
        <v>5.332839746737641</v>
      </c>
      <c r="J59" s="1">
        <f t="shared" si="2"/>
        <v>169.77659097911746</v>
      </c>
      <c r="L59" s="14">
        <f t="shared" si="3"/>
        <v>5.332839746737641</v>
      </c>
      <c r="M59" s="14">
        <f t="shared" si="4"/>
        <v>169.77659097911746</v>
      </c>
      <c r="O59" s="1">
        <f t="shared" si="5"/>
        <v>11.295178920900234</v>
      </c>
      <c r="P59" s="1">
        <f t="shared" si="6"/>
        <v>445.9318911159302</v>
      </c>
      <c r="R59" s="1">
        <f t="shared" si="7"/>
        <v>9.76880508963758</v>
      </c>
      <c r="S59" s="1">
        <f t="shared" si="8"/>
        <v>374.09183244338686</v>
      </c>
      <c r="U59" s="1">
        <f t="shared" si="9"/>
        <v>9.054373402022103</v>
      </c>
      <c r="V59" s="1">
        <f t="shared" si="24"/>
        <v>340.54345587221695</v>
      </c>
      <c r="X59" s="1">
        <f t="shared" si="10"/>
        <v>11.295178920900234</v>
      </c>
      <c r="Y59" s="1">
        <f t="shared" si="18"/>
        <v>445.9318911159302</v>
      </c>
      <c r="AA59" s="1">
        <f t="shared" si="11"/>
        <v>9.054373402022103</v>
      </c>
      <c r="AB59" s="1">
        <f t="shared" si="25"/>
        <v>340.54345587221695</v>
      </c>
      <c r="AD59" s="1">
        <f t="shared" si="12"/>
        <v>4.798703847311768</v>
      </c>
      <c r="AE59" s="1">
        <f t="shared" si="20"/>
        <v>146.3233912762573</v>
      </c>
      <c r="AG59" s="1">
        <f t="shared" si="13"/>
        <v>9.054373402022103</v>
      </c>
      <c r="AH59" s="1">
        <f t="shared" si="21"/>
        <v>340.54345587221695</v>
      </c>
      <c r="AJ59" s="1">
        <f t="shared" si="14"/>
        <v>5.332839746737641</v>
      </c>
      <c r="AK59" s="1">
        <f t="shared" si="22"/>
        <v>169.77659097911746</v>
      </c>
      <c r="AM59" s="1">
        <f t="shared" si="15"/>
        <v>8.369003168421402</v>
      </c>
      <c r="AN59" s="1">
        <f t="shared" si="23"/>
        <v>308.49251035550486</v>
      </c>
    </row>
    <row r="60" spans="1:40" ht="12.75">
      <c r="A60" s="2">
        <v>32621</v>
      </c>
      <c r="B60" s="3">
        <v>114</v>
      </c>
      <c r="C60" s="26">
        <v>65.8</v>
      </c>
      <c r="D60" s="26">
        <v>38.6</v>
      </c>
      <c r="F60" s="1">
        <f t="shared" si="16"/>
        <v>5.48577938132878</v>
      </c>
      <c r="G60" s="1">
        <f t="shared" si="0"/>
        <v>175.26237036044623</v>
      </c>
      <c r="I60" s="1">
        <f t="shared" si="1"/>
        <v>5.48577938132878</v>
      </c>
      <c r="J60" s="1">
        <f t="shared" si="2"/>
        <v>175.26237036044623</v>
      </c>
      <c r="L60" s="14">
        <f t="shared" si="3"/>
        <v>5.48577938132878</v>
      </c>
      <c r="M60" s="14">
        <f t="shared" si="4"/>
        <v>175.26237036044623</v>
      </c>
      <c r="O60" s="1">
        <f t="shared" si="5"/>
        <v>11.50531547826471</v>
      </c>
      <c r="P60" s="1">
        <f t="shared" si="6"/>
        <v>457.43720659419495</v>
      </c>
      <c r="R60" s="1">
        <f t="shared" si="7"/>
        <v>9.963908744068682</v>
      </c>
      <c r="S60" s="1">
        <f t="shared" si="8"/>
        <v>384.05574118745557</v>
      </c>
      <c r="U60" s="1">
        <f t="shared" si="9"/>
        <v>9.242863658262891</v>
      </c>
      <c r="V60" s="1">
        <f t="shared" si="24"/>
        <v>349.78631953047983</v>
      </c>
      <c r="X60" s="1">
        <f t="shared" si="10"/>
        <v>11.50531547826471</v>
      </c>
      <c r="Y60" s="1">
        <f t="shared" si="18"/>
        <v>457.43720659419495</v>
      </c>
      <c r="AA60" s="1">
        <f t="shared" si="11"/>
        <v>9.242863658262891</v>
      </c>
      <c r="AB60" s="1">
        <f t="shared" si="25"/>
        <v>349.78631953047983</v>
      </c>
      <c r="AD60" s="1">
        <f t="shared" si="12"/>
        <v>4.945877110210307</v>
      </c>
      <c r="AE60" s="1">
        <f t="shared" si="20"/>
        <v>151.26926838646762</v>
      </c>
      <c r="AG60" s="1">
        <f t="shared" si="13"/>
        <v>9.242863658262891</v>
      </c>
      <c r="AH60" s="1">
        <f t="shared" si="21"/>
        <v>349.78631953047983</v>
      </c>
      <c r="AJ60" s="1">
        <f t="shared" si="14"/>
        <v>5.48577938132878</v>
      </c>
      <c r="AK60" s="1">
        <f t="shared" si="22"/>
        <v>175.26237036044623</v>
      </c>
      <c r="AM60" s="1">
        <f t="shared" si="15"/>
        <v>8.551213120978229</v>
      </c>
      <c r="AN60" s="1">
        <f t="shared" si="23"/>
        <v>317.0437234764831</v>
      </c>
    </row>
    <row r="61" spans="1:40" ht="12.75">
      <c r="A61" s="2">
        <v>32622</v>
      </c>
      <c r="B61" s="3">
        <v>115</v>
      </c>
      <c r="C61" s="26">
        <v>66</v>
      </c>
      <c r="D61" s="26">
        <v>38.8</v>
      </c>
      <c r="F61" s="1">
        <f t="shared" si="16"/>
        <v>5.5965978395116585</v>
      </c>
      <c r="G61" s="1">
        <f t="shared" si="0"/>
        <v>180.85896819995787</v>
      </c>
      <c r="I61" s="1">
        <f t="shared" si="1"/>
        <v>5.5965978395116585</v>
      </c>
      <c r="J61" s="1">
        <f t="shared" si="2"/>
        <v>180.85896819995787</v>
      </c>
      <c r="L61" s="14">
        <f t="shared" si="3"/>
        <v>5.5965978395116585</v>
      </c>
      <c r="M61" s="14">
        <f t="shared" si="4"/>
        <v>180.85896819995787</v>
      </c>
      <c r="O61" s="1">
        <f t="shared" si="5"/>
        <v>11.667751005635855</v>
      </c>
      <c r="P61" s="1">
        <f t="shared" si="6"/>
        <v>469.1049575998308</v>
      </c>
      <c r="R61" s="1">
        <f t="shared" si="7"/>
        <v>10.111846592361129</v>
      </c>
      <c r="S61" s="1">
        <f t="shared" si="8"/>
        <v>394.1675877798167</v>
      </c>
      <c r="U61" s="1">
        <f t="shared" si="9"/>
        <v>9.384654109922678</v>
      </c>
      <c r="V61" s="1">
        <f t="shared" si="24"/>
        <v>359.1709736404025</v>
      </c>
      <c r="X61" s="1">
        <f t="shared" si="10"/>
        <v>11.667751005635855</v>
      </c>
      <c r="Y61" s="1">
        <f t="shared" si="18"/>
        <v>469.1049575998308</v>
      </c>
      <c r="AA61" s="1">
        <f t="shared" si="11"/>
        <v>9.384654109922678</v>
      </c>
      <c r="AB61" s="1">
        <f t="shared" si="25"/>
        <v>359.1709736404025</v>
      </c>
      <c r="AD61" s="1">
        <f t="shared" si="12"/>
        <v>5.051971807242038</v>
      </c>
      <c r="AE61" s="1">
        <f t="shared" si="20"/>
        <v>156.32124019370966</v>
      </c>
      <c r="AG61" s="1">
        <f t="shared" si="13"/>
        <v>9.384654109922678</v>
      </c>
      <c r="AH61" s="1">
        <f t="shared" si="21"/>
        <v>359.1709736404025</v>
      </c>
      <c r="AJ61" s="1">
        <f t="shared" si="14"/>
        <v>5.5965978395116585</v>
      </c>
      <c r="AK61" s="1">
        <f t="shared" si="22"/>
        <v>180.85896819995787</v>
      </c>
      <c r="AM61" s="1">
        <f t="shared" si="15"/>
        <v>8.687284376707453</v>
      </c>
      <c r="AN61" s="1">
        <f t="shared" si="23"/>
        <v>325.73100785319053</v>
      </c>
    </row>
    <row r="62" spans="1:40" ht="12.75">
      <c r="A62" s="2">
        <v>32623</v>
      </c>
      <c r="B62" s="3">
        <v>116</v>
      </c>
      <c r="C62" s="26">
        <v>66.1</v>
      </c>
      <c r="D62" s="26">
        <v>38.9</v>
      </c>
      <c r="F62" s="1">
        <f t="shared" si="16"/>
        <v>5.652363589573278</v>
      </c>
      <c r="G62" s="1">
        <f t="shared" si="0"/>
        <v>186.51133178953114</v>
      </c>
      <c r="I62" s="1">
        <f t="shared" si="1"/>
        <v>5.652363589573278</v>
      </c>
      <c r="J62" s="1">
        <f t="shared" si="2"/>
        <v>186.51133178953114</v>
      </c>
      <c r="L62" s="14">
        <f t="shared" si="3"/>
        <v>5.652363589573278</v>
      </c>
      <c r="M62" s="14">
        <f t="shared" si="4"/>
        <v>186.51133178953114</v>
      </c>
      <c r="O62" s="1">
        <f t="shared" si="5"/>
        <v>11.749608362822494</v>
      </c>
      <c r="P62" s="1">
        <f t="shared" si="6"/>
        <v>480.8545659626533</v>
      </c>
      <c r="R62" s="1">
        <f t="shared" si="7"/>
        <v>10.186299781705525</v>
      </c>
      <c r="S62" s="1">
        <f t="shared" si="8"/>
        <v>404.35388756152224</v>
      </c>
      <c r="U62" s="1">
        <f t="shared" si="9"/>
        <v>9.455994674840504</v>
      </c>
      <c r="V62" s="1">
        <f t="shared" si="24"/>
        <v>368.626968315243</v>
      </c>
      <c r="X62" s="1">
        <f t="shared" si="10"/>
        <v>11.749608362822494</v>
      </c>
      <c r="Y62" s="1">
        <f t="shared" si="18"/>
        <v>480.8545659626533</v>
      </c>
      <c r="AA62" s="1">
        <f t="shared" si="11"/>
        <v>9.455994674840504</v>
      </c>
      <c r="AB62" s="1">
        <f t="shared" si="25"/>
        <v>368.626968315243</v>
      </c>
      <c r="AD62" s="1">
        <f t="shared" si="12"/>
        <v>5.1053720228755095</v>
      </c>
      <c r="AE62" s="1">
        <f t="shared" si="20"/>
        <v>161.42661221658517</v>
      </c>
      <c r="AG62" s="1">
        <f t="shared" si="13"/>
        <v>9.455994674840504</v>
      </c>
      <c r="AH62" s="1">
        <f t="shared" si="21"/>
        <v>368.626968315243</v>
      </c>
      <c r="AJ62" s="1">
        <f t="shared" si="14"/>
        <v>5.652363589573278</v>
      </c>
      <c r="AK62" s="1">
        <f t="shared" si="22"/>
        <v>186.51133178953114</v>
      </c>
      <c r="AM62" s="1">
        <f t="shared" si="15"/>
        <v>8.755737672369948</v>
      </c>
      <c r="AN62" s="1">
        <f t="shared" si="23"/>
        <v>334.4867455255605</v>
      </c>
    </row>
    <row r="63" spans="1:40" ht="12.75">
      <c r="A63" s="2">
        <v>32624</v>
      </c>
      <c r="B63" s="3">
        <v>117</v>
      </c>
      <c r="C63" s="26">
        <v>66.3</v>
      </c>
      <c r="D63" s="26">
        <v>39.1</v>
      </c>
      <c r="F63" s="1">
        <f t="shared" si="16"/>
        <v>5.764609760694037</v>
      </c>
      <c r="G63" s="1">
        <f t="shared" si="0"/>
        <v>192.27594155022518</v>
      </c>
      <c r="I63" s="1">
        <f t="shared" si="1"/>
        <v>5.764609760694037</v>
      </c>
      <c r="J63" s="1">
        <f t="shared" si="2"/>
        <v>192.27594155022518</v>
      </c>
      <c r="L63" s="14">
        <f t="shared" si="3"/>
        <v>5.764609760694037</v>
      </c>
      <c r="M63" s="14">
        <f t="shared" si="4"/>
        <v>192.27594155022518</v>
      </c>
      <c r="O63" s="1">
        <f t="shared" si="5"/>
        <v>11.914648497359133</v>
      </c>
      <c r="P63" s="1">
        <f t="shared" si="6"/>
        <v>492.7692144600124</v>
      </c>
      <c r="R63" s="1">
        <f t="shared" si="7"/>
        <v>10.336190779201882</v>
      </c>
      <c r="S63" s="1">
        <f t="shared" si="8"/>
        <v>414.69007834072414</v>
      </c>
      <c r="U63" s="1">
        <f t="shared" si="9"/>
        <v>9.599577602277451</v>
      </c>
      <c r="V63" s="1">
        <f t="shared" si="24"/>
        <v>378.22654591752047</v>
      </c>
      <c r="X63" s="1">
        <f t="shared" si="10"/>
        <v>11.914648497359133</v>
      </c>
      <c r="Y63" s="1">
        <f t="shared" si="18"/>
        <v>492.7692144600124</v>
      </c>
      <c r="AA63" s="1">
        <f t="shared" si="11"/>
        <v>9.599577602277451</v>
      </c>
      <c r="AB63" s="1">
        <f t="shared" si="25"/>
        <v>378.22654591752047</v>
      </c>
      <c r="AD63" s="1">
        <f t="shared" si="12"/>
        <v>5.212879121824915</v>
      </c>
      <c r="AE63" s="1">
        <f t="shared" si="20"/>
        <v>166.6394913384101</v>
      </c>
      <c r="AG63" s="1">
        <f t="shared" si="13"/>
        <v>9.599577602277451</v>
      </c>
      <c r="AH63" s="1">
        <f t="shared" si="21"/>
        <v>378.22654591752047</v>
      </c>
      <c r="AJ63" s="1">
        <f t="shared" si="14"/>
        <v>5.764609760694037</v>
      </c>
      <c r="AK63" s="1">
        <f t="shared" si="22"/>
        <v>192.27594155022518</v>
      </c>
      <c r="AM63" s="1">
        <f t="shared" si="15"/>
        <v>8.893487652220191</v>
      </c>
      <c r="AN63" s="1">
        <f t="shared" si="23"/>
        <v>343.38023317778067</v>
      </c>
    </row>
    <row r="64" spans="1:40" ht="12.75">
      <c r="A64" s="2">
        <v>32625</v>
      </c>
      <c r="B64" s="3">
        <v>118</v>
      </c>
      <c r="C64" s="26">
        <v>66.6</v>
      </c>
      <c r="D64" s="26">
        <v>39.2</v>
      </c>
      <c r="F64" s="1">
        <f t="shared" si="16"/>
        <v>5.908915480875092</v>
      </c>
      <c r="G64" s="1">
        <f t="shared" si="0"/>
        <v>198.18485703110028</v>
      </c>
      <c r="I64" s="1">
        <f t="shared" si="1"/>
        <v>5.908915480875092</v>
      </c>
      <c r="J64" s="1">
        <f t="shared" si="2"/>
        <v>198.18485703110028</v>
      </c>
      <c r="L64" s="14">
        <f t="shared" si="3"/>
        <v>5.908915480875092</v>
      </c>
      <c r="M64" s="14">
        <f t="shared" si="4"/>
        <v>198.18485703110028</v>
      </c>
      <c r="O64" s="1">
        <f t="shared" si="5"/>
        <v>12.097118675980978</v>
      </c>
      <c r="P64" s="1">
        <f t="shared" si="6"/>
        <v>504.8663331359934</v>
      </c>
      <c r="R64" s="1">
        <f t="shared" si="7"/>
        <v>10.50933177519389</v>
      </c>
      <c r="S64" s="1">
        <f t="shared" si="8"/>
        <v>425.19941011591806</v>
      </c>
      <c r="U64" s="1">
        <f t="shared" si="9"/>
        <v>9.76851298775319</v>
      </c>
      <c r="V64" s="1">
        <f t="shared" si="24"/>
        <v>387.99505890527365</v>
      </c>
      <c r="X64" s="1">
        <f t="shared" si="10"/>
        <v>12.097118675980978</v>
      </c>
      <c r="Y64" s="1">
        <f t="shared" si="18"/>
        <v>504.8663331359934</v>
      </c>
      <c r="AA64" s="1">
        <f t="shared" si="11"/>
        <v>9.76851298775319</v>
      </c>
      <c r="AB64" s="1">
        <f t="shared" si="25"/>
        <v>387.99505890527365</v>
      </c>
      <c r="AD64" s="1">
        <f t="shared" si="12"/>
        <v>5.352850958663305</v>
      </c>
      <c r="AE64" s="1">
        <f t="shared" si="20"/>
        <v>171.9923422970734</v>
      </c>
      <c r="AG64" s="1">
        <f t="shared" si="13"/>
        <v>9.76851298775319</v>
      </c>
      <c r="AH64" s="1">
        <f t="shared" si="21"/>
        <v>387.99505890527365</v>
      </c>
      <c r="AJ64" s="1">
        <f t="shared" si="14"/>
        <v>5.908915480875092</v>
      </c>
      <c r="AK64" s="1">
        <f t="shared" si="22"/>
        <v>198.18485703110028</v>
      </c>
      <c r="AM64" s="1">
        <f t="shared" si="15"/>
        <v>9.058331610235538</v>
      </c>
      <c r="AN64" s="1">
        <f t="shared" si="23"/>
        <v>352.4385647880162</v>
      </c>
    </row>
    <row r="65" spans="1:40" ht="12.75">
      <c r="A65" s="2">
        <v>32626</v>
      </c>
      <c r="B65" s="3">
        <v>119</v>
      </c>
      <c r="C65" s="26">
        <v>66.8</v>
      </c>
      <c r="D65" s="26">
        <v>39.4</v>
      </c>
      <c r="F65" s="1">
        <f t="shared" si="16"/>
        <v>6.022970079824807</v>
      </c>
      <c r="G65" s="1">
        <f t="shared" si="0"/>
        <v>204.20782711092508</v>
      </c>
      <c r="I65" s="1">
        <f t="shared" si="1"/>
        <v>6.022970079824807</v>
      </c>
      <c r="J65" s="1">
        <f t="shared" si="2"/>
        <v>204.20782711092508</v>
      </c>
      <c r="L65" s="14">
        <f t="shared" si="3"/>
        <v>6.022970079824807</v>
      </c>
      <c r="M65" s="14">
        <f t="shared" si="4"/>
        <v>204.20782711092508</v>
      </c>
      <c r="O65" s="1">
        <f t="shared" si="5"/>
        <v>12.265071025110451</v>
      </c>
      <c r="P65" s="1">
        <f t="shared" si="6"/>
        <v>517.1314041611039</v>
      </c>
      <c r="R65" s="1">
        <f t="shared" si="7"/>
        <v>10.661422262133408</v>
      </c>
      <c r="S65" s="1">
        <f t="shared" si="8"/>
        <v>435.86083237805144</v>
      </c>
      <c r="U65" s="1">
        <f t="shared" si="9"/>
        <v>9.91414327943471</v>
      </c>
      <c r="V65" s="1">
        <f t="shared" si="24"/>
        <v>397.90920218470836</v>
      </c>
      <c r="X65" s="1">
        <f t="shared" si="10"/>
        <v>12.265071025110451</v>
      </c>
      <c r="Y65" s="1">
        <f t="shared" si="18"/>
        <v>517.1314041611039</v>
      </c>
      <c r="AA65" s="1">
        <f t="shared" si="11"/>
        <v>9.91414327943471</v>
      </c>
      <c r="AB65" s="1">
        <f t="shared" si="25"/>
        <v>397.90920218470836</v>
      </c>
      <c r="AD65" s="1">
        <f t="shared" si="12"/>
        <v>5.462178094749543</v>
      </c>
      <c r="AE65" s="1">
        <f t="shared" si="20"/>
        <v>177.45452039182294</v>
      </c>
      <c r="AG65" s="1">
        <f t="shared" si="13"/>
        <v>9.91414327943471</v>
      </c>
      <c r="AH65" s="1">
        <f t="shared" si="21"/>
        <v>397.90920218470836</v>
      </c>
      <c r="AJ65" s="1">
        <f t="shared" si="14"/>
        <v>6.022970079824807</v>
      </c>
      <c r="AK65" s="1">
        <f t="shared" si="22"/>
        <v>204.20782711092508</v>
      </c>
      <c r="AM65" s="1">
        <f t="shared" si="15"/>
        <v>9.198030287826745</v>
      </c>
      <c r="AN65" s="1">
        <f t="shared" si="23"/>
        <v>361.63659507584293</v>
      </c>
    </row>
    <row r="66" spans="1:40" ht="12.75">
      <c r="A66" s="2">
        <v>32627</v>
      </c>
      <c r="B66" s="3">
        <v>120</v>
      </c>
      <c r="C66" s="26">
        <v>67.1</v>
      </c>
      <c r="D66" s="26">
        <v>39.5</v>
      </c>
      <c r="F66" s="1">
        <f t="shared" si="16"/>
        <v>6.168879466530819</v>
      </c>
      <c r="G66" s="1">
        <f t="shared" si="0"/>
        <v>210.3767065774559</v>
      </c>
      <c r="I66" s="1">
        <f t="shared" si="1"/>
        <v>6.168879466530819</v>
      </c>
      <c r="J66" s="1">
        <f t="shared" si="2"/>
        <v>210.3767065774559</v>
      </c>
      <c r="L66" s="14">
        <f t="shared" si="3"/>
        <v>6.168879466530819</v>
      </c>
      <c r="M66" s="14">
        <f t="shared" si="4"/>
        <v>210.3767065774559</v>
      </c>
      <c r="O66" s="1">
        <f t="shared" si="5"/>
        <v>12.449233795822481</v>
      </c>
      <c r="P66" s="1">
        <f t="shared" si="6"/>
        <v>529.5806379569264</v>
      </c>
      <c r="R66" s="1">
        <f t="shared" si="7"/>
        <v>10.835975257076013</v>
      </c>
      <c r="S66" s="1">
        <f t="shared" si="8"/>
        <v>446.69680763512747</v>
      </c>
      <c r="U66" s="1">
        <f t="shared" si="9"/>
        <v>10.084462485630093</v>
      </c>
      <c r="V66" s="1">
        <f t="shared" si="24"/>
        <v>407.99366467033843</v>
      </c>
      <c r="X66" s="1">
        <f t="shared" si="10"/>
        <v>12.449233795822481</v>
      </c>
      <c r="Y66" s="1">
        <f t="shared" si="18"/>
        <v>529.5806379569264</v>
      </c>
      <c r="AA66" s="1">
        <f t="shared" si="11"/>
        <v>10.084462485630093</v>
      </c>
      <c r="AB66" s="1">
        <f t="shared" si="25"/>
        <v>407.99366467033843</v>
      </c>
      <c r="AD66" s="1">
        <f t="shared" si="12"/>
        <v>5.603828240755236</v>
      </c>
      <c r="AE66" s="1">
        <f t="shared" si="20"/>
        <v>183.05834863257817</v>
      </c>
      <c r="AG66" s="1">
        <f t="shared" si="13"/>
        <v>10.084462485630093</v>
      </c>
      <c r="AH66" s="1">
        <f t="shared" si="21"/>
        <v>407.99366467033843</v>
      </c>
      <c r="AJ66" s="1">
        <f t="shared" si="14"/>
        <v>6.168879466530819</v>
      </c>
      <c r="AK66" s="1">
        <f t="shared" si="22"/>
        <v>210.3767065774559</v>
      </c>
      <c r="AM66" s="1">
        <f t="shared" si="15"/>
        <v>9.364258858890336</v>
      </c>
      <c r="AN66" s="1">
        <f t="shared" si="23"/>
        <v>371.00085393473324</v>
      </c>
    </row>
    <row r="67" spans="1:40" ht="12.75">
      <c r="A67" s="2">
        <v>32628</v>
      </c>
      <c r="B67" s="3">
        <v>121</v>
      </c>
      <c r="C67" s="26">
        <v>67.4</v>
      </c>
      <c r="D67" s="26">
        <v>39.7</v>
      </c>
      <c r="F67" s="1">
        <f t="shared" si="16"/>
        <v>6.329220404380521</v>
      </c>
      <c r="G67" s="1">
        <f t="shared" si="0"/>
        <v>216.70592698183643</v>
      </c>
      <c r="I67" s="1">
        <f t="shared" si="1"/>
        <v>6.329220404380521</v>
      </c>
      <c r="J67" s="1">
        <f t="shared" si="2"/>
        <v>216.70592698183643</v>
      </c>
      <c r="L67" s="14">
        <f t="shared" si="3"/>
        <v>6.329220404380521</v>
      </c>
      <c r="M67" s="14">
        <f t="shared" si="4"/>
        <v>216.70592698183643</v>
      </c>
      <c r="O67" s="1">
        <f t="shared" si="5"/>
        <v>12.670096050868763</v>
      </c>
      <c r="P67" s="1">
        <f t="shared" si="6"/>
        <v>542.2507340077951</v>
      </c>
      <c r="R67" s="1">
        <f t="shared" si="7"/>
        <v>11.039407400476255</v>
      </c>
      <c r="S67" s="1">
        <f t="shared" si="8"/>
        <v>457.7362150356037</v>
      </c>
      <c r="U67" s="1">
        <f t="shared" si="9"/>
        <v>10.280800465200569</v>
      </c>
      <c r="V67" s="1">
        <f t="shared" si="24"/>
        <v>418.274465135539</v>
      </c>
      <c r="X67" s="1">
        <f t="shared" si="10"/>
        <v>12.670096050868763</v>
      </c>
      <c r="Y67" s="1">
        <f t="shared" si="18"/>
        <v>542.2507340077951</v>
      </c>
      <c r="AA67" s="1">
        <f t="shared" si="11"/>
        <v>10.280800465200569</v>
      </c>
      <c r="AB67" s="1">
        <f t="shared" si="25"/>
        <v>418.274465135539</v>
      </c>
      <c r="AD67" s="1">
        <f t="shared" si="12"/>
        <v>5.758527568251496</v>
      </c>
      <c r="AE67" s="1">
        <f t="shared" si="20"/>
        <v>188.81687620082968</v>
      </c>
      <c r="AG67" s="1">
        <f t="shared" si="13"/>
        <v>10.280800465200569</v>
      </c>
      <c r="AH67" s="1">
        <f t="shared" si="21"/>
        <v>418.274465135539</v>
      </c>
      <c r="AJ67" s="1">
        <f t="shared" si="14"/>
        <v>6.329220404380521</v>
      </c>
      <c r="AK67" s="1">
        <f t="shared" si="22"/>
        <v>216.70592698183643</v>
      </c>
      <c r="AM67" s="1">
        <f t="shared" si="15"/>
        <v>9.554025621476718</v>
      </c>
      <c r="AN67" s="1">
        <f t="shared" si="23"/>
        <v>380.55487955621</v>
      </c>
    </row>
    <row r="68" spans="1:40" ht="12.75">
      <c r="A68" s="2">
        <v>32629</v>
      </c>
      <c r="B68" s="3">
        <v>122</v>
      </c>
      <c r="C68" s="26">
        <v>67.8</v>
      </c>
      <c r="D68" s="26">
        <v>39.8</v>
      </c>
      <c r="F68" s="1">
        <f t="shared" si="16"/>
        <v>6.521526234538958</v>
      </c>
      <c r="G68" s="1">
        <f t="shared" si="0"/>
        <v>223.22745321637538</v>
      </c>
      <c r="I68" s="1">
        <f t="shared" si="1"/>
        <v>6.521526234538958</v>
      </c>
      <c r="J68" s="1">
        <f t="shared" si="2"/>
        <v>223.22745321637538</v>
      </c>
      <c r="L68" s="14">
        <f t="shared" si="3"/>
        <v>6.521526234538958</v>
      </c>
      <c r="M68" s="14">
        <f t="shared" si="4"/>
        <v>223.22745321637538</v>
      </c>
      <c r="O68" s="1">
        <f t="shared" si="5"/>
        <v>12.905892462409565</v>
      </c>
      <c r="P68" s="1">
        <f t="shared" si="6"/>
        <v>555.1566264702047</v>
      </c>
      <c r="R68" s="1">
        <f t="shared" si="7"/>
        <v>11.26457993641282</v>
      </c>
      <c r="S68" s="1">
        <f t="shared" si="8"/>
        <v>469.00079497201654</v>
      </c>
      <c r="U68" s="1">
        <f t="shared" si="9"/>
        <v>10.501265728814428</v>
      </c>
      <c r="V68" s="1">
        <f t="shared" si="24"/>
        <v>428.7757308643534</v>
      </c>
      <c r="X68" s="1">
        <f t="shared" si="10"/>
        <v>12.905892462409565</v>
      </c>
      <c r="Y68" s="1">
        <f t="shared" si="18"/>
        <v>555.1566264702047</v>
      </c>
      <c r="AA68" s="1">
        <f t="shared" si="11"/>
        <v>10.501265728814428</v>
      </c>
      <c r="AB68" s="1">
        <f t="shared" si="25"/>
        <v>428.7757308643534</v>
      </c>
      <c r="AD68" s="1">
        <f t="shared" si="12"/>
        <v>5.945765893492161</v>
      </c>
      <c r="AE68" s="1">
        <f t="shared" si="20"/>
        <v>194.76264209432185</v>
      </c>
      <c r="AG68" s="1">
        <f t="shared" si="13"/>
        <v>10.501265728814428</v>
      </c>
      <c r="AH68" s="1">
        <f t="shared" si="21"/>
        <v>428.7757308643534</v>
      </c>
      <c r="AJ68" s="1">
        <f t="shared" si="14"/>
        <v>6.521526234538958</v>
      </c>
      <c r="AK68" s="1">
        <f t="shared" si="22"/>
        <v>223.22745321637538</v>
      </c>
      <c r="AM68" s="1">
        <f t="shared" si="15"/>
        <v>9.76989366939628</v>
      </c>
      <c r="AN68" s="1">
        <f t="shared" si="23"/>
        <v>390.32477322560624</v>
      </c>
    </row>
    <row r="69" spans="1:40" ht="12.75">
      <c r="A69" s="2">
        <v>32630</v>
      </c>
      <c r="B69" s="3">
        <v>123</v>
      </c>
      <c r="C69" s="26">
        <v>68.2</v>
      </c>
      <c r="D69" s="26">
        <v>40</v>
      </c>
      <c r="F69" s="1">
        <f t="shared" si="16"/>
        <v>6.72928590295469</v>
      </c>
      <c r="G69" s="1">
        <f t="shared" si="0"/>
        <v>229.95673911933008</v>
      </c>
      <c r="I69" s="1">
        <f t="shared" si="1"/>
        <v>6.72928590295469</v>
      </c>
      <c r="J69" s="1">
        <f t="shared" si="2"/>
        <v>229.95673911933008</v>
      </c>
      <c r="L69" s="14">
        <f t="shared" si="3"/>
        <v>6.72928590295469</v>
      </c>
      <c r="M69" s="14">
        <f t="shared" si="4"/>
        <v>229.95673911933008</v>
      </c>
      <c r="O69" s="1">
        <f t="shared" si="5"/>
        <v>13.18020831938709</v>
      </c>
      <c r="P69" s="1">
        <f t="shared" si="6"/>
        <v>568.3368347895919</v>
      </c>
      <c r="R69" s="1">
        <f t="shared" si="7"/>
        <v>11.519861855014799</v>
      </c>
      <c r="S69" s="1">
        <f t="shared" si="8"/>
        <v>480.52065682703136</v>
      </c>
      <c r="U69" s="1">
        <f t="shared" si="9"/>
        <v>10.748885119036142</v>
      </c>
      <c r="V69" s="1">
        <f t="shared" si="24"/>
        <v>439.52461598338954</v>
      </c>
      <c r="X69" s="1">
        <f t="shared" si="10"/>
        <v>13.18020831938709</v>
      </c>
      <c r="Y69" s="1">
        <f t="shared" si="18"/>
        <v>568.3368347895919</v>
      </c>
      <c r="AA69" s="1">
        <f t="shared" si="11"/>
        <v>10.748885119036142</v>
      </c>
      <c r="AB69" s="1">
        <f t="shared" si="25"/>
        <v>439.52461598338954</v>
      </c>
      <c r="AD69" s="1">
        <f t="shared" si="12"/>
        <v>6.1470865060404</v>
      </c>
      <c r="AE69" s="1">
        <f t="shared" si="20"/>
        <v>200.90972860036226</v>
      </c>
      <c r="AG69" s="1">
        <f t="shared" si="13"/>
        <v>10.748885119036142</v>
      </c>
      <c r="AH69" s="1">
        <f t="shared" si="21"/>
        <v>439.52461598338954</v>
      </c>
      <c r="AJ69" s="1">
        <f t="shared" si="14"/>
        <v>6.72928590295469</v>
      </c>
      <c r="AK69" s="1">
        <f t="shared" si="22"/>
        <v>229.95673911933008</v>
      </c>
      <c r="AM69" s="1">
        <f t="shared" si="15"/>
        <v>10.010379305939736</v>
      </c>
      <c r="AN69" s="1">
        <f t="shared" si="23"/>
        <v>400.335152531546</v>
      </c>
    </row>
    <row r="70" spans="1:40" ht="12.75">
      <c r="A70" s="2">
        <v>32631</v>
      </c>
      <c r="B70" s="3">
        <v>124</v>
      </c>
      <c r="C70" s="26">
        <v>68.7</v>
      </c>
      <c r="D70" s="26">
        <v>40.2</v>
      </c>
      <c r="F70" s="1">
        <f t="shared" si="16"/>
        <v>6.9839377631206245</v>
      </c>
      <c r="G70" s="1">
        <f t="shared" si="0"/>
        <v>236.9406768824507</v>
      </c>
      <c r="I70" s="1">
        <f t="shared" si="1"/>
        <v>6.9839377631206245</v>
      </c>
      <c r="J70" s="1">
        <f t="shared" si="2"/>
        <v>236.9406768824507</v>
      </c>
      <c r="L70" s="14">
        <f t="shared" si="3"/>
        <v>6.9839377631206245</v>
      </c>
      <c r="M70" s="14">
        <f t="shared" si="4"/>
        <v>236.9406768824507</v>
      </c>
      <c r="O70" s="1">
        <f t="shared" si="5"/>
        <v>13.507046615726344</v>
      </c>
      <c r="P70" s="1">
        <f t="shared" si="6"/>
        <v>581.8438814053183</v>
      </c>
      <c r="R70" s="1">
        <f t="shared" si="7"/>
        <v>11.826261028602799</v>
      </c>
      <c r="S70" s="1">
        <f t="shared" si="8"/>
        <v>492.34691785563416</v>
      </c>
      <c r="U70" s="1">
        <f t="shared" si="9"/>
        <v>11.04711134645456</v>
      </c>
      <c r="V70" s="1">
        <f t="shared" si="24"/>
        <v>450.5717273298441</v>
      </c>
      <c r="X70" s="1">
        <f t="shared" si="10"/>
        <v>13.507046615726344</v>
      </c>
      <c r="Y70" s="1">
        <f t="shared" si="18"/>
        <v>581.8438814053183</v>
      </c>
      <c r="AA70" s="1">
        <f t="shared" si="11"/>
        <v>11.04711134645456</v>
      </c>
      <c r="AB70" s="1">
        <f t="shared" si="25"/>
        <v>450.5717273298441</v>
      </c>
      <c r="AD70" s="1">
        <f t="shared" si="12"/>
        <v>6.394513202602728</v>
      </c>
      <c r="AE70" s="1">
        <f t="shared" si="20"/>
        <v>207.30424180296498</v>
      </c>
      <c r="AG70" s="1">
        <f t="shared" si="13"/>
        <v>11.04711134645456</v>
      </c>
      <c r="AH70" s="1">
        <f t="shared" si="21"/>
        <v>450.5717273298441</v>
      </c>
      <c r="AJ70" s="1">
        <f t="shared" si="14"/>
        <v>6.9839377631206245</v>
      </c>
      <c r="AK70" s="1">
        <f t="shared" si="22"/>
        <v>236.9406768824507</v>
      </c>
      <c r="AM70" s="1">
        <f t="shared" si="15"/>
        <v>10.30095102137529</v>
      </c>
      <c r="AN70" s="1">
        <f t="shared" si="23"/>
        <v>410.63610355292127</v>
      </c>
    </row>
    <row r="71" spans="1:40" ht="12.75">
      <c r="A71" s="2">
        <v>32632</v>
      </c>
      <c r="B71" s="3">
        <v>125</v>
      </c>
      <c r="C71" s="26">
        <v>69</v>
      </c>
      <c r="D71" s="26">
        <v>40.4</v>
      </c>
      <c r="F71" s="1">
        <f t="shared" si="16"/>
        <v>7.149975414069401</v>
      </c>
      <c r="G71" s="1">
        <f aca="true" t="shared" si="26" ref="G71:G86">F71+G70</f>
        <v>244.0906522965201</v>
      </c>
      <c r="I71" s="1">
        <f aca="true" t="shared" si="27" ref="I71:I134">DDA1(C71,D71,$A$3,$B$3)</f>
        <v>7.149975414069401</v>
      </c>
      <c r="J71" s="1">
        <f aca="true" t="shared" si="28" ref="J71:J134">I71+J70</f>
        <v>244.0906522965201</v>
      </c>
      <c r="L71" s="14">
        <f aca="true" t="shared" si="29" ref="L71:L134">DDA3(C71,D71,50,88)</f>
        <v>7.149975414069401</v>
      </c>
      <c r="M71" s="14">
        <f aca="true" t="shared" si="30" ref="M71:M134">L71+M70</f>
        <v>244.0906522965201</v>
      </c>
      <c r="O71" s="1">
        <f aca="true" t="shared" si="31" ref="O71:O134">DDA1(C71,D71,41,85)</f>
        <v>13.736961454781763</v>
      </c>
      <c r="P71" s="1">
        <f aca="true" t="shared" si="32" ref="P71:P134">O71+P70</f>
        <v>595.5808428601</v>
      </c>
      <c r="R71" s="1">
        <f aca="true" t="shared" si="33" ref="R71:R134">DDA1(C71,D71,43,88)</f>
        <v>12.035826948832629</v>
      </c>
      <c r="S71" s="1">
        <f aca="true" t="shared" si="34" ref="S71:S134">R71+S70</f>
        <v>504.38274480446677</v>
      </c>
      <c r="U71" s="1">
        <f aca="true" t="shared" si="35" ref="U71:U134">DDA3(C71,D71,44,88)</f>
        <v>11.249191979743392</v>
      </c>
      <c r="V71" s="1">
        <f t="shared" si="24"/>
        <v>461.8209193095875</v>
      </c>
      <c r="X71" s="1">
        <f aca="true" t="shared" si="36" ref="X71:X134">DDA3(C71,D71,41,125)</f>
        <v>13.736961454781763</v>
      </c>
      <c r="Y71" s="1">
        <f t="shared" si="18"/>
        <v>595.5808428601</v>
      </c>
      <c r="AA71" s="1">
        <f aca="true" t="shared" si="37" ref="AA71:AA134">DDA3(C71,D71,44,99)</f>
        <v>11.249191979743392</v>
      </c>
      <c r="AB71" s="1">
        <f t="shared" si="25"/>
        <v>461.8209193095875</v>
      </c>
      <c r="AD71" s="1">
        <f aca="true" t="shared" si="38" ref="AD71:AD134">DDA1(C71,D71,51,90)</f>
        <v>6.555064826516808</v>
      </c>
      <c r="AE71" s="1">
        <f t="shared" si="20"/>
        <v>213.85930662948178</v>
      </c>
      <c r="AG71" s="1">
        <f aca="true" t="shared" si="39" ref="AG71:AG134">DDA1(C71,D71,44,83)</f>
        <v>11.249191979743392</v>
      </c>
      <c r="AH71" s="1">
        <f t="shared" si="21"/>
        <v>461.8209193095875</v>
      </c>
      <c r="AJ71" s="1">
        <f aca="true" t="shared" si="40" ref="AJ71:AJ134">DDA3(C71,D71,50,88)</f>
        <v>7.149975414069401</v>
      </c>
      <c r="AK71" s="1">
        <f t="shared" si="22"/>
        <v>244.0906522965201</v>
      </c>
      <c r="AM71" s="1">
        <f aca="true" t="shared" si="41" ref="AM71:AM134">DDA1(C71,D71,45,90)</f>
        <v>10.496262946364835</v>
      </c>
      <c r="AN71" s="1">
        <f t="shared" si="23"/>
        <v>421.1323664992861</v>
      </c>
    </row>
    <row r="72" spans="1:40" ht="12.75">
      <c r="A72" s="2">
        <v>32633</v>
      </c>
      <c r="B72" s="3">
        <v>126</v>
      </c>
      <c r="C72" s="26">
        <v>69.4</v>
      </c>
      <c r="D72" s="26">
        <v>40.6</v>
      </c>
      <c r="F72" s="1">
        <f aca="true" t="shared" si="42" ref="F72:F135">DDA3(C72,D72,$A$3,$B$3)</f>
        <v>7.362855297359759</v>
      </c>
      <c r="G72" s="1">
        <f t="shared" si="26"/>
        <v>251.45350759387986</v>
      </c>
      <c r="I72" s="1">
        <f t="shared" si="27"/>
        <v>7.362855297359759</v>
      </c>
      <c r="J72" s="1">
        <f t="shared" si="28"/>
        <v>251.45350759387986</v>
      </c>
      <c r="L72" s="14">
        <f t="shared" si="29"/>
        <v>7.362855297359759</v>
      </c>
      <c r="M72" s="14">
        <f t="shared" si="30"/>
        <v>251.45350759387986</v>
      </c>
      <c r="O72" s="1">
        <f t="shared" si="31"/>
        <v>14.02003494072733</v>
      </c>
      <c r="P72" s="1">
        <f t="shared" si="32"/>
        <v>609.6008778008273</v>
      </c>
      <c r="R72" s="1">
        <f t="shared" si="33"/>
        <v>12.29656071792747</v>
      </c>
      <c r="S72" s="1">
        <f t="shared" si="34"/>
        <v>516.6793055223942</v>
      </c>
      <c r="U72" s="1">
        <f t="shared" si="35"/>
        <v>11.501893472037661</v>
      </c>
      <c r="V72" s="1">
        <f t="shared" si="24"/>
        <v>473.32281278162515</v>
      </c>
      <c r="X72" s="1">
        <f t="shared" si="36"/>
        <v>14.02003494072733</v>
      </c>
      <c r="Y72" s="1">
        <f aca="true" t="shared" si="43" ref="Y72:Y135">X72+Y71</f>
        <v>609.6008778008273</v>
      </c>
      <c r="AA72" s="1">
        <f t="shared" si="37"/>
        <v>11.501893472037661</v>
      </c>
      <c r="AB72" s="1">
        <f t="shared" si="25"/>
        <v>473.32281278162515</v>
      </c>
      <c r="AD72" s="1">
        <f t="shared" si="38"/>
        <v>6.761665534998366</v>
      </c>
      <c r="AE72" s="1">
        <f aca="true" t="shared" si="44" ref="AE72:AE135">AD72+AE71</f>
        <v>220.62097216448015</v>
      </c>
      <c r="AG72" s="1">
        <f t="shared" si="39"/>
        <v>11.501893472037661</v>
      </c>
      <c r="AH72" s="1">
        <f aca="true" t="shared" si="45" ref="AH72:AH135">AG72+AH71</f>
        <v>473.32281278162515</v>
      </c>
      <c r="AJ72" s="1">
        <f t="shared" si="40"/>
        <v>7.362855297359759</v>
      </c>
      <c r="AK72" s="1">
        <f aca="true" t="shared" si="46" ref="AK72:AK135">AJ72+AK71</f>
        <v>251.45350759387986</v>
      </c>
      <c r="AM72" s="1">
        <f t="shared" si="41"/>
        <v>10.741655357101939</v>
      </c>
      <c r="AN72" s="1">
        <f aca="true" t="shared" si="47" ref="AN72:AN135">AM72+AN71</f>
        <v>431.874021856388</v>
      </c>
    </row>
    <row r="73" spans="1:40" ht="12.75">
      <c r="A73" s="2">
        <v>32634</v>
      </c>
      <c r="B73" s="3">
        <v>127</v>
      </c>
      <c r="C73" s="26">
        <v>69.7</v>
      </c>
      <c r="D73" s="26">
        <v>40.8</v>
      </c>
      <c r="F73" s="1">
        <f t="shared" si="42"/>
        <v>7.531636350083723</v>
      </c>
      <c r="G73" s="1">
        <f t="shared" si="26"/>
        <v>258.9851439439636</v>
      </c>
      <c r="I73" s="1">
        <f t="shared" si="27"/>
        <v>7.531636350083723</v>
      </c>
      <c r="J73" s="1">
        <f t="shared" si="28"/>
        <v>258.9851439439636</v>
      </c>
      <c r="L73" s="14">
        <f t="shared" si="29"/>
        <v>7.531636350083723</v>
      </c>
      <c r="M73" s="14">
        <f t="shared" si="30"/>
        <v>258.9851439439636</v>
      </c>
      <c r="O73" s="1">
        <f t="shared" si="31"/>
        <v>14.257066201130135</v>
      </c>
      <c r="P73" s="1">
        <f t="shared" si="32"/>
        <v>623.8579440019574</v>
      </c>
      <c r="R73" s="1">
        <f t="shared" si="33"/>
        <v>12.50962751758036</v>
      </c>
      <c r="S73" s="1">
        <f t="shared" si="34"/>
        <v>529.1889330399746</v>
      </c>
      <c r="U73" s="1">
        <f t="shared" si="35"/>
        <v>11.707115310704241</v>
      </c>
      <c r="V73" s="1">
        <f t="shared" si="24"/>
        <v>485.0299280923294</v>
      </c>
      <c r="X73" s="1">
        <f t="shared" si="36"/>
        <v>14.257066201130135</v>
      </c>
      <c r="Y73" s="1">
        <f t="shared" si="43"/>
        <v>623.8579440019574</v>
      </c>
      <c r="AA73" s="1">
        <f t="shared" si="37"/>
        <v>11.707115310704241</v>
      </c>
      <c r="AB73" s="1">
        <f t="shared" si="25"/>
        <v>485.0299280923294</v>
      </c>
      <c r="AD73" s="1">
        <f t="shared" si="38"/>
        <v>6.924994398929116</v>
      </c>
      <c r="AE73" s="1">
        <f t="shared" si="44"/>
        <v>227.54596656340928</v>
      </c>
      <c r="AG73" s="1">
        <f t="shared" si="39"/>
        <v>11.707115310704241</v>
      </c>
      <c r="AH73" s="1">
        <f t="shared" si="45"/>
        <v>485.0299280923294</v>
      </c>
      <c r="AJ73" s="1">
        <f t="shared" si="40"/>
        <v>7.531636350083723</v>
      </c>
      <c r="AK73" s="1">
        <f t="shared" si="46"/>
        <v>258.9851439439636</v>
      </c>
      <c r="AM73" s="1">
        <f t="shared" si="41"/>
        <v>10.939908966313492</v>
      </c>
      <c r="AN73" s="1">
        <f t="shared" si="47"/>
        <v>442.81393082270154</v>
      </c>
    </row>
    <row r="74" spans="1:40" ht="12.75">
      <c r="A74" s="2">
        <v>32635</v>
      </c>
      <c r="B74" s="3">
        <v>128</v>
      </c>
      <c r="C74" s="26">
        <v>70.1</v>
      </c>
      <c r="D74" s="26">
        <v>41</v>
      </c>
      <c r="F74" s="1">
        <f t="shared" si="42"/>
        <v>7.747617691100906</v>
      </c>
      <c r="G74" s="1">
        <f t="shared" si="26"/>
        <v>266.7327616350645</v>
      </c>
      <c r="I74" s="1">
        <f t="shared" si="27"/>
        <v>7.747617691100906</v>
      </c>
      <c r="J74" s="1">
        <f t="shared" si="28"/>
        <v>266.7327616350645</v>
      </c>
      <c r="L74" s="14">
        <f t="shared" si="29"/>
        <v>7.747617691100906</v>
      </c>
      <c r="M74" s="14">
        <f t="shared" si="30"/>
        <v>266.7327616350645</v>
      </c>
      <c r="O74" s="1">
        <f t="shared" si="31"/>
        <v>14.549999999999997</v>
      </c>
      <c r="P74" s="1">
        <f t="shared" si="32"/>
        <v>638.4079440019574</v>
      </c>
      <c r="R74" s="1">
        <f t="shared" si="33"/>
        <v>12.774093698021142</v>
      </c>
      <c r="S74" s="1">
        <f t="shared" si="34"/>
        <v>541.9630267379957</v>
      </c>
      <c r="U74" s="1">
        <f t="shared" si="35"/>
        <v>11.9631738743863</v>
      </c>
      <c r="V74" s="1">
        <f t="shared" si="24"/>
        <v>496.9931019667157</v>
      </c>
      <c r="X74" s="1">
        <f t="shared" si="36"/>
        <v>14.549999999999997</v>
      </c>
      <c r="Y74" s="1">
        <f t="shared" si="43"/>
        <v>638.4079440019574</v>
      </c>
      <c r="AA74" s="1">
        <f t="shared" si="37"/>
        <v>11.9631738743863</v>
      </c>
      <c r="AB74" s="1">
        <f t="shared" si="25"/>
        <v>496.9931019667157</v>
      </c>
      <c r="AD74" s="1">
        <f t="shared" si="38"/>
        <v>7.134764867630594</v>
      </c>
      <c r="AE74" s="1">
        <f t="shared" si="44"/>
        <v>234.68073143103987</v>
      </c>
      <c r="AG74" s="1">
        <f t="shared" si="39"/>
        <v>11.9631738743863</v>
      </c>
      <c r="AH74" s="1">
        <f t="shared" si="45"/>
        <v>496.9931019667157</v>
      </c>
      <c r="AJ74" s="1">
        <f t="shared" si="40"/>
        <v>7.747617691100906</v>
      </c>
      <c r="AK74" s="1">
        <f t="shared" si="46"/>
        <v>266.7327616350645</v>
      </c>
      <c r="AM74" s="1">
        <f t="shared" si="41"/>
        <v>11.188468415437443</v>
      </c>
      <c r="AN74" s="1">
        <f t="shared" si="47"/>
        <v>454.002399238139</v>
      </c>
    </row>
    <row r="75" spans="1:40" ht="12.75">
      <c r="A75" s="2">
        <v>32636</v>
      </c>
      <c r="B75" s="3">
        <v>129</v>
      </c>
      <c r="C75" s="26">
        <v>70.4</v>
      </c>
      <c r="D75" s="26">
        <v>41.2</v>
      </c>
      <c r="F75" s="1">
        <f t="shared" si="42"/>
        <v>7.919103439836418</v>
      </c>
      <c r="G75" s="1">
        <f t="shared" si="26"/>
        <v>274.6518650749009</v>
      </c>
      <c r="I75" s="1">
        <f t="shared" si="27"/>
        <v>7.919103439836418</v>
      </c>
      <c r="J75" s="1">
        <f t="shared" si="28"/>
        <v>274.6518650749009</v>
      </c>
      <c r="L75" s="14">
        <f t="shared" si="29"/>
        <v>7.919103439836418</v>
      </c>
      <c r="M75" s="14">
        <f t="shared" si="30"/>
        <v>274.6518650749009</v>
      </c>
      <c r="O75" s="1">
        <f t="shared" si="31"/>
        <v>14.800000000000004</v>
      </c>
      <c r="P75" s="1">
        <f t="shared" si="32"/>
        <v>653.2079440019573</v>
      </c>
      <c r="R75" s="1">
        <f t="shared" si="33"/>
        <v>12.990866367940479</v>
      </c>
      <c r="S75" s="1">
        <f t="shared" si="34"/>
        <v>554.9538931059362</v>
      </c>
      <c r="U75" s="1">
        <f t="shared" si="35"/>
        <v>12.171631222566122</v>
      </c>
      <c r="V75" s="1">
        <f t="shared" si="24"/>
        <v>509.16473318928183</v>
      </c>
      <c r="X75" s="1">
        <f t="shared" si="36"/>
        <v>14.800000000000004</v>
      </c>
      <c r="Y75" s="1">
        <f t="shared" si="43"/>
        <v>653.2079440019573</v>
      </c>
      <c r="AA75" s="1">
        <f t="shared" si="37"/>
        <v>12.171631222566122</v>
      </c>
      <c r="AB75" s="1">
        <f t="shared" si="25"/>
        <v>509.16473318928183</v>
      </c>
      <c r="AD75" s="1">
        <f t="shared" si="38"/>
        <v>7.300823313635419</v>
      </c>
      <c r="AE75" s="1">
        <f t="shared" si="44"/>
        <v>241.9815547446753</v>
      </c>
      <c r="AG75" s="1">
        <f t="shared" si="39"/>
        <v>12.171631222566122</v>
      </c>
      <c r="AH75" s="1">
        <f t="shared" si="45"/>
        <v>509.16473318928183</v>
      </c>
      <c r="AJ75" s="1">
        <f t="shared" si="40"/>
        <v>7.919103439836418</v>
      </c>
      <c r="AK75" s="1">
        <f t="shared" si="46"/>
        <v>274.6518650749009</v>
      </c>
      <c r="AM75" s="1">
        <f t="shared" si="41"/>
        <v>11.389707464338388</v>
      </c>
      <c r="AN75" s="1">
        <f t="shared" si="47"/>
        <v>465.3921067024774</v>
      </c>
    </row>
    <row r="76" spans="1:40" ht="12.75">
      <c r="A76" s="2">
        <v>32637</v>
      </c>
      <c r="B76" s="3">
        <v>130</v>
      </c>
      <c r="C76" s="26">
        <v>70.8</v>
      </c>
      <c r="D76" s="26">
        <v>41.5</v>
      </c>
      <c r="F76" s="1">
        <f t="shared" si="42"/>
        <v>8.155517732138915</v>
      </c>
      <c r="G76" s="1">
        <f t="shared" si="26"/>
        <v>282.8073828070398</v>
      </c>
      <c r="I76" s="1">
        <f t="shared" si="27"/>
        <v>8.155517732138915</v>
      </c>
      <c r="J76" s="1">
        <f t="shared" si="28"/>
        <v>282.8073828070398</v>
      </c>
      <c r="L76" s="14">
        <f t="shared" si="29"/>
        <v>8.155517732138915</v>
      </c>
      <c r="M76" s="14">
        <f t="shared" si="30"/>
        <v>282.8073828070398</v>
      </c>
      <c r="O76" s="1">
        <f t="shared" si="31"/>
        <v>15.149999999999999</v>
      </c>
      <c r="P76" s="1">
        <f t="shared" si="32"/>
        <v>668.3579440019573</v>
      </c>
      <c r="R76" s="1">
        <f t="shared" si="33"/>
        <v>13.294792779381732</v>
      </c>
      <c r="S76" s="1">
        <f t="shared" si="34"/>
        <v>568.248685885318</v>
      </c>
      <c r="U76" s="1">
        <f t="shared" si="35"/>
        <v>12.462651031859284</v>
      </c>
      <c r="V76" s="1">
        <f t="shared" si="24"/>
        <v>521.6273842211411</v>
      </c>
      <c r="X76" s="1">
        <f t="shared" si="36"/>
        <v>15.149999999999999</v>
      </c>
      <c r="Y76" s="1">
        <f t="shared" si="43"/>
        <v>668.3579440019573</v>
      </c>
      <c r="AA76" s="1">
        <f t="shared" si="37"/>
        <v>12.462651031859284</v>
      </c>
      <c r="AB76" s="1">
        <f t="shared" si="25"/>
        <v>521.6273842211411</v>
      </c>
      <c r="AD76" s="1">
        <f t="shared" si="38"/>
        <v>7.529459233919168</v>
      </c>
      <c r="AE76" s="1">
        <f t="shared" si="44"/>
        <v>249.51101397859446</v>
      </c>
      <c r="AG76" s="1">
        <f t="shared" si="39"/>
        <v>12.462651031859284</v>
      </c>
      <c r="AH76" s="1">
        <f t="shared" si="45"/>
        <v>521.6273842211411</v>
      </c>
      <c r="AJ76" s="1">
        <f t="shared" si="40"/>
        <v>8.155517732138915</v>
      </c>
      <c r="AK76" s="1">
        <f t="shared" si="46"/>
        <v>282.8073828070398</v>
      </c>
      <c r="AM76" s="1">
        <f t="shared" si="41"/>
        <v>11.669783698497238</v>
      </c>
      <c r="AN76" s="1">
        <f t="shared" si="47"/>
        <v>477.0618904009746</v>
      </c>
    </row>
    <row r="77" spans="1:40" ht="12.75">
      <c r="A77" s="2">
        <v>32638</v>
      </c>
      <c r="B77" s="3">
        <v>131</v>
      </c>
      <c r="C77" s="26">
        <v>71.2</v>
      </c>
      <c r="D77" s="26">
        <v>41.7</v>
      </c>
      <c r="F77" s="1">
        <f t="shared" si="42"/>
        <v>8.376571429951627</v>
      </c>
      <c r="G77" s="1">
        <f t="shared" si="26"/>
        <v>291.18395423699144</v>
      </c>
      <c r="I77" s="1">
        <f t="shared" si="27"/>
        <v>8.376571429951627</v>
      </c>
      <c r="J77" s="1">
        <f t="shared" si="28"/>
        <v>291.18395423699144</v>
      </c>
      <c r="L77" s="14">
        <f t="shared" si="29"/>
        <v>8.376571429951627</v>
      </c>
      <c r="M77" s="14">
        <f t="shared" si="30"/>
        <v>291.18395423699144</v>
      </c>
      <c r="O77" s="1">
        <f t="shared" si="31"/>
        <v>15.450000000000003</v>
      </c>
      <c r="P77" s="1">
        <f t="shared" si="32"/>
        <v>683.8079440019574</v>
      </c>
      <c r="R77" s="1">
        <f t="shared" si="33"/>
        <v>13.56634027074576</v>
      </c>
      <c r="S77" s="1">
        <f t="shared" si="34"/>
        <v>581.8150261560637</v>
      </c>
      <c r="U77" s="1">
        <f t="shared" si="35"/>
        <v>12.724745045863797</v>
      </c>
      <c r="V77" s="1">
        <f t="shared" si="24"/>
        <v>534.3521292670049</v>
      </c>
      <c r="X77" s="1">
        <f t="shared" si="36"/>
        <v>15.450000000000003</v>
      </c>
      <c r="Y77" s="1">
        <f t="shared" si="43"/>
        <v>683.8079440019574</v>
      </c>
      <c r="AA77" s="1">
        <f t="shared" si="37"/>
        <v>12.724745045863797</v>
      </c>
      <c r="AB77" s="1">
        <f t="shared" si="25"/>
        <v>534.3521292670049</v>
      </c>
      <c r="AD77" s="1">
        <f t="shared" si="38"/>
        <v>7.744371167352885</v>
      </c>
      <c r="AE77" s="1">
        <f t="shared" si="44"/>
        <v>257.25538514594734</v>
      </c>
      <c r="AG77" s="1">
        <f t="shared" si="39"/>
        <v>12.724745045863797</v>
      </c>
      <c r="AH77" s="1">
        <f t="shared" si="45"/>
        <v>534.3521292670049</v>
      </c>
      <c r="AJ77" s="1">
        <f t="shared" si="40"/>
        <v>8.376571429951627</v>
      </c>
      <c r="AK77" s="1">
        <f t="shared" si="46"/>
        <v>291.18395423699144</v>
      </c>
      <c r="AM77" s="1">
        <f t="shared" si="41"/>
        <v>11.92387332395765</v>
      </c>
      <c r="AN77" s="1">
        <f t="shared" si="47"/>
        <v>488.98576372493227</v>
      </c>
    </row>
    <row r="78" spans="1:40" ht="12.75">
      <c r="A78" s="2">
        <v>32639</v>
      </c>
      <c r="B78" s="3">
        <v>132</v>
      </c>
      <c r="C78" s="26">
        <v>71.3</v>
      </c>
      <c r="D78" s="26">
        <v>42</v>
      </c>
      <c r="F78" s="1">
        <f t="shared" si="42"/>
        <v>8.477477125278174</v>
      </c>
      <c r="G78" s="1">
        <f t="shared" si="26"/>
        <v>299.66143136226964</v>
      </c>
      <c r="I78" s="1">
        <f t="shared" si="27"/>
        <v>8.477477125278174</v>
      </c>
      <c r="J78" s="1">
        <f t="shared" si="28"/>
        <v>299.66143136226964</v>
      </c>
      <c r="L78" s="14">
        <f t="shared" si="29"/>
        <v>8.477477125278174</v>
      </c>
      <c r="M78" s="14">
        <f t="shared" si="30"/>
        <v>299.66143136226964</v>
      </c>
      <c r="O78" s="1">
        <f t="shared" si="31"/>
        <v>15.649999999999999</v>
      </c>
      <c r="P78" s="1">
        <f t="shared" si="32"/>
        <v>699.4579440019573</v>
      </c>
      <c r="R78" s="1">
        <f t="shared" si="33"/>
        <v>13.728677621935896</v>
      </c>
      <c r="S78" s="1">
        <f t="shared" si="34"/>
        <v>595.5437037779996</v>
      </c>
      <c r="U78" s="1">
        <f t="shared" si="35"/>
        <v>12.87331667842344</v>
      </c>
      <c r="V78" s="1">
        <f t="shared" si="24"/>
        <v>547.2254459454283</v>
      </c>
      <c r="X78" s="1">
        <f t="shared" si="36"/>
        <v>15.649999999999999</v>
      </c>
      <c r="Y78" s="1">
        <f t="shared" si="43"/>
        <v>699.4579440019573</v>
      </c>
      <c r="AA78" s="1">
        <f t="shared" si="37"/>
        <v>12.87331667842344</v>
      </c>
      <c r="AB78" s="1">
        <f t="shared" si="25"/>
        <v>547.2254459454283</v>
      </c>
      <c r="AD78" s="1">
        <f t="shared" si="38"/>
        <v>7.839544289155336</v>
      </c>
      <c r="AE78" s="1">
        <f t="shared" si="44"/>
        <v>265.0949294351027</v>
      </c>
      <c r="AG78" s="1">
        <f t="shared" si="39"/>
        <v>12.87331667842344</v>
      </c>
      <c r="AH78" s="1">
        <f t="shared" si="45"/>
        <v>547.2254459454283</v>
      </c>
      <c r="AJ78" s="1">
        <f t="shared" si="40"/>
        <v>8.477477125278174</v>
      </c>
      <c r="AK78" s="1">
        <f t="shared" si="46"/>
        <v>299.66143136226964</v>
      </c>
      <c r="AM78" s="1">
        <f t="shared" si="41"/>
        <v>12.061730600098805</v>
      </c>
      <c r="AN78" s="1">
        <f t="shared" si="47"/>
        <v>501.0474943250311</v>
      </c>
    </row>
    <row r="79" spans="1:40" ht="12.75">
      <c r="A79" s="2">
        <v>32640</v>
      </c>
      <c r="B79" s="3">
        <v>133</v>
      </c>
      <c r="C79" s="26">
        <v>71.6</v>
      </c>
      <c r="D79" s="26">
        <v>42.2</v>
      </c>
      <c r="F79" s="1">
        <f t="shared" si="42"/>
        <v>8.654782283765337</v>
      </c>
      <c r="G79" s="1">
        <f t="shared" si="26"/>
        <v>308.31621364603495</v>
      </c>
      <c r="I79" s="1">
        <f t="shared" si="27"/>
        <v>8.654782283765337</v>
      </c>
      <c r="J79" s="1">
        <f t="shared" si="28"/>
        <v>308.31621364603495</v>
      </c>
      <c r="L79" s="14">
        <f t="shared" si="29"/>
        <v>8.654782283765337</v>
      </c>
      <c r="M79" s="14">
        <f t="shared" si="30"/>
        <v>308.31621364603495</v>
      </c>
      <c r="O79" s="1">
        <f t="shared" si="31"/>
        <v>15.899999999999999</v>
      </c>
      <c r="P79" s="1">
        <f t="shared" si="32"/>
        <v>715.3579440019573</v>
      </c>
      <c r="R79" s="1">
        <f t="shared" si="33"/>
        <v>13.956161766639307</v>
      </c>
      <c r="S79" s="1">
        <f t="shared" si="34"/>
        <v>609.4998655446389</v>
      </c>
      <c r="U79" s="1">
        <f t="shared" si="35"/>
        <v>13.090207800914808</v>
      </c>
      <c r="V79" s="1">
        <f t="shared" si="24"/>
        <v>560.3156537463431</v>
      </c>
      <c r="X79" s="1">
        <f t="shared" si="36"/>
        <v>15.899999999999999</v>
      </c>
      <c r="Y79" s="1">
        <f t="shared" si="43"/>
        <v>715.3579440019573</v>
      </c>
      <c r="AA79" s="1">
        <f t="shared" si="37"/>
        <v>13.090207800914808</v>
      </c>
      <c r="AB79" s="1">
        <f t="shared" si="25"/>
        <v>560.3156537463431</v>
      </c>
      <c r="AD79" s="1">
        <f t="shared" si="38"/>
        <v>8.011361714952919</v>
      </c>
      <c r="AE79" s="1">
        <f t="shared" si="44"/>
        <v>273.1062911500556</v>
      </c>
      <c r="AG79" s="1">
        <f t="shared" si="39"/>
        <v>13.090207800914808</v>
      </c>
      <c r="AH79" s="1">
        <f t="shared" si="45"/>
        <v>560.3156537463431</v>
      </c>
      <c r="AJ79" s="1">
        <f t="shared" si="40"/>
        <v>8.654782283765337</v>
      </c>
      <c r="AK79" s="1">
        <f t="shared" si="46"/>
        <v>308.31621364603495</v>
      </c>
      <c r="AM79" s="1">
        <f t="shared" si="41"/>
        <v>12.270339516311417</v>
      </c>
      <c r="AN79" s="1">
        <f t="shared" si="47"/>
        <v>513.3178338413425</v>
      </c>
    </row>
    <row r="80" spans="1:40" ht="12.75">
      <c r="A80" s="2">
        <v>32641</v>
      </c>
      <c r="B80" s="3">
        <v>134</v>
      </c>
      <c r="C80" s="26">
        <v>71.9</v>
      </c>
      <c r="D80" s="26">
        <v>42.4</v>
      </c>
      <c r="F80" s="1">
        <f t="shared" si="42"/>
        <v>8.833345921348952</v>
      </c>
      <c r="G80" s="1">
        <f t="shared" si="26"/>
        <v>317.1495595673839</v>
      </c>
      <c r="I80" s="1">
        <f t="shared" si="27"/>
        <v>8.833345921348952</v>
      </c>
      <c r="J80" s="1">
        <f t="shared" si="28"/>
        <v>317.1495595673839</v>
      </c>
      <c r="L80" s="14">
        <f t="shared" si="29"/>
        <v>8.833345921348952</v>
      </c>
      <c r="M80" s="14">
        <f t="shared" si="30"/>
        <v>317.1495595673839</v>
      </c>
      <c r="O80" s="1">
        <f t="shared" si="31"/>
        <v>16.150000000000006</v>
      </c>
      <c r="P80" s="1">
        <f t="shared" si="32"/>
        <v>731.5079440019573</v>
      </c>
      <c r="R80" s="1">
        <f t="shared" si="33"/>
        <v>14.18639091303047</v>
      </c>
      <c r="S80" s="1">
        <f t="shared" si="34"/>
        <v>623.6862564576693</v>
      </c>
      <c r="U80" s="1">
        <f t="shared" si="35"/>
        <v>13.309018940895042</v>
      </c>
      <c r="V80" s="1">
        <f t="shared" si="24"/>
        <v>573.6246726872381</v>
      </c>
      <c r="X80" s="1">
        <f t="shared" si="36"/>
        <v>16.150000000000006</v>
      </c>
      <c r="Y80" s="1">
        <f t="shared" si="43"/>
        <v>731.5079440019573</v>
      </c>
      <c r="AA80" s="1">
        <f t="shared" si="37"/>
        <v>13.309018940895042</v>
      </c>
      <c r="AB80" s="1">
        <f t="shared" si="25"/>
        <v>573.6246726872381</v>
      </c>
      <c r="AD80" s="1">
        <f t="shared" si="38"/>
        <v>8.184429077978935</v>
      </c>
      <c r="AE80" s="1">
        <f t="shared" si="44"/>
        <v>281.29072022803456</v>
      </c>
      <c r="AG80" s="1">
        <f t="shared" si="39"/>
        <v>13.309018940895042</v>
      </c>
      <c r="AH80" s="1">
        <f t="shared" si="45"/>
        <v>573.6246726872381</v>
      </c>
      <c r="AJ80" s="1">
        <f t="shared" si="40"/>
        <v>8.833345921348952</v>
      </c>
      <c r="AK80" s="1">
        <f t="shared" si="46"/>
        <v>317.1495595673839</v>
      </c>
      <c r="AM80" s="1">
        <f t="shared" si="41"/>
        <v>12.480568049342144</v>
      </c>
      <c r="AN80" s="1">
        <f t="shared" si="47"/>
        <v>525.7984018906847</v>
      </c>
    </row>
    <row r="81" spans="1:40" ht="12.75">
      <c r="A81" s="2">
        <v>32642</v>
      </c>
      <c r="B81" s="3">
        <v>135</v>
      </c>
      <c r="C81" s="26">
        <v>72.2</v>
      </c>
      <c r="D81" s="26">
        <v>42.6</v>
      </c>
      <c r="F81" s="1">
        <f t="shared" si="42"/>
        <v>9.013167158760844</v>
      </c>
      <c r="G81" s="1">
        <f t="shared" si="26"/>
        <v>326.16272672614474</v>
      </c>
      <c r="I81" s="1">
        <f t="shared" si="27"/>
        <v>9.013167158760844</v>
      </c>
      <c r="J81" s="1">
        <f t="shared" si="28"/>
        <v>326.16272672614474</v>
      </c>
      <c r="L81" s="14">
        <f t="shared" si="29"/>
        <v>9.013167158760844</v>
      </c>
      <c r="M81" s="14">
        <f t="shared" si="30"/>
        <v>326.16272672614474</v>
      </c>
      <c r="O81" s="1">
        <f t="shared" si="31"/>
        <v>16.400000000000006</v>
      </c>
      <c r="P81" s="1">
        <f t="shared" si="32"/>
        <v>747.9079440019573</v>
      </c>
      <c r="R81" s="1">
        <f t="shared" si="33"/>
        <v>14.419761596375388</v>
      </c>
      <c r="S81" s="1">
        <f t="shared" si="34"/>
        <v>638.1060180540446</v>
      </c>
      <c r="U81" s="1">
        <f t="shared" si="35"/>
        <v>13.529842267362737</v>
      </c>
      <c r="V81" s="1">
        <f t="shared" si="24"/>
        <v>587.1545149546008</v>
      </c>
      <c r="X81" s="1">
        <f t="shared" si="36"/>
        <v>16.400000000000006</v>
      </c>
      <c r="Y81" s="1">
        <f t="shared" si="43"/>
        <v>747.9079440019573</v>
      </c>
      <c r="AA81" s="1">
        <f t="shared" si="37"/>
        <v>13.529842267362737</v>
      </c>
      <c r="AB81" s="1">
        <f t="shared" si="25"/>
        <v>587.1545149546008</v>
      </c>
      <c r="AD81" s="1">
        <f t="shared" si="38"/>
        <v>8.358743226275955</v>
      </c>
      <c r="AE81" s="1">
        <f t="shared" si="44"/>
        <v>289.64946345431053</v>
      </c>
      <c r="AG81" s="1">
        <f t="shared" si="39"/>
        <v>13.529842267362737</v>
      </c>
      <c r="AH81" s="1">
        <f t="shared" si="45"/>
        <v>587.1545149546008</v>
      </c>
      <c r="AJ81" s="1">
        <f t="shared" si="40"/>
        <v>9.013167158760844</v>
      </c>
      <c r="AK81" s="1">
        <f t="shared" si="46"/>
        <v>326.16272672614474</v>
      </c>
      <c r="AM81" s="1">
        <f t="shared" si="41"/>
        <v>12.692456703359461</v>
      </c>
      <c r="AN81" s="1">
        <f t="shared" si="47"/>
        <v>538.4908585940441</v>
      </c>
    </row>
    <row r="82" spans="1:40" ht="12.75">
      <c r="A82" s="2">
        <v>32643</v>
      </c>
      <c r="B82" s="3">
        <v>136</v>
      </c>
      <c r="C82" s="26">
        <v>72.5</v>
      </c>
      <c r="D82" s="26">
        <v>42.8</v>
      </c>
      <c r="F82" s="1">
        <f t="shared" si="42"/>
        <v>9.194245699797753</v>
      </c>
      <c r="G82" s="1">
        <f t="shared" si="26"/>
        <v>335.3569724259425</v>
      </c>
      <c r="I82" s="1">
        <f t="shared" si="27"/>
        <v>9.194245699797753</v>
      </c>
      <c r="J82" s="1">
        <f t="shared" si="28"/>
        <v>335.3569724259425</v>
      </c>
      <c r="L82" s="14">
        <f t="shared" si="29"/>
        <v>9.194245699797753</v>
      </c>
      <c r="M82" s="14">
        <f t="shared" si="30"/>
        <v>335.3569724259425</v>
      </c>
      <c r="O82" s="1">
        <f t="shared" si="31"/>
        <v>16.65</v>
      </c>
      <c r="P82" s="1">
        <f t="shared" si="32"/>
        <v>764.5579440019573</v>
      </c>
      <c r="R82" s="1">
        <f t="shared" si="33"/>
        <v>14.656970253343902</v>
      </c>
      <c r="S82" s="1">
        <f t="shared" si="34"/>
        <v>652.7629883073886</v>
      </c>
      <c r="U82" s="1">
        <f t="shared" si="35"/>
        <v>13.752791410383411</v>
      </c>
      <c r="V82" s="1">
        <f aca="true" t="shared" si="48" ref="V82:V145">U82+V81</f>
        <v>600.9073063649843</v>
      </c>
      <c r="X82" s="1">
        <f t="shared" si="36"/>
        <v>16.65</v>
      </c>
      <c r="Y82" s="1">
        <f t="shared" si="43"/>
        <v>764.5579440019573</v>
      </c>
      <c r="AA82" s="1">
        <f t="shared" si="37"/>
        <v>13.752791410383411</v>
      </c>
      <c r="AB82" s="1">
        <f t="shared" si="25"/>
        <v>600.9073063649843</v>
      </c>
      <c r="AD82" s="1">
        <f t="shared" si="38"/>
        <v>8.534301509171216</v>
      </c>
      <c r="AE82" s="1">
        <f t="shared" si="44"/>
        <v>298.18376496348174</v>
      </c>
      <c r="AG82" s="1">
        <f t="shared" si="39"/>
        <v>13.752791410383411</v>
      </c>
      <c r="AH82" s="1">
        <f t="shared" si="45"/>
        <v>600.9073063649843</v>
      </c>
      <c r="AJ82" s="1">
        <f t="shared" si="40"/>
        <v>9.194245699797753</v>
      </c>
      <c r="AK82" s="1">
        <f t="shared" si="46"/>
        <v>335.3569724259425</v>
      </c>
      <c r="AM82" s="1">
        <f t="shared" si="41"/>
        <v>12.906052219011187</v>
      </c>
      <c r="AN82" s="1">
        <f t="shared" si="47"/>
        <v>551.3969108130552</v>
      </c>
    </row>
    <row r="83" spans="1:40" ht="12.75">
      <c r="A83" s="2">
        <v>32644</v>
      </c>
      <c r="B83" s="3">
        <v>137</v>
      </c>
      <c r="C83" s="26">
        <v>72.8</v>
      </c>
      <c r="D83" s="26">
        <v>43</v>
      </c>
      <c r="F83" s="1">
        <f t="shared" si="42"/>
        <v>9.376581851440863</v>
      </c>
      <c r="G83" s="1">
        <f t="shared" si="26"/>
        <v>344.73355427738335</v>
      </c>
      <c r="I83" s="1">
        <f t="shared" si="27"/>
        <v>9.376581851440863</v>
      </c>
      <c r="J83" s="1">
        <f t="shared" si="28"/>
        <v>344.73355427738335</v>
      </c>
      <c r="L83" s="14">
        <f t="shared" si="29"/>
        <v>9.376581851440863</v>
      </c>
      <c r="M83" s="14">
        <f t="shared" si="30"/>
        <v>344.73355427738335</v>
      </c>
      <c r="O83" s="1">
        <f t="shared" si="31"/>
        <v>16.9</v>
      </c>
      <c r="P83" s="1">
        <f t="shared" si="32"/>
        <v>781.4579440019572</v>
      </c>
      <c r="R83" s="1">
        <f t="shared" si="33"/>
        <v>14.899999999999999</v>
      </c>
      <c r="S83" s="1">
        <f t="shared" si="34"/>
        <v>667.6629883073886</v>
      </c>
      <c r="U83" s="1">
        <f t="shared" si="35"/>
        <v>13.978010231302994</v>
      </c>
      <c r="V83" s="1">
        <f t="shared" si="48"/>
        <v>614.8853165962872</v>
      </c>
      <c r="X83" s="1">
        <f t="shared" si="36"/>
        <v>16.9</v>
      </c>
      <c r="Y83" s="1">
        <f t="shared" si="43"/>
        <v>781.4579440019572</v>
      </c>
      <c r="AA83" s="1">
        <f t="shared" si="37"/>
        <v>13.978010231302994</v>
      </c>
      <c r="AB83" s="1">
        <f t="shared" si="25"/>
        <v>614.8853165962872</v>
      </c>
      <c r="AD83" s="1">
        <f t="shared" si="38"/>
        <v>8.711101786523963</v>
      </c>
      <c r="AE83" s="1">
        <f t="shared" si="44"/>
        <v>306.8948667500057</v>
      </c>
      <c r="AG83" s="1">
        <f t="shared" si="39"/>
        <v>13.978010231302994</v>
      </c>
      <c r="AH83" s="1">
        <f t="shared" si="45"/>
        <v>614.8853165962872</v>
      </c>
      <c r="AJ83" s="1">
        <f t="shared" si="40"/>
        <v>9.376581851440863</v>
      </c>
      <c r="AK83" s="1">
        <f t="shared" si="46"/>
        <v>344.73355427738335</v>
      </c>
      <c r="AM83" s="1">
        <f t="shared" si="41"/>
        <v>13.121408956113552</v>
      </c>
      <c r="AN83" s="1">
        <f t="shared" si="47"/>
        <v>564.5183197691688</v>
      </c>
    </row>
    <row r="84" spans="1:40" ht="12.75">
      <c r="A84" s="2">
        <v>32645</v>
      </c>
      <c r="B84" s="3">
        <v>138</v>
      </c>
      <c r="C84" s="26">
        <v>73.1</v>
      </c>
      <c r="D84" s="26">
        <v>43.2</v>
      </c>
      <c r="F84" s="1">
        <f t="shared" si="42"/>
        <v>9.560176546995121</v>
      </c>
      <c r="G84" s="1">
        <f t="shared" si="26"/>
        <v>354.2937308243785</v>
      </c>
      <c r="I84" s="1">
        <f t="shared" si="27"/>
        <v>9.560176546995121</v>
      </c>
      <c r="J84" s="1">
        <f t="shared" si="28"/>
        <v>354.2937308243785</v>
      </c>
      <c r="L84" s="14">
        <f t="shared" si="29"/>
        <v>9.560176546995121</v>
      </c>
      <c r="M84" s="14">
        <f t="shared" si="30"/>
        <v>354.2937308243785</v>
      </c>
      <c r="O84" s="1">
        <f t="shared" si="31"/>
        <v>17.15</v>
      </c>
      <c r="P84" s="1">
        <f t="shared" si="32"/>
        <v>798.6079440019572</v>
      </c>
      <c r="R84" s="1">
        <f t="shared" si="33"/>
        <v>15.149999999999999</v>
      </c>
      <c r="S84" s="1">
        <f t="shared" si="34"/>
        <v>682.8129883073885</v>
      </c>
      <c r="U84" s="1">
        <f t="shared" si="35"/>
        <v>14.205687635094339</v>
      </c>
      <c r="V84" s="1">
        <f t="shared" si="48"/>
        <v>629.0910042313816</v>
      </c>
      <c r="X84" s="1">
        <f t="shared" si="36"/>
        <v>17.15</v>
      </c>
      <c r="Y84" s="1">
        <f t="shared" si="43"/>
        <v>798.6079440019572</v>
      </c>
      <c r="AA84" s="1">
        <f t="shared" si="37"/>
        <v>14.205687635094339</v>
      </c>
      <c r="AB84" s="1">
        <f t="shared" si="25"/>
        <v>629.0910042313816</v>
      </c>
      <c r="AD84" s="1">
        <f t="shared" si="38"/>
        <v>8.889142439856624</v>
      </c>
      <c r="AE84" s="1">
        <f t="shared" si="44"/>
        <v>315.78400918986233</v>
      </c>
      <c r="AG84" s="1">
        <f t="shared" si="39"/>
        <v>14.205687635094339</v>
      </c>
      <c r="AH84" s="1">
        <f t="shared" si="45"/>
        <v>629.0910042313816</v>
      </c>
      <c r="AJ84" s="1">
        <f t="shared" si="40"/>
        <v>9.560176546995121</v>
      </c>
      <c r="AK84" s="1">
        <f t="shared" si="46"/>
        <v>354.2937308243785</v>
      </c>
      <c r="AM84" s="1">
        <f t="shared" si="41"/>
        <v>13.338590757238617</v>
      </c>
      <c r="AN84" s="1">
        <f t="shared" si="47"/>
        <v>577.8569105264074</v>
      </c>
    </row>
    <row r="85" spans="1:40" ht="12.75">
      <c r="A85" s="2">
        <v>32646</v>
      </c>
      <c r="B85" s="3">
        <v>139</v>
      </c>
      <c r="C85" s="26">
        <v>73.5</v>
      </c>
      <c r="D85" s="26">
        <v>43.4</v>
      </c>
      <c r="F85" s="1">
        <f t="shared" si="42"/>
        <v>9.792683366131834</v>
      </c>
      <c r="G85" s="1">
        <f t="shared" si="26"/>
        <v>364.0864141905103</v>
      </c>
      <c r="I85" s="1">
        <f t="shared" si="27"/>
        <v>9.792683366131834</v>
      </c>
      <c r="J85" s="1">
        <f t="shared" si="28"/>
        <v>364.0864141905103</v>
      </c>
      <c r="L85" s="14">
        <f t="shared" si="29"/>
        <v>9.792683366131834</v>
      </c>
      <c r="M85" s="14">
        <f t="shared" si="30"/>
        <v>364.0864141905103</v>
      </c>
      <c r="O85" s="1">
        <f t="shared" si="31"/>
        <v>17.450000000000003</v>
      </c>
      <c r="P85" s="1">
        <f t="shared" si="32"/>
        <v>816.0579440019573</v>
      </c>
      <c r="R85" s="1">
        <f t="shared" si="33"/>
        <v>15.450000000000003</v>
      </c>
      <c r="S85" s="1">
        <f t="shared" si="34"/>
        <v>698.2629883073886</v>
      </c>
      <c r="U85" s="1">
        <f t="shared" si="35"/>
        <v>14.486024910389967</v>
      </c>
      <c r="V85" s="1">
        <f t="shared" si="48"/>
        <v>643.5770291417715</v>
      </c>
      <c r="X85" s="1">
        <f t="shared" si="36"/>
        <v>17.450000000000003</v>
      </c>
      <c r="Y85" s="1">
        <f t="shared" si="43"/>
        <v>816.0579440019573</v>
      </c>
      <c r="AA85" s="1">
        <f t="shared" si="37"/>
        <v>14.486024910389967</v>
      </c>
      <c r="AB85" s="1">
        <f t="shared" si="25"/>
        <v>643.5770291417715</v>
      </c>
      <c r="AD85" s="1">
        <f t="shared" si="38"/>
        <v>9.11548521547835</v>
      </c>
      <c r="AE85" s="1">
        <f t="shared" si="44"/>
        <v>324.8994944053407</v>
      </c>
      <c r="AG85" s="1">
        <f t="shared" si="39"/>
        <v>14.486024910389967</v>
      </c>
      <c r="AH85" s="1">
        <f t="shared" si="45"/>
        <v>643.5770291417715</v>
      </c>
      <c r="AJ85" s="1">
        <f t="shared" si="40"/>
        <v>9.792683366131834</v>
      </c>
      <c r="AK85" s="1">
        <f t="shared" si="46"/>
        <v>364.0864141905103</v>
      </c>
      <c r="AM85" s="1">
        <f t="shared" si="41"/>
        <v>13.60740852302758</v>
      </c>
      <c r="AN85" s="1">
        <f t="shared" si="47"/>
        <v>591.4643190494351</v>
      </c>
    </row>
    <row r="86" spans="1:40" ht="12.75">
      <c r="A86" s="2">
        <v>32647</v>
      </c>
      <c r="B86" s="3">
        <v>140</v>
      </c>
      <c r="C86" s="26">
        <v>73.9</v>
      </c>
      <c r="D86" s="26">
        <v>43.6</v>
      </c>
      <c r="F86" s="1">
        <f t="shared" si="42"/>
        <v>10.02671013776667</v>
      </c>
      <c r="G86" s="1">
        <f t="shared" si="26"/>
        <v>374.11312432827697</v>
      </c>
      <c r="I86" s="1">
        <f t="shared" si="27"/>
        <v>10.02671013776667</v>
      </c>
      <c r="J86" s="1">
        <f t="shared" si="28"/>
        <v>374.11312432827697</v>
      </c>
      <c r="L86" s="14">
        <f t="shared" si="29"/>
        <v>10.02671013776667</v>
      </c>
      <c r="M86" s="14">
        <f t="shared" si="30"/>
        <v>374.11312432827697</v>
      </c>
      <c r="O86" s="1">
        <f t="shared" si="31"/>
        <v>17.75</v>
      </c>
      <c r="P86" s="1">
        <f t="shared" si="32"/>
        <v>833.8079440019573</v>
      </c>
      <c r="R86" s="1">
        <f t="shared" si="33"/>
        <v>15.75</v>
      </c>
      <c r="S86" s="1">
        <f t="shared" si="34"/>
        <v>714.0129883073886</v>
      </c>
      <c r="U86" s="1">
        <f t="shared" si="35"/>
        <v>14.769531379009887</v>
      </c>
      <c r="V86" s="1">
        <f t="shared" si="48"/>
        <v>658.3465605207814</v>
      </c>
      <c r="X86" s="1">
        <f t="shared" si="36"/>
        <v>17.75</v>
      </c>
      <c r="Y86" s="1">
        <f t="shared" si="43"/>
        <v>833.8079440019573</v>
      </c>
      <c r="AA86" s="1">
        <f t="shared" si="37"/>
        <v>14.769531379009887</v>
      </c>
      <c r="AB86" s="1">
        <f t="shared" si="25"/>
        <v>658.3465605207814</v>
      </c>
      <c r="AD86" s="1">
        <f t="shared" si="38"/>
        <v>9.343355508500295</v>
      </c>
      <c r="AE86" s="1">
        <f t="shared" si="44"/>
        <v>334.242849913841</v>
      </c>
      <c r="AG86" s="1">
        <f t="shared" si="39"/>
        <v>14.769531379009887</v>
      </c>
      <c r="AH86" s="1">
        <f t="shared" si="45"/>
        <v>658.3465605207814</v>
      </c>
      <c r="AJ86" s="1">
        <f t="shared" si="40"/>
        <v>10.02671013776667</v>
      </c>
      <c r="AK86" s="1">
        <f t="shared" si="46"/>
        <v>374.11312432827697</v>
      </c>
      <c r="AM86" s="1">
        <f t="shared" si="41"/>
        <v>13.878319286029898</v>
      </c>
      <c r="AN86" s="1">
        <f t="shared" si="47"/>
        <v>605.3426383354649</v>
      </c>
    </row>
    <row r="87" spans="1:40" ht="12.75">
      <c r="A87" s="2">
        <v>32648</v>
      </c>
      <c r="B87" s="3">
        <v>141</v>
      </c>
      <c r="C87" s="26">
        <v>74.3</v>
      </c>
      <c r="D87" s="26">
        <v>43.9</v>
      </c>
      <c r="F87" s="1">
        <f t="shared" si="42"/>
        <v>10.284631607218657</v>
      </c>
      <c r="G87" s="1">
        <f aca="true" t="shared" si="49" ref="G87:G102">F87+G86</f>
        <v>384.39775593549564</v>
      </c>
      <c r="I87" s="1">
        <f t="shared" si="27"/>
        <v>10.284631607218657</v>
      </c>
      <c r="J87" s="1">
        <f t="shared" si="28"/>
        <v>384.39775593549564</v>
      </c>
      <c r="L87" s="14">
        <f t="shared" si="29"/>
        <v>10.284631607218657</v>
      </c>
      <c r="M87" s="14">
        <f t="shared" si="30"/>
        <v>384.39775593549564</v>
      </c>
      <c r="O87" s="1">
        <f t="shared" si="31"/>
        <v>18.099999999999994</v>
      </c>
      <c r="P87" s="1">
        <f t="shared" si="32"/>
        <v>851.9079440019573</v>
      </c>
      <c r="R87" s="1">
        <f t="shared" si="33"/>
        <v>16.099999999999994</v>
      </c>
      <c r="S87" s="1">
        <f t="shared" si="34"/>
        <v>730.1129883073886</v>
      </c>
      <c r="U87" s="1">
        <f t="shared" si="35"/>
        <v>15.102434977115637</v>
      </c>
      <c r="V87" s="1">
        <f t="shared" si="48"/>
        <v>673.448995497897</v>
      </c>
      <c r="X87" s="1">
        <f t="shared" si="36"/>
        <v>18.099999999999994</v>
      </c>
      <c r="Y87" s="1">
        <f t="shared" si="43"/>
        <v>851.9079440019573</v>
      </c>
      <c r="AA87" s="1">
        <f t="shared" si="37"/>
        <v>15.102434977115637</v>
      </c>
      <c r="AB87" s="1">
        <f t="shared" si="25"/>
        <v>673.448995497897</v>
      </c>
      <c r="AD87" s="1">
        <f t="shared" si="38"/>
        <v>9.593145086323927</v>
      </c>
      <c r="AE87" s="1">
        <f t="shared" si="44"/>
        <v>343.8359950001649</v>
      </c>
      <c r="AG87" s="1">
        <f t="shared" si="39"/>
        <v>15.102434977115637</v>
      </c>
      <c r="AH87" s="1">
        <f t="shared" si="45"/>
        <v>673.448995497897</v>
      </c>
      <c r="AJ87" s="1">
        <f t="shared" si="40"/>
        <v>10.284631607218657</v>
      </c>
      <c r="AK87" s="1">
        <f t="shared" si="46"/>
        <v>384.39775593549564</v>
      </c>
      <c r="AM87" s="1">
        <f t="shared" si="41"/>
        <v>14.189130889668553</v>
      </c>
      <c r="AN87" s="1">
        <f t="shared" si="47"/>
        <v>619.5317692251335</v>
      </c>
    </row>
    <row r="88" spans="1:40" ht="12.75">
      <c r="A88" s="2">
        <v>32649</v>
      </c>
      <c r="B88" s="3">
        <v>142</v>
      </c>
      <c r="C88" s="26">
        <v>74.6</v>
      </c>
      <c r="D88" s="26">
        <v>44.2</v>
      </c>
      <c r="F88" s="1">
        <f t="shared" si="42"/>
        <v>10.497108365620944</v>
      </c>
      <c r="G88" s="1">
        <f t="shared" si="49"/>
        <v>394.89486430111657</v>
      </c>
      <c r="I88" s="1">
        <f t="shared" si="27"/>
        <v>10.497108365620944</v>
      </c>
      <c r="J88" s="1">
        <f t="shared" si="28"/>
        <v>394.89486430111657</v>
      </c>
      <c r="L88" s="14">
        <f t="shared" si="29"/>
        <v>10.497108365620944</v>
      </c>
      <c r="M88" s="14">
        <f t="shared" si="30"/>
        <v>394.89486430111657</v>
      </c>
      <c r="O88" s="1">
        <f t="shared" si="31"/>
        <v>18.4</v>
      </c>
      <c r="P88" s="1">
        <f t="shared" si="32"/>
        <v>870.3079440019573</v>
      </c>
      <c r="R88" s="1">
        <f t="shared" si="33"/>
        <v>16.4</v>
      </c>
      <c r="S88" s="1">
        <f t="shared" si="34"/>
        <v>746.5129883073886</v>
      </c>
      <c r="U88" s="1">
        <f t="shared" si="35"/>
        <v>15.399999999999999</v>
      </c>
      <c r="V88" s="1">
        <f t="shared" si="48"/>
        <v>688.848995497897</v>
      </c>
      <c r="X88" s="1">
        <f t="shared" si="36"/>
        <v>18.4</v>
      </c>
      <c r="Y88" s="1">
        <f t="shared" si="43"/>
        <v>870.3079440019573</v>
      </c>
      <c r="AA88" s="1">
        <f t="shared" si="37"/>
        <v>15.399999999999999</v>
      </c>
      <c r="AB88" s="1">
        <f t="shared" si="25"/>
        <v>688.848995497897</v>
      </c>
      <c r="AD88" s="1">
        <f t="shared" si="38"/>
        <v>9.797933069417132</v>
      </c>
      <c r="AE88" s="1">
        <f t="shared" si="44"/>
        <v>353.63392806958205</v>
      </c>
      <c r="AG88" s="1">
        <f t="shared" si="39"/>
        <v>15.399999999999999</v>
      </c>
      <c r="AH88" s="1">
        <f t="shared" si="45"/>
        <v>688.848995497897</v>
      </c>
      <c r="AJ88" s="1">
        <f t="shared" si="40"/>
        <v>10.497108365620944</v>
      </c>
      <c r="AK88" s="1">
        <f t="shared" si="46"/>
        <v>394.89486430111657</v>
      </c>
      <c r="AM88" s="1">
        <f t="shared" si="41"/>
        <v>14.455225312893834</v>
      </c>
      <c r="AN88" s="1">
        <f t="shared" si="47"/>
        <v>633.9869945380274</v>
      </c>
    </row>
    <row r="89" spans="1:40" ht="12.75">
      <c r="A89" s="2">
        <v>32650</v>
      </c>
      <c r="B89" s="3">
        <v>143</v>
      </c>
      <c r="C89" s="26">
        <v>74.8</v>
      </c>
      <c r="D89" s="26">
        <v>44.5</v>
      </c>
      <c r="F89" s="1">
        <f t="shared" si="42"/>
        <v>10.6637196986992</v>
      </c>
      <c r="G89" s="1">
        <f t="shared" si="49"/>
        <v>405.55858399981577</v>
      </c>
      <c r="I89" s="1">
        <f t="shared" si="27"/>
        <v>10.6637196986992</v>
      </c>
      <c r="J89" s="1">
        <f t="shared" si="28"/>
        <v>405.55858399981577</v>
      </c>
      <c r="L89" s="14">
        <f t="shared" si="29"/>
        <v>10.6637196986992</v>
      </c>
      <c r="M89" s="14">
        <f t="shared" si="30"/>
        <v>405.55858399981577</v>
      </c>
      <c r="O89" s="1">
        <f t="shared" si="31"/>
        <v>18.65</v>
      </c>
      <c r="P89" s="1">
        <f t="shared" si="32"/>
        <v>888.9579440019572</v>
      </c>
      <c r="R89" s="1">
        <f t="shared" si="33"/>
        <v>16.65</v>
      </c>
      <c r="S89" s="1">
        <f t="shared" si="34"/>
        <v>763.1629883073886</v>
      </c>
      <c r="U89" s="1">
        <f t="shared" si="35"/>
        <v>15.649999999999999</v>
      </c>
      <c r="V89" s="1">
        <f t="shared" si="48"/>
        <v>704.498995497897</v>
      </c>
      <c r="X89" s="1">
        <f t="shared" si="36"/>
        <v>18.65</v>
      </c>
      <c r="Y89" s="1">
        <f t="shared" si="43"/>
        <v>888.9579440019572</v>
      </c>
      <c r="AA89" s="1">
        <f t="shared" si="37"/>
        <v>15.649999999999999</v>
      </c>
      <c r="AB89" s="1">
        <f aca="true" t="shared" si="50" ref="AB89:AB152">AA89+AB88</f>
        <v>704.498995497897</v>
      </c>
      <c r="AD89" s="1">
        <f t="shared" si="38"/>
        <v>9.957239162937682</v>
      </c>
      <c r="AE89" s="1">
        <f t="shared" si="44"/>
        <v>363.59116723251975</v>
      </c>
      <c r="AG89" s="1">
        <f t="shared" si="39"/>
        <v>15.649999999999999</v>
      </c>
      <c r="AH89" s="1">
        <f t="shared" si="45"/>
        <v>704.498995497897</v>
      </c>
      <c r="AJ89" s="1">
        <f t="shared" si="40"/>
        <v>10.6637196986992</v>
      </c>
      <c r="AK89" s="1">
        <f t="shared" si="46"/>
        <v>405.55858399981577</v>
      </c>
      <c r="AM89" s="1">
        <f t="shared" si="41"/>
        <v>14.677305015789829</v>
      </c>
      <c r="AN89" s="1">
        <f t="shared" si="47"/>
        <v>648.6642995538172</v>
      </c>
    </row>
    <row r="90" spans="1:40" ht="12.75">
      <c r="A90" s="2">
        <v>32651</v>
      </c>
      <c r="B90" s="3">
        <v>144</v>
      </c>
      <c r="C90" s="26">
        <v>75.1</v>
      </c>
      <c r="D90" s="26">
        <v>44.8</v>
      </c>
      <c r="F90" s="1">
        <f t="shared" si="42"/>
        <v>10.880898020736058</v>
      </c>
      <c r="G90" s="1">
        <f t="shared" si="49"/>
        <v>416.43948202055185</v>
      </c>
      <c r="I90" s="1">
        <f t="shared" si="27"/>
        <v>10.880898020736058</v>
      </c>
      <c r="J90" s="1">
        <f t="shared" si="28"/>
        <v>416.43948202055185</v>
      </c>
      <c r="L90" s="14">
        <f t="shared" si="29"/>
        <v>10.880898020736058</v>
      </c>
      <c r="M90" s="14">
        <f t="shared" si="30"/>
        <v>416.43948202055185</v>
      </c>
      <c r="O90" s="1">
        <f t="shared" si="31"/>
        <v>18.949999999999996</v>
      </c>
      <c r="P90" s="1">
        <f t="shared" si="32"/>
        <v>907.9079440019573</v>
      </c>
      <c r="R90" s="1">
        <f t="shared" si="33"/>
        <v>16.949999999999996</v>
      </c>
      <c r="S90" s="1">
        <f t="shared" si="34"/>
        <v>780.1129883073886</v>
      </c>
      <c r="U90" s="1">
        <f t="shared" si="35"/>
        <v>15.949999999999996</v>
      </c>
      <c r="V90" s="1">
        <f t="shared" si="48"/>
        <v>720.448995497897</v>
      </c>
      <c r="X90" s="1">
        <f t="shared" si="36"/>
        <v>18.949999999999996</v>
      </c>
      <c r="Y90" s="1">
        <f t="shared" si="43"/>
        <v>907.9079440019573</v>
      </c>
      <c r="AA90" s="1">
        <f t="shared" si="37"/>
        <v>15.949999999999996</v>
      </c>
      <c r="AB90" s="1">
        <f t="shared" si="50"/>
        <v>720.448995497897</v>
      </c>
      <c r="AD90" s="1">
        <f t="shared" si="38"/>
        <v>10.1664257074914</v>
      </c>
      <c r="AE90" s="1">
        <f t="shared" si="44"/>
        <v>373.75759294001114</v>
      </c>
      <c r="AG90" s="1">
        <f t="shared" si="39"/>
        <v>15.949999999999996</v>
      </c>
      <c r="AH90" s="1">
        <f t="shared" si="45"/>
        <v>720.448995497897</v>
      </c>
      <c r="AJ90" s="1">
        <f t="shared" si="40"/>
        <v>10.880898020736058</v>
      </c>
      <c r="AK90" s="1">
        <f t="shared" si="46"/>
        <v>416.43948202055185</v>
      </c>
      <c r="AM90" s="1">
        <f t="shared" si="41"/>
        <v>14.956900803479696</v>
      </c>
      <c r="AN90" s="1">
        <f t="shared" si="47"/>
        <v>663.6212003572969</v>
      </c>
    </row>
    <row r="91" spans="1:40" ht="12.75">
      <c r="A91" s="2">
        <v>32652</v>
      </c>
      <c r="B91" s="3">
        <v>145</v>
      </c>
      <c r="C91" s="26">
        <v>75.4</v>
      </c>
      <c r="D91" s="26">
        <v>45</v>
      </c>
      <c r="F91" s="1">
        <f t="shared" si="42"/>
        <v>11.075577275423912</v>
      </c>
      <c r="G91" s="1">
        <f t="shared" si="49"/>
        <v>427.5150592959758</v>
      </c>
      <c r="I91" s="1">
        <f t="shared" si="27"/>
        <v>11.075577275423912</v>
      </c>
      <c r="J91" s="1">
        <f t="shared" si="28"/>
        <v>427.5150592959758</v>
      </c>
      <c r="L91" s="14">
        <f t="shared" si="29"/>
        <v>11.075577275423912</v>
      </c>
      <c r="M91" s="14">
        <f t="shared" si="30"/>
        <v>427.5150592959758</v>
      </c>
      <c r="O91" s="1">
        <f t="shared" si="31"/>
        <v>19.200000000000003</v>
      </c>
      <c r="P91" s="1">
        <f t="shared" si="32"/>
        <v>927.1079440019573</v>
      </c>
      <c r="R91" s="1">
        <f t="shared" si="33"/>
        <v>17.200000000000003</v>
      </c>
      <c r="S91" s="1">
        <f t="shared" si="34"/>
        <v>797.3129883073887</v>
      </c>
      <c r="U91" s="1">
        <f t="shared" si="35"/>
        <v>16.200000000000003</v>
      </c>
      <c r="V91" s="1">
        <f t="shared" si="48"/>
        <v>736.6489954978971</v>
      </c>
      <c r="X91" s="1">
        <f t="shared" si="36"/>
        <v>19.200000000000003</v>
      </c>
      <c r="Y91" s="1">
        <f t="shared" si="43"/>
        <v>927.1079440019573</v>
      </c>
      <c r="AA91" s="1">
        <f t="shared" si="37"/>
        <v>16.200000000000003</v>
      </c>
      <c r="AB91" s="1">
        <f t="shared" si="50"/>
        <v>736.6489954978971</v>
      </c>
      <c r="AD91" s="1">
        <f t="shared" si="38"/>
        <v>10.355193554824828</v>
      </c>
      <c r="AE91" s="1">
        <f t="shared" si="44"/>
        <v>384.112786494836</v>
      </c>
      <c r="AG91" s="1">
        <f t="shared" si="39"/>
        <v>16.200000000000003</v>
      </c>
      <c r="AH91" s="1">
        <f t="shared" si="45"/>
        <v>736.6489954978971</v>
      </c>
      <c r="AJ91" s="1">
        <f t="shared" si="40"/>
        <v>11.075577275423912</v>
      </c>
      <c r="AK91" s="1">
        <f t="shared" si="46"/>
        <v>427.5150592959758</v>
      </c>
      <c r="AM91" s="1">
        <f t="shared" si="41"/>
        <v>15.200000000000003</v>
      </c>
      <c r="AN91" s="1">
        <f t="shared" si="47"/>
        <v>678.8212003572969</v>
      </c>
    </row>
    <row r="92" spans="1:40" ht="12.75">
      <c r="A92" s="2">
        <v>32653</v>
      </c>
      <c r="B92" s="3">
        <v>146</v>
      </c>
      <c r="C92" s="26">
        <v>75.7</v>
      </c>
      <c r="D92" s="26">
        <v>45.3</v>
      </c>
      <c r="F92" s="1">
        <f t="shared" si="42"/>
        <v>11.297106061700017</v>
      </c>
      <c r="G92" s="1">
        <f t="shared" si="49"/>
        <v>438.8121653576758</v>
      </c>
      <c r="I92" s="1">
        <f t="shared" si="27"/>
        <v>11.297106061700017</v>
      </c>
      <c r="J92" s="1">
        <f t="shared" si="28"/>
        <v>438.8121653576758</v>
      </c>
      <c r="L92" s="14">
        <f t="shared" si="29"/>
        <v>11.297106061700017</v>
      </c>
      <c r="M92" s="14">
        <f t="shared" si="30"/>
        <v>438.8121653576758</v>
      </c>
      <c r="O92" s="1">
        <f t="shared" si="31"/>
        <v>19.5</v>
      </c>
      <c r="P92" s="1">
        <f t="shared" si="32"/>
        <v>946.6079440019573</v>
      </c>
      <c r="R92" s="1">
        <f t="shared" si="33"/>
        <v>17.5</v>
      </c>
      <c r="S92" s="1">
        <f t="shared" si="34"/>
        <v>814.8129883073887</v>
      </c>
      <c r="U92" s="1">
        <f t="shared" si="35"/>
        <v>16.5</v>
      </c>
      <c r="V92" s="1">
        <f t="shared" si="48"/>
        <v>753.1489954978971</v>
      </c>
      <c r="X92" s="1">
        <f t="shared" si="36"/>
        <v>19.5</v>
      </c>
      <c r="Y92" s="1">
        <f t="shared" si="43"/>
        <v>946.6079440019573</v>
      </c>
      <c r="AA92" s="1">
        <f t="shared" si="37"/>
        <v>16.5</v>
      </c>
      <c r="AB92" s="1">
        <f t="shared" si="50"/>
        <v>753.1489954978971</v>
      </c>
      <c r="AD92" s="1">
        <f t="shared" si="38"/>
        <v>10.568464636586446</v>
      </c>
      <c r="AE92" s="1">
        <f t="shared" si="44"/>
        <v>394.6812511314224</v>
      </c>
      <c r="AG92" s="1">
        <f t="shared" si="39"/>
        <v>16.5</v>
      </c>
      <c r="AH92" s="1">
        <f t="shared" si="45"/>
        <v>753.1489954978971</v>
      </c>
      <c r="AJ92" s="1">
        <f t="shared" si="40"/>
        <v>11.297106061700017</v>
      </c>
      <c r="AK92" s="1">
        <f t="shared" si="46"/>
        <v>438.8121653576758</v>
      </c>
      <c r="AM92" s="1">
        <f t="shared" si="41"/>
        <v>15.5</v>
      </c>
      <c r="AN92" s="1">
        <f t="shared" si="47"/>
        <v>694.3212003572969</v>
      </c>
    </row>
    <row r="93" spans="1:40" ht="12.75">
      <c r="A93" s="2">
        <v>32654</v>
      </c>
      <c r="B93" s="3">
        <v>147</v>
      </c>
      <c r="C93" s="26">
        <v>75.9</v>
      </c>
      <c r="D93" s="26">
        <v>45.5</v>
      </c>
      <c r="F93" s="1">
        <f t="shared" si="42"/>
        <v>11.446236100023967</v>
      </c>
      <c r="G93" s="1">
        <f t="shared" si="49"/>
        <v>450.25840145769973</v>
      </c>
      <c r="I93" s="1">
        <f t="shared" si="27"/>
        <v>11.446236100023967</v>
      </c>
      <c r="J93" s="1">
        <f t="shared" si="28"/>
        <v>450.25840145769973</v>
      </c>
      <c r="L93" s="14">
        <f t="shared" si="29"/>
        <v>11.446236100023967</v>
      </c>
      <c r="M93" s="14">
        <f t="shared" si="30"/>
        <v>450.25840145769973</v>
      </c>
      <c r="O93" s="1">
        <f t="shared" si="31"/>
        <v>19.700000000000003</v>
      </c>
      <c r="P93" s="1">
        <f t="shared" si="32"/>
        <v>966.3079440019574</v>
      </c>
      <c r="R93" s="1">
        <f t="shared" si="33"/>
        <v>17.700000000000003</v>
      </c>
      <c r="S93" s="1">
        <f t="shared" si="34"/>
        <v>832.5129883073887</v>
      </c>
      <c r="U93" s="1">
        <f t="shared" si="35"/>
        <v>16.700000000000003</v>
      </c>
      <c r="V93" s="1">
        <f t="shared" si="48"/>
        <v>769.8489954978971</v>
      </c>
      <c r="X93" s="1">
        <f t="shared" si="36"/>
        <v>19.700000000000003</v>
      </c>
      <c r="Y93" s="1">
        <f t="shared" si="43"/>
        <v>966.3079440019574</v>
      </c>
      <c r="AA93" s="1">
        <f t="shared" si="37"/>
        <v>16.700000000000003</v>
      </c>
      <c r="AB93" s="1">
        <f t="shared" si="50"/>
        <v>769.8489954978971</v>
      </c>
      <c r="AD93" s="1">
        <f t="shared" si="38"/>
        <v>10.71198382644398</v>
      </c>
      <c r="AE93" s="1">
        <f t="shared" si="44"/>
        <v>405.3932349578664</v>
      </c>
      <c r="AG93" s="1">
        <f t="shared" si="39"/>
        <v>16.700000000000003</v>
      </c>
      <c r="AH93" s="1">
        <f t="shared" si="45"/>
        <v>769.8489954978971</v>
      </c>
      <c r="AJ93" s="1">
        <f t="shared" si="40"/>
        <v>11.446236100023967</v>
      </c>
      <c r="AK93" s="1">
        <f t="shared" si="46"/>
        <v>450.25840145769973</v>
      </c>
      <c r="AM93" s="1">
        <f t="shared" si="41"/>
        <v>15.700000000000003</v>
      </c>
      <c r="AN93" s="1">
        <f t="shared" si="47"/>
        <v>710.021200357297</v>
      </c>
    </row>
    <row r="94" spans="1:40" ht="12.75">
      <c r="A94" s="2">
        <v>32655</v>
      </c>
      <c r="B94" s="3">
        <v>148</v>
      </c>
      <c r="C94" s="26">
        <v>76.1</v>
      </c>
      <c r="D94" s="26">
        <v>45.7</v>
      </c>
      <c r="F94" s="1">
        <f t="shared" si="42"/>
        <v>11.596545652157392</v>
      </c>
      <c r="G94" s="1">
        <f t="shared" si="49"/>
        <v>461.8549471098571</v>
      </c>
      <c r="I94" s="1">
        <f t="shared" si="27"/>
        <v>11.596545652157392</v>
      </c>
      <c r="J94" s="1">
        <f t="shared" si="28"/>
        <v>461.8549471098571</v>
      </c>
      <c r="L94" s="14">
        <f t="shared" si="29"/>
        <v>11.596545652157392</v>
      </c>
      <c r="M94" s="14">
        <f t="shared" si="30"/>
        <v>461.8549471098571</v>
      </c>
      <c r="O94" s="1">
        <f t="shared" si="31"/>
        <v>19.9</v>
      </c>
      <c r="P94" s="1">
        <f t="shared" si="32"/>
        <v>986.2079440019573</v>
      </c>
      <c r="R94" s="1">
        <f t="shared" si="33"/>
        <v>17.9</v>
      </c>
      <c r="S94" s="1">
        <f t="shared" si="34"/>
        <v>850.4129883073887</v>
      </c>
      <c r="U94" s="1">
        <f t="shared" si="35"/>
        <v>16.9</v>
      </c>
      <c r="V94" s="1">
        <f t="shared" si="48"/>
        <v>786.7489954978971</v>
      </c>
      <c r="X94" s="1">
        <f t="shared" si="36"/>
        <v>19.9</v>
      </c>
      <c r="Y94" s="1">
        <f t="shared" si="43"/>
        <v>986.2079440019573</v>
      </c>
      <c r="AA94" s="1">
        <f t="shared" si="37"/>
        <v>16.9</v>
      </c>
      <c r="AB94" s="1">
        <f t="shared" si="50"/>
        <v>786.7489954978971</v>
      </c>
      <c r="AD94" s="1">
        <f t="shared" si="38"/>
        <v>10.85659109790951</v>
      </c>
      <c r="AE94" s="1">
        <f t="shared" si="44"/>
        <v>416.24982605577594</v>
      </c>
      <c r="AG94" s="1">
        <f t="shared" si="39"/>
        <v>16.9</v>
      </c>
      <c r="AH94" s="1">
        <f t="shared" si="45"/>
        <v>786.7489954978971</v>
      </c>
      <c r="AJ94" s="1">
        <f t="shared" si="40"/>
        <v>11.596545652157392</v>
      </c>
      <c r="AK94" s="1">
        <f t="shared" si="46"/>
        <v>461.8549471098571</v>
      </c>
      <c r="AM94" s="1">
        <f t="shared" si="41"/>
        <v>15.899999999999999</v>
      </c>
      <c r="AN94" s="1">
        <f t="shared" si="47"/>
        <v>725.9212003572969</v>
      </c>
    </row>
    <row r="95" spans="1:40" ht="12.75">
      <c r="A95" s="2">
        <v>32656</v>
      </c>
      <c r="B95" s="3">
        <v>149</v>
      </c>
      <c r="C95" s="26">
        <v>76.4</v>
      </c>
      <c r="D95" s="26">
        <v>45.9</v>
      </c>
      <c r="F95" s="1">
        <f t="shared" si="42"/>
        <v>11.796963049945703</v>
      </c>
      <c r="G95" s="1">
        <f t="shared" si="49"/>
        <v>473.6519101598028</v>
      </c>
      <c r="I95" s="1">
        <f t="shared" si="27"/>
        <v>11.796963049945703</v>
      </c>
      <c r="J95" s="1">
        <f t="shared" si="28"/>
        <v>473.6519101598028</v>
      </c>
      <c r="L95" s="14">
        <f t="shared" si="29"/>
        <v>11.796963049945703</v>
      </c>
      <c r="M95" s="14">
        <f t="shared" si="30"/>
        <v>473.6519101598028</v>
      </c>
      <c r="O95" s="1">
        <f t="shared" si="31"/>
        <v>20.150000000000006</v>
      </c>
      <c r="P95" s="1">
        <f t="shared" si="32"/>
        <v>1006.3579440019573</v>
      </c>
      <c r="R95" s="1">
        <f t="shared" si="33"/>
        <v>18.150000000000006</v>
      </c>
      <c r="S95" s="1">
        <f t="shared" si="34"/>
        <v>868.5629883073887</v>
      </c>
      <c r="U95" s="1">
        <f t="shared" si="35"/>
        <v>17.150000000000006</v>
      </c>
      <c r="V95" s="1">
        <f t="shared" si="48"/>
        <v>803.8989954978971</v>
      </c>
      <c r="X95" s="1">
        <f t="shared" si="36"/>
        <v>20.150000000000006</v>
      </c>
      <c r="Y95" s="1">
        <f t="shared" si="43"/>
        <v>1006.3579440019573</v>
      </c>
      <c r="AA95" s="1">
        <f t="shared" si="37"/>
        <v>17.150000000000006</v>
      </c>
      <c r="AB95" s="1">
        <f t="shared" si="50"/>
        <v>803.8989954978971</v>
      </c>
      <c r="AD95" s="1">
        <f t="shared" si="38"/>
        <v>11.050767350372778</v>
      </c>
      <c r="AE95" s="1">
        <f t="shared" si="44"/>
        <v>427.3005934061487</v>
      </c>
      <c r="AG95" s="1">
        <f t="shared" si="39"/>
        <v>17.150000000000006</v>
      </c>
      <c r="AH95" s="1">
        <f t="shared" si="45"/>
        <v>803.8989954978971</v>
      </c>
      <c r="AJ95" s="1">
        <f t="shared" si="40"/>
        <v>11.796963049945703</v>
      </c>
      <c r="AK95" s="1">
        <f t="shared" si="46"/>
        <v>473.6519101598028</v>
      </c>
      <c r="AM95" s="1">
        <f t="shared" si="41"/>
        <v>16.150000000000006</v>
      </c>
      <c r="AN95" s="1">
        <f t="shared" si="47"/>
        <v>742.0712003572969</v>
      </c>
    </row>
    <row r="96" spans="1:40" ht="12.75">
      <c r="A96" s="2">
        <v>32657</v>
      </c>
      <c r="B96" s="3">
        <v>150</v>
      </c>
      <c r="C96" s="26">
        <v>76.7</v>
      </c>
      <c r="D96" s="26">
        <v>46.1</v>
      </c>
      <c r="F96" s="1">
        <f t="shared" si="42"/>
        <v>11.998774471195233</v>
      </c>
      <c r="G96" s="1">
        <f t="shared" si="49"/>
        <v>485.65068463099806</v>
      </c>
      <c r="I96" s="1">
        <f t="shared" si="27"/>
        <v>11.998774471195233</v>
      </c>
      <c r="J96" s="1">
        <f t="shared" si="28"/>
        <v>485.65068463099806</v>
      </c>
      <c r="L96" s="14">
        <f t="shared" si="29"/>
        <v>11.998774471195233</v>
      </c>
      <c r="M96" s="14">
        <f t="shared" si="30"/>
        <v>485.65068463099806</v>
      </c>
      <c r="O96" s="1">
        <f t="shared" si="31"/>
        <v>20.400000000000006</v>
      </c>
      <c r="P96" s="1">
        <f t="shared" si="32"/>
        <v>1026.7579440019574</v>
      </c>
      <c r="R96" s="1">
        <f t="shared" si="33"/>
        <v>18.400000000000006</v>
      </c>
      <c r="S96" s="1">
        <f t="shared" si="34"/>
        <v>886.9629883073886</v>
      </c>
      <c r="U96" s="1">
        <f t="shared" si="35"/>
        <v>17.400000000000006</v>
      </c>
      <c r="V96" s="1">
        <f t="shared" si="48"/>
        <v>821.2989954978971</v>
      </c>
      <c r="X96" s="1">
        <f t="shared" si="36"/>
        <v>20.400000000000006</v>
      </c>
      <c r="Y96" s="1">
        <f t="shared" si="43"/>
        <v>1026.7579440019574</v>
      </c>
      <c r="AA96" s="1">
        <f t="shared" si="37"/>
        <v>17.400000000000006</v>
      </c>
      <c r="AB96" s="1">
        <f t="shared" si="50"/>
        <v>821.2989954978971</v>
      </c>
      <c r="AD96" s="1">
        <f t="shared" si="38"/>
        <v>11.246257267180019</v>
      </c>
      <c r="AE96" s="1">
        <f t="shared" si="44"/>
        <v>438.5468506733287</v>
      </c>
      <c r="AG96" s="1">
        <f t="shared" si="39"/>
        <v>17.400000000000006</v>
      </c>
      <c r="AH96" s="1">
        <f t="shared" si="45"/>
        <v>821.2989954978971</v>
      </c>
      <c r="AJ96" s="1">
        <f t="shared" si="40"/>
        <v>11.998774471195233</v>
      </c>
      <c r="AK96" s="1">
        <f t="shared" si="46"/>
        <v>485.65068463099806</v>
      </c>
      <c r="AM96" s="1">
        <f t="shared" si="41"/>
        <v>16.400000000000006</v>
      </c>
      <c r="AN96" s="1">
        <f t="shared" si="47"/>
        <v>758.4712003572969</v>
      </c>
    </row>
    <row r="97" spans="1:40" ht="12.75">
      <c r="A97" s="2">
        <v>32658</v>
      </c>
      <c r="B97" s="3">
        <v>151</v>
      </c>
      <c r="C97" s="26">
        <v>77.1</v>
      </c>
      <c r="D97" s="26">
        <v>46.4</v>
      </c>
      <c r="F97" s="1">
        <f t="shared" si="42"/>
        <v>12.279586872704108</v>
      </c>
      <c r="G97" s="1">
        <f t="shared" si="49"/>
        <v>497.93027150370216</v>
      </c>
      <c r="I97" s="1">
        <f t="shared" si="27"/>
        <v>12.279586872704108</v>
      </c>
      <c r="J97" s="1">
        <f t="shared" si="28"/>
        <v>497.93027150370216</v>
      </c>
      <c r="L97" s="14">
        <f t="shared" si="29"/>
        <v>12.279586872704108</v>
      </c>
      <c r="M97" s="14">
        <f t="shared" si="30"/>
        <v>497.93027150370216</v>
      </c>
      <c r="O97" s="1">
        <f t="shared" si="31"/>
        <v>20.75</v>
      </c>
      <c r="P97" s="1">
        <f t="shared" si="32"/>
        <v>1047.5079440019574</v>
      </c>
      <c r="R97" s="1">
        <f t="shared" si="33"/>
        <v>18.75</v>
      </c>
      <c r="S97" s="1">
        <f t="shared" si="34"/>
        <v>905.7129883073886</v>
      </c>
      <c r="U97" s="1">
        <f t="shared" si="35"/>
        <v>17.75</v>
      </c>
      <c r="V97" s="1">
        <f t="shared" si="48"/>
        <v>839.0489954978971</v>
      </c>
      <c r="X97" s="1">
        <f t="shared" si="36"/>
        <v>20.75</v>
      </c>
      <c r="Y97" s="1">
        <f t="shared" si="43"/>
        <v>1047.5079440019574</v>
      </c>
      <c r="AA97" s="1">
        <f t="shared" si="37"/>
        <v>17.75</v>
      </c>
      <c r="AB97" s="1">
        <f t="shared" si="50"/>
        <v>839.0489954978971</v>
      </c>
      <c r="AD97" s="1">
        <f t="shared" si="38"/>
        <v>11.51762222770085</v>
      </c>
      <c r="AE97" s="1">
        <f t="shared" si="44"/>
        <v>450.06447290102955</v>
      </c>
      <c r="AG97" s="1">
        <f t="shared" si="39"/>
        <v>17.75</v>
      </c>
      <c r="AH97" s="1">
        <f t="shared" si="45"/>
        <v>839.0489954978971</v>
      </c>
      <c r="AJ97" s="1">
        <f t="shared" si="40"/>
        <v>12.279586872704108</v>
      </c>
      <c r="AK97" s="1">
        <f t="shared" si="46"/>
        <v>497.93027150370216</v>
      </c>
      <c r="AM97" s="1">
        <f t="shared" si="41"/>
        <v>16.75</v>
      </c>
      <c r="AN97" s="1">
        <f t="shared" si="47"/>
        <v>775.2212003572969</v>
      </c>
    </row>
    <row r="98" spans="1:40" ht="12.75">
      <c r="A98" s="2">
        <v>32659</v>
      </c>
      <c r="B98" s="3">
        <v>152</v>
      </c>
      <c r="C98" s="26">
        <v>77.4</v>
      </c>
      <c r="D98" s="26">
        <v>46.7</v>
      </c>
      <c r="F98" s="1">
        <f t="shared" si="42"/>
        <v>12.514303527476585</v>
      </c>
      <c r="G98" s="1">
        <f t="shared" si="49"/>
        <v>510.4445750311787</v>
      </c>
      <c r="I98" s="1">
        <f t="shared" si="27"/>
        <v>12.514303527476585</v>
      </c>
      <c r="J98" s="1">
        <f t="shared" si="28"/>
        <v>510.4445750311787</v>
      </c>
      <c r="L98" s="14">
        <f t="shared" si="29"/>
        <v>12.514303527476585</v>
      </c>
      <c r="M98" s="14">
        <f t="shared" si="30"/>
        <v>510.4445750311787</v>
      </c>
      <c r="O98" s="1">
        <f t="shared" si="31"/>
        <v>21.050000000000004</v>
      </c>
      <c r="P98" s="1">
        <f t="shared" si="32"/>
        <v>1068.5579440019574</v>
      </c>
      <c r="R98" s="1">
        <f t="shared" si="33"/>
        <v>19.050000000000004</v>
      </c>
      <c r="S98" s="1">
        <f t="shared" si="34"/>
        <v>924.7629883073886</v>
      </c>
      <c r="U98" s="1">
        <f t="shared" si="35"/>
        <v>18.050000000000004</v>
      </c>
      <c r="V98" s="1">
        <f t="shared" si="48"/>
        <v>857.098995497897</v>
      </c>
      <c r="X98" s="1">
        <f t="shared" si="36"/>
        <v>21.050000000000004</v>
      </c>
      <c r="Y98" s="1">
        <f t="shared" si="43"/>
        <v>1068.5579440019574</v>
      </c>
      <c r="AA98" s="1">
        <f t="shared" si="37"/>
        <v>18.050000000000004</v>
      </c>
      <c r="AB98" s="1">
        <f t="shared" si="50"/>
        <v>857.098995497897</v>
      </c>
      <c r="AD98" s="1">
        <f t="shared" si="38"/>
        <v>11.743030097833993</v>
      </c>
      <c r="AE98" s="1">
        <f t="shared" si="44"/>
        <v>461.8075029988635</v>
      </c>
      <c r="AG98" s="1">
        <f t="shared" si="39"/>
        <v>18.050000000000004</v>
      </c>
      <c r="AH98" s="1">
        <f t="shared" si="45"/>
        <v>857.098995497897</v>
      </c>
      <c r="AJ98" s="1">
        <f t="shared" si="40"/>
        <v>12.514303527476585</v>
      </c>
      <c r="AK98" s="1">
        <f t="shared" si="46"/>
        <v>510.4445750311787</v>
      </c>
      <c r="AM98" s="1">
        <f t="shared" si="41"/>
        <v>17.050000000000004</v>
      </c>
      <c r="AN98" s="1">
        <f t="shared" si="47"/>
        <v>792.2712003572968</v>
      </c>
    </row>
    <row r="99" spans="1:40" ht="12.75">
      <c r="A99" s="2">
        <v>32660</v>
      </c>
      <c r="B99" s="3">
        <v>153</v>
      </c>
      <c r="C99" s="26">
        <v>77.6</v>
      </c>
      <c r="D99" s="26">
        <v>46.9</v>
      </c>
      <c r="F99" s="1">
        <f t="shared" si="42"/>
        <v>12.672448213504852</v>
      </c>
      <c r="G99" s="1">
        <f t="shared" si="49"/>
        <v>523.1170232446835</v>
      </c>
      <c r="I99" s="1">
        <f t="shared" si="27"/>
        <v>12.672448213504852</v>
      </c>
      <c r="J99" s="1">
        <f t="shared" si="28"/>
        <v>523.1170232446835</v>
      </c>
      <c r="L99" s="14">
        <f t="shared" si="29"/>
        <v>12.672448213504852</v>
      </c>
      <c r="M99" s="14">
        <f t="shared" si="30"/>
        <v>523.1170232446835</v>
      </c>
      <c r="O99" s="1">
        <f t="shared" si="31"/>
        <v>21.25</v>
      </c>
      <c r="P99" s="1">
        <f t="shared" si="32"/>
        <v>1089.8079440019574</v>
      </c>
      <c r="R99" s="1">
        <f t="shared" si="33"/>
        <v>19.25</v>
      </c>
      <c r="S99" s="1">
        <f t="shared" si="34"/>
        <v>944.0129883073886</v>
      </c>
      <c r="U99" s="1">
        <f t="shared" si="35"/>
        <v>18.25</v>
      </c>
      <c r="V99" s="1">
        <f t="shared" si="48"/>
        <v>875.348995497897</v>
      </c>
      <c r="X99" s="1">
        <f t="shared" si="36"/>
        <v>21.25</v>
      </c>
      <c r="Y99" s="1">
        <f t="shared" si="43"/>
        <v>1089.8079440019574</v>
      </c>
      <c r="AA99" s="1">
        <f t="shared" si="37"/>
        <v>18.25</v>
      </c>
      <c r="AB99" s="1">
        <f t="shared" si="50"/>
        <v>875.348995497897</v>
      </c>
      <c r="AD99" s="1">
        <f t="shared" si="38"/>
        <v>11.89479125305567</v>
      </c>
      <c r="AE99" s="1">
        <f t="shared" si="44"/>
        <v>473.70229425191917</v>
      </c>
      <c r="AG99" s="1">
        <f t="shared" si="39"/>
        <v>18.25</v>
      </c>
      <c r="AH99" s="1">
        <f t="shared" si="45"/>
        <v>875.348995497897</v>
      </c>
      <c r="AJ99" s="1">
        <f t="shared" si="40"/>
        <v>12.672448213504852</v>
      </c>
      <c r="AK99" s="1">
        <f t="shared" si="46"/>
        <v>523.1170232446835</v>
      </c>
      <c r="AM99" s="1">
        <f t="shared" si="41"/>
        <v>17.25</v>
      </c>
      <c r="AN99" s="1">
        <f t="shared" si="47"/>
        <v>809.5212003572968</v>
      </c>
    </row>
    <row r="100" spans="1:40" ht="12.75">
      <c r="A100" s="2">
        <v>32661</v>
      </c>
      <c r="B100" s="3">
        <v>154</v>
      </c>
      <c r="C100" s="26">
        <v>78</v>
      </c>
      <c r="D100" s="26">
        <v>47.2</v>
      </c>
      <c r="F100" s="1">
        <f t="shared" si="42"/>
        <v>12.96165979105052</v>
      </c>
      <c r="G100" s="1">
        <f t="shared" si="49"/>
        <v>536.078683035734</v>
      </c>
      <c r="I100" s="1">
        <f t="shared" si="27"/>
        <v>12.96165979105052</v>
      </c>
      <c r="J100" s="1">
        <f t="shared" si="28"/>
        <v>536.078683035734</v>
      </c>
      <c r="L100" s="14">
        <f t="shared" si="29"/>
        <v>12.96165979105052</v>
      </c>
      <c r="M100" s="14">
        <f t="shared" si="30"/>
        <v>536.078683035734</v>
      </c>
      <c r="O100" s="1">
        <f t="shared" si="31"/>
        <v>21.6</v>
      </c>
      <c r="P100" s="1">
        <f t="shared" si="32"/>
        <v>1111.4079440019573</v>
      </c>
      <c r="R100" s="1">
        <f t="shared" si="33"/>
        <v>19.6</v>
      </c>
      <c r="S100" s="1">
        <f t="shared" si="34"/>
        <v>963.6129883073886</v>
      </c>
      <c r="U100" s="1">
        <f t="shared" si="35"/>
        <v>18.6</v>
      </c>
      <c r="V100" s="1">
        <f t="shared" si="48"/>
        <v>893.948995497897</v>
      </c>
      <c r="X100" s="1">
        <f t="shared" si="36"/>
        <v>21.6</v>
      </c>
      <c r="Y100" s="1">
        <f t="shared" si="43"/>
        <v>1111.4079440019573</v>
      </c>
      <c r="AA100" s="1">
        <f t="shared" si="37"/>
        <v>18.6</v>
      </c>
      <c r="AB100" s="1">
        <f t="shared" si="50"/>
        <v>893.948995497897</v>
      </c>
      <c r="AD100" s="1">
        <f t="shared" si="38"/>
        <v>12.173768917146013</v>
      </c>
      <c r="AE100" s="1">
        <f t="shared" si="44"/>
        <v>485.87606316906516</v>
      </c>
      <c r="AG100" s="1">
        <f t="shared" si="39"/>
        <v>18.6</v>
      </c>
      <c r="AH100" s="1">
        <f t="shared" si="45"/>
        <v>893.948995497897</v>
      </c>
      <c r="AJ100" s="1">
        <f t="shared" si="40"/>
        <v>12.96165979105052</v>
      </c>
      <c r="AK100" s="1">
        <f t="shared" si="46"/>
        <v>536.078683035734</v>
      </c>
      <c r="AM100" s="1">
        <f t="shared" si="41"/>
        <v>17.6</v>
      </c>
      <c r="AN100" s="1">
        <f t="shared" si="47"/>
        <v>827.1212003572969</v>
      </c>
    </row>
    <row r="101" spans="1:40" ht="12.75">
      <c r="A101" s="2">
        <v>32662</v>
      </c>
      <c r="B101" s="3">
        <v>155</v>
      </c>
      <c r="C101" s="26">
        <v>78.3</v>
      </c>
      <c r="D101" s="26">
        <v>47.4</v>
      </c>
      <c r="F101" s="1">
        <f t="shared" si="42"/>
        <v>13.17285730467737</v>
      </c>
      <c r="G101" s="1">
        <f t="shared" si="49"/>
        <v>549.2515403404113</v>
      </c>
      <c r="I101" s="1">
        <f t="shared" si="27"/>
        <v>13.17285730467737</v>
      </c>
      <c r="J101" s="1">
        <f t="shared" si="28"/>
        <v>549.2515403404113</v>
      </c>
      <c r="L101" s="14">
        <f t="shared" si="29"/>
        <v>13.17285730467737</v>
      </c>
      <c r="M101" s="14">
        <f t="shared" si="30"/>
        <v>549.2515403404113</v>
      </c>
      <c r="O101" s="1">
        <f t="shared" si="31"/>
        <v>21.849999999999994</v>
      </c>
      <c r="P101" s="1">
        <f t="shared" si="32"/>
        <v>1133.2579440019572</v>
      </c>
      <c r="R101" s="1">
        <f t="shared" si="33"/>
        <v>19.849999999999994</v>
      </c>
      <c r="S101" s="1">
        <f t="shared" si="34"/>
        <v>983.4629883073886</v>
      </c>
      <c r="U101" s="1">
        <f t="shared" si="35"/>
        <v>18.849999999999994</v>
      </c>
      <c r="V101" s="1">
        <f t="shared" si="48"/>
        <v>912.7989954978971</v>
      </c>
      <c r="X101" s="1">
        <f t="shared" si="36"/>
        <v>21.849999999999994</v>
      </c>
      <c r="Y101" s="1">
        <f t="shared" si="43"/>
        <v>1133.2579440019572</v>
      </c>
      <c r="AA101" s="1">
        <f t="shared" si="37"/>
        <v>18.849999999999994</v>
      </c>
      <c r="AB101" s="1">
        <f t="shared" si="50"/>
        <v>912.7989954978971</v>
      </c>
      <c r="AD101" s="1">
        <f t="shared" si="38"/>
        <v>12.377827396265102</v>
      </c>
      <c r="AE101" s="1">
        <f t="shared" si="44"/>
        <v>498.25389056533027</v>
      </c>
      <c r="AG101" s="1">
        <f t="shared" si="39"/>
        <v>18.849999999999994</v>
      </c>
      <c r="AH101" s="1">
        <f t="shared" si="45"/>
        <v>912.7989954978971</v>
      </c>
      <c r="AJ101" s="1">
        <f t="shared" si="40"/>
        <v>13.17285730467737</v>
      </c>
      <c r="AK101" s="1">
        <f t="shared" si="46"/>
        <v>549.2515403404113</v>
      </c>
      <c r="AM101" s="1">
        <f t="shared" si="41"/>
        <v>17.849999999999994</v>
      </c>
      <c r="AN101" s="1">
        <f t="shared" si="47"/>
        <v>844.9712003572969</v>
      </c>
    </row>
    <row r="102" spans="1:40" ht="12.75">
      <c r="A102" s="2">
        <v>32663</v>
      </c>
      <c r="B102" s="3">
        <v>156</v>
      </c>
      <c r="C102" s="26">
        <v>78.7</v>
      </c>
      <c r="D102" s="26">
        <v>47.7</v>
      </c>
      <c r="F102" s="1">
        <f t="shared" si="42"/>
        <v>13.467910085394772</v>
      </c>
      <c r="G102" s="1">
        <f t="shared" si="49"/>
        <v>562.7194504258061</v>
      </c>
      <c r="I102" s="1">
        <f t="shared" si="27"/>
        <v>13.467910085394772</v>
      </c>
      <c r="J102" s="1">
        <f t="shared" si="28"/>
        <v>562.7194504258061</v>
      </c>
      <c r="L102" s="14">
        <f t="shared" si="29"/>
        <v>13.467910085394772</v>
      </c>
      <c r="M102" s="14">
        <f t="shared" si="30"/>
        <v>562.7194504258061</v>
      </c>
      <c r="O102" s="1">
        <f t="shared" si="31"/>
        <v>22.200000000000003</v>
      </c>
      <c r="P102" s="1">
        <f t="shared" si="32"/>
        <v>1155.4579440019572</v>
      </c>
      <c r="R102" s="1">
        <f t="shared" si="33"/>
        <v>20.200000000000003</v>
      </c>
      <c r="S102" s="1">
        <f t="shared" si="34"/>
        <v>1003.6629883073887</v>
      </c>
      <c r="U102" s="1">
        <f t="shared" si="35"/>
        <v>19.200000000000003</v>
      </c>
      <c r="V102" s="1">
        <f t="shared" si="48"/>
        <v>931.9989954978971</v>
      </c>
      <c r="X102" s="1">
        <f t="shared" si="36"/>
        <v>22.200000000000003</v>
      </c>
      <c r="Y102" s="1">
        <f t="shared" si="43"/>
        <v>1155.4579440019572</v>
      </c>
      <c r="AA102" s="1">
        <f t="shared" si="37"/>
        <v>19.200000000000003</v>
      </c>
      <c r="AB102" s="1">
        <f t="shared" si="50"/>
        <v>931.9989954978971</v>
      </c>
      <c r="AD102" s="1">
        <f t="shared" si="38"/>
        <v>12.662000367828185</v>
      </c>
      <c r="AE102" s="1">
        <f t="shared" si="44"/>
        <v>510.91589093315844</v>
      </c>
      <c r="AG102" s="1">
        <f t="shared" si="39"/>
        <v>19.200000000000003</v>
      </c>
      <c r="AH102" s="1">
        <f t="shared" si="45"/>
        <v>931.9989954978971</v>
      </c>
      <c r="AJ102" s="1">
        <f t="shared" si="40"/>
        <v>13.467910085394772</v>
      </c>
      <c r="AK102" s="1">
        <f t="shared" si="46"/>
        <v>562.7194504258061</v>
      </c>
      <c r="AM102" s="1">
        <f t="shared" si="41"/>
        <v>18.200000000000003</v>
      </c>
      <c r="AN102" s="1">
        <f t="shared" si="47"/>
        <v>863.1712003572969</v>
      </c>
    </row>
    <row r="103" spans="1:40" ht="12.75">
      <c r="A103" s="2">
        <v>32664</v>
      </c>
      <c r="B103" s="3">
        <v>157</v>
      </c>
      <c r="C103" s="26">
        <v>79.1</v>
      </c>
      <c r="D103" s="26">
        <v>48</v>
      </c>
      <c r="F103" s="1">
        <f t="shared" si="42"/>
        <v>13.766668980114652</v>
      </c>
      <c r="G103" s="1">
        <f aca="true" t="shared" si="51" ref="G103:G118">F103+G102</f>
        <v>576.4861194059208</v>
      </c>
      <c r="I103" s="1">
        <f t="shared" si="27"/>
        <v>13.766668980114652</v>
      </c>
      <c r="J103" s="1">
        <f t="shared" si="28"/>
        <v>576.4861194059208</v>
      </c>
      <c r="L103" s="14">
        <f t="shared" si="29"/>
        <v>13.766668980114652</v>
      </c>
      <c r="M103" s="14">
        <f t="shared" si="30"/>
        <v>576.4861194059208</v>
      </c>
      <c r="O103" s="1">
        <f t="shared" si="31"/>
        <v>22.549999999999997</v>
      </c>
      <c r="P103" s="1">
        <f t="shared" si="32"/>
        <v>1178.0079440019572</v>
      </c>
      <c r="R103" s="1">
        <f t="shared" si="33"/>
        <v>20.549999999999997</v>
      </c>
      <c r="S103" s="1">
        <f t="shared" si="34"/>
        <v>1024.2129883073887</v>
      </c>
      <c r="U103" s="1">
        <f t="shared" si="35"/>
        <v>19.549999999999997</v>
      </c>
      <c r="V103" s="1">
        <f t="shared" si="48"/>
        <v>951.5489954978971</v>
      </c>
      <c r="X103" s="1">
        <f t="shared" si="36"/>
        <v>22.549999999999997</v>
      </c>
      <c r="Y103" s="1">
        <f t="shared" si="43"/>
        <v>1178.0079440019572</v>
      </c>
      <c r="AA103" s="1">
        <f t="shared" si="37"/>
        <v>19.549999999999997</v>
      </c>
      <c r="AB103" s="1">
        <f t="shared" si="50"/>
        <v>951.5489954978971</v>
      </c>
      <c r="AD103" s="1">
        <f t="shared" si="38"/>
        <v>12.949387543962004</v>
      </c>
      <c r="AE103" s="1">
        <f t="shared" si="44"/>
        <v>523.8652784771205</v>
      </c>
      <c r="AG103" s="1">
        <f t="shared" si="39"/>
        <v>19.549999999999997</v>
      </c>
      <c r="AH103" s="1">
        <f t="shared" si="45"/>
        <v>951.5489954978971</v>
      </c>
      <c r="AJ103" s="1">
        <f t="shared" si="40"/>
        <v>13.766668980114652</v>
      </c>
      <c r="AK103" s="1">
        <f t="shared" si="46"/>
        <v>576.4861194059208</v>
      </c>
      <c r="AM103" s="1">
        <f t="shared" si="41"/>
        <v>18.549999999999997</v>
      </c>
      <c r="AN103" s="1">
        <f t="shared" si="47"/>
        <v>881.7212003572969</v>
      </c>
    </row>
    <row r="104" spans="1:40" ht="12.75">
      <c r="A104" s="2">
        <v>32665</v>
      </c>
      <c r="B104" s="3">
        <v>158</v>
      </c>
      <c r="C104" s="26">
        <v>79.6</v>
      </c>
      <c r="D104" s="26">
        <v>48.2</v>
      </c>
      <c r="F104" s="1">
        <f t="shared" si="42"/>
        <v>14.083976406682394</v>
      </c>
      <c r="G104" s="1">
        <f t="shared" si="51"/>
        <v>590.5700958126032</v>
      </c>
      <c r="I104" s="1">
        <f t="shared" si="27"/>
        <v>14.083976406682394</v>
      </c>
      <c r="J104" s="1">
        <f t="shared" si="28"/>
        <v>590.5700958126032</v>
      </c>
      <c r="L104" s="14">
        <f t="shared" si="29"/>
        <v>14.083976406682394</v>
      </c>
      <c r="M104" s="14">
        <f t="shared" si="30"/>
        <v>590.5700958126032</v>
      </c>
      <c r="O104" s="1">
        <f t="shared" si="31"/>
        <v>22.9</v>
      </c>
      <c r="P104" s="1">
        <f t="shared" si="32"/>
        <v>1200.9079440019573</v>
      </c>
      <c r="R104" s="1">
        <f t="shared" si="33"/>
        <v>20.9</v>
      </c>
      <c r="S104" s="1">
        <f t="shared" si="34"/>
        <v>1045.1129883073888</v>
      </c>
      <c r="U104" s="1">
        <f t="shared" si="35"/>
        <v>19.9</v>
      </c>
      <c r="V104" s="1">
        <f t="shared" si="48"/>
        <v>971.448995497897</v>
      </c>
      <c r="X104" s="1">
        <f t="shared" si="36"/>
        <v>22.9</v>
      </c>
      <c r="Y104" s="1">
        <f t="shared" si="43"/>
        <v>1200.9079440019573</v>
      </c>
      <c r="AA104" s="1">
        <f t="shared" si="37"/>
        <v>19.9</v>
      </c>
      <c r="AB104" s="1">
        <f t="shared" si="50"/>
        <v>971.448995497897</v>
      </c>
      <c r="AD104" s="1">
        <f t="shared" si="38"/>
        <v>13.258122325454822</v>
      </c>
      <c r="AE104" s="1">
        <f t="shared" si="44"/>
        <v>537.1234008025752</v>
      </c>
      <c r="AG104" s="1">
        <f t="shared" si="39"/>
        <v>19.9</v>
      </c>
      <c r="AH104" s="1">
        <f t="shared" si="45"/>
        <v>971.448995497897</v>
      </c>
      <c r="AJ104" s="1">
        <f t="shared" si="40"/>
        <v>14.083976406682394</v>
      </c>
      <c r="AK104" s="1">
        <f t="shared" si="46"/>
        <v>590.5700958126032</v>
      </c>
      <c r="AM104" s="1">
        <f t="shared" si="41"/>
        <v>18.9</v>
      </c>
      <c r="AN104" s="1">
        <f t="shared" si="47"/>
        <v>900.6212003572969</v>
      </c>
    </row>
    <row r="105" spans="1:40" ht="12.75">
      <c r="A105" s="2">
        <v>32666</v>
      </c>
      <c r="B105" s="3">
        <v>159</v>
      </c>
      <c r="C105" s="26">
        <v>80</v>
      </c>
      <c r="D105" s="26">
        <v>48.4</v>
      </c>
      <c r="F105" s="1">
        <f t="shared" si="42"/>
        <v>14.35358725198356</v>
      </c>
      <c r="G105" s="1">
        <f t="shared" si="51"/>
        <v>604.9236830645867</v>
      </c>
      <c r="I105" s="1">
        <f t="shared" si="27"/>
        <v>14.35358725198356</v>
      </c>
      <c r="J105" s="1">
        <f t="shared" si="28"/>
        <v>604.9236830645867</v>
      </c>
      <c r="L105" s="14">
        <f t="shared" si="29"/>
        <v>14.35358725198356</v>
      </c>
      <c r="M105" s="14">
        <f t="shared" si="30"/>
        <v>604.9236830645867</v>
      </c>
      <c r="O105" s="1">
        <f t="shared" si="31"/>
        <v>23.200000000000003</v>
      </c>
      <c r="P105" s="1">
        <f t="shared" si="32"/>
        <v>1224.1079440019573</v>
      </c>
      <c r="R105" s="1">
        <f t="shared" si="33"/>
        <v>21.200000000000003</v>
      </c>
      <c r="S105" s="1">
        <f t="shared" si="34"/>
        <v>1066.3129883073889</v>
      </c>
      <c r="U105" s="1">
        <f t="shared" si="35"/>
        <v>20.200000000000003</v>
      </c>
      <c r="V105" s="1">
        <f t="shared" si="48"/>
        <v>991.6489954978971</v>
      </c>
      <c r="X105" s="1">
        <f t="shared" si="36"/>
        <v>23.200000000000003</v>
      </c>
      <c r="Y105" s="1">
        <f t="shared" si="43"/>
        <v>1224.1079440019573</v>
      </c>
      <c r="AA105" s="1">
        <f t="shared" si="37"/>
        <v>20.200000000000003</v>
      </c>
      <c r="AB105" s="1">
        <f t="shared" si="50"/>
        <v>991.6489954978971</v>
      </c>
      <c r="AD105" s="1">
        <f t="shared" si="38"/>
        <v>13.51919898003909</v>
      </c>
      <c r="AE105" s="1">
        <f t="shared" si="44"/>
        <v>550.6425997826143</v>
      </c>
      <c r="AG105" s="1">
        <f t="shared" si="39"/>
        <v>20.200000000000003</v>
      </c>
      <c r="AH105" s="1">
        <f t="shared" si="45"/>
        <v>991.6489954978971</v>
      </c>
      <c r="AJ105" s="1">
        <f t="shared" si="40"/>
        <v>14.35358725198356</v>
      </c>
      <c r="AK105" s="1">
        <f t="shared" si="46"/>
        <v>604.9236830645867</v>
      </c>
      <c r="AM105" s="1">
        <f t="shared" si="41"/>
        <v>19.200000000000003</v>
      </c>
      <c r="AN105" s="1">
        <f t="shared" si="47"/>
        <v>919.8212003572969</v>
      </c>
    </row>
    <row r="106" spans="1:40" ht="12.75">
      <c r="A106" s="2">
        <v>32667</v>
      </c>
      <c r="B106" s="3">
        <v>160</v>
      </c>
      <c r="C106" s="26">
        <v>80.3</v>
      </c>
      <c r="D106" s="26">
        <v>48.6</v>
      </c>
      <c r="F106" s="1">
        <f t="shared" si="42"/>
        <v>14.575427496781204</v>
      </c>
      <c r="G106" s="1">
        <f t="shared" si="51"/>
        <v>619.499110561368</v>
      </c>
      <c r="I106" s="1">
        <f t="shared" si="27"/>
        <v>14.575427496781204</v>
      </c>
      <c r="J106" s="1">
        <f t="shared" si="28"/>
        <v>619.499110561368</v>
      </c>
      <c r="L106" s="14">
        <f t="shared" si="29"/>
        <v>14.575427496781204</v>
      </c>
      <c r="M106" s="14">
        <f t="shared" si="30"/>
        <v>619.499110561368</v>
      </c>
      <c r="O106" s="1">
        <f t="shared" si="31"/>
        <v>23.450000000000003</v>
      </c>
      <c r="P106" s="1">
        <f t="shared" si="32"/>
        <v>1247.5579440019574</v>
      </c>
      <c r="R106" s="1">
        <f t="shared" si="33"/>
        <v>21.450000000000003</v>
      </c>
      <c r="S106" s="1">
        <f t="shared" si="34"/>
        <v>1087.762988307389</v>
      </c>
      <c r="U106" s="1">
        <f t="shared" si="35"/>
        <v>20.450000000000003</v>
      </c>
      <c r="V106" s="1">
        <f t="shared" si="48"/>
        <v>1012.0989954978971</v>
      </c>
      <c r="X106" s="1">
        <f t="shared" si="36"/>
        <v>23.450000000000003</v>
      </c>
      <c r="Y106" s="1">
        <f t="shared" si="43"/>
        <v>1247.5579440019574</v>
      </c>
      <c r="AA106" s="1">
        <f t="shared" si="37"/>
        <v>20.450000000000003</v>
      </c>
      <c r="AB106" s="1">
        <f t="shared" si="50"/>
        <v>1012.0989954978971</v>
      </c>
      <c r="AD106" s="1">
        <f t="shared" si="38"/>
        <v>13.732445107596096</v>
      </c>
      <c r="AE106" s="1">
        <f t="shared" si="44"/>
        <v>564.3750448902103</v>
      </c>
      <c r="AG106" s="1">
        <f t="shared" si="39"/>
        <v>20.450000000000003</v>
      </c>
      <c r="AH106" s="1">
        <f t="shared" si="45"/>
        <v>1012.0989954978971</v>
      </c>
      <c r="AJ106" s="1">
        <f t="shared" si="40"/>
        <v>14.575427496781204</v>
      </c>
      <c r="AK106" s="1">
        <f t="shared" si="46"/>
        <v>619.499110561368</v>
      </c>
      <c r="AM106" s="1">
        <f t="shared" si="41"/>
        <v>19.450000000000003</v>
      </c>
      <c r="AN106" s="1">
        <f t="shared" si="47"/>
        <v>939.271200357297</v>
      </c>
    </row>
    <row r="107" spans="1:40" ht="12.75">
      <c r="A107" s="2">
        <v>32668</v>
      </c>
      <c r="B107" s="3">
        <v>161</v>
      </c>
      <c r="C107" s="26">
        <v>80.7</v>
      </c>
      <c r="D107" s="26">
        <v>48.8</v>
      </c>
      <c r="F107" s="1">
        <f t="shared" si="42"/>
        <v>14.84915532927259</v>
      </c>
      <c r="G107" s="1">
        <f t="shared" si="51"/>
        <v>634.3482658906405</v>
      </c>
      <c r="I107" s="1">
        <f t="shared" si="27"/>
        <v>14.84915532927259</v>
      </c>
      <c r="J107" s="1">
        <f t="shared" si="28"/>
        <v>634.3482658906405</v>
      </c>
      <c r="L107" s="14">
        <f t="shared" si="29"/>
        <v>14.84915532927259</v>
      </c>
      <c r="M107" s="14">
        <f t="shared" si="30"/>
        <v>634.3482658906405</v>
      </c>
      <c r="O107" s="1">
        <f t="shared" si="31"/>
        <v>23.75</v>
      </c>
      <c r="P107" s="1">
        <f t="shared" si="32"/>
        <v>1271.3079440019574</v>
      </c>
      <c r="R107" s="1">
        <f t="shared" si="33"/>
        <v>21.75</v>
      </c>
      <c r="S107" s="1">
        <f t="shared" si="34"/>
        <v>1109.512988307389</v>
      </c>
      <c r="U107" s="1">
        <f t="shared" si="35"/>
        <v>20.75</v>
      </c>
      <c r="V107" s="1">
        <f t="shared" si="48"/>
        <v>1032.8489954978972</v>
      </c>
      <c r="X107" s="1">
        <f t="shared" si="36"/>
        <v>23.75</v>
      </c>
      <c r="Y107" s="1">
        <f t="shared" si="43"/>
        <v>1271.3079440019574</v>
      </c>
      <c r="AA107" s="1">
        <f t="shared" si="37"/>
        <v>20.75</v>
      </c>
      <c r="AB107" s="1">
        <f t="shared" si="50"/>
        <v>1032.8489954978972</v>
      </c>
      <c r="AD107" s="1">
        <f t="shared" si="38"/>
        <v>13.99693378873209</v>
      </c>
      <c r="AE107" s="1">
        <f t="shared" si="44"/>
        <v>578.3719786789425</v>
      </c>
      <c r="AG107" s="1">
        <f t="shared" si="39"/>
        <v>20.75</v>
      </c>
      <c r="AH107" s="1">
        <f t="shared" si="45"/>
        <v>1032.8489954978972</v>
      </c>
      <c r="AJ107" s="1">
        <f t="shared" si="40"/>
        <v>14.84915532927259</v>
      </c>
      <c r="AK107" s="1">
        <f t="shared" si="46"/>
        <v>634.3482658906405</v>
      </c>
      <c r="AM107" s="1">
        <f t="shared" si="41"/>
        <v>19.75</v>
      </c>
      <c r="AN107" s="1">
        <f t="shared" si="47"/>
        <v>959.021200357297</v>
      </c>
    </row>
    <row r="108" spans="1:40" ht="12.75">
      <c r="A108" s="2">
        <v>32669</v>
      </c>
      <c r="B108" s="3">
        <v>162</v>
      </c>
      <c r="C108" s="26">
        <v>81</v>
      </c>
      <c r="D108" s="26">
        <v>49</v>
      </c>
      <c r="F108" s="1">
        <f t="shared" si="42"/>
        <v>15.075263205781647</v>
      </c>
      <c r="G108" s="1">
        <f t="shared" si="51"/>
        <v>649.4235290964222</v>
      </c>
      <c r="I108" s="1">
        <f t="shared" si="27"/>
        <v>15.075263205781647</v>
      </c>
      <c r="J108" s="1">
        <f t="shared" si="28"/>
        <v>649.4235290964222</v>
      </c>
      <c r="L108" s="14">
        <f t="shared" si="29"/>
        <v>15.075263205781647</v>
      </c>
      <c r="M108" s="14">
        <f t="shared" si="30"/>
        <v>649.4235290964222</v>
      </c>
      <c r="O108" s="1">
        <f t="shared" si="31"/>
        <v>24</v>
      </c>
      <c r="P108" s="1">
        <f t="shared" si="32"/>
        <v>1295.3079440019574</v>
      </c>
      <c r="R108" s="1">
        <f t="shared" si="33"/>
        <v>22</v>
      </c>
      <c r="S108" s="1">
        <f t="shared" si="34"/>
        <v>1131.512988307389</v>
      </c>
      <c r="U108" s="1">
        <f t="shared" si="35"/>
        <v>21</v>
      </c>
      <c r="V108" s="1">
        <f t="shared" si="48"/>
        <v>1053.8489954978972</v>
      </c>
      <c r="X108" s="1">
        <f t="shared" si="36"/>
        <v>24</v>
      </c>
      <c r="Y108" s="1">
        <f t="shared" si="43"/>
        <v>1295.3079440019574</v>
      </c>
      <c r="AA108" s="1">
        <f t="shared" si="37"/>
        <v>21</v>
      </c>
      <c r="AB108" s="1">
        <f t="shared" si="50"/>
        <v>1053.8489954978972</v>
      </c>
      <c r="AD108" s="1">
        <f t="shared" si="38"/>
        <v>14.213560324159449</v>
      </c>
      <c r="AE108" s="1">
        <f t="shared" si="44"/>
        <v>592.5855390031019</v>
      </c>
      <c r="AG108" s="1">
        <f t="shared" si="39"/>
        <v>21</v>
      </c>
      <c r="AH108" s="1">
        <f t="shared" si="45"/>
        <v>1053.8489954978972</v>
      </c>
      <c r="AJ108" s="1">
        <f t="shared" si="40"/>
        <v>15.075263205781647</v>
      </c>
      <c r="AK108" s="1">
        <f t="shared" si="46"/>
        <v>649.4235290964222</v>
      </c>
      <c r="AM108" s="1">
        <f t="shared" si="41"/>
        <v>20</v>
      </c>
      <c r="AN108" s="1">
        <f t="shared" si="47"/>
        <v>979.021200357297</v>
      </c>
    </row>
    <row r="109" spans="1:40" ht="12.75">
      <c r="A109" s="2">
        <v>32670</v>
      </c>
      <c r="B109" s="3">
        <v>163</v>
      </c>
      <c r="C109" s="26">
        <v>81.3</v>
      </c>
      <c r="D109" s="26">
        <v>49.2</v>
      </c>
      <c r="F109" s="1">
        <f t="shared" si="42"/>
        <v>15.303735473166476</v>
      </c>
      <c r="G109" s="1">
        <f t="shared" si="51"/>
        <v>664.7272645695887</v>
      </c>
      <c r="I109" s="1">
        <f t="shared" si="27"/>
        <v>15.303735473166476</v>
      </c>
      <c r="J109" s="1">
        <f t="shared" si="28"/>
        <v>664.7272645695887</v>
      </c>
      <c r="L109" s="14">
        <f t="shared" si="29"/>
        <v>15.303735473166476</v>
      </c>
      <c r="M109" s="14">
        <f t="shared" si="30"/>
        <v>664.7272645695887</v>
      </c>
      <c r="O109" s="1">
        <f t="shared" si="31"/>
        <v>24.25</v>
      </c>
      <c r="P109" s="1">
        <f t="shared" si="32"/>
        <v>1319.5579440019574</v>
      </c>
      <c r="R109" s="1">
        <f t="shared" si="33"/>
        <v>22.25</v>
      </c>
      <c r="S109" s="1">
        <f t="shared" si="34"/>
        <v>1153.762988307389</v>
      </c>
      <c r="U109" s="1">
        <f t="shared" si="35"/>
        <v>21.25</v>
      </c>
      <c r="V109" s="1">
        <f t="shared" si="48"/>
        <v>1075.0989954978972</v>
      </c>
      <c r="X109" s="1">
        <f t="shared" si="36"/>
        <v>24.25</v>
      </c>
      <c r="Y109" s="1">
        <f t="shared" si="43"/>
        <v>1319.5579440019574</v>
      </c>
      <c r="AA109" s="1">
        <f t="shared" si="37"/>
        <v>21.25</v>
      </c>
      <c r="AB109" s="1">
        <f t="shared" si="50"/>
        <v>1075.0989954978972</v>
      </c>
      <c r="AD109" s="1">
        <f t="shared" si="38"/>
        <v>14.431935904128624</v>
      </c>
      <c r="AE109" s="1">
        <f t="shared" si="44"/>
        <v>607.0174749072305</v>
      </c>
      <c r="AG109" s="1">
        <f t="shared" si="39"/>
        <v>21.25</v>
      </c>
      <c r="AH109" s="1">
        <f t="shared" si="45"/>
        <v>1075.0989954978972</v>
      </c>
      <c r="AJ109" s="1">
        <f t="shared" si="40"/>
        <v>15.303735473166476</v>
      </c>
      <c r="AK109" s="1">
        <f t="shared" si="46"/>
        <v>664.7272645695887</v>
      </c>
      <c r="AM109" s="1">
        <f t="shared" si="41"/>
        <v>20.25</v>
      </c>
      <c r="AN109" s="1">
        <f t="shared" si="47"/>
        <v>999.271200357297</v>
      </c>
    </row>
    <row r="110" spans="1:40" ht="12.75">
      <c r="A110" s="2">
        <v>32671</v>
      </c>
      <c r="B110" s="3">
        <v>164</v>
      </c>
      <c r="C110" s="26">
        <v>81.6</v>
      </c>
      <c r="D110" s="26">
        <v>49.4</v>
      </c>
      <c r="F110" s="1">
        <f t="shared" si="42"/>
        <v>15.534825804868074</v>
      </c>
      <c r="G110" s="1">
        <f t="shared" si="51"/>
        <v>680.2620903744568</v>
      </c>
      <c r="I110" s="1">
        <f t="shared" si="27"/>
        <v>15.534825804868074</v>
      </c>
      <c r="J110" s="1">
        <f t="shared" si="28"/>
        <v>680.2620903744568</v>
      </c>
      <c r="L110" s="14">
        <f t="shared" si="29"/>
        <v>15.534825804868074</v>
      </c>
      <c r="M110" s="14">
        <f t="shared" si="30"/>
        <v>680.2620903744568</v>
      </c>
      <c r="O110" s="1">
        <f t="shared" si="31"/>
        <v>24.5</v>
      </c>
      <c r="P110" s="1">
        <f t="shared" si="32"/>
        <v>1344.0579440019574</v>
      </c>
      <c r="R110" s="1">
        <f t="shared" si="33"/>
        <v>22.5</v>
      </c>
      <c r="S110" s="1">
        <f t="shared" si="34"/>
        <v>1176.262988307389</v>
      </c>
      <c r="U110" s="1">
        <f t="shared" si="35"/>
        <v>21.5</v>
      </c>
      <c r="V110" s="1">
        <f t="shared" si="48"/>
        <v>1096.5989954978972</v>
      </c>
      <c r="X110" s="1">
        <f t="shared" si="36"/>
        <v>24.5</v>
      </c>
      <c r="Y110" s="1">
        <f t="shared" si="43"/>
        <v>1344.0579440019574</v>
      </c>
      <c r="AA110" s="1">
        <f t="shared" si="37"/>
        <v>21.5</v>
      </c>
      <c r="AB110" s="1">
        <f t="shared" si="50"/>
        <v>1096.5989954978972</v>
      </c>
      <c r="AD110" s="1">
        <f t="shared" si="38"/>
        <v>14.652134827597187</v>
      </c>
      <c r="AE110" s="1">
        <f t="shared" si="44"/>
        <v>621.6696097348276</v>
      </c>
      <c r="AG110" s="1">
        <f t="shared" si="39"/>
        <v>21.5</v>
      </c>
      <c r="AH110" s="1">
        <f t="shared" si="45"/>
        <v>1096.5989954978972</v>
      </c>
      <c r="AJ110" s="1">
        <f t="shared" si="40"/>
        <v>15.534825804868074</v>
      </c>
      <c r="AK110" s="1">
        <f t="shared" si="46"/>
        <v>680.2620903744568</v>
      </c>
      <c r="AM110" s="1">
        <f t="shared" si="41"/>
        <v>20.5</v>
      </c>
      <c r="AN110" s="1">
        <f t="shared" si="47"/>
        <v>1019.771200357297</v>
      </c>
    </row>
    <row r="111" spans="1:40" ht="12.75">
      <c r="A111" s="2">
        <v>32672</v>
      </c>
      <c r="B111" s="3">
        <v>165</v>
      </c>
      <c r="C111" s="26">
        <v>81.8</v>
      </c>
      <c r="D111" s="26">
        <v>49.7</v>
      </c>
      <c r="F111" s="1">
        <f t="shared" si="42"/>
        <v>15.762320408567287</v>
      </c>
      <c r="G111" s="1">
        <f t="shared" si="51"/>
        <v>696.024410783024</v>
      </c>
      <c r="I111" s="1">
        <f t="shared" si="27"/>
        <v>15.762320408567287</v>
      </c>
      <c r="J111" s="1">
        <f t="shared" si="28"/>
        <v>696.024410783024</v>
      </c>
      <c r="L111" s="14">
        <f t="shared" si="29"/>
        <v>15.762320408567287</v>
      </c>
      <c r="M111" s="14">
        <f t="shared" si="30"/>
        <v>696.024410783024</v>
      </c>
      <c r="O111" s="1">
        <f t="shared" si="31"/>
        <v>24.75</v>
      </c>
      <c r="P111" s="1">
        <f t="shared" si="32"/>
        <v>1368.8079440019574</v>
      </c>
      <c r="R111" s="1">
        <f t="shared" si="33"/>
        <v>22.75</v>
      </c>
      <c r="S111" s="1">
        <f t="shared" si="34"/>
        <v>1199.012988307389</v>
      </c>
      <c r="U111" s="1">
        <f t="shared" si="35"/>
        <v>21.75</v>
      </c>
      <c r="V111" s="1">
        <f t="shared" si="48"/>
        <v>1118.3489954978972</v>
      </c>
      <c r="X111" s="1">
        <f t="shared" si="36"/>
        <v>24.75</v>
      </c>
      <c r="Y111" s="1">
        <f t="shared" si="43"/>
        <v>1368.8079440019574</v>
      </c>
      <c r="AA111" s="1">
        <f t="shared" si="37"/>
        <v>21.75</v>
      </c>
      <c r="AB111" s="1">
        <f t="shared" si="50"/>
        <v>1118.3489954978972</v>
      </c>
      <c r="AD111" s="1">
        <f t="shared" si="38"/>
        <v>14.861488451946938</v>
      </c>
      <c r="AE111" s="1">
        <f t="shared" si="44"/>
        <v>636.5310981867746</v>
      </c>
      <c r="AG111" s="1">
        <f t="shared" si="39"/>
        <v>21.75</v>
      </c>
      <c r="AH111" s="1">
        <f t="shared" si="45"/>
        <v>1118.3489954978972</v>
      </c>
      <c r="AJ111" s="1">
        <f t="shared" si="40"/>
        <v>15.762320408567287</v>
      </c>
      <c r="AK111" s="1">
        <f t="shared" si="46"/>
        <v>696.024410783024</v>
      </c>
      <c r="AM111" s="1">
        <f t="shared" si="41"/>
        <v>20.75</v>
      </c>
      <c r="AN111" s="1">
        <f t="shared" si="47"/>
        <v>1040.521200357297</v>
      </c>
    </row>
    <row r="112" spans="1:40" ht="12.75">
      <c r="A112" s="2">
        <v>32673</v>
      </c>
      <c r="B112" s="3">
        <v>166</v>
      </c>
      <c r="C112" s="26">
        <v>82.1</v>
      </c>
      <c r="D112" s="26">
        <v>49.8</v>
      </c>
      <c r="F112" s="1">
        <f t="shared" si="42"/>
        <v>15.956683468333797</v>
      </c>
      <c r="G112" s="1">
        <f t="shared" si="51"/>
        <v>711.9810942513578</v>
      </c>
      <c r="I112" s="1">
        <f t="shared" si="27"/>
        <v>15.956683468333797</v>
      </c>
      <c r="J112" s="1">
        <f t="shared" si="28"/>
        <v>711.9810942513578</v>
      </c>
      <c r="L112" s="14">
        <f t="shared" si="29"/>
        <v>15.956683468333797</v>
      </c>
      <c r="M112" s="14">
        <f t="shared" si="30"/>
        <v>711.9810942513578</v>
      </c>
      <c r="O112" s="1">
        <f t="shared" si="31"/>
        <v>24.94999999999999</v>
      </c>
      <c r="P112" s="1">
        <f t="shared" si="32"/>
        <v>1393.7579440019574</v>
      </c>
      <c r="R112" s="1">
        <f t="shared" si="33"/>
        <v>22.94999999999999</v>
      </c>
      <c r="S112" s="1">
        <f t="shared" si="34"/>
        <v>1221.962988307389</v>
      </c>
      <c r="U112" s="1">
        <f t="shared" si="35"/>
        <v>21.94999999999999</v>
      </c>
      <c r="V112" s="1">
        <f t="shared" si="48"/>
        <v>1140.2989954978973</v>
      </c>
      <c r="X112" s="1">
        <f t="shared" si="36"/>
        <v>24.94999999999999</v>
      </c>
      <c r="Y112" s="1">
        <f t="shared" si="43"/>
        <v>1393.7579440019574</v>
      </c>
      <c r="AA112" s="1">
        <f t="shared" si="37"/>
        <v>21.94999999999999</v>
      </c>
      <c r="AB112" s="1">
        <f t="shared" si="50"/>
        <v>1140.2989954978973</v>
      </c>
      <c r="AD112" s="1">
        <f t="shared" si="38"/>
        <v>15.048534765778983</v>
      </c>
      <c r="AE112" s="1">
        <f t="shared" si="44"/>
        <v>651.5796329525535</v>
      </c>
      <c r="AG112" s="1">
        <f t="shared" si="39"/>
        <v>21.94999999999999</v>
      </c>
      <c r="AH112" s="1">
        <f t="shared" si="45"/>
        <v>1140.2989954978973</v>
      </c>
      <c r="AJ112" s="1">
        <f t="shared" si="40"/>
        <v>15.956683468333797</v>
      </c>
      <c r="AK112" s="1">
        <f t="shared" si="46"/>
        <v>711.9810942513578</v>
      </c>
      <c r="AM112" s="1">
        <f t="shared" si="41"/>
        <v>20.94999999999999</v>
      </c>
      <c r="AN112" s="1">
        <f t="shared" si="47"/>
        <v>1061.471200357297</v>
      </c>
    </row>
    <row r="113" spans="1:40" ht="12.75">
      <c r="A113" s="2">
        <v>32674</v>
      </c>
      <c r="B113" s="3">
        <v>167</v>
      </c>
      <c r="C113" s="26">
        <v>82.3</v>
      </c>
      <c r="D113" s="26">
        <v>50</v>
      </c>
      <c r="F113" s="1">
        <f t="shared" si="42"/>
        <v>16.150000000000006</v>
      </c>
      <c r="G113" s="1">
        <f t="shared" si="51"/>
        <v>728.1310942513578</v>
      </c>
      <c r="I113" s="1">
        <f t="shared" si="27"/>
        <v>16.150000000000006</v>
      </c>
      <c r="J113" s="1">
        <f t="shared" si="28"/>
        <v>728.1310942513578</v>
      </c>
      <c r="L113" s="14">
        <f t="shared" si="29"/>
        <v>16.150000000000006</v>
      </c>
      <c r="M113" s="14">
        <f t="shared" si="30"/>
        <v>728.1310942513578</v>
      </c>
      <c r="O113" s="1">
        <f t="shared" si="31"/>
        <v>25.150000000000006</v>
      </c>
      <c r="P113" s="1">
        <f t="shared" si="32"/>
        <v>1418.9079440019575</v>
      </c>
      <c r="R113" s="1">
        <f t="shared" si="33"/>
        <v>23.150000000000006</v>
      </c>
      <c r="S113" s="1">
        <f t="shared" si="34"/>
        <v>1245.112988307389</v>
      </c>
      <c r="U113" s="1">
        <f t="shared" si="35"/>
        <v>22.150000000000006</v>
      </c>
      <c r="V113" s="1">
        <f t="shared" si="48"/>
        <v>1162.4489954978974</v>
      </c>
      <c r="X113" s="1">
        <f t="shared" si="36"/>
        <v>25.150000000000006</v>
      </c>
      <c r="Y113" s="1">
        <f t="shared" si="43"/>
        <v>1418.9079440019575</v>
      </c>
      <c r="AA113" s="1">
        <f t="shared" si="37"/>
        <v>22.150000000000006</v>
      </c>
      <c r="AB113" s="1">
        <f t="shared" si="50"/>
        <v>1162.4489954978974</v>
      </c>
      <c r="AD113" s="1">
        <f t="shared" si="38"/>
        <v>15.224910659081317</v>
      </c>
      <c r="AE113" s="1">
        <f t="shared" si="44"/>
        <v>666.8045436116348</v>
      </c>
      <c r="AG113" s="1">
        <f t="shared" si="39"/>
        <v>22.150000000000006</v>
      </c>
      <c r="AH113" s="1">
        <f t="shared" si="45"/>
        <v>1162.4489954978974</v>
      </c>
      <c r="AJ113" s="1">
        <f t="shared" si="40"/>
        <v>16.150000000000006</v>
      </c>
      <c r="AK113" s="1">
        <f t="shared" si="46"/>
        <v>728.1310942513578</v>
      </c>
      <c r="AM113" s="1">
        <f t="shared" si="41"/>
        <v>21.150000000000006</v>
      </c>
      <c r="AN113" s="1">
        <f t="shared" si="47"/>
        <v>1082.621200357297</v>
      </c>
    </row>
    <row r="114" spans="1:40" ht="12.75">
      <c r="A114" s="2">
        <v>32675</v>
      </c>
      <c r="B114" s="3">
        <v>168</v>
      </c>
      <c r="C114" s="26">
        <v>82.5</v>
      </c>
      <c r="D114" s="26">
        <v>50.1</v>
      </c>
      <c r="F114" s="1">
        <f t="shared" si="42"/>
        <v>16.299999999999997</v>
      </c>
      <c r="G114" s="1">
        <f t="shared" si="51"/>
        <v>744.4310942513578</v>
      </c>
      <c r="I114" s="1">
        <f t="shared" si="27"/>
        <v>16.299999999999997</v>
      </c>
      <c r="J114" s="1">
        <f t="shared" si="28"/>
        <v>744.4310942513578</v>
      </c>
      <c r="L114" s="14">
        <f t="shared" si="29"/>
        <v>16.299999999999997</v>
      </c>
      <c r="M114" s="14">
        <f t="shared" si="30"/>
        <v>744.4310942513578</v>
      </c>
      <c r="O114" s="1">
        <f t="shared" si="31"/>
        <v>25.299999999999997</v>
      </c>
      <c r="P114" s="1">
        <f t="shared" si="32"/>
        <v>1444.2079440019575</v>
      </c>
      <c r="R114" s="1">
        <f t="shared" si="33"/>
        <v>23.299999999999997</v>
      </c>
      <c r="S114" s="1">
        <f t="shared" si="34"/>
        <v>1268.412988307389</v>
      </c>
      <c r="U114" s="1">
        <f t="shared" si="35"/>
        <v>22.299999999999997</v>
      </c>
      <c r="V114" s="1">
        <f t="shared" si="48"/>
        <v>1184.7489954978973</v>
      </c>
      <c r="X114" s="1">
        <f t="shared" si="36"/>
        <v>25.299999999999997</v>
      </c>
      <c r="Y114" s="1">
        <f t="shared" si="43"/>
        <v>1444.2079440019575</v>
      </c>
      <c r="AA114" s="1">
        <f t="shared" si="37"/>
        <v>22.299999999999997</v>
      </c>
      <c r="AB114" s="1">
        <f t="shared" si="50"/>
        <v>1184.7489954978973</v>
      </c>
      <c r="AD114" s="1">
        <f t="shared" si="38"/>
        <v>15.363840414597897</v>
      </c>
      <c r="AE114" s="1">
        <f t="shared" si="44"/>
        <v>682.1683840262327</v>
      </c>
      <c r="AG114" s="1">
        <f t="shared" si="39"/>
        <v>22.299999999999997</v>
      </c>
      <c r="AH114" s="1">
        <f t="shared" si="45"/>
        <v>1184.7489954978973</v>
      </c>
      <c r="AJ114" s="1">
        <f t="shared" si="40"/>
        <v>16.299999999999997</v>
      </c>
      <c r="AK114" s="1">
        <f t="shared" si="46"/>
        <v>744.4310942513578</v>
      </c>
      <c r="AM114" s="1">
        <f t="shared" si="41"/>
        <v>21.299999999999997</v>
      </c>
      <c r="AN114" s="1">
        <f t="shared" si="47"/>
        <v>1103.921200357297</v>
      </c>
    </row>
    <row r="115" spans="1:40" ht="12.75">
      <c r="A115" s="2">
        <v>32676</v>
      </c>
      <c r="B115" s="3">
        <v>169</v>
      </c>
      <c r="C115" s="26">
        <v>82.7</v>
      </c>
      <c r="D115" s="26">
        <v>50.3</v>
      </c>
      <c r="F115" s="1">
        <f t="shared" si="42"/>
        <v>16.5</v>
      </c>
      <c r="G115" s="1">
        <f t="shared" si="51"/>
        <v>760.9310942513578</v>
      </c>
      <c r="I115" s="1">
        <f t="shared" si="27"/>
        <v>16.5</v>
      </c>
      <c r="J115" s="1">
        <f t="shared" si="28"/>
        <v>760.9310942513578</v>
      </c>
      <c r="L115" s="14">
        <f t="shared" si="29"/>
        <v>16.5</v>
      </c>
      <c r="M115" s="14">
        <f t="shared" si="30"/>
        <v>760.9310942513578</v>
      </c>
      <c r="O115" s="1">
        <f t="shared" si="31"/>
        <v>25.5</v>
      </c>
      <c r="P115" s="1">
        <f t="shared" si="32"/>
        <v>1469.7079440019575</v>
      </c>
      <c r="R115" s="1">
        <f t="shared" si="33"/>
        <v>23.5</v>
      </c>
      <c r="S115" s="1">
        <f t="shared" si="34"/>
        <v>1291.912988307389</v>
      </c>
      <c r="U115" s="1">
        <f t="shared" si="35"/>
        <v>22.5</v>
      </c>
      <c r="V115" s="1">
        <f t="shared" si="48"/>
        <v>1207.2489954978973</v>
      </c>
      <c r="X115" s="1">
        <f t="shared" si="36"/>
        <v>25.5</v>
      </c>
      <c r="Y115" s="1">
        <f t="shared" si="43"/>
        <v>1469.7079440019575</v>
      </c>
      <c r="AA115" s="1">
        <f t="shared" si="37"/>
        <v>22.5</v>
      </c>
      <c r="AB115" s="1">
        <f t="shared" si="50"/>
        <v>1207.2489954978973</v>
      </c>
      <c r="AD115" s="1">
        <f t="shared" si="38"/>
        <v>15.543763017039506</v>
      </c>
      <c r="AE115" s="1">
        <f t="shared" si="44"/>
        <v>697.7121470432722</v>
      </c>
      <c r="AG115" s="1">
        <f t="shared" si="39"/>
        <v>22.5</v>
      </c>
      <c r="AH115" s="1">
        <f t="shared" si="45"/>
        <v>1207.2489954978973</v>
      </c>
      <c r="AJ115" s="1">
        <f t="shared" si="40"/>
        <v>16.5</v>
      </c>
      <c r="AK115" s="1">
        <f t="shared" si="46"/>
        <v>760.9310942513578</v>
      </c>
      <c r="AM115" s="1">
        <f t="shared" si="41"/>
        <v>21.5</v>
      </c>
      <c r="AN115" s="1">
        <f t="shared" si="47"/>
        <v>1125.421200357297</v>
      </c>
    </row>
    <row r="116" spans="1:40" ht="12.75">
      <c r="A116" s="2">
        <v>32677</v>
      </c>
      <c r="B116" s="3">
        <v>170</v>
      </c>
      <c r="C116" s="26">
        <v>82.9</v>
      </c>
      <c r="D116" s="26">
        <v>50.4</v>
      </c>
      <c r="F116" s="1">
        <f t="shared" si="42"/>
        <v>16.650000000000006</v>
      </c>
      <c r="G116" s="1">
        <f t="shared" si="51"/>
        <v>777.5810942513577</v>
      </c>
      <c r="I116" s="1">
        <f t="shared" si="27"/>
        <v>16.650000000000006</v>
      </c>
      <c r="J116" s="1">
        <f t="shared" si="28"/>
        <v>777.5810942513577</v>
      </c>
      <c r="L116" s="14">
        <f t="shared" si="29"/>
        <v>16.650000000000006</v>
      </c>
      <c r="M116" s="14">
        <f t="shared" si="30"/>
        <v>777.5810942513577</v>
      </c>
      <c r="O116" s="1">
        <f t="shared" si="31"/>
        <v>25.650000000000006</v>
      </c>
      <c r="P116" s="1">
        <f t="shared" si="32"/>
        <v>1495.3579440019575</v>
      </c>
      <c r="R116" s="1">
        <f t="shared" si="33"/>
        <v>23.650000000000006</v>
      </c>
      <c r="S116" s="1">
        <f t="shared" si="34"/>
        <v>1315.562988307389</v>
      </c>
      <c r="U116" s="1">
        <f t="shared" si="35"/>
        <v>22.650000000000006</v>
      </c>
      <c r="V116" s="1">
        <f t="shared" si="48"/>
        <v>1229.8989954978974</v>
      </c>
      <c r="X116" s="1">
        <f t="shared" si="36"/>
        <v>25.650000000000006</v>
      </c>
      <c r="Y116" s="1">
        <f t="shared" si="43"/>
        <v>1495.3579440019575</v>
      </c>
      <c r="AA116" s="1">
        <f t="shared" si="37"/>
        <v>22.650000000000006</v>
      </c>
      <c r="AB116" s="1">
        <f t="shared" si="50"/>
        <v>1229.8989954978974</v>
      </c>
      <c r="AD116" s="1">
        <f t="shared" si="38"/>
        <v>15.684664095409557</v>
      </c>
      <c r="AE116" s="1">
        <f t="shared" si="44"/>
        <v>713.3968111386818</v>
      </c>
      <c r="AG116" s="1">
        <f t="shared" si="39"/>
        <v>22.650000000000006</v>
      </c>
      <c r="AH116" s="1">
        <f t="shared" si="45"/>
        <v>1229.8989954978974</v>
      </c>
      <c r="AJ116" s="1">
        <f t="shared" si="40"/>
        <v>16.650000000000006</v>
      </c>
      <c r="AK116" s="1">
        <f t="shared" si="46"/>
        <v>777.5810942513577</v>
      </c>
      <c r="AM116" s="1">
        <f t="shared" si="41"/>
        <v>21.650000000000006</v>
      </c>
      <c r="AN116" s="1">
        <f t="shared" si="47"/>
        <v>1147.0712003572971</v>
      </c>
    </row>
    <row r="117" spans="1:40" ht="12.75">
      <c r="A117" s="2">
        <v>32678</v>
      </c>
      <c r="B117" s="3">
        <v>171</v>
      </c>
      <c r="C117" s="26">
        <v>83.2</v>
      </c>
      <c r="D117" s="26">
        <v>50.5</v>
      </c>
      <c r="F117" s="1">
        <f t="shared" si="42"/>
        <v>16.849999999999994</v>
      </c>
      <c r="G117" s="1">
        <f t="shared" si="51"/>
        <v>794.4310942513578</v>
      </c>
      <c r="I117" s="1">
        <f t="shared" si="27"/>
        <v>16.849999999999994</v>
      </c>
      <c r="J117" s="1">
        <f t="shared" si="28"/>
        <v>794.4310942513578</v>
      </c>
      <c r="L117" s="14">
        <f t="shared" si="29"/>
        <v>16.849999999999994</v>
      </c>
      <c r="M117" s="14">
        <f t="shared" si="30"/>
        <v>794.4310942513578</v>
      </c>
      <c r="O117" s="1">
        <f t="shared" si="31"/>
        <v>25.849999999999994</v>
      </c>
      <c r="P117" s="1">
        <f t="shared" si="32"/>
        <v>1521.2079440019575</v>
      </c>
      <c r="R117" s="1">
        <f t="shared" si="33"/>
        <v>23.849999999999994</v>
      </c>
      <c r="S117" s="1">
        <f t="shared" si="34"/>
        <v>1339.412988307389</v>
      </c>
      <c r="U117" s="1">
        <f t="shared" si="35"/>
        <v>22.849999999999994</v>
      </c>
      <c r="V117" s="1">
        <f t="shared" si="48"/>
        <v>1252.7489954978973</v>
      </c>
      <c r="X117" s="1">
        <f t="shared" si="36"/>
        <v>25.849999999999994</v>
      </c>
      <c r="Y117" s="1">
        <f t="shared" si="43"/>
        <v>1521.2079440019575</v>
      </c>
      <c r="AA117" s="1">
        <f t="shared" si="37"/>
        <v>22.849999999999994</v>
      </c>
      <c r="AB117" s="1">
        <f t="shared" si="50"/>
        <v>1252.7489954978973</v>
      </c>
      <c r="AD117" s="1">
        <f t="shared" si="38"/>
        <v>15.87628069285298</v>
      </c>
      <c r="AE117" s="1">
        <f t="shared" si="44"/>
        <v>729.2730918315348</v>
      </c>
      <c r="AG117" s="1">
        <f t="shared" si="39"/>
        <v>20.899656155866417</v>
      </c>
      <c r="AH117" s="1">
        <f t="shared" si="45"/>
        <v>1250.798651653764</v>
      </c>
      <c r="AJ117" s="1">
        <f t="shared" si="40"/>
        <v>16.849999999999994</v>
      </c>
      <c r="AK117" s="1">
        <f t="shared" si="46"/>
        <v>794.4310942513578</v>
      </c>
      <c r="AM117" s="1">
        <f t="shared" si="41"/>
        <v>21.849999999999994</v>
      </c>
      <c r="AN117" s="1">
        <f t="shared" si="47"/>
        <v>1168.921200357297</v>
      </c>
    </row>
    <row r="118" spans="1:40" ht="12.75">
      <c r="A118" s="2">
        <v>32679</v>
      </c>
      <c r="B118" s="3">
        <v>172</v>
      </c>
      <c r="C118" s="26">
        <v>83.5</v>
      </c>
      <c r="D118" s="26">
        <v>50.6</v>
      </c>
      <c r="F118" s="1">
        <f t="shared" si="42"/>
        <v>17.049999999999997</v>
      </c>
      <c r="G118" s="1">
        <f t="shared" si="51"/>
        <v>811.4810942513577</v>
      </c>
      <c r="I118" s="1">
        <f t="shared" si="27"/>
        <v>17.049999999999997</v>
      </c>
      <c r="J118" s="1">
        <f t="shared" si="28"/>
        <v>811.4810942513577</v>
      </c>
      <c r="L118" s="14">
        <f t="shared" si="29"/>
        <v>17.049999999999997</v>
      </c>
      <c r="M118" s="14">
        <f t="shared" si="30"/>
        <v>811.4810942513577</v>
      </c>
      <c r="O118" s="1">
        <f t="shared" si="31"/>
        <v>26.049999999999997</v>
      </c>
      <c r="P118" s="1">
        <f t="shared" si="32"/>
        <v>1547.2579440019574</v>
      </c>
      <c r="R118" s="1">
        <f t="shared" si="33"/>
        <v>24.049999999999997</v>
      </c>
      <c r="S118" s="1">
        <f t="shared" si="34"/>
        <v>1363.462988307389</v>
      </c>
      <c r="U118" s="1">
        <f t="shared" si="35"/>
        <v>23.049999999999997</v>
      </c>
      <c r="V118" s="1">
        <f t="shared" si="48"/>
        <v>1275.7989954978973</v>
      </c>
      <c r="X118" s="1">
        <f t="shared" si="36"/>
        <v>26.049999999999997</v>
      </c>
      <c r="Y118" s="1">
        <f t="shared" si="43"/>
        <v>1547.2579440019574</v>
      </c>
      <c r="AA118" s="1">
        <f t="shared" si="37"/>
        <v>23.049999999999997</v>
      </c>
      <c r="AB118" s="1">
        <f t="shared" si="50"/>
        <v>1275.7989954978973</v>
      </c>
      <c r="AD118" s="1">
        <f t="shared" si="38"/>
        <v>16.068741771865117</v>
      </c>
      <c r="AE118" s="1">
        <f t="shared" si="44"/>
        <v>745.3418336033999</v>
      </c>
      <c r="AG118" s="1">
        <f t="shared" si="39"/>
        <v>19.955215656131546</v>
      </c>
      <c r="AH118" s="1">
        <f t="shared" si="45"/>
        <v>1270.7538673098954</v>
      </c>
      <c r="AJ118" s="1">
        <f t="shared" si="40"/>
        <v>17.049999999999997</v>
      </c>
      <c r="AK118" s="1">
        <f t="shared" si="46"/>
        <v>811.4810942513577</v>
      </c>
      <c r="AM118" s="1">
        <f t="shared" si="41"/>
        <v>22.049999999999997</v>
      </c>
      <c r="AN118" s="1">
        <f t="shared" si="47"/>
        <v>1190.971200357297</v>
      </c>
    </row>
    <row r="119" spans="1:40" ht="12.75">
      <c r="A119" s="2">
        <v>32680</v>
      </c>
      <c r="B119" s="3">
        <v>173</v>
      </c>
      <c r="C119" s="26">
        <v>83.8</v>
      </c>
      <c r="D119" s="26">
        <v>50.7</v>
      </c>
      <c r="F119" s="1">
        <f t="shared" si="42"/>
        <v>17.25</v>
      </c>
      <c r="G119" s="1">
        <f aca="true" t="shared" si="52" ref="G119:G134">F119+G118</f>
        <v>828.7310942513577</v>
      </c>
      <c r="I119" s="1">
        <f t="shared" si="27"/>
        <v>17.25</v>
      </c>
      <c r="J119" s="1">
        <f t="shared" si="28"/>
        <v>828.7310942513577</v>
      </c>
      <c r="L119" s="14">
        <f t="shared" si="29"/>
        <v>17.25</v>
      </c>
      <c r="M119" s="14">
        <f t="shared" si="30"/>
        <v>828.7310942513577</v>
      </c>
      <c r="O119" s="1">
        <f t="shared" si="31"/>
        <v>26.25</v>
      </c>
      <c r="P119" s="1">
        <f t="shared" si="32"/>
        <v>1573.5079440019574</v>
      </c>
      <c r="R119" s="1">
        <f t="shared" si="33"/>
        <v>24.25</v>
      </c>
      <c r="S119" s="1">
        <f t="shared" si="34"/>
        <v>1387.712988307389</v>
      </c>
      <c r="U119" s="1">
        <f t="shared" si="35"/>
        <v>23.25</v>
      </c>
      <c r="V119" s="1">
        <f t="shared" si="48"/>
        <v>1299.0489954978973</v>
      </c>
      <c r="X119" s="1">
        <f t="shared" si="36"/>
        <v>26.25</v>
      </c>
      <c r="Y119" s="1">
        <f t="shared" si="43"/>
        <v>1573.5079440019574</v>
      </c>
      <c r="AA119" s="1">
        <f t="shared" si="37"/>
        <v>23.25</v>
      </c>
      <c r="AB119" s="1">
        <f t="shared" si="50"/>
        <v>1299.0489954978973</v>
      </c>
      <c r="AD119" s="1">
        <f t="shared" si="38"/>
        <v>16.26213252803946</v>
      </c>
      <c r="AE119" s="1">
        <f t="shared" si="44"/>
        <v>761.6039661314394</v>
      </c>
      <c r="AG119" s="1">
        <f t="shared" si="39"/>
        <v>19.32146939878319</v>
      </c>
      <c r="AH119" s="1">
        <f t="shared" si="45"/>
        <v>1290.0753367086786</v>
      </c>
      <c r="AJ119" s="1">
        <f t="shared" si="40"/>
        <v>17.25</v>
      </c>
      <c r="AK119" s="1">
        <f t="shared" si="46"/>
        <v>828.7310942513577</v>
      </c>
      <c r="AM119" s="1">
        <f t="shared" si="41"/>
        <v>22.25</v>
      </c>
      <c r="AN119" s="1">
        <f t="shared" si="47"/>
        <v>1213.221200357297</v>
      </c>
    </row>
    <row r="120" spans="1:40" ht="12.75">
      <c r="A120" s="2">
        <v>32681</v>
      </c>
      <c r="B120" s="3">
        <v>174</v>
      </c>
      <c r="C120" s="26">
        <v>84.1</v>
      </c>
      <c r="D120" s="26">
        <v>50.8</v>
      </c>
      <c r="F120" s="1">
        <f t="shared" si="42"/>
        <v>17.44999999999999</v>
      </c>
      <c r="G120" s="1">
        <f t="shared" si="52"/>
        <v>846.1810942513578</v>
      </c>
      <c r="I120" s="1">
        <f t="shared" si="27"/>
        <v>17.44999999999999</v>
      </c>
      <c r="J120" s="1">
        <f t="shared" si="28"/>
        <v>846.1810942513578</v>
      </c>
      <c r="L120" s="14">
        <f t="shared" si="29"/>
        <v>17.44999999999999</v>
      </c>
      <c r="M120" s="14">
        <f t="shared" si="30"/>
        <v>846.1810942513578</v>
      </c>
      <c r="O120" s="1">
        <f t="shared" si="31"/>
        <v>26.44999999999999</v>
      </c>
      <c r="P120" s="1">
        <f t="shared" si="32"/>
        <v>1599.9579440019575</v>
      </c>
      <c r="R120" s="1">
        <f t="shared" si="33"/>
        <v>24.44999999999999</v>
      </c>
      <c r="S120" s="1">
        <f t="shared" si="34"/>
        <v>1412.162988307389</v>
      </c>
      <c r="U120" s="1">
        <f t="shared" si="35"/>
        <v>23.44999999999999</v>
      </c>
      <c r="V120" s="1">
        <f t="shared" si="48"/>
        <v>1322.4989954978973</v>
      </c>
      <c r="X120" s="1">
        <f t="shared" si="36"/>
        <v>26.44999999999999</v>
      </c>
      <c r="Y120" s="1">
        <f t="shared" si="43"/>
        <v>1599.9579440019575</v>
      </c>
      <c r="AA120" s="1">
        <f t="shared" si="37"/>
        <v>23.44999999999999</v>
      </c>
      <c r="AB120" s="1">
        <f t="shared" si="50"/>
        <v>1322.4989954978973</v>
      </c>
      <c r="AD120" s="1">
        <f t="shared" si="38"/>
        <v>16.45658222818172</v>
      </c>
      <c r="AE120" s="1">
        <f t="shared" si="44"/>
        <v>778.0605483596211</v>
      </c>
      <c r="AG120" s="1">
        <f t="shared" si="39"/>
        <v>18.82712741260344</v>
      </c>
      <c r="AH120" s="1">
        <f t="shared" si="45"/>
        <v>1308.902464121282</v>
      </c>
      <c r="AJ120" s="1">
        <f t="shared" si="40"/>
        <v>17.44999999999999</v>
      </c>
      <c r="AK120" s="1">
        <f t="shared" si="46"/>
        <v>846.1810942513578</v>
      </c>
      <c r="AM120" s="1">
        <f t="shared" si="41"/>
        <v>22.44999999999999</v>
      </c>
      <c r="AN120" s="1">
        <f t="shared" si="47"/>
        <v>1235.671200357297</v>
      </c>
    </row>
    <row r="121" spans="1:40" ht="12.75">
      <c r="A121" s="2">
        <v>32682</v>
      </c>
      <c r="B121" s="3">
        <v>175</v>
      </c>
      <c r="C121" s="26">
        <v>84.4</v>
      </c>
      <c r="D121" s="26">
        <v>51</v>
      </c>
      <c r="F121" s="1">
        <f t="shared" si="42"/>
        <v>17.700000000000003</v>
      </c>
      <c r="G121" s="1">
        <f t="shared" si="52"/>
        <v>863.8810942513578</v>
      </c>
      <c r="I121" s="1">
        <f t="shared" si="27"/>
        <v>17.700000000000003</v>
      </c>
      <c r="J121" s="1">
        <f t="shared" si="28"/>
        <v>863.8810942513578</v>
      </c>
      <c r="L121" s="14">
        <f t="shared" si="29"/>
        <v>17.700000000000003</v>
      </c>
      <c r="M121" s="14">
        <f t="shared" si="30"/>
        <v>863.8810942513578</v>
      </c>
      <c r="O121" s="1">
        <f t="shared" si="31"/>
        <v>26.700000000000003</v>
      </c>
      <c r="P121" s="1">
        <f t="shared" si="32"/>
        <v>1626.6579440019575</v>
      </c>
      <c r="R121" s="1">
        <f t="shared" si="33"/>
        <v>24.700000000000003</v>
      </c>
      <c r="S121" s="1">
        <f t="shared" si="34"/>
        <v>1436.862988307389</v>
      </c>
      <c r="U121" s="1">
        <f t="shared" si="35"/>
        <v>23.700000000000003</v>
      </c>
      <c r="V121" s="1">
        <f t="shared" si="48"/>
        <v>1346.1989954978974</v>
      </c>
      <c r="X121" s="1">
        <f t="shared" si="36"/>
        <v>26.700000000000003</v>
      </c>
      <c r="Y121" s="1">
        <f t="shared" si="43"/>
        <v>1626.6579440019575</v>
      </c>
      <c r="AA121" s="1">
        <f t="shared" si="37"/>
        <v>23.700000000000003</v>
      </c>
      <c r="AB121" s="1">
        <f t="shared" si="50"/>
        <v>1346.1989954978974</v>
      </c>
      <c r="AD121" s="1">
        <f t="shared" si="38"/>
        <v>16.700000000000003</v>
      </c>
      <c r="AE121" s="1">
        <f t="shared" si="44"/>
        <v>794.7605483596211</v>
      </c>
      <c r="AG121" s="1">
        <f t="shared" si="39"/>
        <v>18.458455761096626</v>
      </c>
      <c r="AH121" s="1">
        <f t="shared" si="45"/>
        <v>1327.3609198823788</v>
      </c>
      <c r="AJ121" s="1">
        <f t="shared" si="40"/>
        <v>17.700000000000003</v>
      </c>
      <c r="AK121" s="1">
        <f t="shared" si="46"/>
        <v>863.8810942513578</v>
      </c>
      <c r="AM121" s="1">
        <f t="shared" si="41"/>
        <v>22.700000000000003</v>
      </c>
      <c r="AN121" s="1">
        <f t="shared" si="47"/>
        <v>1258.371200357297</v>
      </c>
    </row>
    <row r="122" spans="1:40" ht="12.75">
      <c r="A122" s="2">
        <v>32683</v>
      </c>
      <c r="B122" s="3">
        <v>176</v>
      </c>
      <c r="C122" s="26">
        <v>84.7</v>
      </c>
      <c r="D122" s="26">
        <v>51.2</v>
      </c>
      <c r="F122" s="1">
        <f t="shared" si="42"/>
        <v>17.950000000000003</v>
      </c>
      <c r="G122" s="1">
        <f t="shared" si="52"/>
        <v>881.8310942513579</v>
      </c>
      <c r="I122" s="1">
        <f t="shared" si="27"/>
        <v>17.950000000000003</v>
      </c>
      <c r="J122" s="1">
        <f t="shared" si="28"/>
        <v>881.8310942513579</v>
      </c>
      <c r="L122" s="14">
        <f t="shared" si="29"/>
        <v>17.950000000000003</v>
      </c>
      <c r="M122" s="14">
        <f t="shared" si="30"/>
        <v>881.8310942513579</v>
      </c>
      <c r="O122" s="1">
        <f t="shared" si="31"/>
        <v>26.950000000000003</v>
      </c>
      <c r="P122" s="1">
        <f t="shared" si="32"/>
        <v>1653.6079440019575</v>
      </c>
      <c r="R122" s="1">
        <f t="shared" si="33"/>
        <v>24.950000000000003</v>
      </c>
      <c r="S122" s="1">
        <f t="shared" si="34"/>
        <v>1461.812988307389</v>
      </c>
      <c r="U122" s="1">
        <f t="shared" si="35"/>
        <v>23.950000000000003</v>
      </c>
      <c r="V122" s="1">
        <f t="shared" si="48"/>
        <v>1370.1489954978974</v>
      </c>
      <c r="X122" s="1">
        <f t="shared" si="36"/>
        <v>26.950000000000003</v>
      </c>
      <c r="Y122" s="1">
        <f t="shared" si="43"/>
        <v>1653.6079440019575</v>
      </c>
      <c r="AA122" s="1">
        <f t="shared" si="37"/>
        <v>23.950000000000003</v>
      </c>
      <c r="AB122" s="1">
        <f t="shared" si="50"/>
        <v>1370.1489954978974</v>
      </c>
      <c r="AD122" s="1">
        <f t="shared" si="38"/>
        <v>16.950000000000003</v>
      </c>
      <c r="AE122" s="1">
        <f t="shared" si="44"/>
        <v>811.7105483596212</v>
      </c>
      <c r="AG122" s="1">
        <f t="shared" si="39"/>
        <v>18.145185501605592</v>
      </c>
      <c r="AH122" s="1">
        <f t="shared" si="45"/>
        <v>1345.5061053839843</v>
      </c>
      <c r="AJ122" s="1">
        <f t="shared" si="40"/>
        <v>17.950000000000003</v>
      </c>
      <c r="AK122" s="1">
        <f t="shared" si="46"/>
        <v>881.8310942513579</v>
      </c>
      <c r="AM122" s="1">
        <f t="shared" si="41"/>
        <v>22.950000000000003</v>
      </c>
      <c r="AN122" s="1">
        <f t="shared" si="47"/>
        <v>1281.3212003572971</v>
      </c>
    </row>
    <row r="123" spans="1:40" ht="12.75">
      <c r="A123" s="2">
        <v>32684</v>
      </c>
      <c r="B123" s="3">
        <v>177</v>
      </c>
      <c r="C123" s="26">
        <v>84.9</v>
      </c>
      <c r="D123" s="26">
        <v>51.3</v>
      </c>
      <c r="F123" s="1">
        <f t="shared" si="42"/>
        <v>18.099999999999994</v>
      </c>
      <c r="G123" s="1">
        <f t="shared" si="52"/>
        <v>899.9310942513579</v>
      </c>
      <c r="I123" s="1">
        <f t="shared" si="27"/>
        <v>18.099999999999994</v>
      </c>
      <c r="J123" s="1">
        <f t="shared" si="28"/>
        <v>899.9310942513579</v>
      </c>
      <c r="L123" s="14">
        <f t="shared" si="29"/>
        <v>18.099999999999994</v>
      </c>
      <c r="M123" s="14">
        <f t="shared" si="30"/>
        <v>899.9310942513579</v>
      </c>
      <c r="O123" s="1">
        <f t="shared" si="31"/>
        <v>27.099999999999994</v>
      </c>
      <c r="P123" s="1">
        <f t="shared" si="32"/>
        <v>1680.7079440019575</v>
      </c>
      <c r="R123" s="1">
        <f t="shared" si="33"/>
        <v>25.099999999999994</v>
      </c>
      <c r="S123" s="1">
        <f t="shared" si="34"/>
        <v>1486.912988307389</v>
      </c>
      <c r="U123" s="1">
        <f t="shared" si="35"/>
        <v>24.099999999999994</v>
      </c>
      <c r="V123" s="1">
        <f t="shared" si="48"/>
        <v>1394.2489954978973</v>
      </c>
      <c r="X123" s="1">
        <f t="shared" si="36"/>
        <v>27.099999999999994</v>
      </c>
      <c r="Y123" s="1">
        <f t="shared" si="43"/>
        <v>1680.7079440019575</v>
      </c>
      <c r="AA123" s="1">
        <f t="shared" si="37"/>
        <v>24.099999999999994</v>
      </c>
      <c r="AB123" s="1">
        <f t="shared" si="50"/>
        <v>1394.2489954978973</v>
      </c>
      <c r="AD123" s="1">
        <f t="shared" si="38"/>
        <v>17.099999999999994</v>
      </c>
      <c r="AE123" s="1">
        <f t="shared" si="44"/>
        <v>828.8105483596212</v>
      </c>
      <c r="AG123" s="1">
        <f t="shared" si="39"/>
        <v>17.945954703101993</v>
      </c>
      <c r="AH123" s="1">
        <f t="shared" si="45"/>
        <v>1363.4520600870862</v>
      </c>
      <c r="AJ123" s="1">
        <f t="shared" si="40"/>
        <v>18.099999999999994</v>
      </c>
      <c r="AK123" s="1">
        <f t="shared" si="46"/>
        <v>899.9310942513579</v>
      </c>
      <c r="AM123" s="1">
        <f t="shared" si="41"/>
        <v>23.099999999999994</v>
      </c>
      <c r="AN123" s="1">
        <f t="shared" si="47"/>
        <v>1304.421200357297</v>
      </c>
    </row>
    <row r="124" spans="1:40" ht="12.75">
      <c r="A124" s="2">
        <v>32685</v>
      </c>
      <c r="B124" s="3">
        <v>178</v>
      </c>
      <c r="C124" s="26">
        <v>85.2</v>
      </c>
      <c r="D124" s="26">
        <v>51.5</v>
      </c>
      <c r="F124" s="1">
        <f t="shared" si="42"/>
        <v>18.349999999999994</v>
      </c>
      <c r="G124" s="1">
        <f t="shared" si="52"/>
        <v>918.2810942513579</v>
      </c>
      <c r="I124" s="1">
        <f t="shared" si="27"/>
        <v>18.349999999999994</v>
      </c>
      <c r="J124" s="1">
        <f t="shared" si="28"/>
        <v>918.2810942513579</v>
      </c>
      <c r="L124" s="14">
        <f t="shared" si="29"/>
        <v>18.349999999999994</v>
      </c>
      <c r="M124" s="14">
        <f t="shared" si="30"/>
        <v>918.2810942513579</v>
      </c>
      <c r="O124" s="1">
        <f t="shared" si="31"/>
        <v>25.183409235652917</v>
      </c>
      <c r="P124" s="1">
        <f t="shared" si="32"/>
        <v>1705.8913532376105</v>
      </c>
      <c r="R124" s="1">
        <f t="shared" si="33"/>
        <v>25.349999999999994</v>
      </c>
      <c r="S124" s="1">
        <f t="shared" si="34"/>
        <v>1512.262988307389</v>
      </c>
      <c r="U124" s="1">
        <f t="shared" si="35"/>
        <v>24.349999999999994</v>
      </c>
      <c r="V124" s="1">
        <f t="shared" si="48"/>
        <v>1418.5989954978972</v>
      </c>
      <c r="X124" s="1">
        <f t="shared" si="36"/>
        <v>27.349999999999994</v>
      </c>
      <c r="Y124" s="1">
        <f t="shared" si="43"/>
        <v>1708.0579440019574</v>
      </c>
      <c r="AA124" s="1">
        <f t="shared" si="37"/>
        <v>24.349999999999994</v>
      </c>
      <c r="AB124" s="1">
        <f t="shared" si="50"/>
        <v>1418.5989954978972</v>
      </c>
      <c r="AD124" s="1">
        <f t="shared" si="38"/>
        <v>17.349999999999994</v>
      </c>
      <c r="AE124" s="1">
        <f t="shared" si="44"/>
        <v>846.1605483596212</v>
      </c>
      <c r="AG124" s="1">
        <f t="shared" si="39"/>
        <v>17.695034065545684</v>
      </c>
      <c r="AH124" s="1">
        <f t="shared" si="45"/>
        <v>1381.147094152632</v>
      </c>
      <c r="AJ124" s="1">
        <f t="shared" si="40"/>
        <v>18.349999999999994</v>
      </c>
      <c r="AK124" s="1">
        <f t="shared" si="46"/>
        <v>918.2810942513579</v>
      </c>
      <c r="AM124" s="1">
        <f t="shared" si="41"/>
        <v>23.349999999999994</v>
      </c>
      <c r="AN124" s="1">
        <f t="shared" si="47"/>
        <v>1327.771200357297</v>
      </c>
    </row>
    <row r="125" spans="1:40" ht="12.75">
      <c r="A125" s="2">
        <v>32686</v>
      </c>
      <c r="B125" s="3">
        <v>179</v>
      </c>
      <c r="C125" s="26">
        <v>85.5</v>
      </c>
      <c r="D125" s="26">
        <v>51.7</v>
      </c>
      <c r="F125" s="1">
        <f t="shared" si="42"/>
        <v>18.599999999999994</v>
      </c>
      <c r="G125" s="1">
        <f t="shared" si="52"/>
        <v>936.8810942513579</v>
      </c>
      <c r="I125" s="1">
        <f t="shared" si="27"/>
        <v>18.599999999999994</v>
      </c>
      <c r="J125" s="1">
        <f t="shared" si="28"/>
        <v>936.8810942513579</v>
      </c>
      <c r="L125" s="14">
        <f t="shared" si="29"/>
        <v>18.599999999999994</v>
      </c>
      <c r="M125" s="14">
        <f t="shared" si="30"/>
        <v>936.8810942513579</v>
      </c>
      <c r="O125" s="1">
        <f t="shared" si="31"/>
        <v>24.158795203224745</v>
      </c>
      <c r="P125" s="1">
        <f t="shared" si="32"/>
        <v>1730.0501484408353</v>
      </c>
      <c r="R125" s="1">
        <f t="shared" si="33"/>
        <v>25.599999999999994</v>
      </c>
      <c r="S125" s="1">
        <f t="shared" si="34"/>
        <v>1537.8629883073888</v>
      </c>
      <c r="U125" s="1">
        <f t="shared" si="35"/>
        <v>24.599999999999994</v>
      </c>
      <c r="V125" s="1">
        <f t="shared" si="48"/>
        <v>1443.1989954978972</v>
      </c>
      <c r="X125" s="1">
        <f t="shared" si="36"/>
        <v>27.599999999999994</v>
      </c>
      <c r="Y125" s="1">
        <f t="shared" si="43"/>
        <v>1735.6579440019573</v>
      </c>
      <c r="AA125" s="1">
        <f t="shared" si="37"/>
        <v>24.599999999999994</v>
      </c>
      <c r="AB125" s="1">
        <f t="shared" si="50"/>
        <v>1443.1989954978972</v>
      </c>
      <c r="AD125" s="1">
        <f t="shared" si="38"/>
        <v>17.599999999999994</v>
      </c>
      <c r="AE125" s="1">
        <f t="shared" si="44"/>
        <v>863.7605483596212</v>
      </c>
      <c r="AG125" s="1">
        <f t="shared" si="39"/>
        <v>17.470739494873843</v>
      </c>
      <c r="AH125" s="1">
        <f t="shared" si="45"/>
        <v>1398.617833647506</v>
      </c>
      <c r="AJ125" s="1">
        <f t="shared" si="40"/>
        <v>18.599999999999994</v>
      </c>
      <c r="AK125" s="1">
        <f t="shared" si="46"/>
        <v>936.8810942513579</v>
      </c>
      <c r="AM125" s="1">
        <f t="shared" si="41"/>
        <v>23.599999999999994</v>
      </c>
      <c r="AN125" s="1">
        <f t="shared" si="47"/>
        <v>1351.3712003572969</v>
      </c>
    </row>
    <row r="126" spans="1:40" ht="12.75">
      <c r="A126" s="2">
        <v>32687</v>
      </c>
      <c r="B126" s="3">
        <v>180</v>
      </c>
      <c r="C126" s="26">
        <v>85.8</v>
      </c>
      <c r="D126" s="26">
        <v>51.8</v>
      </c>
      <c r="F126" s="1">
        <f t="shared" si="42"/>
        <v>18.799999999999997</v>
      </c>
      <c r="G126" s="1">
        <f t="shared" si="52"/>
        <v>955.6810942513579</v>
      </c>
      <c r="I126" s="1">
        <f t="shared" si="27"/>
        <v>18.799999999999997</v>
      </c>
      <c r="J126" s="1">
        <f t="shared" si="28"/>
        <v>955.6810942513579</v>
      </c>
      <c r="L126" s="14">
        <f t="shared" si="29"/>
        <v>18.799999999999997</v>
      </c>
      <c r="M126" s="14">
        <f t="shared" si="30"/>
        <v>955.6810942513579</v>
      </c>
      <c r="O126" s="1">
        <f t="shared" si="31"/>
        <v>23.434031351805217</v>
      </c>
      <c r="P126" s="1">
        <f t="shared" si="32"/>
        <v>1753.4841797926406</v>
      </c>
      <c r="R126" s="1">
        <f t="shared" si="33"/>
        <v>25.799999999999997</v>
      </c>
      <c r="S126" s="1">
        <f t="shared" si="34"/>
        <v>1563.6629883073888</v>
      </c>
      <c r="U126" s="1">
        <f t="shared" si="35"/>
        <v>24.799999999999997</v>
      </c>
      <c r="V126" s="1">
        <f t="shared" si="48"/>
        <v>1467.998995497897</v>
      </c>
      <c r="X126" s="1">
        <f t="shared" si="36"/>
        <v>27.799999999999997</v>
      </c>
      <c r="Y126" s="1">
        <f t="shared" si="43"/>
        <v>1763.4579440019572</v>
      </c>
      <c r="AA126" s="1">
        <f t="shared" si="37"/>
        <v>24.799999999999997</v>
      </c>
      <c r="AB126" s="1">
        <f t="shared" si="50"/>
        <v>1467.998995497897</v>
      </c>
      <c r="AD126" s="1">
        <f t="shared" si="38"/>
        <v>17.799999999999997</v>
      </c>
      <c r="AE126" s="1">
        <f t="shared" si="44"/>
        <v>881.5605483596212</v>
      </c>
      <c r="AG126" s="1">
        <f t="shared" si="39"/>
        <v>17.22949222831693</v>
      </c>
      <c r="AH126" s="1">
        <f t="shared" si="45"/>
        <v>1415.847325875823</v>
      </c>
      <c r="AJ126" s="1">
        <f t="shared" si="40"/>
        <v>18.799999999999997</v>
      </c>
      <c r="AK126" s="1">
        <f t="shared" si="46"/>
        <v>955.6810942513579</v>
      </c>
      <c r="AM126" s="1">
        <f t="shared" si="41"/>
        <v>23.799999999999997</v>
      </c>
      <c r="AN126" s="1">
        <f t="shared" si="47"/>
        <v>1375.1712003572968</v>
      </c>
    </row>
    <row r="127" spans="1:40" ht="12.75">
      <c r="A127" s="2">
        <v>32688</v>
      </c>
      <c r="B127" s="3">
        <v>181</v>
      </c>
      <c r="C127" s="26">
        <v>86</v>
      </c>
      <c r="D127" s="26">
        <v>52</v>
      </c>
      <c r="F127" s="1">
        <f t="shared" si="42"/>
        <v>19</v>
      </c>
      <c r="G127" s="1">
        <f t="shared" si="52"/>
        <v>974.6810942513579</v>
      </c>
      <c r="I127" s="1">
        <f t="shared" si="27"/>
        <v>19</v>
      </c>
      <c r="J127" s="1">
        <f t="shared" si="28"/>
        <v>974.6810942513579</v>
      </c>
      <c r="L127" s="14">
        <f t="shared" si="29"/>
        <v>19</v>
      </c>
      <c r="M127" s="14">
        <f t="shared" si="30"/>
        <v>974.6810942513579</v>
      </c>
      <c r="O127" s="1">
        <f t="shared" si="31"/>
        <v>23.099238703961202</v>
      </c>
      <c r="P127" s="1">
        <f t="shared" si="32"/>
        <v>1776.5834184966018</v>
      </c>
      <c r="R127" s="1">
        <f t="shared" si="33"/>
        <v>26</v>
      </c>
      <c r="S127" s="1">
        <f t="shared" si="34"/>
        <v>1589.6629883073888</v>
      </c>
      <c r="U127" s="1">
        <f t="shared" si="35"/>
        <v>25</v>
      </c>
      <c r="V127" s="1">
        <f t="shared" si="48"/>
        <v>1492.998995497897</v>
      </c>
      <c r="X127" s="1">
        <f t="shared" si="36"/>
        <v>28</v>
      </c>
      <c r="Y127" s="1">
        <f t="shared" si="43"/>
        <v>1791.4579440019572</v>
      </c>
      <c r="AA127" s="1">
        <f t="shared" si="37"/>
        <v>25</v>
      </c>
      <c r="AB127" s="1">
        <f t="shared" si="50"/>
        <v>1492.998995497897</v>
      </c>
      <c r="AD127" s="1">
        <f t="shared" si="38"/>
        <v>18</v>
      </c>
      <c r="AE127" s="1">
        <f t="shared" si="44"/>
        <v>899.5605483596212</v>
      </c>
      <c r="AG127" s="1">
        <f t="shared" si="39"/>
        <v>17.13028593160115</v>
      </c>
      <c r="AH127" s="1">
        <f t="shared" si="45"/>
        <v>1432.977611807424</v>
      </c>
      <c r="AJ127" s="1">
        <f t="shared" si="40"/>
        <v>19</v>
      </c>
      <c r="AK127" s="1">
        <f t="shared" si="46"/>
        <v>974.6810942513579</v>
      </c>
      <c r="AM127" s="1">
        <f t="shared" si="41"/>
        <v>24</v>
      </c>
      <c r="AN127" s="1">
        <f t="shared" si="47"/>
        <v>1399.1712003572968</v>
      </c>
    </row>
    <row r="128" spans="1:40" ht="12.75">
      <c r="A128" s="2">
        <v>32689</v>
      </c>
      <c r="B128" s="3">
        <v>182</v>
      </c>
      <c r="C128" s="26">
        <v>86.3</v>
      </c>
      <c r="D128" s="26">
        <v>52.2</v>
      </c>
      <c r="F128" s="1">
        <f t="shared" si="42"/>
        <v>19.25</v>
      </c>
      <c r="G128" s="1">
        <f t="shared" si="52"/>
        <v>993.9310942513579</v>
      </c>
      <c r="I128" s="1">
        <f t="shared" si="27"/>
        <v>19.25</v>
      </c>
      <c r="J128" s="1">
        <f t="shared" si="28"/>
        <v>993.9310942513579</v>
      </c>
      <c r="L128" s="14">
        <f t="shared" si="29"/>
        <v>19.25</v>
      </c>
      <c r="M128" s="14">
        <f t="shared" si="30"/>
        <v>993.9310942513579</v>
      </c>
      <c r="O128" s="1">
        <f t="shared" si="31"/>
        <v>22.63725194597966</v>
      </c>
      <c r="P128" s="1">
        <f t="shared" si="32"/>
        <v>1799.2206704425814</v>
      </c>
      <c r="R128" s="1">
        <f t="shared" si="33"/>
        <v>26.25</v>
      </c>
      <c r="S128" s="1">
        <f t="shared" si="34"/>
        <v>1615.9129883073888</v>
      </c>
      <c r="U128" s="1">
        <f t="shared" si="35"/>
        <v>25.25</v>
      </c>
      <c r="V128" s="1">
        <f t="shared" si="48"/>
        <v>1518.248995497897</v>
      </c>
      <c r="X128" s="1">
        <f t="shared" si="36"/>
        <v>28.25</v>
      </c>
      <c r="Y128" s="1">
        <f t="shared" si="43"/>
        <v>1819.7079440019572</v>
      </c>
      <c r="AA128" s="1">
        <f t="shared" si="37"/>
        <v>25.25</v>
      </c>
      <c r="AB128" s="1">
        <f t="shared" si="50"/>
        <v>1518.248995497897</v>
      </c>
      <c r="AD128" s="1">
        <f t="shared" si="38"/>
        <v>18.25</v>
      </c>
      <c r="AE128" s="1">
        <f t="shared" si="44"/>
        <v>917.8105483596212</v>
      </c>
      <c r="AG128" s="1">
        <f t="shared" si="39"/>
        <v>16.955931694669783</v>
      </c>
      <c r="AH128" s="1">
        <f t="shared" si="45"/>
        <v>1449.9335435020937</v>
      </c>
      <c r="AJ128" s="1">
        <f t="shared" si="40"/>
        <v>19.25</v>
      </c>
      <c r="AK128" s="1">
        <f t="shared" si="46"/>
        <v>993.9310942513579</v>
      </c>
      <c r="AM128" s="1">
        <f t="shared" si="41"/>
        <v>24.25</v>
      </c>
      <c r="AN128" s="1">
        <f t="shared" si="47"/>
        <v>1423.4212003572968</v>
      </c>
    </row>
    <row r="129" spans="1:40" ht="12.75">
      <c r="A129" s="2">
        <v>32690</v>
      </c>
      <c r="B129" s="3">
        <v>183</v>
      </c>
      <c r="C129" s="26">
        <v>86.6</v>
      </c>
      <c r="D129" s="26">
        <v>52.3</v>
      </c>
      <c r="F129" s="1">
        <f t="shared" si="42"/>
        <v>19.44999999999999</v>
      </c>
      <c r="G129" s="1">
        <f t="shared" si="52"/>
        <v>1013.3810942513578</v>
      </c>
      <c r="I129" s="1">
        <f t="shared" si="27"/>
        <v>19.44999999999999</v>
      </c>
      <c r="J129" s="1">
        <f t="shared" si="28"/>
        <v>1013.3810942513578</v>
      </c>
      <c r="L129" s="14">
        <f t="shared" si="29"/>
        <v>19.44999999999999</v>
      </c>
      <c r="M129" s="14">
        <f t="shared" si="30"/>
        <v>1013.3810942513578</v>
      </c>
      <c r="O129" s="1">
        <f t="shared" si="31"/>
        <v>22.20472575359866</v>
      </c>
      <c r="P129" s="1">
        <f t="shared" si="32"/>
        <v>1821.4253961961801</v>
      </c>
      <c r="R129" s="1">
        <f t="shared" si="33"/>
        <v>26.44999999999999</v>
      </c>
      <c r="S129" s="1">
        <f t="shared" si="34"/>
        <v>1642.3629883073888</v>
      </c>
      <c r="U129" s="1">
        <f t="shared" si="35"/>
        <v>25.44999999999999</v>
      </c>
      <c r="V129" s="1">
        <f t="shared" si="48"/>
        <v>1543.6989954978972</v>
      </c>
      <c r="X129" s="1">
        <f t="shared" si="36"/>
        <v>28.44999999999999</v>
      </c>
      <c r="Y129" s="1">
        <f t="shared" si="43"/>
        <v>1848.1579440019573</v>
      </c>
      <c r="AA129" s="1">
        <f t="shared" si="37"/>
        <v>25.44999999999999</v>
      </c>
      <c r="AB129" s="1">
        <f t="shared" si="50"/>
        <v>1543.6989954978972</v>
      </c>
      <c r="AD129" s="1">
        <f t="shared" si="38"/>
        <v>18.44999999999999</v>
      </c>
      <c r="AE129" s="1">
        <f t="shared" si="44"/>
        <v>936.2605483596212</v>
      </c>
      <c r="AG129" s="1">
        <f t="shared" si="39"/>
        <v>16.75826339073506</v>
      </c>
      <c r="AH129" s="1">
        <f t="shared" si="45"/>
        <v>1466.6918068928287</v>
      </c>
      <c r="AJ129" s="1">
        <f t="shared" si="40"/>
        <v>19.44999999999999</v>
      </c>
      <c r="AK129" s="1">
        <f t="shared" si="46"/>
        <v>1013.3810942513578</v>
      </c>
      <c r="AM129" s="1">
        <f t="shared" si="41"/>
        <v>24.44999999999999</v>
      </c>
      <c r="AN129" s="1">
        <f t="shared" si="47"/>
        <v>1447.8712003572969</v>
      </c>
    </row>
    <row r="130" spans="1:40" ht="12.75">
      <c r="A130" s="2">
        <v>32691</v>
      </c>
      <c r="B130" s="3">
        <v>184</v>
      </c>
      <c r="C130" s="26">
        <v>86.8</v>
      </c>
      <c r="D130" s="26">
        <v>52.4</v>
      </c>
      <c r="F130" s="1">
        <f t="shared" si="42"/>
        <v>19.599999999999994</v>
      </c>
      <c r="G130" s="1">
        <f t="shared" si="52"/>
        <v>1032.9810942513577</v>
      </c>
      <c r="I130" s="1">
        <f t="shared" si="27"/>
        <v>19.599999999999994</v>
      </c>
      <c r="J130" s="1">
        <f t="shared" si="28"/>
        <v>1032.9810942513577</v>
      </c>
      <c r="L130" s="14">
        <f t="shared" si="29"/>
        <v>19.599999999999994</v>
      </c>
      <c r="M130" s="14">
        <f t="shared" si="30"/>
        <v>1032.9810942513577</v>
      </c>
      <c r="O130" s="1">
        <f t="shared" si="31"/>
        <v>21.95956363239911</v>
      </c>
      <c r="P130" s="1">
        <f t="shared" si="32"/>
        <v>1843.3849598285792</v>
      </c>
      <c r="R130" s="1">
        <f t="shared" si="33"/>
        <v>26.599999999999994</v>
      </c>
      <c r="S130" s="1">
        <f t="shared" si="34"/>
        <v>1668.9629883073887</v>
      </c>
      <c r="U130" s="1">
        <f t="shared" si="35"/>
        <v>25.599999999999994</v>
      </c>
      <c r="V130" s="1">
        <f t="shared" si="48"/>
        <v>1569.298995497897</v>
      </c>
      <c r="X130" s="1">
        <f t="shared" si="36"/>
        <v>28.599999999999994</v>
      </c>
      <c r="Y130" s="1">
        <f t="shared" si="43"/>
        <v>1876.7579440019572</v>
      </c>
      <c r="AA130" s="1">
        <f t="shared" si="37"/>
        <v>25.599999999999994</v>
      </c>
      <c r="AB130" s="1">
        <f t="shared" si="50"/>
        <v>1569.298995497897</v>
      </c>
      <c r="AD130" s="1">
        <f t="shared" si="38"/>
        <v>18.599999999999994</v>
      </c>
      <c r="AE130" s="1">
        <f t="shared" si="44"/>
        <v>954.8605483596212</v>
      </c>
      <c r="AG130" s="1">
        <f t="shared" si="39"/>
        <v>16.645853397270088</v>
      </c>
      <c r="AH130" s="1">
        <f t="shared" si="45"/>
        <v>1483.3376602900987</v>
      </c>
      <c r="AJ130" s="1">
        <f t="shared" si="40"/>
        <v>19.599999999999994</v>
      </c>
      <c r="AK130" s="1">
        <f t="shared" si="46"/>
        <v>1032.9810942513577</v>
      </c>
      <c r="AM130" s="1">
        <f t="shared" si="41"/>
        <v>24.599999999999994</v>
      </c>
      <c r="AN130" s="1">
        <f t="shared" si="47"/>
        <v>1472.4712003572968</v>
      </c>
    </row>
    <row r="131" spans="1:40" ht="12.75">
      <c r="A131" s="2">
        <v>32692</v>
      </c>
      <c r="B131" s="3">
        <v>185</v>
      </c>
      <c r="C131" s="26">
        <v>87</v>
      </c>
      <c r="D131" s="26">
        <v>52.6</v>
      </c>
      <c r="F131" s="1">
        <f t="shared" si="42"/>
        <v>19.799999999999997</v>
      </c>
      <c r="G131" s="1">
        <f t="shared" si="52"/>
        <v>1052.7810942513577</v>
      </c>
      <c r="I131" s="1">
        <f t="shared" si="27"/>
        <v>19.799999999999997</v>
      </c>
      <c r="J131" s="1">
        <f t="shared" si="28"/>
        <v>1052.7810942513577</v>
      </c>
      <c r="L131" s="14">
        <f t="shared" si="29"/>
        <v>19.799999999999997</v>
      </c>
      <c r="M131" s="14">
        <f t="shared" si="30"/>
        <v>1052.7810942513577</v>
      </c>
      <c r="O131" s="1">
        <f t="shared" si="31"/>
        <v>21.77277919616373</v>
      </c>
      <c r="P131" s="1">
        <f t="shared" si="32"/>
        <v>1865.157739024743</v>
      </c>
      <c r="R131" s="1">
        <f t="shared" si="33"/>
        <v>26.799999999999997</v>
      </c>
      <c r="S131" s="1">
        <f t="shared" si="34"/>
        <v>1695.7629883073887</v>
      </c>
      <c r="U131" s="1">
        <f t="shared" si="35"/>
        <v>25.799999999999997</v>
      </c>
      <c r="V131" s="1">
        <f t="shared" si="48"/>
        <v>1595.098995497897</v>
      </c>
      <c r="X131" s="1">
        <f t="shared" si="36"/>
        <v>28.799999999999997</v>
      </c>
      <c r="Y131" s="1">
        <f t="shared" si="43"/>
        <v>1905.5579440019571</v>
      </c>
      <c r="AA131" s="1">
        <f t="shared" si="37"/>
        <v>25.799999999999997</v>
      </c>
      <c r="AB131" s="1">
        <f t="shared" si="50"/>
        <v>1595.098995497897</v>
      </c>
      <c r="AD131" s="1">
        <f t="shared" si="38"/>
        <v>18.799999999999997</v>
      </c>
      <c r="AE131" s="1">
        <f t="shared" si="44"/>
        <v>973.6605483596212</v>
      </c>
      <c r="AG131" s="1">
        <f t="shared" si="39"/>
        <v>16.574464386794677</v>
      </c>
      <c r="AH131" s="1">
        <f t="shared" si="45"/>
        <v>1499.9121246768934</v>
      </c>
      <c r="AJ131" s="1">
        <f t="shared" si="40"/>
        <v>19.799999999999997</v>
      </c>
      <c r="AK131" s="1">
        <f t="shared" si="46"/>
        <v>1052.7810942513577</v>
      </c>
      <c r="AM131" s="1">
        <f t="shared" si="41"/>
        <v>24.799999999999997</v>
      </c>
      <c r="AN131" s="1">
        <f t="shared" si="47"/>
        <v>1497.2712003572967</v>
      </c>
    </row>
    <row r="132" spans="1:40" ht="12.75">
      <c r="A132" s="2">
        <v>32693</v>
      </c>
      <c r="B132" s="3">
        <v>186</v>
      </c>
      <c r="C132" s="26">
        <v>87.2</v>
      </c>
      <c r="D132" s="26">
        <v>52.7</v>
      </c>
      <c r="F132" s="1">
        <f t="shared" si="42"/>
        <v>19.950000000000003</v>
      </c>
      <c r="G132" s="1">
        <f t="shared" si="52"/>
        <v>1072.7310942513577</v>
      </c>
      <c r="I132" s="1">
        <f t="shared" si="27"/>
        <v>19.950000000000003</v>
      </c>
      <c r="J132" s="1">
        <f t="shared" si="28"/>
        <v>1072.7310942513577</v>
      </c>
      <c r="L132" s="14">
        <f t="shared" si="29"/>
        <v>19.950000000000003</v>
      </c>
      <c r="M132" s="14">
        <f t="shared" si="30"/>
        <v>1072.7310942513577</v>
      </c>
      <c r="O132" s="1">
        <f t="shared" si="31"/>
        <v>21.561757200686067</v>
      </c>
      <c r="P132" s="1">
        <f t="shared" si="32"/>
        <v>1886.719496225429</v>
      </c>
      <c r="R132" s="1">
        <f t="shared" si="33"/>
        <v>26.950000000000003</v>
      </c>
      <c r="S132" s="1">
        <f t="shared" si="34"/>
        <v>1722.7129883073887</v>
      </c>
      <c r="U132" s="1">
        <f t="shared" si="35"/>
        <v>25.950000000000003</v>
      </c>
      <c r="V132" s="1">
        <f t="shared" si="48"/>
        <v>1621.048995497897</v>
      </c>
      <c r="X132" s="1">
        <f t="shared" si="36"/>
        <v>28.950000000000003</v>
      </c>
      <c r="Y132" s="1">
        <f t="shared" si="43"/>
        <v>1934.5079440019572</v>
      </c>
      <c r="AA132" s="1">
        <f t="shared" si="37"/>
        <v>25.950000000000003</v>
      </c>
      <c r="AB132" s="1">
        <f t="shared" si="50"/>
        <v>1621.048995497897</v>
      </c>
      <c r="AD132" s="1">
        <f t="shared" si="38"/>
        <v>18.950000000000003</v>
      </c>
      <c r="AE132" s="1">
        <f t="shared" si="44"/>
        <v>992.6105483596212</v>
      </c>
      <c r="AG132" s="1">
        <f t="shared" si="39"/>
        <v>16.471178863036492</v>
      </c>
      <c r="AH132" s="1">
        <f t="shared" si="45"/>
        <v>1516.38330353993</v>
      </c>
      <c r="AJ132" s="1">
        <f t="shared" si="40"/>
        <v>19.950000000000003</v>
      </c>
      <c r="AK132" s="1">
        <f t="shared" si="46"/>
        <v>1072.7310942513577</v>
      </c>
      <c r="AM132" s="1">
        <f t="shared" si="41"/>
        <v>24.950000000000003</v>
      </c>
      <c r="AN132" s="1">
        <f t="shared" si="47"/>
        <v>1522.2212003572968</v>
      </c>
    </row>
    <row r="133" spans="1:40" ht="12.75">
      <c r="A133" s="2">
        <v>32694</v>
      </c>
      <c r="B133" s="3">
        <v>187</v>
      </c>
      <c r="C133" s="26">
        <v>87.4</v>
      </c>
      <c r="D133" s="26">
        <v>52.8</v>
      </c>
      <c r="F133" s="1">
        <f t="shared" si="42"/>
        <v>20.099999999999994</v>
      </c>
      <c r="G133" s="1">
        <f t="shared" si="52"/>
        <v>1092.8310942513576</v>
      </c>
      <c r="I133" s="1">
        <f t="shared" si="27"/>
        <v>20.099999999999994</v>
      </c>
      <c r="J133" s="1">
        <f t="shared" si="28"/>
        <v>1092.8310942513576</v>
      </c>
      <c r="L133" s="14">
        <f t="shared" si="29"/>
        <v>20.099999999999994</v>
      </c>
      <c r="M133" s="14">
        <f t="shared" si="30"/>
        <v>1092.8310942513576</v>
      </c>
      <c r="O133" s="1">
        <f t="shared" si="31"/>
        <v>21.364414528900838</v>
      </c>
      <c r="P133" s="1">
        <f t="shared" si="32"/>
        <v>1908.08391075433</v>
      </c>
      <c r="R133" s="1">
        <f t="shared" si="33"/>
        <v>27.099999999999994</v>
      </c>
      <c r="S133" s="1">
        <f t="shared" si="34"/>
        <v>1749.8129883073887</v>
      </c>
      <c r="U133" s="1">
        <f t="shared" si="35"/>
        <v>26.099999999999994</v>
      </c>
      <c r="V133" s="1">
        <f t="shared" si="48"/>
        <v>1647.148995497897</v>
      </c>
      <c r="X133" s="1">
        <f t="shared" si="36"/>
        <v>29.099999999999994</v>
      </c>
      <c r="Y133" s="1">
        <f t="shared" si="43"/>
        <v>1963.607944001957</v>
      </c>
      <c r="AA133" s="1">
        <f t="shared" si="37"/>
        <v>26.099999999999994</v>
      </c>
      <c r="AB133" s="1">
        <f t="shared" si="50"/>
        <v>1647.148995497897</v>
      </c>
      <c r="AD133" s="1">
        <f t="shared" si="38"/>
        <v>19.099999999999994</v>
      </c>
      <c r="AE133" s="1">
        <f t="shared" si="44"/>
        <v>1011.7105483596213</v>
      </c>
      <c r="AG133" s="1">
        <f t="shared" si="39"/>
        <v>16.372080639338172</v>
      </c>
      <c r="AH133" s="1">
        <f t="shared" si="45"/>
        <v>1532.7553841792683</v>
      </c>
      <c r="AJ133" s="1">
        <f t="shared" si="40"/>
        <v>20.099999999999994</v>
      </c>
      <c r="AK133" s="1">
        <f t="shared" si="46"/>
        <v>1092.8310942513576</v>
      </c>
      <c r="AM133" s="1">
        <f t="shared" si="41"/>
        <v>25.099999999999994</v>
      </c>
      <c r="AN133" s="1">
        <f t="shared" si="47"/>
        <v>1547.3212003572967</v>
      </c>
    </row>
    <row r="134" spans="1:40" ht="12.75">
      <c r="A134" s="2">
        <v>32695</v>
      </c>
      <c r="B134" s="3">
        <v>188</v>
      </c>
      <c r="C134" s="26">
        <v>87.7</v>
      </c>
      <c r="D134" s="26">
        <v>53</v>
      </c>
      <c r="F134" s="1">
        <f t="shared" si="42"/>
        <v>20.349999999999994</v>
      </c>
      <c r="G134" s="1">
        <f t="shared" si="52"/>
        <v>1113.1810942513575</v>
      </c>
      <c r="I134" s="1">
        <f t="shared" si="27"/>
        <v>20.349999999999994</v>
      </c>
      <c r="J134" s="1">
        <f t="shared" si="28"/>
        <v>1113.1810942513575</v>
      </c>
      <c r="L134" s="14">
        <f t="shared" si="29"/>
        <v>20.349999999999994</v>
      </c>
      <c r="M134" s="14">
        <f t="shared" si="30"/>
        <v>1113.1810942513575</v>
      </c>
      <c r="O134" s="1">
        <f t="shared" si="31"/>
        <v>21.109173716419015</v>
      </c>
      <c r="P134" s="1">
        <f t="shared" si="32"/>
        <v>1929.193084470749</v>
      </c>
      <c r="R134" s="1">
        <f t="shared" si="33"/>
        <v>27.349999999999994</v>
      </c>
      <c r="S134" s="1">
        <f t="shared" si="34"/>
        <v>1777.1629883073886</v>
      </c>
      <c r="U134" s="1">
        <f t="shared" si="35"/>
        <v>26.349999999999994</v>
      </c>
      <c r="V134" s="1">
        <f t="shared" si="48"/>
        <v>1673.4989954978969</v>
      </c>
      <c r="X134" s="1">
        <f t="shared" si="36"/>
        <v>29.349999999999994</v>
      </c>
      <c r="Y134" s="1">
        <f t="shared" si="43"/>
        <v>1992.957944001957</v>
      </c>
      <c r="AA134" s="1">
        <f t="shared" si="37"/>
        <v>26.349999999999994</v>
      </c>
      <c r="AB134" s="1">
        <f t="shared" si="50"/>
        <v>1673.4989954978969</v>
      </c>
      <c r="AD134" s="1">
        <f t="shared" si="38"/>
        <v>19.349999999999994</v>
      </c>
      <c r="AE134" s="1">
        <f t="shared" si="44"/>
        <v>1031.0605483596212</v>
      </c>
      <c r="AG134" s="1">
        <f t="shared" si="39"/>
        <v>16.24797056846635</v>
      </c>
      <c r="AH134" s="1">
        <f t="shared" si="45"/>
        <v>1549.0033547477346</v>
      </c>
      <c r="AJ134" s="1">
        <f t="shared" si="40"/>
        <v>20.349999999999994</v>
      </c>
      <c r="AK134" s="1">
        <f t="shared" si="46"/>
        <v>1113.1810942513575</v>
      </c>
      <c r="AM134" s="1">
        <f t="shared" si="41"/>
        <v>25.349999999999994</v>
      </c>
      <c r="AN134" s="1">
        <f t="shared" si="47"/>
        <v>1572.6712003572966</v>
      </c>
    </row>
    <row r="135" spans="1:40" ht="12.75">
      <c r="A135" s="2">
        <v>32696</v>
      </c>
      <c r="B135" s="3">
        <v>189</v>
      </c>
      <c r="C135" s="26">
        <v>87.9</v>
      </c>
      <c r="D135" s="26">
        <v>53</v>
      </c>
      <c r="F135" s="1">
        <f t="shared" si="42"/>
        <v>20.450000000000003</v>
      </c>
      <c r="G135" s="1">
        <f aca="true" t="shared" si="53" ref="G135:G150">F135+G134</f>
        <v>1133.6310942513576</v>
      </c>
      <c r="I135" s="1">
        <f aca="true" t="shared" si="54" ref="I135:I198">DDA1(C135,D135,$A$3,$B$3)</f>
        <v>20.450000000000003</v>
      </c>
      <c r="J135" s="1">
        <f aca="true" t="shared" si="55" ref="J135:J198">I135+J134</f>
        <v>1133.6310942513576</v>
      </c>
      <c r="L135" s="14">
        <f aca="true" t="shared" si="56" ref="L135:L198">DDA3(C135,D135,50,88)</f>
        <v>20.450000000000003</v>
      </c>
      <c r="M135" s="14">
        <f aca="true" t="shared" si="57" ref="M135:M198">L135+M134</f>
        <v>1133.6310942513576</v>
      </c>
      <c r="O135" s="1">
        <f aca="true" t="shared" si="58" ref="O135:O198">DDA1(C135,D135,41,85)</f>
        <v>20.90138833424479</v>
      </c>
      <c r="P135" s="1">
        <f aca="true" t="shared" si="59" ref="P135:P198">O135+P134</f>
        <v>1950.0944728049938</v>
      </c>
      <c r="R135" s="1">
        <f aca="true" t="shared" si="60" ref="R135:R198">DDA1(C135,D135,43,88)</f>
        <v>27.450000000000003</v>
      </c>
      <c r="S135" s="1">
        <f aca="true" t="shared" si="61" ref="S135:S198">R135+S134</f>
        <v>1804.6129883073886</v>
      </c>
      <c r="U135" s="1">
        <f aca="true" t="shared" si="62" ref="U135:U198">DDA3(C135,D135,44,88)</f>
        <v>26.450000000000003</v>
      </c>
      <c r="V135" s="1">
        <f t="shared" si="48"/>
        <v>1699.948995497897</v>
      </c>
      <c r="X135" s="1">
        <f aca="true" t="shared" si="63" ref="X135:X198">DDA3(C135,D135,41,125)</f>
        <v>29.450000000000003</v>
      </c>
      <c r="Y135" s="1">
        <f t="shared" si="43"/>
        <v>2022.407944001957</v>
      </c>
      <c r="AA135" s="1">
        <f aca="true" t="shared" si="64" ref="AA135:AA198">DDA3(C135,D135,44,99)</f>
        <v>26.450000000000003</v>
      </c>
      <c r="AB135" s="1">
        <f t="shared" si="50"/>
        <v>1699.948995497897</v>
      </c>
      <c r="AD135" s="1">
        <f aca="true" t="shared" si="65" ref="AD135:AD198">DDA1(C135,D135,51,90)</f>
        <v>19.450000000000003</v>
      </c>
      <c r="AE135" s="1">
        <f t="shared" si="44"/>
        <v>1050.5105483596212</v>
      </c>
      <c r="AG135" s="1">
        <f aca="true" t="shared" si="66" ref="AG135:AG198">DDA1(C135,D135,44,83)</f>
        <v>16.123420188540297</v>
      </c>
      <c r="AH135" s="1">
        <f t="shared" si="45"/>
        <v>1565.1267749362748</v>
      </c>
      <c r="AJ135" s="1">
        <f aca="true" t="shared" si="67" ref="AJ135:AJ198">DDA3(C135,D135,50,88)</f>
        <v>20.450000000000003</v>
      </c>
      <c r="AK135" s="1">
        <f t="shared" si="46"/>
        <v>1133.6310942513576</v>
      </c>
      <c r="AM135" s="1">
        <f aca="true" t="shared" si="68" ref="AM135:AM198">DDA1(C135,D135,45,90)</f>
        <v>25.450000000000003</v>
      </c>
      <c r="AN135" s="1">
        <f t="shared" si="47"/>
        <v>1598.1212003572966</v>
      </c>
    </row>
    <row r="136" spans="1:40" ht="12.75">
      <c r="A136" s="2">
        <v>32697</v>
      </c>
      <c r="B136" s="3">
        <v>190</v>
      </c>
      <c r="C136" s="26">
        <v>88.2</v>
      </c>
      <c r="D136" s="26">
        <v>53.2</v>
      </c>
      <c r="F136" s="1">
        <f aca="true" t="shared" si="69" ref="F136:F199">DDA3(C136,D136,$A$3,$B$3)</f>
        <v>20.700000000000003</v>
      </c>
      <c r="G136" s="1">
        <f t="shared" si="53"/>
        <v>1154.3310942513576</v>
      </c>
      <c r="I136" s="1">
        <f t="shared" si="54"/>
        <v>20.700000000000003</v>
      </c>
      <c r="J136" s="1">
        <f t="shared" si="55"/>
        <v>1154.3310942513576</v>
      </c>
      <c r="L136" s="14">
        <f t="shared" si="56"/>
        <v>20.693579803612096</v>
      </c>
      <c r="M136" s="14">
        <f t="shared" si="57"/>
        <v>1154.3246740549696</v>
      </c>
      <c r="O136" s="1">
        <f t="shared" si="58"/>
        <v>20.68097856761376</v>
      </c>
      <c r="P136" s="1">
        <f t="shared" si="59"/>
        <v>1970.7754513726074</v>
      </c>
      <c r="R136" s="1">
        <f t="shared" si="60"/>
        <v>25.52593511426177</v>
      </c>
      <c r="S136" s="1">
        <f t="shared" si="61"/>
        <v>1830.1389234216504</v>
      </c>
      <c r="U136" s="1">
        <f t="shared" si="62"/>
        <v>26.693579803612096</v>
      </c>
      <c r="V136" s="1">
        <f t="shared" si="48"/>
        <v>1726.642575301509</v>
      </c>
      <c r="X136" s="1">
        <f t="shared" si="63"/>
        <v>29.700000000000003</v>
      </c>
      <c r="Y136" s="1">
        <f aca="true" t="shared" si="70" ref="Y136:Y199">X136+Y135</f>
        <v>2052.107944001957</v>
      </c>
      <c r="AA136" s="1">
        <f t="shared" si="64"/>
        <v>26.700000000000003</v>
      </c>
      <c r="AB136" s="1">
        <f t="shared" si="50"/>
        <v>1726.648995497897</v>
      </c>
      <c r="AD136" s="1">
        <f t="shared" si="65"/>
        <v>19.700000000000003</v>
      </c>
      <c r="AE136" s="1">
        <f aca="true" t="shared" si="71" ref="AE136:AE199">AD136+AE135</f>
        <v>1070.2105483596213</v>
      </c>
      <c r="AG136" s="1">
        <f t="shared" si="66"/>
        <v>16.01166016978579</v>
      </c>
      <c r="AH136" s="1">
        <f aca="true" t="shared" si="72" ref="AH136:AH199">AG136+AH135</f>
        <v>1581.1384351060606</v>
      </c>
      <c r="AJ136" s="1">
        <f t="shared" si="67"/>
        <v>20.693579803612096</v>
      </c>
      <c r="AK136" s="1">
        <f aca="true" t="shared" si="73" ref="AK136:AK199">AJ136+AK135</f>
        <v>1154.3246740549696</v>
      </c>
      <c r="AM136" s="1">
        <f t="shared" si="68"/>
        <v>25.700000000000003</v>
      </c>
      <c r="AN136" s="1">
        <f aca="true" t="shared" si="74" ref="AN136:AN199">AM136+AN135</f>
        <v>1623.8212003572967</v>
      </c>
    </row>
    <row r="137" spans="1:40" ht="12.75">
      <c r="A137" s="2">
        <v>32698</v>
      </c>
      <c r="B137" s="3">
        <v>191</v>
      </c>
      <c r="C137" s="26">
        <v>88.5</v>
      </c>
      <c r="D137" s="26">
        <v>53.3</v>
      </c>
      <c r="F137" s="1">
        <f t="shared" si="69"/>
        <v>20.900000000000006</v>
      </c>
      <c r="G137" s="1">
        <f t="shared" si="53"/>
        <v>1175.2310942513577</v>
      </c>
      <c r="I137" s="1">
        <f t="shared" si="54"/>
        <v>20.900000000000006</v>
      </c>
      <c r="J137" s="1">
        <f t="shared" si="55"/>
        <v>1175.2310942513577</v>
      </c>
      <c r="L137" s="14">
        <f t="shared" si="56"/>
        <v>20.874672530061552</v>
      </c>
      <c r="M137" s="14">
        <f t="shared" si="57"/>
        <v>1175.1993465850312</v>
      </c>
      <c r="O137" s="1">
        <f t="shared" si="58"/>
        <v>20.440701319839086</v>
      </c>
      <c r="P137" s="1">
        <f t="shared" si="59"/>
        <v>1991.2161526924465</v>
      </c>
      <c r="R137" s="1">
        <f t="shared" si="60"/>
        <v>24.45220084266295</v>
      </c>
      <c r="S137" s="1">
        <f t="shared" si="61"/>
        <v>1854.5911242643133</v>
      </c>
      <c r="U137" s="1">
        <f t="shared" si="62"/>
        <v>26.874672530061552</v>
      </c>
      <c r="V137" s="1">
        <f t="shared" si="48"/>
        <v>1753.5172478315706</v>
      </c>
      <c r="X137" s="1">
        <f t="shared" si="63"/>
        <v>29.900000000000006</v>
      </c>
      <c r="Y137" s="1">
        <f t="shared" si="70"/>
        <v>2082.007944001957</v>
      </c>
      <c r="AA137" s="1">
        <f t="shared" si="64"/>
        <v>26.900000000000006</v>
      </c>
      <c r="AB137" s="1">
        <f t="shared" si="50"/>
        <v>1753.548995497897</v>
      </c>
      <c r="AD137" s="1">
        <f t="shared" si="65"/>
        <v>19.900000000000006</v>
      </c>
      <c r="AE137" s="1">
        <f t="shared" si="71"/>
        <v>1090.1105483596214</v>
      </c>
      <c r="AG137" s="1">
        <f t="shared" si="66"/>
        <v>15.872481965569703</v>
      </c>
      <c r="AH137" s="1">
        <f t="shared" si="72"/>
        <v>1597.0109170716303</v>
      </c>
      <c r="AJ137" s="1">
        <f t="shared" si="67"/>
        <v>20.874672530061552</v>
      </c>
      <c r="AK137" s="1">
        <f t="shared" si="73"/>
        <v>1175.1993465850312</v>
      </c>
      <c r="AM137" s="1">
        <f t="shared" si="68"/>
        <v>25.900000000000006</v>
      </c>
      <c r="AN137" s="1">
        <f t="shared" si="74"/>
        <v>1649.7212003572968</v>
      </c>
    </row>
    <row r="138" spans="1:40" ht="12.75">
      <c r="A138" s="2">
        <v>32699</v>
      </c>
      <c r="B138" s="3">
        <v>192</v>
      </c>
      <c r="C138" s="26">
        <v>88.8</v>
      </c>
      <c r="D138" s="26">
        <v>53.4</v>
      </c>
      <c r="F138" s="1">
        <f t="shared" si="69"/>
        <v>21.099999999999994</v>
      </c>
      <c r="G138" s="1">
        <f t="shared" si="53"/>
        <v>1196.3310942513576</v>
      </c>
      <c r="I138" s="1">
        <f t="shared" si="54"/>
        <v>21.099999999999994</v>
      </c>
      <c r="J138" s="1">
        <f t="shared" si="55"/>
        <v>1196.3310942513576</v>
      </c>
      <c r="L138" s="14">
        <f t="shared" si="56"/>
        <v>21.048842449508903</v>
      </c>
      <c r="M138" s="14">
        <f t="shared" si="57"/>
        <v>1196.24818903454</v>
      </c>
      <c r="O138" s="1">
        <f t="shared" si="58"/>
        <v>20.215581895372257</v>
      </c>
      <c r="P138" s="1">
        <f t="shared" si="59"/>
        <v>2011.4317345878187</v>
      </c>
      <c r="R138" s="1">
        <f t="shared" si="60"/>
        <v>23.72583995697825</v>
      </c>
      <c r="S138" s="1">
        <f t="shared" si="61"/>
        <v>1878.3169642212915</v>
      </c>
      <c r="U138" s="1">
        <f t="shared" si="62"/>
        <v>27.048842449508903</v>
      </c>
      <c r="V138" s="1">
        <f t="shared" si="48"/>
        <v>1780.5660902810794</v>
      </c>
      <c r="X138" s="1">
        <f t="shared" si="63"/>
        <v>30.099999999999994</v>
      </c>
      <c r="Y138" s="1">
        <f t="shared" si="70"/>
        <v>2112.107944001957</v>
      </c>
      <c r="AA138" s="1">
        <f t="shared" si="64"/>
        <v>27.099999999999994</v>
      </c>
      <c r="AB138" s="1">
        <f t="shared" si="50"/>
        <v>1780.648995497897</v>
      </c>
      <c r="AD138" s="1">
        <f t="shared" si="65"/>
        <v>20.099999999999994</v>
      </c>
      <c r="AE138" s="1">
        <f t="shared" si="71"/>
        <v>1110.2105483596213</v>
      </c>
      <c r="AG138" s="1">
        <f t="shared" si="66"/>
        <v>15.739674759669862</v>
      </c>
      <c r="AH138" s="1">
        <f t="shared" si="72"/>
        <v>1612.7505918313002</v>
      </c>
      <c r="AJ138" s="1">
        <f t="shared" si="67"/>
        <v>21.048842449508903</v>
      </c>
      <c r="AK138" s="1">
        <f t="shared" si="73"/>
        <v>1196.24818903454</v>
      </c>
      <c r="AM138" s="1">
        <f t="shared" si="68"/>
        <v>26.099999999999994</v>
      </c>
      <c r="AN138" s="1">
        <f t="shared" si="74"/>
        <v>1675.8212003572967</v>
      </c>
    </row>
    <row r="139" spans="1:40" ht="12.75">
      <c r="A139" s="2">
        <v>32700</v>
      </c>
      <c r="B139" s="3">
        <v>193</v>
      </c>
      <c r="C139" s="26">
        <v>89.2</v>
      </c>
      <c r="D139" s="26">
        <v>53.6</v>
      </c>
      <c r="F139" s="1">
        <f t="shared" si="69"/>
        <v>21.400000000000006</v>
      </c>
      <c r="G139" s="1">
        <f t="shared" si="53"/>
        <v>1217.7310942513577</v>
      </c>
      <c r="I139" s="1">
        <f t="shared" si="54"/>
        <v>21.400000000000006</v>
      </c>
      <c r="J139" s="1">
        <f t="shared" si="55"/>
        <v>1217.7310942513577</v>
      </c>
      <c r="L139" s="14">
        <f t="shared" si="56"/>
        <v>21.306176152146044</v>
      </c>
      <c r="M139" s="14">
        <f t="shared" si="57"/>
        <v>1217.554365186686</v>
      </c>
      <c r="O139" s="1">
        <f t="shared" si="58"/>
        <v>19.95895975592714</v>
      </c>
      <c r="P139" s="1">
        <f t="shared" si="59"/>
        <v>2031.390694343746</v>
      </c>
      <c r="R139" s="1">
        <f t="shared" si="60"/>
        <v>23.016502900044795</v>
      </c>
      <c r="S139" s="1">
        <f t="shared" si="61"/>
        <v>1901.3334671213363</v>
      </c>
      <c r="U139" s="1">
        <f t="shared" si="62"/>
        <v>27.306176152146044</v>
      </c>
      <c r="V139" s="1">
        <f t="shared" si="48"/>
        <v>1807.8722664332254</v>
      </c>
      <c r="X139" s="1">
        <f t="shared" si="63"/>
        <v>30.400000000000006</v>
      </c>
      <c r="Y139" s="1">
        <f t="shared" si="70"/>
        <v>2142.507944001957</v>
      </c>
      <c r="AA139" s="1">
        <f t="shared" si="64"/>
        <v>27.400000000000006</v>
      </c>
      <c r="AB139" s="1">
        <f t="shared" si="50"/>
        <v>1808.048995497897</v>
      </c>
      <c r="AD139" s="1">
        <f t="shared" si="65"/>
        <v>20.400000000000006</v>
      </c>
      <c r="AE139" s="1">
        <f t="shared" si="71"/>
        <v>1130.6105483596214</v>
      </c>
      <c r="AG139" s="1">
        <f t="shared" si="66"/>
        <v>15.593157094608495</v>
      </c>
      <c r="AH139" s="1">
        <f t="shared" si="72"/>
        <v>1628.3437489259086</v>
      </c>
      <c r="AJ139" s="1">
        <f t="shared" si="67"/>
        <v>21.306176152146044</v>
      </c>
      <c r="AK139" s="1">
        <f t="shared" si="73"/>
        <v>1217.554365186686</v>
      </c>
      <c r="AM139" s="1">
        <f t="shared" si="68"/>
        <v>26.400000000000006</v>
      </c>
      <c r="AN139" s="1">
        <f t="shared" si="74"/>
        <v>1702.2212003572968</v>
      </c>
    </row>
    <row r="140" spans="1:40" ht="12.75">
      <c r="A140" s="2">
        <v>32701</v>
      </c>
      <c r="B140" s="3">
        <v>194</v>
      </c>
      <c r="C140" s="26">
        <v>89.7</v>
      </c>
      <c r="D140" s="26">
        <v>53.8</v>
      </c>
      <c r="F140" s="1">
        <f t="shared" si="69"/>
        <v>21.75</v>
      </c>
      <c r="G140" s="1">
        <f t="shared" si="53"/>
        <v>1239.4810942513577</v>
      </c>
      <c r="I140" s="1">
        <f t="shared" si="54"/>
        <v>21.75</v>
      </c>
      <c r="J140" s="1">
        <f t="shared" si="55"/>
        <v>1239.4810942513577</v>
      </c>
      <c r="L140" s="14">
        <f t="shared" si="56"/>
        <v>21.592239393312788</v>
      </c>
      <c r="M140" s="14">
        <f t="shared" si="57"/>
        <v>1239.146604579999</v>
      </c>
      <c r="O140" s="1">
        <f t="shared" si="58"/>
        <v>19.64782952971091</v>
      </c>
      <c r="P140" s="1">
        <f t="shared" si="59"/>
        <v>2051.038523873457</v>
      </c>
      <c r="R140" s="1">
        <f t="shared" si="60"/>
        <v>22.307915372812563</v>
      </c>
      <c r="S140" s="1">
        <f t="shared" si="61"/>
        <v>1923.641382494149</v>
      </c>
      <c r="U140" s="1">
        <f t="shared" si="62"/>
        <v>27.592239393312788</v>
      </c>
      <c r="V140" s="1">
        <f t="shared" si="48"/>
        <v>1835.4645058265382</v>
      </c>
      <c r="X140" s="1">
        <f t="shared" si="63"/>
        <v>30.75</v>
      </c>
      <c r="Y140" s="1">
        <f t="shared" si="70"/>
        <v>2173.257944001957</v>
      </c>
      <c r="AA140" s="1">
        <f t="shared" si="64"/>
        <v>27.75</v>
      </c>
      <c r="AB140" s="1">
        <f t="shared" si="50"/>
        <v>1835.798995497897</v>
      </c>
      <c r="AD140" s="1">
        <f t="shared" si="65"/>
        <v>20.75</v>
      </c>
      <c r="AE140" s="1">
        <f t="shared" si="71"/>
        <v>1151.3605483596214</v>
      </c>
      <c r="AG140" s="1">
        <f t="shared" si="66"/>
        <v>15.405977117234244</v>
      </c>
      <c r="AH140" s="1">
        <f t="shared" si="72"/>
        <v>1643.7497260431428</v>
      </c>
      <c r="AJ140" s="1">
        <f t="shared" si="67"/>
        <v>21.592239393312788</v>
      </c>
      <c r="AK140" s="1">
        <f t="shared" si="73"/>
        <v>1239.146604579999</v>
      </c>
      <c r="AM140" s="1">
        <f t="shared" si="68"/>
        <v>26.75</v>
      </c>
      <c r="AN140" s="1">
        <f t="shared" si="74"/>
        <v>1728.9712003572968</v>
      </c>
    </row>
    <row r="141" spans="1:40" ht="12.75">
      <c r="A141" s="17">
        <v>32702</v>
      </c>
      <c r="B141" s="3">
        <v>195</v>
      </c>
      <c r="C141" s="26">
        <v>90</v>
      </c>
      <c r="D141" s="26">
        <v>54</v>
      </c>
      <c r="F141" s="1">
        <f t="shared" si="69"/>
        <v>22</v>
      </c>
      <c r="G141" s="1">
        <f t="shared" si="53"/>
        <v>1261.4810942513577</v>
      </c>
      <c r="I141" s="1">
        <f t="shared" si="54"/>
        <v>22</v>
      </c>
      <c r="J141" s="1">
        <f t="shared" si="55"/>
        <v>1261.4810942513577</v>
      </c>
      <c r="L141" s="14">
        <f t="shared" si="56"/>
        <v>21.79879783186334</v>
      </c>
      <c r="M141" s="14">
        <f t="shared" si="57"/>
        <v>1260.9454024118622</v>
      </c>
      <c r="O141" s="1">
        <f t="shared" si="58"/>
        <v>19.500329300591844</v>
      </c>
      <c r="P141" s="1">
        <f t="shared" si="59"/>
        <v>2070.538853174049</v>
      </c>
      <c r="R141" s="1">
        <f t="shared" si="60"/>
        <v>21.982286717132297</v>
      </c>
      <c r="S141" s="1">
        <f t="shared" si="61"/>
        <v>1945.6236692112811</v>
      </c>
      <c r="U141" s="1">
        <f t="shared" si="62"/>
        <v>27.79879783186334</v>
      </c>
      <c r="V141" s="1">
        <f t="shared" si="48"/>
        <v>1863.2633036584016</v>
      </c>
      <c r="X141" s="1">
        <f t="shared" si="63"/>
        <v>31</v>
      </c>
      <c r="Y141" s="1">
        <f t="shared" si="70"/>
        <v>2204.257944001957</v>
      </c>
      <c r="AA141" s="1">
        <f t="shared" si="64"/>
        <v>28</v>
      </c>
      <c r="AB141" s="1">
        <f t="shared" si="50"/>
        <v>1863.798995497897</v>
      </c>
      <c r="AD141" s="1">
        <f t="shared" si="65"/>
        <v>21</v>
      </c>
      <c r="AE141" s="1">
        <f t="shared" si="71"/>
        <v>1172.3605483596214</v>
      </c>
      <c r="AG141" s="1">
        <f t="shared" si="66"/>
        <v>15.324542417876122</v>
      </c>
      <c r="AH141" s="1">
        <f t="shared" si="72"/>
        <v>1659.0742684610188</v>
      </c>
      <c r="AJ141" s="1">
        <f t="shared" si="67"/>
        <v>21.79879783186334</v>
      </c>
      <c r="AK141" s="1">
        <f t="shared" si="73"/>
        <v>1260.9454024118622</v>
      </c>
      <c r="AM141" s="1">
        <f t="shared" si="68"/>
        <v>27</v>
      </c>
      <c r="AN141" s="1">
        <f t="shared" si="74"/>
        <v>1755.9712003572968</v>
      </c>
    </row>
    <row r="142" spans="1:40" ht="12.75">
      <c r="A142" s="2">
        <v>32703</v>
      </c>
      <c r="B142" s="3">
        <v>196</v>
      </c>
      <c r="C142" s="26">
        <v>90.3</v>
      </c>
      <c r="D142" s="26">
        <v>54.2</v>
      </c>
      <c r="F142" s="1">
        <f t="shared" si="69"/>
        <v>22.238383405538336</v>
      </c>
      <c r="G142" s="1">
        <f t="shared" si="53"/>
        <v>1283.719477656896</v>
      </c>
      <c r="I142" s="1">
        <f t="shared" si="54"/>
        <v>19.913771282496302</v>
      </c>
      <c r="J142" s="1">
        <f t="shared" si="55"/>
        <v>1281.394865533854</v>
      </c>
      <c r="L142" s="14">
        <f t="shared" si="56"/>
        <v>22.002004822858996</v>
      </c>
      <c r="M142" s="14">
        <f t="shared" si="57"/>
        <v>1282.9474072347211</v>
      </c>
      <c r="O142" s="1">
        <f t="shared" si="58"/>
        <v>19.360258191237218</v>
      </c>
      <c r="P142" s="1">
        <f t="shared" si="59"/>
        <v>2089.8991113652864</v>
      </c>
      <c r="R142" s="1">
        <f t="shared" si="60"/>
        <v>21.691855357204982</v>
      </c>
      <c r="S142" s="1">
        <f t="shared" si="61"/>
        <v>1967.3155245684861</v>
      </c>
      <c r="U142" s="1">
        <f t="shared" si="62"/>
        <v>28.002004822858996</v>
      </c>
      <c r="V142" s="1">
        <f t="shared" si="48"/>
        <v>1891.2653084812605</v>
      </c>
      <c r="X142" s="1">
        <f t="shared" si="63"/>
        <v>31.25</v>
      </c>
      <c r="Y142" s="1">
        <f t="shared" si="70"/>
        <v>2235.507944001957</v>
      </c>
      <c r="AA142" s="1">
        <f t="shared" si="64"/>
        <v>28.25</v>
      </c>
      <c r="AB142" s="1">
        <f t="shared" si="50"/>
        <v>1892.048995497897</v>
      </c>
      <c r="AD142" s="1">
        <f t="shared" si="65"/>
        <v>18.971886585572353</v>
      </c>
      <c r="AE142" s="1">
        <f t="shared" si="71"/>
        <v>1191.3324349451937</v>
      </c>
      <c r="AG142" s="1">
        <f t="shared" si="66"/>
        <v>15.246426253860372</v>
      </c>
      <c r="AH142" s="1">
        <f t="shared" si="72"/>
        <v>1674.3206947148792</v>
      </c>
      <c r="AJ142" s="1">
        <f t="shared" si="67"/>
        <v>22.002004822858996</v>
      </c>
      <c r="AK142" s="1">
        <f t="shared" si="73"/>
        <v>1282.9474072347211</v>
      </c>
      <c r="AM142" s="1">
        <f t="shared" si="68"/>
        <v>24.623194767116047</v>
      </c>
      <c r="AN142" s="1">
        <f t="shared" si="74"/>
        <v>1780.5943951244128</v>
      </c>
    </row>
    <row r="143" spans="1:40" ht="12.75">
      <c r="A143" s="2">
        <v>32704</v>
      </c>
      <c r="B143" s="3">
        <v>197</v>
      </c>
      <c r="C143" s="26">
        <v>90.6</v>
      </c>
      <c r="D143" s="26">
        <v>54.4</v>
      </c>
      <c r="F143" s="1">
        <f t="shared" si="69"/>
        <v>22.467161408105685</v>
      </c>
      <c r="G143" s="1">
        <f t="shared" si="53"/>
        <v>1306.1866390650018</v>
      </c>
      <c r="I143" s="1">
        <f t="shared" si="54"/>
        <v>19.179640516159925</v>
      </c>
      <c r="J143" s="1">
        <f t="shared" si="55"/>
        <v>1300.574506050014</v>
      </c>
      <c r="L143" s="14">
        <f t="shared" si="56"/>
        <v>22.202095776165397</v>
      </c>
      <c r="M143" s="14">
        <f t="shared" si="57"/>
        <v>1305.1495030108865</v>
      </c>
      <c r="O143" s="1">
        <f t="shared" si="58"/>
        <v>19.22687013818165</v>
      </c>
      <c r="P143" s="1">
        <f t="shared" si="59"/>
        <v>2109.125981503468</v>
      </c>
      <c r="R143" s="1">
        <f t="shared" si="60"/>
        <v>21.429495013915226</v>
      </c>
      <c r="S143" s="1">
        <f t="shared" si="61"/>
        <v>1988.7450195824013</v>
      </c>
      <c r="U143" s="1">
        <f t="shared" si="62"/>
        <v>28.202095776165397</v>
      </c>
      <c r="V143" s="1">
        <f t="shared" si="48"/>
        <v>1919.4674042574259</v>
      </c>
      <c r="X143" s="1">
        <f t="shared" si="63"/>
        <v>31.5</v>
      </c>
      <c r="Y143" s="1">
        <f t="shared" si="70"/>
        <v>2267.007944001957</v>
      </c>
      <c r="AA143" s="1">
        <f t="shared" si="64"/>
        <v>28.5</v>
      </c>
      <c r="AB143" s="1">
        <f t="shared" si="50"/>
        <v>1920.548995497897</v>
      </c>
      <c r="AD143" s="1">
        <f t="shared" si="65"/>
        <v>18.26182853845857</v>
      </c>
      <c r="AE143" s="1">
        <f t="shared" si="71"/>
        <v>1209.5942634836522</v>
      </c>
      <c r="AG143" s="1">
        <f t="shared" si="66"/>
        <v>15.17134787271691</v>
      </c>
      <c r="AH143" s="1">
        <f t="shared" si="72"/>
        <v>1689.4920425875962</v>
      </c>
      <c r="AJ143" s="1">
        <f t="shared" si="67"/>
        <v>22.202095776165397</v>
      </c>
      <c r="AK143" s="1">
        <f t="shared" si="73"/>
        <v>1305.1495030108865</v>
      </c>
      <c r="AM143" s="1">
        <f t="shared" si="68"/>
        <v>23.768700404666706</v>
      </c>
      <c r="AN143" s="1">
        <f t="shared" si="74"/>
        <v>1804.3630955290796</v>
      </c>
    </row>
    <row r="144" spans="1:40" ht="12.75">
      <c r="A144" s="2">
        <v>32705</v>
      </c>
      <c r="B144" s="3">
        <v>198</v>
      </c>
      <c r="C144" s="26">
        <v>90.9</v>
      </c>
      <c r="D144" s="26">
        <v>54.5</v>
      </c>
      <c r="F144" s="1">
        <f t="shared" si="69"/>
        <v>22.6397880046521</v>
      </c>
      <c r="G144" s="1">
        <f t="shared" si="53"/>
        <v>1328.8264270696538</v>
      </c>
      <c r="I144" s="1">
        <f t="shared" si="54"/>
        <v>18.61894790627477</v>
      </c>
      <c r="J144" s="1">
        <f t="shared" si="55"/>
        <v>1319.1934539562887</v>
      </c>
      <c r="L144" s="14">
        <f t="shared" si="56"/>
        <v>22.349754321623074</v>
      </c>
      <c r="M144" s="14">
        <f t="shared" si="57"/>
        <v>1327.4992573325096</v>
      </c>
      <c r="O144" s="1">
        <f t="shared" si="58"/>
        <v>19.067942707128836</v>
      </c>
      <c r="P144" s="1">
        <f t="shared" si="59"/>
        <v>2128.193924210597</v>
      </c>
      <c r="R144" s="1">
        <f t="shared" si="60"/>
        <v>21.152206818134285</v>
      </c>
      <c r="S144" s="1">
        <f t="shared" si="61"/>
        <v>2009.8972264005356</v>
      </c>
      <c r="U144" s="1">
        <f t="shared" si="62"/>
        <v>28.349754321623074</v>
      </c>
      <c r="V144" s="1">
        <f t="shared" si="48"/>
        <v>1947.817158579049</v>
      </c>
      <c r="X144" s="1">
        <f t="shared" si="63"/>
        <v>31.700000000000003</v>
      </c>
      <c r="Y144" s="1">
        <f t="shared" si="70"/>
        <v>2298.707944001957</v>
      </c>
      <c r="AA144" s="1">
        <f t="shared" si="64"/>
        <v>28.700000000000003</v>
      </c>
      <c r="AB144" s="1">
        <f t="shared" si="50"/>
        <v>1949.248995497897</v>
      </c>
      <c r="AD144" s="1">
        <f t="shared" si="65"/>
        <v>17.719468908734203</v>
      </c>
      <c r="AE144" s="1">
        <f t="shared" si="71"/>
        <v>1227.3137323923863</v>
      </c>
      <c r="AG144" s="1">
        <f t="shared" si="66"/>
        <v>15.069360739123182</v>
      </c>
      <c r="AH144" s="1">
        <f t="shared" si="72"/>
        <v>1704.5614033267193</v>
      </c>
      <c r="AJ144" s="1">
        <f t="shared" si="67"/>
        <v>22.349754321623074</v>
      </c>
      <c r="AK144" s="1">
        <f t="shared" si="73"/>
        <v>1327.4992573325096</v>
      </c>
      <c r="AM144" s="1">
        <f t="shared" si="68"/>
        <v>23.116342893977606</v>
      </c>
      <c r="AN144" s="1">
        <f t="shared" si="74"/>
        <v>1827.4794384230572</v>
      </c>
    </row>
    <row r="145" spans="1:40" ht="12.75">
      <c r="A145" s="2">
        <v>32706</v>
      </c>
      <c r="B145" s="3">
        <v>199</v>
      </c>
      <c r="C145" s="26">
        <v>91</v>
      </c>
      <c r="D145" s="26">
        <v>54.6</v>
      </c>
      <c r="F145" s="1">
        <f t="shared" si="69"/>
        <v>22.729459214986022</v>
      </c>
      <c r="G145" s="1">
        <f t="shared" si="53"/>
        <v>1351.5558862846399</v>
      </c>
      <c r="I145" s="1">
        <f t="shared" si="54"/>
        <v>18.489142553295665</v>
      </c>
      <c r="J145" s="1">
        <f t="shared" si="55"/>
        <v>1337.6825965095845</v>
      </c>
      <c r="L145" s="14">
        <f t="shared" si="56"/>
        <v>22.431376913297914</v>
      </c>
      <c r="M145" s="14">
        <f t="shared" si="57"/>
        <v>1349.9306342458076</v>
      </c>
      <c r="O145" s="1">
        <f t="shared" si="58"/>
        <v>19.037392654358708</v>
      </c>
      <c r="P145" s="1">
        <f t="shared" si="59"/>
        <v>2147.2313168649557</v>
      </c>
      <c r="R145" s="1">
        <f t="shared" si="60"/>
        <v>21.089628376259835</v>
      </c>
      <c r="S145" s="1">
        <f t="shared" si="61"/>
        <v>2030.9868547767953</v>
      </c>
      <c r="U145" s="1">
        <f t="shared" si="62"/>
        <v>28.431376913297914</v>
      </c>
      <c r="V145" s="1">
        <f t="shared" si="48"/>
        <v>1976.248535492347</v>
      </c>
      <c r="X145" s="1">
        <f t="shared" si="63"/>
        <v>31.799999999999997</v>
      </c>
      <c r="Y145" s="1">
        <f t="shared" si="70"/>
        <v>2330.507944001957</v>
      </c>
      <c r="AA145" s="1">
        <f t="shared" si="64"/>
        <v>28.799999999999997</v>
      </c>
      <c r="AB145" s="1">
        <f t="shared" si="50"/>
        <v>1978.048995497897</v>
      </c>
      <c r="AD145" s="1">
        <f t="shared" si="65"/>
        <v>17.595150469837925</v>
      </c>
      <c r="AE145" s="1">
        <f t="shared" si="71"/>
        <v>1244.9088828622243</v>
      </c>
      <c r="AG145" s="1">
        <f t="shared" si="66"/>
        <v>15.055858041288523</v>
      </c>
      <c r="AH145" s="1">
        <f t="shared" si="72"/>
        <v>1719.6172613680078</v>
      </c>
      <c r="AJ145" s="1">
        <f t="shared" si="67"/>
        <v>22.431376913297914</v>
      </c>
      <c r="AK145" s="1">
        <f t="shared" si="73"/>
        <v>1349.9306342458076</v>
      </c>
      <c r="AM145" s="1">
        <f t="shared" si="68"/>
        <v>22.95910297058437</v>
      </c>
      <c r="AN145" s="1">
        <f t="shared" si="74"/>
        <v>1850.4385413936416</v>
      </c>
    </row>
    <row r="146" spans="1:40" ht="12.75">
      <c r="A146" s="2">
        <v>32707</v>
      </c>
      <c r="B146" s="3">
        <v>200</v>
      </c>
      <c r="C146" s="26">
        <v>91.2</v>
      </c>
      <c r="D146" s="26">
        <v>54.7</v>
      </c>
      <c r="F146" s="1">
        <f t="shared" si="69"/>
        <v>22.857347947850695</v>
      </c>
      <c r="G146" s="1">
        <f t="shared" si="53"/>
        <v>1374.4132342324906</v>
      </c>
      <c r="I146" s="1">
        <f t="shared" si="54"/>
        <v>18.21440636825439</v>
      </c>
      <c r="J146" s="1">
        <f t="shared" si="55"/>
        <v>1355.897002877839</v>
      </c>
      <c r="L146" s="14">
        <f t="shared" si="56"/>
        <v>22.54424002313699</v>
      </c>
      <c r="M146" s="14">
        <f t="shared" si="57"/>
        <v>1372.4748742689446</v>
      </c>
      <c r="O146" s="1">
        <f t="shared" si="58"/>
        <v>18.946616915767272</v>
      </c>
      <c r="P146" s="1">
        <f t="shared" si="59"/>
        <v>2166.177933780723</v>
      </c>
      <c r="R146" s="1">
        <f t="shared" si="60"/>
        <v>20.932686497426367</v>
      </c>
      <c r="S146" s="1">
        <f t="shared" si="61"/>
        <v>2051.9195412742215</v>
      </c>
      <c r="U146" s="1">
        <f t="shared" si="62"/>
        <v>28.54424002313699</v>
      </c>
      <c r="V146" s="1">
        <f aca="true" t="shared" si="75" ref="V146:V209">U146+V145</f>
        <v>2004.792775515484</v>
      </c>
      <c r="X146" s="1">
        <f t="shared" si="63"/>
        <v>31.950000000000003</v>
      </c>
      <c r="Y146" s="1">
        <f t="shared" si="70"/>
        <v>2362.457944001957</v>
      </c>
      <c r="AA146" s="1">
        <f t="shared" si="64"/>
        <v>28.950000000000003</v>
      </c>
      <c r="AB146" s="1">
        <f t="shared" si="50"/>
        <v>2006.998995497897</v>
      </c>
      <c r="AD146" s="1">
        <f t="shared" si="65"/>
        <v>17.330479907744298</v>
      </c>
      <c r="AE146" s="1">
        <f t="shared" si="71"/>
        <v>1262.2393627699687</v>
      </c>
      <c r="AG146" s="1">
        <f t="shared" si="66"/>
        <v>15.000108742424262</v>
      </c>
      <c r="AH146" s="1">
        <f t="shared" si="72"/>
        <v>1734.6173701104321</v>
      </c>
      <c r="AJ146" s="1">
        <f t="shared" si="67"/>
        <v>22.54424002313699</v>
      </c>
      <c r="AK146" s="1">
        <f t="shared" si="73"/>
        <v>1372.4748742689446</v>
      </c>
      <c r="AM146" s="1">
        <f t="shared" si="68"/>
        <v>22.63403867080485</v>
      </c>
      <c r="AN146" s="1">
        <f t="shared" si="74"/>
        <v>1873.0725800644464</v>
      </c>
    </row>
    <row r="147" spans="1:40" ht="12.75">
      <c r="A147" s="2">
        <v>32708</v>
      </c>
      <c r="B147" s="3">
        <v>201</v>
      </c>
      <c r="C147" s="26">
        <v>91.4</v>
      </c>
      <c r="D147" s="26">
        <v>54.8</v>
      </c>
      <c r="F147" s="1">
        <f t="shared" si="69"/>
        <v>22.98334075751917</v>
      </c>
      <c r="G147" s="1">
        <f t="shared" si="53"/>
        <v>1397.3965749900099</v>
      </c>
      <c r="I147" s="1">
        <f t="shared" si="54"/>
        <v>17.970637586959434</v>
      </c>
      <c r="J147" s="1">
        <f t="shared" si="55"/>
        <v>1373.8676404647983</v>
      </c>
      <c r="L147" s="14">
        <f t="shared" si="56"/>
        <v>22.65597517074278</v>
      </c>
      <c r="M147" s="14">
        <f t="shared" si="57"/>
        <v>1395.1308494396874</v>
      </c>
      <c r="O147" s="1">
        <f t="shared" si="58"/>
        <v>18.858284373005958</v>
      </c>
      <c r="P147" s="1">
        <f t="shared" si="59"/>
        <v>2185.036218153729</v>
      </c>
      <c r="R147" s="1">
        <f t="shared" si="60"/>
        <v>20.78324799931895</v>
      </c>
      <c r="S147" s="1">
        <f t="shared" si="61"/>
        <v>2072.7027892735405</v>
      </c>
      <c r="U147" s="1">
        <f t="shared" si="62"/>
        <v>28.65597517074278</v>
      </c>
      <c r="V147" s="1">
        <f t="shared" si="75"/>
        <v>2033.4487506862267</v>
      </c>
      <c r="X147" s="1">
        <f t="shared" si="63"/>
        <v>32.099999999999994</v>
      </c>
      <c r="Y147" s="1">
        <f t="shared" si="70"/>
        <v>2394.557944001957</v>
      </c>
      <c r="AA147" s="1">
        <f t="shared" si="64"/>
        <v>29.099999999999994</v>
      </c>
      <c r="AB147" s="1">
        <f t="shared" si="50"/>
        <v>2036.098995497897</v>
      </c>
      <c r="AD147" s="1">
        <f t="shared" si="65"/>
        <v>17.09595516622343</v>
      </c>
      <c r="AE147" s="1">
        <f t="shared" si="71"/>
        <v>1279.335317936192</v>
      </c>
      <c r="AG147" s="1">
        <f t="shared" si="66"/>
        <v>14.945606278039035</v>
      </c>
      <c r="AH147" s="1">
        <f t="shared" si="72"/>
        <v>1749.5629763884713</v>
      </c>
      <c r="AJ147" s="1">
        <f t="shared" si="67"/>
        <v>22.65597517074278</v>
      </c>
      <c r="AK147" s="1">
        <f t="shared" si="73"/>
        <v>1395.1308494396874</v>
      </c>
      <c r="AM147" s="1">
        <f t="shared" si="68"/>
        <v>22.344049690639466</v>
      </c>
      <c r="AN147" s="1">
        <f t="shared" si="74"/>
        <v>1895.4166297550858</v>
      </c>
    </row>
    <row r="148" spans="1:40" ht="12.75">
      <c r="A148" s="2">
        <v>32709</v>
      </c>
      <c r="B148" s="3">
        <v>202</v>
      </c>
      <c r="C148" s="26">
        <v>91.6</v>
      </c>
      <c r="D148" s="26">
        <v>55</v>
      </c>
      <c r="F148" s="1">
        <f t="shared" si="69"/>
        <v>23.157390052239016</v>
      </c>
      <c r="G148" s="1">
        <f t="shared" si="53"/>
        <v>1420.5539650422488</v>
      </c>
      <c r="I148" s="1">
        <f t="shared" si="54"/>
        <v>17.79355023002705</v>
      </c>
      <c r="J148" s="1">
        <f t="shared" si="55"/>
        <v>1391.6611906948253</v>
      </c>
      <c r="L148" s="14">
        <f t="shared" si="56"/>
        <v>22.815946782292297</v>
      </c>
      <c r="M148" s="14">
        <f t="shared" si="57"/>
        <v>1417.9467962219796</v>
      </c>
      <c r="O148" s="1">
        <f t="shared" si="58"/>
        <v>18.80263269593053</v>
      </c>
      <c r="P148" s="1">
        <f t="shared" si="59"/>
        <v>2203.8388508496596</v>
      </c>
      <c r="R148" s="1">
        <f t="shared" si="60"/>
        <v>20.67703293190212</v>
      </c>
      <c r="S148" s="1">
        <f t="shared" si="61"/>
        <v>2093.3798222054425</v>
      </c>
      <c r="U148" s="1">
        <f t="shared" si="62"/>
        <v>28.815946782292297</v>
      </c>
      <c r="V148" s="1">
        <f t="shared" si="75"/>
        <v>2062.264697468519</v>
      </c>
      <c r="X148" s="1">
        <f t="shared" si="63"/>
        <v>32.3</v>
      </c>
      <c r="Y148" s="1">
        <f t="shared" si="70"/>
        <v>2426.857944001957</v>
      </c>
      <c r="AA148" s="1">
        <f t="shared" si="64"/>
        <v>29.299999999999997</v>
      </c>
      <c r="AB148" s="1">
        <f t="shared" si="50"/>
        <v>2065.398995497897</v>
      </c>
      <c r="AD148" s="1">
        <f t="shared" si="65"/>
        <v>16.927646225582354</v>
      </c>
      <c r="AE148" s="1">
        <f t="shared" si="71"/>
        <v>1296.2629641617743</v>
      </c>
      <c r="AG148" s="1">
        <f t="shared" si="66"/>
        <v>14.920930381430761</v>
      </c>
      <c r="AH148" s="1">
        <f t="shared" si="72"/>
        <v>1764.483906769902</v>
      </c>
      <c r="AJ148" s="1">
        <f t="shared" si="67"/>
        <v>22.815946782292297</v>
      </c>
      <c r="AK148" s="1">
        <f t="shared" si="73"/>
        <v>1417.9467962219796</v>
      </c>
      <c r="AM148" s="1">
        <f t="shared" si="68"/>
        <v>22.123070252250557</v>
      </c>
      <c r="AN148" s="1">
        <f t="shared" si="74"/>
        <v>1917.5397000073363</v>
      </c>
    </row>
    <row r="149" spans="1:40" ht="12.75">
      <c r="A149" s="17">
        <v>32710</v>
      </c>
      <c r="B149" s="3">
        <v>203</v>
      </c>
      <c r="C149" s="26">
        <v>91.8</v>
      </c>
      <c r="D149" s="26">
        <v>55.1</v>
      </c>
      <c r="F149" s="1">
        <f t="shared" si="69"/>
        <v>23.279970753684488</v>
      </c>
      <c r="G149" s="1">
        <f t="shared" si="53"/>
        <v>1443.8339357959333</v>
      </c>
      <c r="I149" s="1">
        <f t="shared" si="54"/>
        <v>17.593287314813256</v>
      </c>
      <c r="J149" s="1">
        <f t="shared" si="55"/>
        <v>1409.2544780096387</v>
      </c>
      <c r="L149" s="14">
        <f t="shared" si="56"/>
        <v>22.925481847080533</v>
      </c>
      <c r="M149" s="14">
        <f t="shared" si="57"/>
        <v>1440.8722780690603</v>
      </c>
      <c r="O149" s="1">
        <f t="shared" si="58"/>
        <v>18.718469981433753</v>
      </c>
      <c r="P149" s="1">
        <f t="shared" si="59"/>
        <v>2222.5573208310934</v>
      </c>
      <c r="R149" s="1">
        <f t="shared" si="60"/>
        <v>20.540185174920417</v>
      </c>
      <c r="S149" s="1">
        <f t="shared" si="61"/>
        <v>2113.9200073803627</v>
      </c>
      <c r="U149" s="1">
        <f t="shared" si="62"/>
        <v>28.925481847080533</v>
      </c>
      <c r="V149" s="1">
        <f t="shared" si="75"/>
        <v>2091.1901793155994</v>
      </c>
      <c r="X149" s="1">
        <f t="shared" si="63"/>
        <v>32.45</v>
      </c>
      <c r="Y149" s="1">
        <f t="shared" si="70"/>
        <v>2459.307944001957</v>
      </c>
      <c r="AA149" s="1">
        <f t="shared" si="64"/>
        <v>29.450000000000003</v>
      </c>
      <c r="AB149" s="1">
        <f t="shared" si="50"/>
        <v>2094.848995497897</v>
      </c>
      <c r="AD149" s="1">
        <f t="shared" si="65"/>
        <v>16.735454400785038</v>
      </c>
      <c r="AE149" s="1">
        <f t="shared" si="71"/>
        <v>1312.9984185625594</v>
      </c>
      <c r="AG149" s="1">
        <f t="shared" si="66"/>
        <v>14.868467458938595</v>
      </c>
      <c r="AH149" s="1">
        <f t="shared" si="72"/>
        <v>1779.3523742288405</v>
      </c>
      <c r="AJ149" s="1">
        <f t="shared" si="67"/>
        <v>22.925481847080533</v>
      </c>
      <c r="AK149" s="1">
        <f t="shared" si="73"/>
        <v>1440.8722780690603</v>
      </c>
      <c r="AM149" s="1">
        <f t="shared" si="68"/>
        <v>21.882451884954353</v>
      </c>
      <c r="AN149" s="1">
        <f t="shared" si="74"/>
        <v>1939.4221518922907</v>
      </c>
    </row>
    <row r="150" spans="1:40" ht="12.75">
      <c r="A150" s="17">
        <v>32711</v>
      </c>
      <c r="B150" s="3">
        <v>204</v>
      </c>
      <c r="C150" s="26">
        <v>92</v>
      </c>
      <c r="D150" s="26">
        <v>55.2</v>
      </c>
      <c r="F150" s="1">
        <f t="shared" si="69"/>
        <v>23.401021605570016</v>
      </c>
      <c r="G150" s="1">
        <f t="shared" si="53"/>
        <v>1467.2349574015034</v>
      </c>
      <c r="I150" s="1">
        <f t="shared" si="54"/>
        <v>17.409379604300963</v>
      </c>
      <c r="J150" s="1">
        <f t="shared" si="55"/>
        <v>1426.6638576139396</v>
      </c>
      <c r="L150" s="14">
        <f t="shared" si="56"/>
        <v>23.033992839312752</v>
      </c>
      <c r="M150" s="14">
        <f t="shared" si="57"/>
        <v>1463.906270908373</v>
      </c>
      <c r="O150" s="1">
        <f t="shared" si="58"/>
        <v>18.636381702470867</v>
      </c>
      <c r="P150" s="1">
        <f t="shared" si="59"/>
        <v>2241.193702533564</v>
      </c>
      <c r="R150" s="1">
        <f t="shared" si="60"/>
        <v>20.40900523531967</v>
      </c>
      <c r="S150" s="1">
        <f t="shared" si="61"/>
        <v>2134.329012615682</v>
      </c>
      <c r="U150" s="1">
        <f t="shared" si="62"/>
        <v>29.033992839312752</v>
      </c>
      <c r="V150" s="1">
        <f t="shared" si="75"/>
        <v>2120.224172154912</v>
      </c>
      <c r="X150" s="1">
        <f t="shared" si="63"/>
        <v>32.599999999999994</v>
      </c>
      <c r="Y150" s="1">
        <f t="shared" si="70"/>
        <v>2491.907944001957</v>
      </c>
      <c r="AA150" s="1">
        <f t="shared" si="64"/>
        <v>29.599999999999994</v>
      </c>
      <c r="AB150" s="1">
        <f t="shared" si="50"/>
        <v>2124.4489954978967</v>
      </c>
      <c r="AD150" s="1">
        <f t="shared" si="65"/>
        <v>16.55917065433269</v>
      </c>
      <c r="AE150" s="1">
        <f t="shared" si="71"/>
        <v>1329.5575892168922</v>
      </c>
      <c r="AG150" s="1">
        <f t="shared" si="66"/>
        <v>14.817090163389201</v>
      </c>
      <c r="AH150" s="1">
        <f t="shared" si="72"/>
        <v>1794.1694643922297</v>
      </c>
      <c r="AJ150" s="1">
        <f t="shared" si="67"/>
        <v>23.033992839312752</v>
      </c>
      <c r="AK150" s="1">
        <f t="shared" si="73"/>
        <v>1463.906270908373</v>
      </c>
      <c r="AM150" s="1">
        <f t="shared" si="68"/>
        <v>21.660424354142332</v>
      </c>
      <c r="AN150" s="1">
        <f t="shared" si="74"/>
        <v>1961.082576246433</v>
      </c>
    </row>
    <row r="151" spans="1:40" ht="12.75">
      <c r="A151" s="2">
        <v>32712</v>
      </c>
      <c r="B151" s="3">
        <v>205</v>
      </c>
      <c r="C151" s="26">
        <v>92.2</v>
      </c>
      <c r="D151" s="26">
        <v>55.3</v>
      </c>
      <c r="F151" s="1">
        <f t="shared" si="69"/>
        <v>23.5206271381009</v>
      </c>
      <c r="G151" s="1">
        <f aca="true" t="shared" si="76" ref="G151:G166">F151+G150</f>
        <v>1490.7555845396043</v>
      </c>
      <c r="I151" s="1">
        <f t="shared" si="54"/>
        <v>17.239301318045573</v>
      </c>
      <c r="J151" s="1">
        <f t="shared" si="55"/>
        <v>1443.9031589319852</v>
      </c>
      <c r="L151" s="14">
        <f t="shared" si="56"/>
        <v>23.14150961201472</v>
      </c>
      <c r="M151" s="14">
        <f t="shared" si="57"/>
        <v>1487.0477805203877</v>
      </c>
      <c r="O151" s="1">
        <f t="shared" si="58"/>
        <v>18.55626175794849</v>
      </c>
      <c r="P151" s="1">
        <f t="shared" si="59"/>
        <v>2259.7499642915127</v>
      </c>
      <c r="R151" s="1">
        <f t="shared" si="60"/>
        <v>20.283030870737264</v>
      </c>
      <c r="S151" s="1">
        <f t="shared" si="61"/>
        <v>2154.612043486419</v>
      </c>
      <c r="U151" s="1">
        <f t="shared" si="62"/>
        <v>29.14150961201472</v>
      </c>
      <c r="V151" s="1">
        <f t="shared" si="75"/>
        <v>2149.365681766927</v>
      </c>
      <c r="X151" s="1">
        <f t="shared" si="63"/>
        <v>32.75</v>
      </c>
      <c r="Y151" s="1">
        <f t="shared" si="70"/>
        <v>2524.657944001957</v>
      </c>
      <c r="AA151" s="1">
        <f t="shared" si="64"/>
        <v>29.75</v>
      </c>
      <c r="AB151" s="1">
        <f t="shared" si="50"/>
        <v>2154.1989954978967</v>
      </c>
      <c r="AD151" s="1">
        <f t="shared" si="65"/>
        <v>16.396334463546957</v>
      </c>
      <c r="AE151" s="1">
        <f t="shared" si="71"/>
        <v>1345.9539236804392</v>
      </c>
      <c r="AG151" s="1">
        <f t="shared" si="66"/>
        <v>14.766750345856286</v>
      </c>
      <c r="AH151" s="1">
        <f t="shared" si="72"/>
        <v>1808.936214738086</v>
      </c>
      <c r="AJ151" s="1">
        <f t="shared" si="67"/>
        <v>23.14150961201472</v>
      </c>
      <c r="AK151" s="1">
        <f t="shared" si="73"/>
        <v>1487.0477805203877</v>
      </c>
      <c r="AM151" s="1">
        <f t="shared" si="68"/>
        <v>21.45413559053866</v>
      </c>
      <c r="AN151" s="1">
        <f t="shared" si="74"/>
        <v>1982.5367118369718</v>
      </c>
    </row>
    <row r="152" spans="1:40" ht="12.75">
      <c r="A152" s="17">
        <v>32713</v>
      </c>
      <c r="B152" s="3">
        <v>206</v>
      </c>
      <c r="C152" s="26">
        <v>92.5</v>
      </c>
      <c r="D152" s="26">
        <v>55.4</v>
      </c>
      <c r="F152" s="1">
        <f t="shared" si="69"/>
        <v>23.67267206612706</v>
      </c>
      <c r="G152" s="1">
        <f t="shared" si="76"/>
        <v>1514.4282566057313</v>
      </c>
      <c r="I152" s="1">
        <f t="shared" si="54"/>
        <v>16.985755837713842</v>
      </c>
      <c r="J152" s="1">
        <f t="shared" si="55"/>
        <v>1460.888914769699</v>
      </c>
      <c r="L152" s="14">
        <f t="shared" si="56"/>
        <v>23.276446964008237</v>
      </c>
      <c r="M152" s="14">
        <f t="shared" si="57"/>
        <v>1510.324227484396</v>
      </c>
      <c r="O152" s="1">
        <f t="shared" si="58"/>
        <v>18.4251019198124</v>
      </c>
      <c r="P152" s="1">
        <f t="shared" si="59"/>
        <v>2278.175066211325</v>
      </c>
      <c r="R152" s="1">
        <f t="shared" si="60"/>
        <v>20.08559913132231</v>
      </c>
      <c r="S152" s="1">
        <f t="shared" si="61"/>
        <v>2174.6976426177416</v>
      </c>
      <c r="U152" s="1">
        <f t="shared" si="62"/>
        <v>29.276446964008237</v>
      </c>
      <c r="V152" s="1">
        <f t="shared" si="75"/>
        <v>2178.6421287309354</v>
      </c>
      <c r="X152" s="1">
        <f t="shared" si="63"/>
        <v>32.95</v>
      </c>
      <c r="Y152" s="1">
        <f t="shared" si="70"/>
        <v>2557.6079440019566</v>
      </c>
      <c r="AA152" s="1">
        <f t="shared" si="64"/>
        <v>29.950000000000003</v>
      </c>
      <c r="AB152" s="1">
        <f t="shared" si="50"/>
        <v>2184.1489954978965</v>
      </c>
      <c r="AD152" s="1">
        <f t="shared" si="65"/>
        <v>16.152928743424173</v>
      </c>
      <c r="AE152" s="1">
        <f t="shared" si="71"/>
        <v>1362.1068524238633</v>
      </c>
      <c r="AG152" s="1">
        <f t="shared" si="66"/>
        <v>14.67941349562972</v>
      </c>
      <c r="AH152" s="1">
        <f t="shared" si="72"/>
        <v>1823.6156282337156</v>
      </c>
      <c r="AJ152" s="1">
        <f t="shared" si="67"/>
        <v>23.276446964008237</v>
      </c>
      <c r="AK152" s="1">
        <f t="shared" si="73"/>
        <v>1510.324227484396</v>
      </c>
      <c r="AM152" s="1">
        <f t="shared" si="68"/>
        <v>21.14989130916219</v>
      </c>
      <c r="AN152" s="1">
        <f t="shared" si="74"/>
        <v>2003.686603146134</v>
      </c>
    </row>
    <row r="153" spans="1:40" ht="12.75">
      <c r="A153" s="2">
        <v>32714</v>
      </c>
      <c r="B153" s="3">
        <v>207</v>
      </c>
      <c r="C153" s="26">
        <v>92.6</v>
      </c>
      <c r="D153" s="26">
        <v>55.5</v>
      </c>
      <c r="F153" s="1">
        <f t="shared" si="69"/>
        <v>23.755784693444273</v>
      </c>
      <c r="G153" s="1">
        <f t="shared" si="76"/>
        <v>1538.1840412991755</v>
      </c>
      <c r="I153" s="1">
        <f t="shared" si="54"/>
        <v>16.933213415692215</v>
      </c>
      <c r="J153" s="1">
        <f t="shared" si="55"/>
        <v>1477.8221281853914</v>
      </c>
      <c r="L153" s="14">
        <f t="shared" si="56"/>
        <v>23.353669648333053</v>
      </c>
      <c r="M153" s="14">
        <f t="shared" si="57"/>
        <v>1533.6778971327292</v>
      </c>
      <c r="O153" s="1">
        <f t="shared" si="58"/>
        <v>18.401539721868335</v>
      </c>
      <c r="P153" s="1">
        <f t="shared" si="59"/>
        <v>2296.576605933193</v>
      </c>
      <c r="R153" s="1">
        <f t="shared" si="60"/>
        <v>20.045118819154343</v>
      </c>
      <c r="S153" s="1">
        <f t="shared" si="61"/>
        <v>2194.7427614368958</v>
      </c>
      <c r="U153" s="1">
        <f t="shared" si="62"/>
        <v>29.353669648333053</v>
      </c>
      <c r="V153" s="1">
        <f t="shared" si="75"/>
        <v>2207.9957983792683</v>
      </c>
      <c r="X153" s="1">
        <f t="shared" si="63"/>
        <v>33.05</v>
      </c>
      <c r="Y153" s="1">
        <f t="shared" si="70"/>
        <v>2590.657944001957</v>
      </c>
      <c r="AA153" s="1">
        <f t="shared" si="64"/>
        <v>30.049999999999997</v>
      </c>
      <c r="AB153" s="1">
        <f aca="true" t="shared" si="77" ref="AB153:AB216">AA153+AB152</f>
        <v>2214.1989954978967</v>
      </c>
      <c r="AD153" s="1">
        <f t="shared" si="65"/>
        <v>16.10377769763602</v>
      </c>
      <c r="AE153" s="1">
        <f t="shared" si="71"/>
        <v>1378.2106301214994</v>
      </c>
      <c r="AG153" s="1">
        <f t="shared" si="66"/>
        <v>14.669004089678014</v>
      </c>
      <c r="AH153" s="1">
        <f t="shared" si="72"/>
        <v>1838.2846323233937</v>
      </c>
      <c r="AJ153" s="1">
        <f t="shared" si="67"/>
        <v>23.353669648333053</v>
      </c>
      <c r="AK153" s="1">
        <f t="shared" si="73"/>
        <v>1533.6778971327292</v>
      </c>
      <c r="AM153" s="1">
        <f t="shared" si="68"/>
        <v>21.080392005973206</v>
      </c>
      <c r="AN153" s="1">
        <f t="shared" si="74"/>
        <v>2024.7669951521073</v>
      </c>
    </row>
    <row r="154" spans="1:40" ht="12.75">
      <c r="A154" s="2">
        <v>32715</v>
      </c>
      <c r="B154" s="3">
        <v>208</v>
      </c>
      <c r="C154" s="26">
        <v>92.8</v>
      </c>
      <c r="D154" s="26">
        <v>55.6</v>
      </c>
      <c r="F154" s="1">
        <f t="shared" si="69"/>
        <v>23.871456843803173</v>
      </c>
      <c r="G154" s="1">
        <f t="shared" si="76"/>
        <v>1562.0554981429786</v>
      </c>
      <c r="I154" s="1">
        <f t="shared" si="54"/>
        <v>16.794399368966783</v>
      </c>
      <c r="J154" s="1">
        <f t="shared" si="55"/>
        <v>1494.6165275543583</v>
      </c>
      <c r="L154" s="14">
        <f t="shared" si="56"/>
        <v>23.458363034051406</v>
      </c>
      <c r="M154" s="14">
        <f t="shared" si="57"/>
        <v>1557.1362601667806</v>
      </c>
      <c r="O154" s="1">
        <f t="shared" si="58"/>
        <v>18.326760589772007</v>
      </c>
      <c r="P154" s="1">
        <f t="shared" si="59"/>
        <v>2314.9033665229654</v>
      </c>
      <c r="R154" s="1">
        <f t="shared" si="60"/>
        <v>19.932500814801447</v>
      </c>
      <c r="S154" s="1">
        <f t="shared" si="61"/>
        <v>2214.6752622516974</v>
      </c>
      <c r="U154" s="1">
        <f t="shared" si="62"/>
        <v>29.458363034051406</v>
      </c>
      <c r="V154" s="1">
        <f t="shared" si="75"/>
        <v>2237.4541614133195</v>
      </c>
      <c r="X154" s="1">
        <f t="shared" si="63"/>
        <v>33.2</v>
      </c>
      <c r="Y154" s="1">
        <f t="shared" si="70"/>
        <v>2623.8579440019566</v>
      </c>
      <c r="AA154" s="1">
        <f t="shared" si="64"/>
        <v>30.200000000000003</v>
      </c>
      <c r="AB154" s="1">
        <f t="shared" si="77"/>
        <v>2244.3989954978965</v>
      </c>
      <c r="AD154" s="1">
        <f t="shared" si="65"/>
        <v>15.971325805837694</v>
      </c>
      <c r="AE154" s="1">
        <f t="shared" si="71"/>
        <v>1394.1819559273372</v>
      </c>
      <c r="AG154" s="1">
        <f t="shared" si="66"/>
        <v>14.62151428543074</v>
      </c>
      <c r="AH154" s="1">
        <f t="shared" si="72"/>
        <v>1852.9061466088244</v>
      </c>
      <c r="AJ154" s="1">
        <f t="shared" si="67"/>
        <v>23.458363034051406</v>
      </c>
      <c r="AK154" s="1">
        <f t="shared" si="73"/>
        <v>1557.1362601667806</v>
      </c>
      <c r="AM154" s="1">
        <f t="shared" si="68"/>
        <v>20.909767184612235</v>
      </c>
      <c r="AN154" s="1">
        <f t="shared" si="74"/>
        <v>2045.6767623367195</v>
      </c>
    </row>
    <row r="155" spans="1:40" ht="12.75">
      <c r="A155" s="2">
        <v>32716</v>
      </c>
      <c r="B155" s="3">
        <v>209</v>
      </c>
      <c r="C155" s="26">
        <v>92.9</v>
      </c>
      <c r="D155" s="26">
        <v>55.7</v>
      </c>
      <c r="F155" s="1">
        <f t="shared" si="69"/>
        <v>23.953602907948806</v>
      </c>
      <c r="G155" s="1">
        <f t="shared" si="76"/>
        <v>1586.0091010509275</v>
      </c>
      <c r="I155" s="1">
        <f t="shared" si="54"/>
        <v>16.747856790711037</v>
      </c>
      <c r="J155" s="1">
        <f t="shared" si="55"/>
        <v>1511.3643843450693</v>
      </c>
      <c r="L155" s="14">
        <f t="shared" si="56"/>
        <v>23.534844981011076</v>
      </c>
      <c r="M155" s="14">
        <f t="shared" si="57"/>
        <v>1580.6711051477916</v>
      </c>
      <c r="O155" s="1">
        <f t="shared" si="58"/>
        <v>18.30410447649327</v>
      </c>
      <c r="P155" s="1">
        <f t="shared" si="59"/>
        <v>2333.2074709994586</v>
      </c>
      <c r="R155" s="1">
        <f t="shared" si="60"/>
        <v>19.89462649946492</v>
      </c>
      <c r="S155" s="1">
        <f t="shared" si="61"/>
        <v>2234.569888751162</v>
      </c>
      <c r="U155" s="1">
        <f t="shared" si="62"/>
        <v>29.534844981011076</v>
      </c>
      <c r="V155" s="1">
        <f t="shared" si="75"/>
        <v>2266.9890063943308</v>
      </c>
      <c r="X155" s="1">
        <f t="shared" si="63"/>
        <v>33.30000000000001</v>
      </c>
      <c r="Y155" s="1">
        <f t="shared" si="70"/>
        <v>2657.157944001957</v>
      </c>
      <c r="AA155" s="1">
        <f t="shared" si="64"/>
        <v>30.30000000000001</v>
      </c>
      <c r="AB155" s="1">
        <f t="shared" si="77"/>
        <v>2274.6989954978967</v>
      </c>
      <c r="AD155" s="1">
        <f t="shared" si="65"/>
        <v>15.928000443641983</v>
      </c>
      <c r="AE155" s="1">
        <f t="shared" si="71"/>
        <v>1410.1099563709793</v>
      </c>
      <c r="AG155" s="1">
        <f t="shared" si="66"/>
        <v>14.611470062789708</v>
      </c>
      <c r="AH155" s="1">
        <f t="shared" si="72"/>
        <v>1867.5176166716142</v>
      </c>
      <c r="AJ155" s="1">
        <f t="shared" si="67"/>
        <v>23.534844981011076</v>
      </c>
      <c r="AK155" s="1">
        <f t="shared" si="73"/>
        <v>1580.6711051477916</v>
      </c>
      <c r="AM155" s="1">
        <f t="shared" si="68"/>
        <v>20.847138526056312</v>
      </c>
      <c r="AN155" s="1">
        <f t="shared" si="74"/>
        <v>2066.523900862776</v>
      </c>
    </row>
    <row r="156" spans="1:40" ht="12.75">
      <c r="A156" s="2">
        <v>32717</v>
      </c>
      <c r="B156" s="3">
        <v>210</v>
      </c>
      <c r="C156" s="26">
        <v>92.9</v>
      </c>
      <c r="D156" s="26">
        <v>55.7</v>
      </c>
      <c r="F156" s="1">
        <f t="shared" si="69"/>
        <v>23.953602907948806</v>
      </c>
      <c r="G156" s="1">
        <f t="shared" si="76"/>
        <v>1609.9627039588763</v>
      </c>
      <c r="I156" s="1">
        <f t="shared" si="54"/>
        <v>16.747856790711037</v>
      </c>
      <c r="J156" s="1">
        <f t="shared" si="55"/>
        <v>1528.1122411357803</v>
      </c>
      <c r="L156" s="14">
        <f t="shared" si="56"/>
        <v>23.534844981011076</v>
      </c>
      <c r="M156" s="14">
        <f t="shared" si="57"/>
        <v>1604.2059501288027</v>
      </c>
      <c r="O156" s="1">
        <f t="shared" si="58"/>
        <v>18.30410447649327</v>
      </c>
      <c r="P156" s="1">
        <f t="shared" si="59"/>
        <v>2351.5115754759518</v>
      </c>
      <c r="R156" s="1">
        <f t="shared" si="60"/>
        <v>19.89462649946492</v>
      </c>
      <c r="S156" s="1">
        <f t="shared" si="61"/>
        <v>2254.464515250627</v>
      </c>
      <c r="U156" s="1">
        <f t="shared" si="62"/>
        <v>29.534844981011076</v>
      </c>
      <c r="V156" s="1">
        <f t="shared" si="75"/>
        <v>2296.523851375342</v>
      </c>
      <c r="X156" s="1">
        <f t="shared" si="63"/>
        <v>33.30000000000001</v>
      </c>
      <c r="Y156" s="1">
        <f t="shared" si="70"/>
        <v>2690.457944001957</v>
      </c>
      <c r="AA156" s="1">
        <f t="shared" si="64"/>
        <v>30.30000000000001</v>
      </c>
      <c r="AB156" s="1">
        <f t="shared" si="77"/>
        <v>2304.998995497897</v>
      </c>
      <c r="AD156" s="1">
        <f t="shared" si="65"/>
        <v>15.928000443641983</v>
      </c>
      <c r="AE156" s="1">
        <f t="shared" si="71"/>
        <v>1426.0379568146213</v>
      </c>
      <c r="AG156" s="1">
        <f t="shared" si="66"/>
        <v>14.611470062789708</v>
      </c>
      <c r="AH156" s="1">
        <f t="shared" si="72"/>
        <v>1882.129086734404</v>
      </c>
      <c r="AJ156" s="1">
        <f t="shared" si="67"/>
        <v>23.534844981011076</v>
      </c>
      <c r="AK156" s="1">
        <f t="shared" si="73"/>
        <v>1604.2059501288027</v>
      </c>
      <c r="AM156" s="1">
        <f t="shared" si="68"/>
        <v>20.847138526056312</v>
      </c>
      <c r="AN156" s="1">
        <f t="shared" si="74"/>
        <v>2087.3710393888323</v>
      </c>
    </row>
    <row r="157" spans="1:40" ht="12.75">
      <c r="A157" s="2">
        <v>32718</v>
      </c>
      <c r="B157" s="3">
        <v>211</v>
      </c>
      <c r="C157" s="26">
        <v>92.8</v>
      </c>
      <c r="D157" s="26">
        <v>55.7</v>
      </c>
      <c r="F157" s="1">
        <f t="shared" si="69"/>
        <v>23.92100739913157</v>
      </c>
      <c r="G157" s="1">
        <f t="shared" si="76"/>
        <v>1633.883711358008</v>
      </c>
      <c r="I157" s="1">
        <f t="shared" si="54"/>
        <v>16.834164774813086</v>
      </c>
      <c r="J157" s="1">
        <f t="shared" si="55"/>
        <v>1544.9464059105935</v>
      </c>
      <c r="L157" s="14">
        <f t="shared" si="56"/>
        <v>23.507336383691058</v>
      </c>
      <c r="M157" s="14">
        <f t="shared" si="57"/>
        <v>1627.7132865124938</v>
      </c>
      <c r="O157" s="1">
        <f t="shared" si="58"/>
        <v>18.355138499888092</v>
      </c>
      <c r="P157" s="1">
        <f t="shared" si="59"/>
        <v>2369.86671397584</v>
      </c>
      <c r="R157" s="1">
        <f t="shared" si="60"/>
        <v>19.966622065230816</v>
      </c>
      <c r="S157" s="1">
        <f t="shared" si="61"/>
        <v>2274.4311373158575</v>
      </c>
      <c r="U157" s="1">
        <f t="shared" si="62"/>
        <v>29.507336383691058</v>
      </c>
      <c r="V157" s="1">
        <f t="shared" si="75"/>
        <v>2326.031187759033</v>
      </c>
      <c r="X157" s="1">
        <f t="shared" si="63"/>
        <v>33.25</v>
      </c>
      <c r="Y157" s="1">
        <f t="shared" si="70"/>
        <v>2723.707944001957</v>
      </c>
      <c r="AA157" s="1">
        <f t="shared" si="64"/>
        <v>30.25</v>
      </c>
      <c r="AB157" s="1">
        <f t="shared" si="77"/>
        <v>2335.248995497897</v>
      </c>
      <c r="AD157" s="1">
        <f t="shared" si="65"/>
        <v>16.011335840421044</v>
      </c>
      <c r="AE157" s="1">
        <f t="shared" si="71"/>
        <v>1442.0492926550423</v>
      </c>
      <c r="AG157" s="1">
        <f t="shared" si="66"/>
        <v>14.648369840328273</v>
      </c>
      <c r="AH157" s="1">
        <f t="shared" si="72"/>
        <v>1896.7774565747322</v>
      </c>
      <c r="AJ157" s="1">
        <f t="shared" si="67"/>
        <v>23.507336383691058</v>
      </c>
      <c r="AK157" s="1">
        <f t="shared" si="73"/>
        <v>1627.7132865124938</v>
      </c>
      <c r="AM157" s="1">
        <f t="shared" si="68"/>
        <v>20.948309446773273</v>
      </c>
      <c r="AN157" s="1">
        <f t="shared" si="74"/>
        <v>2108.3193488356055</v>
      </c>
    </row>
    <row r="158" spans="1:40" ht="12.75">
      <c r="A158" s="2">
        <v>32719</v>
      </c>
      <c r="B158" s="3">
        <v>212</v>
      </c>
      <c r="C158" s="26">
        <v>92.8</v>
      </c>
      <c r="D158" s="26">
        <v>55.7</v>
      </c>
      <c r="F158" s="1">
        <f t="shared" si="69"/>
        <v>23.92100739913157</v>
      </c>
      <c r="G158" s="1">
        <f t="shared" si="76"/>
        <v>1657.8047187571397</v>
      </c>
      <c r="I158" s="1">
        <f t="shared" si="54"/>
        <v>16.834164774813086</v>
      </c>
      <c r="J158" s="1">
        <f t="shared" si="55"/>
        <v>1561.7805706854067</v>
      </c>
      <c r="L158" s="14">
        <f t="shared" si="56"/>
        <v>23.507336383691058</v>
      </c>
      <c r="M158" s="14">
        <f t="shared" si="57"/>
        <v>1651.220622896185</v>
      </c>
      <c r="O158" s="1">
        <f t="shared" si="58"/>
        <v>18.355138499888092</v>
      </c>
      <c r="P158" s="1">
        <f t="shared" si="59"/>
        <v>2388.221852475728</v>
      </c>
      <c r="R158" s="1">
        <f t="shared" si="60"/>
        <v>19.966622065230816</v>
      </c>
      <c r="S158" s="1">
        <f t="shared" si="61"/>
        <v>2294.3977593810882</v>
      </c>
      <c r="U158" s="1">
        <f t="shared" si="62"/>
        <v>29.507336383691058</v>
      </c>
      <c r="V158" s="1">
        <f t="shared" si="75"/>
        <v>2355.538524142724</v>
      </c>
      <c r="X158" s="1">
        <f t="shared" si="63"/>
        <v>33.25</v>
      </c>
      <c r="Y158" s="1">
        <f t="shared" si="70"/>
        <v>2756.957944001957</v>
      </c>
      <c r="AA158" s="1">
        <f t="shared" si="64"/>
        <v>30.25</v>
      </c>
      <c r="AB158" s="1">
        <f t="shared" si="77"/>
        <v>2365.498995497897</v>
      </c>
      <c r="AD158" s="1">
        <f t="shared" si="65"/>
        <v>16.011335840421044</v>
      </c>
      <c r="AE158" s="1">
        <f t="shared" si="71"/>
        <v>1458.0606284954633</v>
      </c>
      <c r="AG158" s="1">
        <f t="shared" si="66"/>
        <v>14.648369840328273</v>
      </c>
      <c r="AH158" s="1">
        <f t="shared" si="72"/>
        <v>1911.4258264150606</v>
      </c>
      <c r="AJ158" s="1">
        <f t="shared" si="67"/>
        <v>23.507336383691058</v>
      </c>
      <c r="AK158" s="1">
        <f t="shared" si="73"/>
        <v>1651.220622896185</v>
      </c>
      <c r="AM158" s="1">
        <f t="shared" si="68"/>
        <v>20.948309446773273</v>
      </c>
      <c r="AN158" s="1">
        <f t="shared" si="74"/>
        <v>2129.2676582823788</v>
      </c>
    </row>
    <row r="159" spans="1:40" ht="12.75">
      <c r="A159" s="2">
        <v>32720</v>
      </c>
      <c r="B159" s="3">
        <v>213</v>
      </c>
      <c r="C159" s="26">
        <v>92.8</v>
      </c>
      <c r="D159" s="26">
        <v>55.7</v>
      </c>
      <c r="F159" s="1">
        <f t="shared" si="69"/>
        <v>23.92100739913157</v>
      </c>
      <c r="G159" s="1">
        <f t="shared" si="76"/>
        <v>1681.7257261562713</v>
      </c>
      <c r="I159" s="1">
        <f t="shared" si="54"/>
        <v>16.834164774813086</v>
      </c>
      <c r="J159" s="1">
        <f t="shared" si="55"/>
        <v>1578.61473546022</v>
      </c>
      <c r="L159" s="14">
        <f t="shared" si="56"/>
        <v>23.507336383691058</v>
      </c>
      <c r="M159" s="14">
        <f t="shared" si="57"/>
        <v>1674.7279592798761</v>
      </c>
      <c r="O159" s="1">
        <f t="shared" si="58"/>
        <v>18.355138499888092</v>
      </c>
      <c r="P159" s="1">
        <f t="shared" si="59"/>
        <v>2406.5769909756164</v>
      </c>
      <c r="R159" s="1">
        <f t="shared" si="60"/>
        <v>19.966622065230816</v>
      </c>
      <c r="S159" s="1">
        <f t="shared" si="61"/>
        <v>2314.364381446319</v>
      </c>
      <c r="U159" s="1">
        <f t="shared" si="62"/>
        <v>29.507336383691058</v>
      </c>
      <c r="V159" s="1">
        <f t="shared" si="75"/>
        <v>2385.045860526415</v>
      </c>
      <c r="X159" s="1">
        <f t="shared" si="63"/>
        <v>33.25</v>
      </c>
      <c r="Y159" s="1">
        <f t="shared" si="70"/>
        <v>2790.207944001957</v>
      </c>
      <c r="AA159" s="1">
        <f t="shared" si="64"/>
        <v>30.25</v>
      </c>
      <c r="AB159" s="1">
        <f t="shared" si="77"/>
        <v>2395.748995497897</v>
      </c>
      <c r="AD159" s="1">
        <f t="shared" si="65"/>
        <v>16.011335840421044</v>
      </c>
      <c r="AE159" s="1">
        <f t="shared" si="71"/>
        <v>1474.0719643358843</v>
      </c>
      <c r="AG159" s="1">
        <f t="shared" si="66"/>
        <v>14.648369840328273</v>
      </c>
      <c r="AH159" s="1">
        <f t="shared" si="72"/>
        <v>1926.0741962553889</v>
      </c>
      <c r="AJ159" s="1">
        <f t="shared" si="67"/>
        <v>23.507336383691058</v>
      </c>
      <c r="AK159" s="1">
        <f t="shared" si="73"/>
        <v>1674.7279592798761</v>
      </c>
      <c r="AM159" s="1">
        <f t="shared" si="68"/>
        <v>20.948309446773273</v>
      </c>
      <c r="AN159" s="1">
        <f t="shared" si="74"/>
        <v>2150.215967729152</v>
      </c>
    </row>
    <row r="160" spans="1:40" ht="12.75">
      <c r="A160" s="2">
        <v>32721</v>
      </c>
      <c r="B160" s="3">
        <v>214</v>
      </c>
      <c r="C160" s="26">
        <v>92.8</v>
      </c>
      <c r="D160" s="26">
        <v>55.6</v>
      </c>
      <c r="F160" s="1">
        <f t="shared" si="69"/>
        <v>23.871456843803173</v>
      </c>
      <c r="G160" s="1">
        <f t="shared" si="76"/>
        <v>1705.5971830000744</v>
      </c>
      <c r="I160" s="1">
        <f t="shared" si="54"/>
        <v>16.794399368966783</v>
      </c>
      <c r="J160" s="1">
        <f t="shared" si="55"/>
        <v>1595.4091348291868</v>
      </c>
      <c r="L160" s="14">
        <f t="shared" si="56"/>
        <v>23.458363034051406</v>
      </c>
      <c r="M160" s="14">
        <f t="shared" si="57"/>
        <v>1698.1863223139276</v>
      </c>
      <c r="O160" s="1">
        <f t="shared" si="58"/>
        <v>18.326760589772007</v>
      </c>
      <c r="P160" s="1">
        <f t="shared" si="59"/>
        <v>2424.9037515653886</v>
      </c>
      <c r="R160" s="1">
        <f t="shared" si="60"/>
        <v>19.932500814801447</v>
      </c>
      <c r="S160" s="1">
        <f t="shared" si="61"/>
        <v>2334.2968822611206</v>
      </c>
      <c r="U160" s="1">
        <f t="shared" si="62"/>
        <v>29.458363034051406</v>
      </c>
      <c r="V160" s="1">
        <f t="shared" si="75"/>
        <v>2414.504223560466</v>
      </c>
      <c r="X160" s="1">
        <f t="shared" si="63"/>
        <v>33.2</v>
      </c>
      <c r="Y160" s="1">
        <f t="shared" si="70"/>
        <v>2823.407944001957</v>
      </c>
      <c r="AA160" s="1">
        <f t="shared" si="64"/>
        <v>30.200000000000003</v>
      </c>
      <c r="AB160" s="1">
        <f t="shared" si="77"/>
        <v>2425.9489954978967</v>
      </c>
      <c r="AD160" s="1">
        <f t="shared" si="65"/>
        <v>15.971325805837694</v>
      </c>
      <c r="AE160" s="1">
        <f t="shared" si="71"/>
        <v>1490.043290141722</v>
      </c>
      <c r="AG160" s="1">
        <f t="shared" si="66"/>
        <v>14.62151428543074</v>
      </c>
      <c r="AH160" s="1">
        <f t="shared" si="72"/>
        <v>1940.6957105408196</v>
      </c>
      <c r="AJ160" s="1">
        <f t="shared" si="67"/>
        <v>23.458363034051406</v>
      </c>
      <c r="AK160" s="1">
        <f t="shared" si="73"/>
        <v>1698.1863223139276</v>
      </c>
      <c r="AM160" s="1">
        <f t="shared" si="68"/>
        <v>20.909767184612235</v>
      </c>
      <c r="AN160" s="1">
        <f t="shared" si="74"/>
        <v>2171.125734913764</v>
      </c>
    </row>
    <row r="161" spans="1:40" ht="12.75">
      <c r="A161" s="2">
        <v>32722</v>
      </c>
      <c r="B161" s="3">
        <v>215</v>
      </c>
      <c r="C161" s="26">
        <v>92.7</v>
      </c>
      <c r="D161" s="26">
        <v>55.6</v>
      </c>
      <c r="F161" s="1">
        <f t="shared" si="69"/>
        <v>23.838561202363977</v>
      </c>
      <c r="G161" s="1">
        <f t="shared" si="76"/>
        <v>1729.4357442024384</v>
      </c>
      <c r="I161" s="1">
        <f t="shared" si="54"/>
        <v>16.88272648444785</v>
      </c>
      <c r="J161" s="1">
        <f t="shared" si="55"/>
        <v>1612.2918613136346</v>
      </c>
      <c r="L161" s="14">
        <f t="shared" si="56"/>
        <v>23.430631992354463</v>
      </c>
      <c r="M161" s="14">
        <f t="shared" si="57"/>
        <v>1721.616954306282</v>
      </c>
      <c r="O161" s="1">
        <f t="shared" si="58"/>
        <v>18.378221805272876</v>
      </c>
      <c r="P161" s="1">
        <f t="shared" si="59"/>
        <v>2443.2819733706615</v>
      </c>
      <c r="R161" s="1">
        <f t="shared" si="60"/>
        <v>20.005471478710945</v>
      </c>
      <c r="S161" s="1">
        <f t="shared" si="61"/>
        <v>2354.3023537398317</v>
      </c>
      <c r="U161" s="1">
        <f t="shared" si="62"/>
        <v>29.430631992354463</v>
      </c>
      <c r="V161" s="1">
        <f t="shared" si="75"/>
        <v>2443.9348555528204</v>
      </c>
      <c r="X161" s="1">
        <f t="shared" si="63"/>
        <v>33.150000000000006</v>
      </c>
      <c r="Y161" s="1">
        <f t="shared" si="70"/>
        <v>2856.557944001957</v>
      </c>
      <c r="AA161" s="1">
        <f t="shared" si="64"/>
        <v>30.150000000000006</v>
      </c>
      <c r="AB161" s="1">
        <f t="shared" si="77"/>
        <v>2456.098995497897</v>
      </c>
      <c r="AD161" s="1">
        <f t="shared" si="65"/>
        <v>16.056622352395753</v>
      </c>
      <c r="AE161" s="1">
        <f t="shared" si="71"/>
        <v>1506.099912494118</v>
      </c>
      <c r="AG161" s="1">
        <f t="shared" si="66"/>
        <v>14.658657806586152</v>
      </c>
      <c r="AH161" s="1">
        <f t="shared" si="72"/>
        <v>1955.3543683474059</v>
      </c>
      <c r="AJ161" s="1">
        <f t="shared" si="67"/>
        <v>23.430631992354463</v>
      </c>
      <c r="AK161" s="1">
        <f t="shared" si="73"/>
        <v>1721.616954306282</v>
      </c>
      <c r="AM161" s="1">
        <f t="shared" si="68"/>
        <v>21.013247144708334</v>
      </c>
      <c r="AN161" s="1">
        <f t="shared" si="74"/>
        <v>2192.1389820584723</v>
      </c>
    </row>
    <row r="162" spans="1:40" ht="12.75">
      <c r="A162" s="2">
        <v>32723</v>
      </c>
      <c r="B162" s="3">
        <v>216</v>
      </c>
      <c r="C162" s="26">
        <v>92.5</v>
      </c>
      <c r="D162" s="26">
        <v>55.6</v>
      </c>
      <c r="F162" s="1">
        <f t="shared" si="69"/>
        <v>23.771910968900723</v>
      </c>
      <c r="G162" s="1">
        <f t="shared" si="76"/>
        <v>1753.2076551713392</v>
      </c>
      <c r="I162" s="1">
        <f t="shared" si="54"/>
        <v>17.066467918547318</v>
      </c>
      <c r="J162" s="1">
        <f t="shared" si="55"/>
        <v>1629.3583292321819</v>
      </c>
      <c r="L162" s="14">
        <f t="shared" si="56"/>
        <v>23.374576490401207</v>
      </c>
      <c r="M162" s="14">
        <f t="shared" si="57"/>
        <v>1744.9915307966833</v>
      </c>
      <c r="O162" s="1">
        <f t="shared" si="58"/>
        <v>18.482790859123995</v>
      </c>
      <c r="P162" s="1">
        <f t="shared" si="59"/>
        <v>2461.7647642297857</v>
      </c>
      <c r="R162" s="1">
        <f t="shared" si="60"/>
        <v>20.15491770216861</v>
      </c>
      <c r="S162" s="1">
        <f t="shared" si="61"/>
        <v>2374.457271442</v>
      </c>
      <c r="U162" s="1">
        <f t="shared" si="62"/>
        <v>29.374576490401207</v>
      </c>
      <c r="V162" s="1">
        <f t="shared" si="75"/>
        <v>2473.3094320432215</v>
      </c>
      <c r="X162" s="1">
        <f t="shared" si="63"/>
        <v>33.05</v>
      </c>
      <c r="Y162" s="1">
        <f t="shared" si="70"/>
        <v>2889.607944001957</v>
      </c>
      <c r="AA162" s="1">
        <f t="shared" si="64"/>
        <v>30.049999999999997</v>
      </c>
      <c r="AB162" s="1">
        <f t="shared" si="77"/>
        <v>2486.148995497897</v>
      </c>
      <c r="AD162" s="1">
        <f t="shared" si="65"/>
        <v>16.23410399480615</v>
      </c>
      <c r="AE162" s="1">
        <f t="shared" si="71"/>
        <v>1522.3340164889241</v>
      </c>
      <c r="AG162" s="1">
        <f t="shared" si="66"/>
        <v>14.733955624934275</v>
      </c>
      <c r="AH162" s="1">
        <f t="shared" si="72"/>
        <v>1970.08832397234</v>
      </c>
      <c r="AJ162" s="1">
        <f t="shared" si="67"/>
        <v>23.374576490401207</v>
      </c>
      <c r="AK162" s="1">
        <f t="shared" si="73"/>
        <v>1744.9915307966833</v>
      </c>
      <c r="AM162" s="1">
        <f t="shared" si="68"/>
        <v>21.228287537253145</v>
      </c>
      <c r="AN162" s="1">
        <f t="shared" si="74"/>
        <v>2213.3672695957252</v>
      </c>
    </row>
    <row r="163" spans="1:40" ht="12.75">
      <c r="A163" s="2">
        <v>32724</v>
      </c>
      <c r="B163" s="3">
        <v>217</v>
      </c>
      <c r="C163" s="26">
        <v>92.3</v>
      </c>
      <c r="D163" s="26">
        <v>55.5</v>
      </c>
      <c r="F163" s="1">
        <f t="shared" si="69"/>
        <v>23.65440562721664</v>
      </c>
      <c r="G163" s="1">
        <f t="shared" si="76"/>
        <v>1776.8620607985558</v>
      </c>
      <c r="I163" s="1">
        <f t="shared" si="54"/>
        <v>17.21995576503204</v>
      </c>
      <c r="J163" s="1">
        <f t="shared" si="55"/>
        <v>1646.5782849972138</v>
      </c>
      <c r="L163" s="14">
        <f t="shared" si="56"/>
        <v>23.268589050350396</v>
      </c>
      <c r="M163" s="14">
        <f t="shared" si="57"/>
        <v>1768.2601198470336</v>
      </c>
      <c r="O163" s="1">
        <f t="shared" si="58"/>
        <v>18.56061334435461</v>
      </c>
      <c r="P163" s="1">
        <f t="shared" si="59"/>
        <v>2480.3253775741405</v>
      </c>
      <c r="R163" s="1">
        <f t="shared" si="60"/>
        <v>20.27438218808461</v>
      </c>
      <c r="S163" s="1">
        <f t="shared" si="61"/>
        <v>2394.7316536300846</v>
      </c>
      <c r="U163" s="1">
        <f t="shared" si="62"/>
        <v>29.268589050350396</v>
      </c>
      <c r="V163" s="1">
        <f t="shared" si="75"/>
        <v>2502.578021093572</v>
      </c>
      <c r="X163" s="1">
        <f t="shared" si="63"/>
        <v>32.900000000000006</v>
      </c>
      <c r="Y163" s="1">
        <f t="shared" si="70"/>
        <v>2922.507944001957</v>
      </c>
      <c r="AA163" s="1">
        <f t="shared" si="64"/>
        <v>29.900000000000006</v>
      </c>
      <c r="AB163" s="1">
        <f t="shared" si="77"/>
        <v>2516.048995497897</v>
      </c>
      <c r="AD163" s="1">
        <f t="shared" si="65"/>
        <v>16.380817011586657</v>
      </c>
      <c r="AE163" s="1">
        <f t="shared" si="71"/>
        <v>1538.7148335005108</v>
      </c>
      <c r="AG163" s="1">
        <f t="shared" si="66"/>
        <v>14.783242683308718</v>
      </c>
      <c r="AH163" s="1">
        <f t="shared" si="72"/>
        <v>1984.8715666556488</v>
      </c>
      <c r="AJ163" s="1">
        <f t="shared" si="67"/>
        <v>23.268589050350396</v>
      </c>
      <c r="AK163" s="1">
        <f t="shared" si="73"/>
        <v>1768.2601198470336</v>
      </c>
      <c r="AM163" s="1">
        <f t="shared" si="68"/>
        <v>21.415649532258968</v>
      </c>
      <c r="AN163" s="1">
        <f t="shared" si="74"/>
        <v>2234.7829191279843</v>
      </c>
    </row>
    <row r="164" spans="1:40" ht="12.75">
      <c r="A164" s="2">
        <v>32725</v>
      </c>
      <c r="B164" s="3">
        <v>218</v>
      </c>
      <c r="C164" s="26">
        <v>92.2</v>
      </c>
      <c r="D164" s="26">
        <v>55.4</v>
      </c>
      <c r="F164" s="1">
        <f t="shared" si="69"/>
        <v>23.570311854817046</v>
      </c>
      <c r="G164" s="1">
        <f t="shared" si="76"/>
        <v>1800.4323726533728</v>
      </c>
      <c r="I164" s="1">
        <f t="shared" si="54"/>
        <v>17.28027974998373</v>
      </c>
      <c r="J164" s="1">
        <f t="shared" si="55"/>
        <v>1663.8585647471975</v>
      </c>
      <c r="L164" s="14">
        <f t="shared" si="56"/>
        <v>23.190663311134134</v>
      </c>
      <c r="M164" s="14">
        <f t="shared" si="57"/>
        <v>1791.4507831581677</v>
      </c>
      <c r="O164" s="1">
        <f t="shared" si="58"/>
        <v>18.58557945770434</v>
      </c>
      <c r="P164" s="1">
        <f t="shared" si="59"/>
        <v>2498.9109570318446</v>
      </c>
      <c r="R164" s="1">
        <f t="shared" si="60"/>
        <v>20.3182430941775</v>
      </c>
      <c r="S164" s="1">
        <f t="shared" si="61"/>
        <v>2415.049896724262</v>
      </c>
      <c r="U164" s="1">
        <f t="shared" si="62"/>
        <v>29.190663311134134</v>
      </c>
      <c r="V164" s="1">
        <f t="shared" si="75"/>
        <v>2531.768684404706</v>
      </c>
      <c r="X164" s="1">
        <f t="shared" si="63"/>
        <v>32.8</v>
      </c>
      <c r="Y164" s="1">
        <f t="shared" si="70"/>
        <v>2955.3079440019574</v>
      </c>
      <c r="AA164" s="1">
        <f t="shared" si="64"/>
        <v>29.799999999999997</v>
      </c>
      <c r="AB164" s="1">
        <f t="shared" si="77"/>
        <v>2545.8489954978972</v>
      </c>
      <c r="AD164" s="1">
        <f t="shared" si="65"/>
        <v>16.437530552604564</v>
      </c>
      <c r="AE164" s="1">
        <f t="shared" si="71"/>
        <v>1555.1523640531154</v>
      </c>
      <c r="AG164" s="1">
        <f t="shared" si="66"/>
        <v>14.794440828799964</v>
      </c>
      <c r="AH164" s="1">
        <f t="shared" si="72"/>
        <v>1999.6660074844488</v>
      </c>
      <c r="AJ164" s="1">
        <f t="shared" si="67"/>
        <v>23.190663311134134</v>
      </c>
      <c r="AK164" s="1">
        <f t="shared" si="73"/>
        <v>1791.4507831581677</v>
      </c>
      <c r="AM164" s="1">
        <f t="shared" si="68"/>
        <v>21.494025736879564</v>
      </c>
      <c r="AN164" s="1">
        <f t="shared" si="74"/>
        <v>2256.2769448648637</v>
      </c>
    </row>
    <row r="165" spans="1:40" ht="12.75">
      <c r="A165" s="2">
        <v>32726</v>
      </c>
      <c r="B165" s="3">
        <v>219</v>
      </c>
      <c r="C165" s="26">
        <v>92</v>
      </c>
      <c r="D165" s="26">
        <v>55.4</v>
      </c>
      <c r="F165" s="1">
        <f t="shared" si="69"/>
        <v>23.50047258199796</v>
      </c>
      <c r="G165" s="1">
        <f t="shared" si="76"/>
        <v>1823.9328452353707</v>
      </c>
      <c r="I165" s="1">
        <f t="shared" si="54"/>
        <v>17.49217244468854</v>
      </c>
      <c r="J165" s="1">
        <f t="shared" si="55"/>
        <v>1681.350737191886</v>
      </c>
      <c r="L165" s="14">
        <f t="shared" si="56"/>
        <v>23.132412615551452</v>
      </c>
      <c r="M165" s="14">
        <f t="shared" si="57"/>
        <v>1814.5831957737191</v>
      </c>
      <c r="O165" s="1">
        <f t="shared" si="58"/>
        <v>18.69556595682795</v>
      </c>
      <c r="P165" s="1">
        <f t="shared" si="59"/>
        <v>2517.6065229886726</v>
      </c>
      <c r="R165" s="1">
        <f t="shared" si="60"/>
        <v>20.4801236141083</v>
      </c>
      <c r="S165" s="1">
        <f t="shared" si="61"/>
        <v>2435.5300203383704</v>
      </c>
      <c r="U165" s="1">
        <f t="shared" si="62"/>
        <v>29.132412615551452</v>
      </c>
      <c r="V165" s="1">
        <f t="shared" si="75"/>
        <v>2560.9010970202576</v>
      </c>
      <c r="X165" s="1">
        <f t="shared" si="63"/>
        <v>32.7</v>
      </c>
      <c r="Y165" s="1">
        <f t="shared" si="70"/>
        <v>2988.007944001957</v>
      </c>
      <c r="AA165" s="1">
        <f t="shared" si="64"/>
        <v>29.700000000000003</v>
      </c>
      <c r="AB165" s="1">
        <f t="shared" si="77"/>
        <v>2575.548995497897</v>
      </c>
      <c r="AD165" s="1">
        <f t="shared" si="65"/>
        <v>16.642379948121274</v>
      </c>
      <c r="AE165" s="1">
        <f t="shared" si="71"/>
        <v>1571.7947440012367</v>
      </c>
      <c r="AG165" s="1">
        <f t="shared" si="66"/>
        <v>14.872935130084535</v>
      </c>
      <c r="AH165" s="1">
        <f t="shared" si="72"/>
        <v>2014.5389426145332</v>
      </c>
      <c r="AJ165" s="1">
        <f t="shared" si="67"/>
        <v>23.132412615551452</v>
      </c>
      <c r="AK165" s="1">
        <f t="shared" si="73"/>
        <v>1814.5831957737191</v>
      </c>
      <c r="AM165" s="1">
        <f t="shared" si="68"/>
        <v>21.741134927524858</v>
      </c>
      <c r="AN165" s="1">
        <f t="shared" si="74"/>
        <v>2278.0180797923886</v>
      </c>
    </row>
    <row r="166" spans="1:40" ht="12.75">
      <c r="A166" s="2">
        <v>32727</v>
      </c>
      <c r="B166" s="3">
        <v>220</v>
      </c>
      <c r="C166" s="26">
        <v>91.8</v>
      </c>
      <c r="D166" s="26">
        <v>55.3</v>
      </c>
      <c r="F166" s="1">
        <f t="shared" si="69"/>
        <v>23.37950084798861</v>
      </c>
      <c r="G166" s="1">
        <f t="shared" si="76"/>
        <v>1847.3123460833592</v>
      </c>
      <c r="I166" s="1">
        <f t="shared" si="54"/>
        <v>17.67699371946148</v>
      </c>
      <c r="J166" s="1">
        <f t="shared" si="55"/>
        <v>1699.0277309113476</v>
      </c>
      <c r="L166" s="14">
        <f t="shared" si="56"/>
        <v>23.024015125813534</v>
      </c>
      <c r="M166" s="14">
        <f t="shared" si="57"/>
        <v>1837.6072108995327</v>
      </c>
      <c r="O166" s="1">
        <f t="shared" si="58"/>
        <v>18.778300689720243</v>
      </c>
      <c r="P166" s="1">
        <f t="shared" si="59"/>
        <v>2536.384823678393</v>
      </c>
      <c r="R166" s="1">
        <f t="shared" si="60"/>
        <v>20.612076343720638</v>
      </c>
      <c r="S166" s="1">
        <f t="shared" si="61"/>
        <v>2456.142096682091</v>
      </c>
      <c r="U166" s="1">
        <f t="shared" si="62"/>
        <v>29.024015125813534</v>
      </c>
      <c r="V166" s="1">
        <f t="shared" si="75"/>
        <v>2589.925112146071</v>
      </c>
      <c r="X166" s="1">
        <f t="shared" si="63"/>
        <v>32.55</v>
      </c>
      <c r="Y166" s="1">
        <f t="shared" si="70"/>
        <v>3020.5579440019574</v>
      </c>
      <c r="AA166" s="1">
        <f t="shared" si="64"/>
        <v>29.549999999999997</v>
      </c>
      <c r="AB166" s="1">
        <f t="shared" si="77"/>
        <v>2605.0989954978972</v>
      </c>
      <c r="AD166" s="1">
        <f t="shared" si="65"/>
        <v>16.819556397674653</v>
      </c>
      <c r="AE166" s="1">
        <f t="shared" si="71"/>
        <v>1588.6143003989114</v>
      </c>
      <c r="AG166" s="1">
        <f t="shared" si="66"/>
        <v>14.92488080370567</v>
      </c>
      <c r="AH166" s="1">
        <f t="shared" si="72"/>
        <v>2029.463823418239</v>
      </c>
      <c r="AJ166" s="1">
        <f t="shared" si="67"/>
        <v>23.024015125813534</v>
      </c>
      <c r="AK166" s="1">
        <f t="shared" si="73"/>
        <v>1837.6072108995327</v>
      </c>
      <c r="AM166" s="1">
        <f t="shared" si="68"/>
        <v>21.964180328395585</v>
      </c>
      <c r="AN166" s="1">
        <f t="shared" si="74"/>
        <v>2299.9822601207843</v>
      </c>
    </row>
    <row r="167" spans="1:40" ht="12.75">
      <c r="A167" s="2">
        <v>32728</v>
      </c>
      <c r="B167" s="3">
        <v>221</v>
      </c>
      <c r="C167" s="26">
        <v>91.6</v>
      </c>
      <c r="D167" s="26">
        <v>55.2</v>
      </c>
      <c r="F167" s="1">
        <f t="shared" si="69"/>
        <v>23.256995284270907</v>
      </c>
      <c r="G167" s="1">
        <f aca="true" t="shared" si="78" ref="G167:G182">F167+G166</f>
        <v>1870.5693413676302</v>
      </c>
      <c r="I167" s="1">
        <f t="shared" si="54"/>
        <v>17.878217318521067</v>
      </c>
      <c r="J167" s="1">
        <f t="shared" si="55"/>
        <v>1716.9059482298687</v>
      </c>
      <c r="L167" s="14">
        <f t="shared" si="56"/>
        <v>22.91459105096126</v>
      </c>
      <c r="M167" s="14">
        <f t="shared" si="57"/>
        <v>1860.521801950494</v>
      </c>
      <c r="O167" s="1">
        <f t="shared" si="58"/>
        <v>18.863116735129648</v>
      </c>
      <c r="P167" s="1">
        <f t="shared" si="59"/>
        <v>2555.2479404135224</v>
      </c>
      <c r="R167" s="1">
        <f t="shared" si="60"/>
        <v>20.749714177183044</v>
      </c>
      <c r="S167" s="1">
        <f t="shared" si="61"/>
        <v>2476.8918108592743</v>
      </c>
      <c r="U167" s="1">
        <f t="shared" si="62"/>
        <v>28.91459105096126</v>
      </c>
      <c r="V167" s="1">
        <f t="shared" si="75"/>
        <v>2618.8397031970326</v>
      </c>
      <c r="X167" s="1">
        <f t="shared" si="63"/>
        <v>32.400000000000006</v>
      </c>
      <c r="Y167" s="1">
        <f t="shared" si="70"/>
        <v>3052.9579440019575</v>
      </c>
      <c r="AA167" s="1">
        <f t="shared" si="64"/>
        <v>29.400000000000006</v>
      </c>
      <c r="AB167" s="1">
        <f t="shared" si="77"/>
        <v>2634.4989954978973</v>
      </c>
      <c r="AD167" s="1">
        <f t="shared" si="65"/>
        <v>17.01268676766481</v>
      </c>
      <c r="AE167" s="1">
        <f t="shared" si="71"/>
        <v>1605.626987166576</v>
      </c>
      <c r="AG167" s="1">
        <f t="shared" si="66"/>
        <v>14.977915952866645</v>
      </c>
      <c r="AH167" s="1">
        <f t="shared" si="72"/>
        <v>2044.4417393711055</v>
      </c>
      <c r="AJ167" s="1">
        <f t="shared" si="67"/>
        <v>22.91459105096126</v>
      </c>
      <c r="AK167" s="1">
        <f t="shared" si="73"/>
        <v>1860.521801950494</v>
      </c>
      <c r="AM167" s="1">
        <f t="shared" si="68"/>
        <v>22.205870072802337</v>
      </c>
      <c r="AN167" s="1">
        <f t="shared" si="74"/>
        <v>2322.188130193587</v>
      </c>
    </row>
    <row r="168" spans="1:40" ht="12.75">
      <c r="A168" s="2">
        <v>32729</v>
      </c>
      <c r="B168" s="3">
        <v>222</v>
      </c>
      <c r="C168" s="26">
        <v>91.3</v>
      </c>
      <c r="D168" s="26">
        <v>55.1</v>
      </c>
      <c r="F168" s="1">
        <f t="shared" si="69"/>
        <v>23.09506395975252</v>
      </c>
      <c r="G168" s="1">
        <f t="shared" si="78"/>
        <v>1893.6644053273826</v>
      </c>
      <c r="I168" s="1">
        <f t="shared" si="54"/>
        <v>18.240035331820174</v>
      </c>
      <c r="J168" s="1">
        <f t="shared" si="55"/>
        <v>1735.1459835616888</v>
      </c>
      <c r="L168" s="14">
        <f t="shared" si="56"/>
        <v>22.773158494391854</v>
      </c>
      <c r="M168" s="14">
        <f t="shared" si="57"/>
        <v>1883.2949604448859</v>
      </c>
      <c r="O168" s="1">
        <f t="shared" si="58"/>
        <v>19.009813338495025</v>
      </c>
      <c r="P168" s="1">
        <f t="shared" si="59"/>
        <v>2574.2577537520174</v>
      </c>
      <c r="R168" s="1">
        <f t="shared" si="60"/>
        <v>20.986453164210523</v>
      </c>
      <c r="S168" s="1">
        <f t="shared" si="61"/>
        <v>2497.878264023485</v>
      </c>
      <c r="U168" s="1">
        <f t="shared" si="62"/>
        <v>28.773158494391854</v>
      </c>
      <c r="V168" s="1">
        <f t="shared" si="75"/>
        <v>2647.6128616914243</v>
      </c>
      <c r="X168" s="1">
        <f t="shared" si="63"/>
        <v>32.2</v>
      </c>
      <c r="Y168" s="1">
        <f t="shared" si="70"/>
        <v>3085.1579440019573</v>
      </c>
      <c r="AA168" s="1">
        <f t="shared" si="64"/>
        <v>29.200000000000003</v>
      </c>
      <c r="AB168" s="1">
        <f t="shared" si="77"/>
        <v>2663.698995497897</v>
      </c>
      <c r="AD168" s="1">
        <f t="shared" si="65"/>
        <v>17.361411047518477</v>
      </c>
      <c r="AE168" s="1">
        <f t="shared" si="71"/>
        <v>1622.9883982140946</v>
      </c>
      <c r="AG168" s="1">
        <f t="shared" si="66"/>
        <v>15.07402776859524</v>
      </c>
      <c r="AH168" s="1">
        <f t="shared" si="72"/>
        <v>2059.515767139701</v>
      </c>
      <c r="AJ168" s="1">
        <f t="shared" si="67"/>
        <v>22.773158494391854</v>
      </c>
      <c r="AK168" s="1">
        <f t="shared" si="73"/>
        <v>1883.2949604448859</v>
      </c>
      <c r="AM168" s="1">
        <f t="shared" si="68"/>
        <v>22.633156753328628</v>
      </c>
      <c r="AN168" s="1">
        <f t="shared" si="74"/>
        <v>2344.8212869469153</v>
      </c>
    </row>
    <row r="169" spans="1:40" ht="12.75">
      <c r="A169" s="2">
        <v>32730</v>
      </c>
      <c r="B169" s="3">
        <v>223</v>
      </c>
      <c r="C169" s="26">
        <v>91</v>
      </c>
      <c r="D169" s="26">
        <v>54.9</v>
      </c>
      <c r="F169" s="1">
        <f t="shared" si="69"/>
        <v>22.87916507380687</v>
      </c>
      <c r="G169" s="1">
        <f t="shared" si="78"/>
        <v>1916.5435704011895</v>
      </c>
      <c r="I169" s="1">
        <f t="shared" si="54"/>
        <v>18.621100448160952</v>
      </c>
      <c r="J169" s="1">
        <f t="shared" si="55"/>
        <v>1753.7670840098497</v>
      </c>
      <c r="L169" s="14">
        <f t="shared" si="56"/>
        <v>22.579821848832562</v>
      </c>
      <c r="M169" s="14">
        <f t="shared" si="57"/>
        <v>1905.8747822937185</v>
      </c>
      <c r="O169" s="1">
        <f t="shared" si="58"/>
        <v>19.131249708565253</v>
      </c>
      <c r="P169" s="1">
        <f t="shared" si="59"/>
        <v>2593.3890034605824</v>
      </c>
      <c r="R169" s="1">
        <f t="shared" si="60"/>
        <v>21.202465472422332</v>
      </c>
      <c r="S169" s="1">
        <f t="shared" si="61"/>
        <v>2519.0807294959072</v>
      </c>
      <c r="U169" s="1">
        <f t="shared" si="62"/>
        <v>28.579821848832562</v>
      </c>
      <c r="V169" s="1">
        <f t="shared" si="75"/>
        <v>2676.192683540257</v>
      </c>
      <c r="X169" s="1">
        <f t="shared" si="63"/>
        <v>31.950000000000003</v>
      </c>
      <c r="Y169" s="1">
        <f t="shared" si="70"/>
        <v>3117.107944001957</v>
      </c>
      <c r="AA169" s="1">
        <f t="shared" si="64"/>
        <v>28.950000000000003</v>
      </c>
      <c r="AB169" s="1">
        <f t="shared" si="77"/>
        <v>2692.648995497897</v>
      </c>
      <c r="AD169" s="1">
        <f t="shared" si="65"/>
        <v>17.7275520638021</v>
      </c>
      <c r="AE169" s="1">
        <f t="shared" si="71"/>
        <v>1640.7159502778966</v>
      </c>
      <c r="AG169" s="1">
        <f t="shared" si="66"/>
        <v>15.144087833535787</v>
      </c>
      <c r="AH169" s="1">
        <f t="shared" si="72"/>
        <v>2074.6598549732366</v>
      </c>
      <c r="AJ169" s="1">
        <f t="shared" si="67"/>
        <v>22.579821848832562</v>
      </c>
      <c r="AK169" s="1">
        <f t="shared" si="73"/>
        <v>1905.8747822937185</v>
      </c>
      <c r="AM169" s="1">
        <f t="shared" si="68"/>
        <v>23.088842369955213</v>
      </c>
      <c r="AN169" s="1">
        <f t="shared" si="74"/>
        <v>2367.9101293168706</v>
      </c>
    </row>
    <row r="170" spans="1:40" ht="12.75">
      <c r="A170" s="2">
        <v>32731</v>
      </c>
      <c r="B170" s="3">
        <v>224</v>
      </c>
      <c r="C170" s="26">
        <v>90.7</v>
      </c>
      <c r="D170" s="26">
        <v>54.7</v>
      </c>
      <c r="F170" s="1">
        <f t="shared" si="69"/>
        <v>22.658491826939244</v>
      </c>
      <c r="G170" s="1">
        <f t="shared" si="78"/>
        <v>1939.2020622281289</v>
      </c>
      <c r="I170" s="1">
        <f t="shared" si="54"/>
        <v>19.095986983723648</v>
      </c>
      <c r="J170" s="1">
        <f t="shared" si="55"/>
        <v>1772.8630709935733</v>
      </c>
      <c r="L170" s="14">
        <f t="shared" si="56"/>
        <v>22.38376563124142</v>
      </c>
      <c r="M170" s="14">
        <f t="shared" si="57"/>
        <v>1928.2585479249599</v>
      </c>
      <c r="O170" s="1">
        <f t="shared" si="58"/>
        <v>19.258009682830135</v>
      </c>
      <c r="P170" s="1">
        <f t="shared" si="59"/>
        <v>2612.6470131434126</v>
      </c>
      <c r="R170" s="1">
        <f t="shared" si="60"/>
        <v>21.43668297507829</v>
      </c>
      <c r="S170" s="1">
        <f t="shared" si="61"/>
        <v>2540.5174124709856</v>
      </c>
      <c r="U170" s="1">
        <f t="shared" si="62"/>
        <v>28.38376563124142</v>
      </c>
      <c r="V170" s="1">
        <f t="shared" si="75"/>
        <v>2704.576449171498</v>
      </c>
      <c r="X170" s="1">
        <f t="shared" si="63"/>
        <v>31.700000000000003</v>
      </c>
      <c r="Y170" s="1">
        <f t="shared" si="70"/>
        <v>3148.807944001957</v>
      </c>
      <c r="AA170" s="1">
        <f t="shared" si="64"/>
        <v>28.700000000000003</v>
      </c>
      <c r="AB170" s="1">
        <f t="shared" si="77"/>
        <v>2721.348995497897</v>
      </c>
      <c r="AD170" s="1">
        <f t="shared" si="65"/>
        <v>18.185049604804036</v>
      </c>
      <c r="AE170" s="1">
        <f t="shared" si="71"/>
        <v>1658.9009998827007</v>
      </c>
      <c r="AG170" s="1">
        <f t="shared" si="66"/>
        <v>15.216642663352248</v>
      </c>
      <c r="AH170" s="1">
        <f t="shared" si="72"/>
        <v>2089.8764976365887</v>
      </c>
      <c r="AJ170" s="1">
        <f t="shared" si="67"/>
        <v>22.38376563124142</v>
      </c>
      <c r="AK170" s="1">
        <f t="shared" si="73"/>
        <v>1928.2585479249599</v>
      </c>
      <c r="AM170" s="1">
        <f t="shared" si="68"/>
        <v>23.650673878321697</v>
      </c>
      <c r="AN170" s="1">
        <f t="shared" si="74"/>
        <v>2391.5608031951924</v>
      </c>
    </row>
    <row r="171" spans="1:40" ht="12.75">
      <c r="A171" s="2">
        <v>32732</v>
      </c>
      <c r="B171" s="3">
        <v>225</v>
      </c>
      <c r="C171" s="26">
        <v>90.5</v>
      </c>
      <c r="D171" s="26">
        <v>54.6</v>
      </c>
      <c r="F171" s="1">
        <f t="shared" si="69"/>
        <v>22.524921370807615</v>
      </c>
      <c r="G171" s="1">
        <f t="shared" si="78"/>
        <v>1961.7269835989364</v>
      </c>
      <c r="I171" s="1">
        <f t="shared" si="54"/>
        <v>19.512670128261302</v>
      </c>
      <c r="J171" s="1">
        <f t="shared" si="55"/>
        <v>1792.3757411218346</v>
      </c>
      <c r="L171" s="14">
        <f t="shared" si="56"/>
        <v>22.268009173038223</v>
      </c>
      <c r="M171" s="14">
        <f t="shared" si="57"/>
        <v>1950.5265570979982</v>
      </c>
      <c r="O171" s="1">
        <f t="shared" si="58"/>
        <v>19.35643093759466</v>
      </c>
      <c r="P171" s="1">
        <f t="shared" si="59"/>
        <v>2632.0034440810073</v>
      </c>
      <c r="R171" s="1">
        <f t="shared" si="60"/>
        <v>21.617508507090587</v>
      </c>
      <c r="S171" s="1">
        <f t="shared" si="61"/>
        <v>2562.134920978076</v>
      </c>
      <c r="U171" s="1">
        <f t="shared" si="62"/>
        <v>28.268009173038223</v>
      </c>
      <c r="V171" s="1">
        <f t="shared" si="75"/>
        <v>2732.844458344536</v>
      </c>
      <c r="X171" s="1">
        <f t="shared" si="63"/>
        <v>31.549999999999997</v>
      </c>
      <c r="Y171" s="1">
        <f t="shared" si="70"/>
        <v>3180.357944001957</v>
      </c>
      <c r="AA171" s="1">
        <f t="shared" si="64"/>
        <v>28.549999999999997</v>
      </c>
      <c r="AB171" s="1">
        <f t="shared" si="77"/>
        <v>2749.898995497897</v>
      </c>
      <c r="AD171" s="1">
        <f t="shared" si="65"/>
        <v>18.58797640932496</v>
      </c>
      <c r="AE171" s="1">
        <f t="shared" si="71"/>
        <v>1677.4889762920257</v>
      </c>
      <c r="AG171" s="1">
        <f t="shared" si="66"/>
        <v>15.276531555613955</v>
      </c>
      <c r="AH171" s="1">
        <f t="shared" si="72"/>
        <v>2105.1530291922027</v>
      </c>
      <c r="AJ171" s="1">
        <f t="shared" si="67"/>
        <v>22.268009173038223</v>
      </c>
      <c r="AK171" s="1">
        <f t="shared" si="73"/>
        <v>1950.5265570979982</v>
      </c>
      <c r="AM171" s="1">
        <f t="shared" si="68"/>
        <v>24.136138722943013</v>
      </c>
      <c r="AN171" s="1">
        <f t="shared" si="74"/>
        <v>2415.6969419181355</v>
      </c>
    </row>
    <row r="172" spans="1:40" ht="12.75">
      <c r="A172" s="2">
        <v>32733</v>
      </c>
      <c r="B172" s="3">
        <v>226</v>
      </c>
      <c r="C172" s="26">
        <v>90.3</v>
      </c>
      <c r="D172" s="26">
        <v>54.5</v>
      </c>
      <c r="F172" s="1">
        <f t="shared" si="69"/>
        <v>22.388334752579837</v>
      </c>
      <c r="G172" s="1">
        <f t="shared" si="78"/>
        <v>1984.1153183515162</v>
      </c>
      <c r="I172" s="1">
        <f t="shared" si="54"/>
        <v>20.053975694064057</v>
      </c>
      <c r="J172" s="1">
        <f t="shared" si="55"/>
        <v>1812.4297168158987</v>
      </c>
      <c r="L172" s="14">
        <f t="shared" si="56"/>
        <v>22.15095412617955</v>
      </c>
      <c r="M172" s="14">
        <f t="shared" si="57"/>
        <v>1972.6775112241778</v>
      </c>
      <c r="O172" s="1">
        <f t="shared" si="58"/>
        <v>19.457879265081647</v>
      </c>
      <c r="P172" s="1">
        <f t="shared" si="59"/>
        <v>2651.461323346089</v>
      </c>
      <c r="R172" s="1">
        <f t="shared" si="60"/>
        <v>21.809553846811983</v>
      </c>
      <c r="S172" s="1">
        <f t="shared" si="61"/>
        <v>2583.944474824888</v>
      </c>
      <c r="U172" s="1">
        <f t="shared" si="62"/>
        <v>28.15095412617955</v>
      </c>
      <c r="V172" s="1">
        <f t="shared" si="75"/>
        <v>2760.9954124707156</v>
      </c>
      <c r="X172" s="1">
        <f t="shared" si="63"/>
        <v>31.400000000000006</v>
      </c>
      <c r="Y172" s="1">
        <f t="shared" si="70"/>
        <v>3211.757944001957</v>
      </c>
      <c r="AA172" s="1">
        <f t="shared" si="64"/>
        <v>28.400000000000006</v>
      </c>
      <c r="AB172" s="1">
        <f t="shared" si="77"/>
        <v>2778.298995497897</v>
      </c>
      <c r="AD172" s="1">
        <f t="shared" si="65"/>
        <v>19.112334670526952</v>
      </c>
      <c r="AE172" s="1">
        <f t="shared" si="71"/>
        <v>1696.6013109625526</v>
      </c>
      <c r="AG172" s="1">
        <f t="shared" si="66"/>
        <v>15.337908698834525</v>
      </c>
      <c r="AH172" s="1">
        <f t="shared" si="72"/>
        <v>2120.490937891037</v>
      </c>
      <c r="AJ172" s="1">
        <f t="shared" si="67"/>
        <v>22.15095412617955</v>
      </c>
      <c r="AK172" s="1">
        <f t="shared" si="73"/>
        <v>1972.6775112241778</v>
      </c>
      <c r="AM172" s="1">
        <f t="shared" si="68"/>
        <v>24.76218081174958</v>
      </c>
      <c r="AN172" s="1">
        <f t="shared" si="74"/>
        <v>2440.459122729885</v>
      </c>
    </row>
    <row r="173" spans="1:40" ht="12.75">
      <c r="A173" s="2">
        <v>32734</v>
      </c>
      <c r="B173" s="3">
        <v>227</v>
      </c>
      <c r="C173" s="26">
        <v>90.2</v>
      </c>
      <c r="D173" s="26">
        <v>54.4</v>
      </c>
      <c r="F173" s="1">
        <f t="shared" si="69"/>
        <v>22.293652024288395</v>
      </c>
      <c r="G173" s="1">
        <f t="shared" si="78"/>
        <v>2006.4089703758045</v>
      </c>
      <c r="I173" s="1">
        <f t="shared" si="54"/>
        <v>20.388547531342905</v>
      </c>
      <c r="J173" s="1">
        <f t="shared" si="55"/>
        <v>1832.8182643472417</v>
      </c>
      <c r="L173" s="14">
        <f t="shared" si="56"/>
        <v>22.06708578931864</v>
      </c>
      <c r="M173" s="14">
        <f t="shared" si="57"/>
        <v>1994.7445970134963</v>
      </c>
      <c r="O173" s="1">
        <f t="shared" si="58"/>
        <v>19.49348888965651</v>
      </c>
      <c r="P173" s="1">
        <f t="shared" si="59"/>
        <v>2670.9548122357455</v>
      </c>
      <c r="R173" s="1">
        <f t="shared" si="60"/>
        <v>21.89055900897077</v>
      </c>
      <c r="S173" s="1">
        <f t="shared" si="61"/>
        <v>2605.8350338338587</v>
      </c>
      <c r="U173" s="1">
        <f t="shared" si="62"/>
        <v>28.06708578931864</v>
      </c>
      <c r="V173" s="1">
        <f t="shared" si="75"/>
        <v>2789.0624982600343</v>
      </c>
      <c r="X173" s="1">
        <f t="shared" si="63"/>
        <v>31.299999999999997</v>
      </c>
      <c r="Y173" s="1">
        <f t="shared" si="70"/>
        <v>3243.0579440019574</v>
      </c>
      <c r="AA173" s="1">
        <f t="shared" si="64"/>
        <v>28.299999999999997</v>
      </c>
      <c r="AB173" s="1">
        <f t="shared" si="77"/>
        <v>2806.5989954978972</v>
      </c>
      <c r="AD173" s="1">
        <f t="shared" si="65"/>
        <v>19.436175143666542</v>
      </c>
      <c r="AE173" s="1">
        <f t="shared" si="71"/>
        <v>1716.0374861062191</v>
      </c>
      <c r="AG173" s="1">
        <f t="shared" si="66"/>
        <v>15.353911885810893</v>
      </c>
      <c r="AH173" s="1">
        <f t="shared" si="72"/>
        <v>2135.8448497768477</v>
      </c>
      <c r="AJ173" s="1">
        <f t="shared" si="67"/>
        <v>22.06708578931864</v>
      </c>
      <c r="AK173" s="1">
        <f t="shared" si="73"/>
        <v>1994.7445970134963</v>
      </c>
      <c r="AM173" s="1">
        <f t="shared" si="68"/>
        <v>25.150409469724718</v>
      </c>
      <c r="AN173" s="1">
        <f t="shared" si="74"/>
        <v>2465.60953219961</v>
      </c>
    </row>
    <row r="174" spans="1:40" ht="12.75">
      <c r="A174" s="2">
        <v>32735</v>
      </c>
      <c r="B174" s="3">
        <v>228</v>
      </c>
      <c r="C174" s="26">
        <v>89.9</v>
      </c>
      <c r="D174" s="26">
        <v>54.3</v>
      </c>
      <c r="F174" s="1">
        <f t="shared" si="69"/>
        <v>22.099999999999994</v>
      </c>
      <c r="G174" s="1">
        <f t="shared" si="78"/>
        <v>2028.5089703758044</v>
      </c>
      <c r="I174" s="1">
        <f t="shared" si="54"/>
        <v>22.099999999999994</v>
      </c>
      <c r="J174" s="1">
        <f t="shared" si="55"/>
        <v>1854.9182643472416</v>
      </c>
      <c r="L174" s="14">
        <f t="shared" si="56"/>
        <v>21.912696228910754</v>
      </c>
      <c r="M174" s="14">
        <f t="shared" si="57"/>
        <v>2016.6572932424071</v>
      </c>
      <c r="O174" s="1">
        <f t="shared" si="58"/>
        <v>19.670679915715354</v>
      </c>
      <c r="P174" s="1">
        <f t="shared" si="59"/>
        <v>2690.625492151461</v>
      </c>
      <c r="R174" s="1">
        <f t="shared" si="60"/>
        <v>22.234096004872033</v>
      </c>
      <c r="S174" s="1">
        <f t="shared" si="61"/>
        <v>2628.0691298387305</v>
      </c>
      <c r="U174" s="1">
        <f t="shared" si="62"/>
        <v>27.912696228910754</v>
      </c>
      <c r="V174" s="1">
        <f t="shared" si="75"/>
        <v>2816.975194488945</v>
      </c>
      <c r="X174" s="1">
        <f t="shared" si="63"/>
        <v>31.099999999999994</v>
      </c>
      <c r="Y174" s="1">
        <f t="shared" si="70"/>
        <v>3274.1579440019573</v>
      </c>
      <c r="AA174" s="1">
        <f t="shared" si="64"/>
        <v>28.099999999999994</v>
      </c>
      <c r="AB174" s="1">
        <f t="shared" si="77"/>
        <v>2834.698995497897</v>
      </c>
      <c r="AD174" s="1">
        <f t="shared" si="65"/>
        <v>21.099999999999994</v>
      </c>
      <c r="AE174" s="1">
        <f t="shared" si="71"/>
        <v>1737.137486106219</v>
      </c>
      <c r="AG174" s="1">
        <f t="shared" si="66"/>
        <v>15.4654475348867</v>
      </c>
      <c r="AH174" s="1">
        <f t="shared" si="72"/>
        <v>2151.3102973117343</v>
      </c>
      <c r="AJ174" s="1">
        <f t="shared" si="67"/>
        <v>21.912696228910754</v>
      </c>
      <c r="AK174" s="1">
        <f t="shared" si="73"/>
        <v>2016.6572932424071</v>
      </c>
      <c r="AM174" s="1">
        <f t="shared" si="68"/>
        <v>27.099999999999994</v>
      </c>
      <c r="AN174" s="1">
        <f t="shared" si="74"/>
        <v>2492.70953219961</v>
      </c>
    </row>
    <row r="175" spans="1:40" ht="12.75">
      <c r="A175" s="2">
        <v>32736</v>
      </c>
      <c r="B175" s="3">
        <v>229</v>
      </c>
      <c r="C175" s="26">
        <v>89.8</v>
      </c>
      <c r="D175" s="26">
        <v>54.2</v>
      </c>
      <c r="F175" s="1">
        <f t="shared" si="69"/>
        <v>22</v>
      </c>
      <c r="G175" s="1">
        <f t="shared" si="78"/>
        <v>2050.5089703758044</v>
      </c>
      <c r="I175" s="1">
        <f t="shared" si="54"/>
        <v>22</v>
      </c>
      <c r="J175" s="1">
        <f t="shared" si="55"/>
        <v>1876.9182643472416</v>
      </c>
      <c r="L175" s="14">
        <f t="shared" si="56"/>
        <v>21.827336985174274</v>
      </c>
      <c r="M175" s="14">
        <f t="shared" si="57"/>
        <v>2038.4846302275814</v>
      </c>
      <c r="O175" s="1">
        <f t="shared" si="58"/>
        <v>19.70943385964171</v>
      </c>
      <c r="P175" s="1">
        <f t="shared" si="59"/>
        <v>2710.3349260111027</v>
      </c>
      <c r="R175" s="1">
        <f t="shared" si="60"/>
        <v>22.330028587126506</v>
      </c>
      <c r="S175" s="1">
        <f t="shared" si="61"/>
        <v>2650.399158425857</v>
      </c>
      <c r="U175" s="1">
        <f t="shared" si="62"/>
        <v>27.827336985174274</v>
      </c>
      <c r="V175" s="1">
        <f t="shared" si="75"/>
        <v>2844.8025314741194</v>
      </c>
      <c r="X175" s="1">
        <f t="shared" si="63"/>
        <v>31</v>
      </c>
      <c r="Y175" s="1">
        <f t="shared" si="70"/>
        <v>3305.1579440019573</v>
      </c>
      <c r="AA175" s="1">
        <f t="shared" si="64"/>
        <v>28</v>
      </c>
      <c r="AB175" s="1">
        <f t="shared" si="77"/>
        <v>2862.698995497897</v>
      </c>
      <c r="AD175" s="1">
        <f t="shared" si="65"/>
        <v>21</v>
      </c>
      <c r="AE175" s="1">
        <f t="shared" si="71"/>
        <v>1758.137486106219</v>
      </c>
      <c r="AG175" s="1">
        <f t="shared" si="66"/>
        <v>15.482817538124854</v>
      </c>
      <c r="AH175" s="1">
        <f t="shared" si="72"/>
        <v>2166.793114849859</v>
      </c>
      <c r="AJ175" s="1">
        <f t="shared" si="67"/>
        <v>21.827336985174274</v>
      </c>
      <c r="AK175" s="1">
        <f t="shared" si="73"/>
        <v>2038.4846302275814</v>
      </c>
      <c r="AM175" s="1">
        <f t="shared" si="68"/>
        <v>27</v>
      </c>
      <c r="AN175" s="1">
        <f t="shared" si="74"/>
        <v>2519.70953219961</v>
      </c>
    </row>
    <row r="176" spans="1:40" ht="12.75">
      <c r="A176" s="2">
        <v>32737</v>
      </c>
      <c r="B176" s="3">
        <v>230</v>
      </c>
      <c r="C176" s="26">
        <v>89.5</v>
      </c>
      <c r="D176" s="26">
        <v>54.1</v>
      </c>
      <c r="F176" s="1">
        <f t="shared" si="69"/>
        <v>21.799999999999997</v>
      </c>
      <c r="G176" s="1">
        <f t="shared" si="78"/>
        <v>2072.3089703758046</v>
      </c>
      <c r="I176" s="1">
        <f t="shared" si="54"/>
        <v>21.799999999999997</v>
      </c>
      <c r="J176" s="1">
        <f t="shared" si="55"/>
        <v>1898.7182643472415</v>
      </c>
      <c r="L176" s="14">
        <f t="shared" si="56"/>
        <v>21.668390899884624</v>
      </c>
      <c r="M176" s="14">
        <f t="shared" si="57"/>
        <v>2060.153021127466</v>
      </c>
      <c r="O176" s="1">
        <f t="shared" si="58"/>
        <v>19.89828066660249</v>
      </c>
      <c r="P176" s="1">
        <f t="shared" si="59"/>
        <v>2730.2332066777053</v>
      </c>
      <c r="R176" s="1">
        <f t="shared" si="60"/>
        <v>22.728855383888835</v>
      </c>
      <c r="S176" s="1">
        <f t="shared" si="61"/>
        <v>2673.128013809746</v>
      </c>
      <c r="U176" s="1">
        <f t="shared" si="62"/>
        <v>27.668390899884624</v>
      </c>
      <c r="V176" s="1">
        <f t="shared" si="75"/>
        <v>2872.470922374004</v>
      </c>
      <c r="X176" s="1">
        <f t="shared" si="63"/>
        <v>30.799999999999997</v>
      </c>
      <c r="Y176" s="1">
        <f t="shared" si="70"/>
        <v>3335.9579440019575</v>
      </c>
      <c r="AA176" s="1">
        <f t="shared" si="64"/>
        <v>27.799999999999997</v>
      </c>
      <c r="AB176" s="1">
        <f t="shared" si="77"/>
        <v>2890.4989954978973</v>
      </c>
      <c r="AD176" s="1">
        <f t="shared" si="65"/>
        <v>20.799999999999997</v>
      </c>
      <c r="AE176" s="1">
        <f t="shared" si="71"/>
        <v>1778.937486106219</v>
      </c>
      <c r="AG176" s="1">
        <f t="shared" si="66"/>
        <v>15.599960960320733</v>
      </c>
      <c r="AH176" s="1">
        <f t="shared" si="72"/>
        <v>2182.39307581018</v>
      </c>
      <c r="AJ176" s="1">
        <f t="shared" si="67"/>
        <v>21.668390899884624</v>
      </c>
      <c r="AK176" s="1">
        <f t="shared" si="73"/>
        <v>2060.153021127466</v>
      </c>
      <c r="AM176" s="1">
        <f t="shared" si="68"/>
        <v>26.799999999999997</v>
      </c>
      <c r="AN176" s="1">
        <f t="shared" si="74"/>
        <v>2546.50953219961</v>
      </c>
    </row>
    <row r="177" spans="1:40" ht="12.75">
      <c r="A177" s="2">
        <v>32738</v>
      </c>
      <c r="B177" s="3">
        <v>231</v>
      </c>
      <c r="C177" s="26">
        <v>89.3</v>
      </c>
      <c r="D177" s="26">
        <v>53.9</v>
      </c>
      <c r="F177" s="1">
        <f t="shared" si="69"/>
        <v>21.599999999999994</v>
      </c>
      <c r="G177" s="1">
        <f t="shared" si="78"/>
        <v>2093.9089703758045</v>
      </c>
      <c r="I177" s="1">
        <f t="shared" si="54"/>
        <v>21.599999999999994</v>
      </c>
      <c r="J177" s="1">
        <f t="shared" si="55"/>
        <v>1920.3182643472414</v>
      </c>
      <c r="L177" s="14">
        <f t="shared" si="56"/>
        <v>21.493876079827874</v>
      </c>
      <c r="M177" s="14">
        <f t="shared" si="57"/>
        <v>2081.646897207294</v>
      </c>
      <c r="O177" s="1">
        <f t="shared" si="58"/>
        <v>19.98401090741526</v>
      </c>
      <c r="P177" s="1">
        <f t="shared" si="59"/>
        <v>2750.2172175851206</v>
      </c>
      <c r="R177" s="1">
        <f t="shared" si="60"/>
        <v>22.969829555920676</v>
      </c>
      <c r="S177" s="1">
        <f t="shared" si="61"/>
        <v>2696.0978433656664</v>
      </c>
      <c r="U177" s="1">
        <f t="shared" si="62"/>
        <v>27.493876079827874</v>
      </c>
      <c r="V177" s="1">
        <f t="shared" si="75"/>
        <v>2899.964798453832</v>
      </c>
      <c r="X177" s="1">
        <f t="shared" si="63"/>
        <v>30.599999999999994</v>
      </c>
      <c r="Y177" s="1">
        <f t="shared" si="70"/>
        <v>3366.5579440019574</v>
      </c>
      <c r="AA177" s="1">
        <f t="shared" si="64"/>
        <v>27.599999999999994</v>
      </c>
      <c r="AB177" s="1">
        <f t="shared" si="77"/>
        <v>2918.0989954978972</v>
      </c>
      <c r="AD177" s="1">
        <f t="shared" si="65"/>
        <v>20.599999999999994</v>
      </c>
      <c r="AE177" s="1">
        <f t="shared" si="71"/>
        <v>1799.537486106219</v>
      </c>
      <c r="AG177" s="1">
        <f t="shared" si="66"/>
        <v>15.638128373756865</v>
      </c>
      <c r="AH177" s="1">
        <f t="shared" si="72"/>
        <v>2198.031204183937</v>
      </c>
      <c r="AJ177" s="1">
        <f t="shared" si="67"/>
        <v>21.493876079827874</v>
      </c>
      <c r="AK177" s="1">
        <f t="shared" si="73"/>
        <v>2081.646897207294</v>
      </c>
      <c r="AM177" s="1">
        <f t="shared" si="68"/>
        <v>26.599999999999994</v>
      </c>
      <c r="AN177" s="1">
        <f t="shared" si="74"/>
        <v>2573.10953219961</v>
      </c>
    </row>
    <row r="178" spans="1:40" ht="12.75">
      <c r="A178" s="2">
        <v>32739</v>
      </c>
      <c r="B178" s="3">
        <v>232</v>
      </c>
      <c r="C178" s="26">
        <v>89.2</v>
      </c>
      <c r="D178" s="26">
        <v>53.7</v>
      </c>
      <c r="F178" s="1">
        <f t="shared" si="69"/>
        <v>21.450000000000003</v>
      </c>
      <c r="G178" s="1">
        <f t="shared" si="78"/>
        <v>2115.3589703758043</v>
      </c>
      <c r="I178" s="1">
        <f t="shared" si="54"/>
        <v>21.450000000000003</v>
      </c>
      <c r="J178" s="1">
        <f t="shared" si="55"/>
        <v>1941.7682643472415</v>
      </c>
      <c r="L178" s="14">
        <f t="shared" si="56"/>
        <v>21.356043189951755</v>
      </c>
      <c r="M178" s="14">
        <f t="shared" si="57"/>
        <v>2103.0029403972458</v>
      </c>
      <c r="O178" s="1">
        <f t="shared" si="58"/>
        <v>19.993645237068378</v>
      </c>
      <c r="P178" s="1">
        <f t="shared" si="59"/>
        <v>2770.210862822189</v>
      </c>
      <c r="R178" s="1">
        <f t="shared" si="60"/>
        <v>23.058838969232745</v>
      </c>
      <c r="S178" s="1">
        <f t="shared" si="61"/>
        <v>2719.1566823348994</v>
      </c>
      <c r="U178" s="1">
        <f t="shared" si="62"/>
        <v>27.356043189951755</v>
      </c>
      <c r="V178" s="1">
        <f t="shared" si="75"/>
        <v>2927.3208416437838</v>
      </c>
      <c r="X178" s="1">
        <f t="shared" si="63"/>
        <v>30.450000000000003</v>
      </c>
      <c r="Y178" s="1">
        <f t="shared" si="70"/>
        <v>3397.007944001957</v>
      </c>
      <c r="AA178" s="1">
        <f t="shared" si="64"/>
        <v>27.450000000000003</v>
      </c>
      <c r="AB178" s="1">
        <f t="shared" si="77"/>
        <v>2945.548995497897</v>
      </c>
      <c r="AD178" s="1">
        <f t="shared" si="65"/>
        <v>20.450000000000003</v>
      </c>
      <c r="AE178" s="1">
        <f t="shared" si="71"/>
        <v>1819.987486106219</v>
      </c>
      <c r="AG178" s="1">
        <f t="shared" si="66"/>
        <v>15.625472408256014</v>
      </c>
      <c r="AH178" s="1">
        <f t="shared" si="72"/>
        <v>2213.656676592193</v>
      </c>
      <c r="AJ178" s="1">
        <f t="shared" si="67"/>
        <v>21.356043189951755</v>
      </c>
      <c r="AK178" s="1">
        <f t="shared" si="73"/>
        <v>2103.0029403972458</v>
      </c>
      <c r="AM178" s="1">
        <f t="shared" si="68"/>
        <v>26.450000000000003</v>
      </c>
      <c r="AN178" s="1">
        <f t="shared" si="74"/>
        <v>2599.5595321996097</v>
      </c>
    </row>
    <row r="179" spans="1:40" ht="12.75">
      <c r="A179" s="2">
        <v>32740</v>
      </c>
      <c r="B179" s="3">
        <v>233</v>
      </c>
      <c r="C179" s="26">
        <v>89.1</v>
      </c>
      <c r="D179" s="26">
        <v>53.6</v>
      </c>
      <c r="F179" s="1">
        <f t="shared" si="69"/>
        <v>21.349999999999994</v>
      </c>
      <c r="G179" s="1">
        <f t="shared" si="78"/>
        <v>2136.7089703758043</v>
      </c>
      <c r="I179" s="1">
        <f t="shared" si="54"/>
        <v>21.349999999999994</v>
      </c>
      <c r="J179" s="1">
        <f t="shared" si="55"/>
        <v>1963.1182643472414</v>
      </c>
      <c r="L179" s="14">
        <f t="shared" si="56"/>
        <v>21.267563245348533</v>
      </c>
      <c r="M179" s="14">
        <f t="shared" si="57"/>
        <v>2124.270503642594</v>
      </c>
      <c r="O179" s="1">
        <f t="shared" si="58"/>
        <v>20.038650990612144</v>
      </c>
      <c r="P179" s="1">
        <f t="shared" si="59"/>
        <v>2790.249513812801</v>
      </c>
      <c r="R179" s="1">
        <f t="shared" si="60"/>
        <v>23.19831494083723</v>
      </c>
      <c r="S179" s="1">
        <f t="shared" si="61"/>
        <v>2742.3549972757364</v>
      </c>
      <c r="U179" s="1">
        <f t="shared" si="62"/>
        <v>27.267563245348533</v>
      </c>
      <c r="V179" s="1">
        <f t="shared" si="75"/>
        <v>2954.588404889132</v>
      </c>
      <c r="X179" s="1">
        <f t="shared" si="63"/>
        <v>30.349999999999994</v>
      </c>
      <c r="Y179" s="1">
        <f t="shared" si="70"/>
        <v>3427.357944001957</v>
      </c>
      <c r="AA179" s="1">
        <f t="shared" si="64"/>
        <v>27.349999999999994</v>
      </c>
      <c r="AB179" s="1">
        <f t="shared" si="77"/>
        <v>2972.898995497897</v>
      </c>
      <c r="AD179" s="1">
        <f t="shared" si="65"/>
        <v>20.349999999999994</v>
      </c>
      <c r="AE179" s="1">
        <f t="shared" si="71"/>
        <v>1840.3374861062189</v>
      </c>
      <c r="AG179" s="1">
        <f t="shared" si="66"/>
        <v>15.645202386520229</v>
      </c>
      <c r="AH179" s="1">
        <f t="shared" si="72"/>
        <v>2229.3018789787134</v>
      </c>
      <c r="AJ179" s="1">
        <f t="shared" si="67"/>
        <v>21.267563245348533</v>
      </c>
      <c r="AK179" s="1">
        <f t="shared" si="73"/>
        <v>2124.270503642594</v>
      </c>
      <c r="AM179" s="1">
        <f t="shared" si="68"/>
        <v>26.349999999999994</v>
      </c>
      <c r="AN179" s="1">
        <f t="shared" si="74"/>
        <v>2625.9095321996097</v>
      </c>
    </row>
    <row r="180" spans="1:40" ht="12.75">
      <c r="A180" s="2">
        <v>32741</v>
      </c>
      <c r="B180" s="3">
        <v>234</v>
      </c>
      <c r="C180" s="26">
        <v>88.9</v>
      </c>
      <c r="D180" s="26">
        <v>53.4</v>
      </c>
      <c r="F180" s="1">
        <f t="shared" si="69"/>
        <v>21.150000000000006</v>
      </c>
      <c r="G180" s="1">
        <f t="shared" si="78"/>
        <v>2157.8589703758043</v>
      </c>
      <c r="I180" s="1">
        <f t="shared" si="54"/>
        <v>21.150000000000006</v>
      </c>
      <c r="J180" s="1">
        <f t="shared" si="55"/>
        <v>1984.2682643472415</v>
      </c>
      <c r="L180" s="14">
        <f t="shared" si="56"/>
        <v>21.089025656290882</v>
      </c>
      <c r="M180" s="14">
        <f t="shared" si="57"/>
        <v>2145.359529298885</v>
      </c>
      <c r="O180" s="1">
        <f t="shared" si="58"/>
        <v>20.131797772823948</v>
      </c>
      <c r="P180" s="1">
        <f t="shared" si="59"/>
        <v>2810.381311585625</v>
      </c>
      <c r="R180" s="1">
        <f t="shared" si="60"/>
        <v>23.50811245526827</v>
      </c>
      <c r="S180" s="1">
        <f t="shared" si="61"/>
        <v>2765.863109731005</v>
      </c>
      <c r="U180" s="1">
        <f t="shared" si="62"/>
        <v>27.089025656290882</v>
      </c>
      <c r="V180" s="1">
        <f t="shared" si="75"/>
        <v>2981.677430545423</v>
      </c>
      <c r="X180" s="1">
        <f t="shared" si="63"/>
        <v>30.150000000000006</v>
      </c>
      <c r="Y180" s="1">
        <f t="shared" si="70"/>
        <v>3457.507944001957</v>
      </c>
      <c r="AA180" s="1">
        <f t="shared" si="64"/>
        <v>27.150000000000006</v>
      </c>
      <c r="AB180" s="1">
        <f t="shared" si="77"/>
        <v>3000.048995497897</v>
      </c>
      <c r="AD180" s="1">
        <f t="shared" si="65"/>
        <v>20.150000000000006</v>
      </c>
      <c r="AE180" s="1">
        <f t="shared" si="71"/>
        <v>1860.487486106219</v>
      </c>
      <c r="AG180" s="1">
        <f t="shared" si="66"/>
        <v>15.685771656032346</v>
      </c>
      <c r="AH180" s="1">
        <f t="shared" si="72"/>
        <v>2244.987650634746</v>
      </c>
      <c r="AJ180" s="1">
        <f t="shared" si="67"/>
        <v>21.089025656290882</v>
      </c>
      <c r="AK180" s="1">
        <f t="shared" si="73"/>
        <v>2145.359529298885</v>
      </c>
      <c r="AM180" s="1">
        <f t="shared" si="68"/>
        <v>26.150000000000006</v>
      </c>
      <c r="AN180" s="1">
        <f t="shared" si="74"/>
        <v>2652.0595321996097</v>
      </c>
    </row>
    <row r="181" spans="1:40" ht="12.75">
      <c r="A181" s="2">
        <v>32742</v>
      </c>
      <c r="B181" s="3">
        <v>235</v>
      </c>
      <c r="C181" s="26">
        <v>88.6</v>
      </c>
      <c r="D181" s="26">
        <v>53.2</v>
      </c>
      <c r="F181" s="1">
        <f t="shared" si="69"/>
        <v>20.900000000000006</v>
      </c>
      <c r="G181" s="1">
        <f t="shared" si="78"/>
        <v>2178.7589703758044</v>
      </c>
      <c r="I181" s="1">
        <f t="shared" si="54"/>
        <v>20.900000000000006</v>
      </c>
      <c r="J181" s="1">
        <f t="shared" si="55"/>
        <v>2005.1682643472416</v>
      </c>
      <c r="L181" s="14">
        <f t="shared" si="56"/>
        <v>20.86679116822784</v>
      </c>
      <c r="M181" s="14">
        <f t="shared" si="57"/>
        <v>2166.2263204671126</v>
      </c>
      <c r="O181" s="1">
        <f t="shared" si="58"/>
        <v>20.31616304132204</v>
      </c>
      <c r="P181" s="1">
        <f t="shared" si="59"/>
        <v>2830.697474626947</v>
      </c>
      <c r="R181" s="1">
        <f t="shared" si="60"/>
        <v>24.126536719924186</v>
      </c>
      <c r="S181" s="1">
        <f t="shared" si="61"/>
        <v>2789.9896464509293</v>
      </c>
      <c r="U181" s="1">
        <f t="shared" si="62"/>
        <v>26.86679116822784</v>
      </c>
      <c r="V181" s="1">
        <f t="shared" si="75"/>
        <v>3008.5442217136506</v>
      </c>
      <c r="X181" s="1">
        <f t="shared" si="63"/>
        <v>29.900000000000006</v>
      </c>
      <c r="Y181" s="1">
        <f t="shared" si="70"/>
        <v>3487.4079440019573</v>
      </c>
      <c r="AA181" s="1">
        <f t="shared" si="64"/>
        <v>26.900000000000006</v>
      </c>
      <c r="AB181" s="1">
        <f t="shared" si="77"/>
        <v>3026.948995497897</v>
      </c>
      <c r="AD181" s="1">
        <f t="shared" si="65"/>
        <v>19.900000000000006</v>
      </c>
      <c r="AE181" s="1">
        <f t="shared" si="71"/>
        <v>1880.387486106219</v>
      </c>
      <c r="AG181" s="1">
        <f t="shared" si="66"/>
        <v>15.783075455117723</v>
      </c>
      <c r="AH181" s="1">
        <f t="shared" si="72"/>
        <v>2260.7707260898637</v>
      </c>
      <c r="AJ181" s="1">
        <f t="shared" si="67"/>
        <v>20.86679116822784</v>
      </c>
      <c r="AK181" s="1">
        <f t="shared" si="73"/>
        <v>2166.2263204671126</v>
      </c>
      <c r="AM181" s="1">
        <f t="shared" si="68"/>
        <v>25.900000000000006</v>
      </c>
      <c r="AN181" s="1">
        <f t="shared" si="74"/>
        <v>2677.95953219961</v>
      </c>
    </row>
    <row r="182" spans="1:40" ht="12.75">
      <c r="A182" s="2">
        <v>32743</v>
      </c>
      <c r="B182" s="3">
        <v>236</v>
      </c>
      <c r="C182" s="26">
        <v>88.3</v>
      </c>
      <c r="D182" s="26">
        <v>53</v>
      </c>
      <c r="F182" s="1">
        <f t="shared" si="69"/>
        <v>20.650000000000006</v>
      </c>
      <c r="G182" s="1">
        <f t="shared" si="78"/>
        <v>2199.4089703758045</v>
      </c>
      <c r="I182" s="1">
        <f t="shared" si="54"/>
        <v>20.650000000000006</v>
      </c>
      <c r="J182" s="1">
        <f t="shared" si="55"/>
        <v>2025.8182643472417</v>
      </c>
      <c r="L182" s="14">
        <f t="shared" si="56"/>
        <v>20.638252287899853</v>
      </c>
      <c r="M182" s="14">
        <f t="shared" si="57"/>
        <v>2186.8645727550124</v>
      </c>
      <c r="O182" s="1">
        <f t="shared" si="58"/>
        <v>20.513748956922672</v>
      </c>
      <c r="P182" s="1">
        <f t="shared" si="59"/>
        <v>2851.21122358387</v>
      </c>
      <c r="R182" s="1">
        <f t="shared" si="60"/>
        <v>24.99351227541499</v>
      </c>
      <c r="S182" s="1">
        <f t="shared" si="61"/>
        <v>2814.9831587263443</v>
      </c>
      <c r="U182" s="1">
        <f t="shared" si="62"/>
        <v>26.638252287899853</v>
      </c>
      <c r="V182" s="1">
        <f t="shared" si="75"/>
        <v>3035.1824740015504</v>
      </c>
      <c r="X182" s="1">
        <f t="shared" si="63"/>
        <v>29.650000000000006</v>
      </c>
      <c r="Y182" s="1">
        <f t="shared" si="70"/>
        <v>3517.0579440019574</v>
      </c>
      <c r="AA182" s="1">
        <f t="shared" si="64"/>
        <v>26.650000000000006</v>
      </c>
      <c r="AB182" s="1">
        <f t="shared" si="77"/>
        <v>3053.5989954978972</v>
      </c>
      <c r="AD182" s="1">
        <f t="shared" si="65"/>
        <v>19.650000000000006</v>
      </c>
      <c r="AE182" s="1">
        <f t="shared" si="71"/>
        <v>1900.0374861062191</v>
      </c>
      <c r="AG182" s="1">
        <f t="shared" si="66"/>
        <v>15.885565449520085</v>
      </c>
      <c r="AH182" s="1">
        <f t="shared" si="72"/>
        <v>2276.656291539384</v>
      </c>
      <c r="AJ182" s="1">
        <f t="shared" si="67"/>
        <v>20.638252287899853</v>
      </c>
      <c r="AK182" s="1">
        <f t="shared" si="73"/>
        <v>2186.8645727550124</v>
      </c>
      <c r="AM182" s="1">
        <f t="shared" si="68"/>
        <v>25.650000000000006</v>
      </c>
      <c r="AN182" s="1">
        <f t="shared" si="74"/>
        <v>2703.60953219961</v>
      </c>
    </row>
    <row r="183" spans="1:40" ht="12.75">
      <c r="A183" s="2">
        <v>32744</v>
      </c>
      <c r="B183" s="3">
        <v>237</v>
      </c>
      <c r="C183" s="26">
        <v>88</v>
      </c>
      <c r="D183" s="26">
        <v>52.7</v>
      </c>
      <c r="F183" s="1">
        <f t="shared" si="69"/>
        <v>20.349999999999994</v>
      </c>
      <c r="G183" s="1">
        <f aca="true" t="shared" si="79" ref="G183:G198">F183+G182</f>
        <v>2219.7589703758044</v>
      </c>
      <c r="I183" s="1">
        <f t="shared" si="54"/>
        <v>20.349999999999994</v>
      </c>
      <c r="J183" s="1">
        <f t="shared" si="55"/>
        <v>2046.1682643472416</v>
      </c>
      <c r="L183" s="14">
        <f t="shared" si="56"/>
        <v>20.349999999999994</v>
      </c>
      <c r="M183" s="14">
        <f t="shared" si="57"/>
        <v>2207.2145727550123</v>
      </c>
      <c r="O183" s="1">
        <f t="shared" si="58"/>
        <v>20.68931298965372</v>
      </c>
      <c r="P183" s="1">
        <f t="shared" si="59"/>
        <v>2871.900536573524</v>
      </c>
      <c r="R183" s="1">
        <f t="shared" si="60"/>
        <v>27.349999999999994</v>
      </c>
      <c r="S183" s="1">
        <f t="shared" si="61"/>
        <v>2842.333158726344</v>
      </c>
      <c r="U183" s="1">
        <f t="shared" si="62"/>
        <v>26.349999999999994</v>
      </c>
      <c r="V183" s="1">
        <f t="shared" si="75"/>
        <v>3061.5324740015503</v>
      </c>
      <c r="X183" s="1">
        <f t="shared" si="63"/>
        <v>29.349999999999994</v>
      </c>
      <c r="Y183" s="1">
        <f t="shared" si="70"/>
        <v>3546.4079440019573</v>
      </c>
      <c r="AA183" s="1">
        <f t="shared" si="64"/>
        <v>26.349999999999994</v>
      </c>
      <c r="AB183" s="1">
        <f t="shared" si="77"/>
        <v>3079.948995497897</v>
      </c>
      <c r="AD183" s="1">
        <f t="shared" si="65"/>
        <v>19.349999999999994</v>
      </c>
      <c r="AE183" s="1">
        <f t="shared" si="71"/>
        <v>1919.387486106219</v>
      </c>
      <c r="AG183" s="1">
        <f t="shared" si="66"/>
        <v>15.95931673469632</v>
      </c>
      <c r="AH183" s="1">
        <f t="shared" si="72"/>
        <v>2292.61560827408</v>
      </c>
      <c r="AJ183" s="1">
        <f t="shared" si="67"/>
        <v>20.349999999999994</v>
      </c>
      <c r="AK183" s="1">
        <f t="shared" si="73"/>
        <v>2207.2145727550123</v>
      </c>
      <c r="AM183" s="1">
        <f t="shared" si="68"/>
        <v>25.349999999999994</v>
      </c>
      <c r="AN183" s="1">
        <f t="shared" si="74"/>
        <v>2728.95953219961</v>
      </c>
    </row>
    <row r="184" spans="1:40" ht="12.75">
      <c r="A184" s="2">
        <v>32745</v>
      </c>
      <c r="B184" s="3">
        <v>238</v>
      </c>
      <c r="C184" s="26">
        <v>87.8</v>
      </c>
      <c r="D184" s="26">
        <v>52.4</v>
      </c>
      <c r="F184" s="1">
        <f t="shared" si="69"/>
        <v>20.099999999999994</v>
      </c>
      <c r="G184" s="1">
        <f t="shared" si="79"/>
        <v>2239.8589703758043</v>
      </c>
      <c r="I184" s="1">
        <f t="shared" si="54"/>
        <v>20.099999999999994</v>
      </c>
      <c r="J184" s="1">
        <f t="shared" si="55"/>
        <v>2066.2682643472417</v>
      </c>
      <c r="L184" s="14">
        <f t="shared" si="56"/>
        <v>20.099999999999994</v>
      </c>
      <c r="M184" s="14">
        <f t="shared" si="57"/>
        <v>2227.3145727550123</v>
      </c>
      <c r="O184" s="1">
        <f t="shared" si="58"/>
        <v>20.7774459454944</v>
      </c>
      <c r="P184" s="1">
        <f t="shared" si="59"/>
        <v>2892.6779825190183</v>
      </c>
      <c r="R184" s="1">
        <f t="shared" si="60"/>
        <v>27.099999999999994</v>
      </c>
      <c r="S184" s="1">
        <f t="shared" si="61"/>
        <v>2869.433158726344</v>
      </c>
      <c r="U184" s="1">
        <f t="shared" si="62"/>
        <v>26.099999999999994</v>
      </c>
      <c r="V184" s="1">
        <f t="shared" si="75"/>
        <v>3087.6324740015502</v>
      </c>
      <c r="X184" s="1">
        <f t="shared" si="63"/>
        <v>29.099999999999994</v>
      </c>
      <c r="Y184" s="1">
        <f t="shared" si="70"/>
        <v>3575.507944001957</v>
      </c>
      <c r="AA184" s="1">
        <f t="shared" si="64"/>
        <v>26.099999999999994</v>
      </c>
      <c r="AB184" s="1">
        <f t="shared" si="77"/>
        <v>3106.048995497897</v>
      </c>
      <c r="AD184" s="1">
        <f t="shared" si="65"/>
        <v>19.099999999999994</v>
      </c>
      <c r="AE184" s="1">
        <f t="shared" si="71"/>
        <v>1938.487486106219</v>
      </c>
      <c r="AG184" s="1">
        <f t="shared" si="66"/>
        <v>15.976391548328953</v>
      </c>
      <c r="AH184" s="1">
        <f t="shared" si="72"/>
        <v>2308.591999822409</v>
      </c>
      <c r="AJ184" s="1">
        <f t="shared" si="67"/>
        <v>20.099999999999994</v>
      </c>
      <c r="AK184" s="1">
        <f t="shared" si="73"/>
        <v>2227.3145727550123</v>
      </c>
      <c r="AM184" s="1">
        <f t="shared" si="68"/>
        <v>25.099999999999994</v>
      </c>
      <c r="AN184" s="1">
        <f t="shared" si="74"/>
        <v>2754.0595321996097</v>
      </c>
    </row>
    <row r="185" spans="1:40" ht="12.75">
      <c r="A185" s="2">
        <v>32746</v>
      </c>
      <c r="B185" s="3">
        <v>239</v>
      </c>
      <c r="C185" s="26">
        <v>87.5</v>
      </c>
      <c r="D185" s="26">
        <v>52.1</v>
      </c>
      <c r="F185" s="1">
        <f t="shared" si="69"/>
        <v>19.799999999999997</v>
      </c>
      <c r="G185" s="1">
        <f t="shared" si="79"/>
        <v>2259.6589703758045</v>
      </c>
      <c r="I185" s="1">
        <f t="shared" si="54"/>
        <v>19.799999999999997</v>
      </c>
      <c r="J185" s="1">
        <f t="shared" si="55"/>
        <v>2086.068264347242</v>
      </c>
      <c r="L185" s="14">
        <f t="shared" si="56"/>
        <v>19.799999999999997</v>
      </c>
      <c r="M185" s="14">
        <f t="shared" si="57"/>
        <v>2247.1145727550124</v>
      </c>
      <c r="O185" s="1">
        <f t="shared" si="58"/>
        <v>20.981560566463827</v>
      </c>
      <c r="P185" s="1">
        <f t="shared" si="59"/>
        <v>2913.6595430854823</v>
      </c>
      <c r="R185" s="1">
        <f t="shared" si="60"/>
        <v>26.799999999999997</v>
      </c>
      <c r="S185" s="1">
        <f t="shared" si="61"/>
        <v>2896.2331587263443</v>
      </c>
      <c r="U185" s="1">
        <f t="shared" si="62"/>
        <v>25.799999999999997</v>
      </c>
      <c r="V185" s="1">
        <f t="shared" si="75"/>
        <v>3113.4324740015504</v>
      </c>
      <c r="X185" s="1">
        <f t="shared" si="63"/>
        <v>28.799999999999997</v>
      </c>
      <c r="Y185" s="1">
        <f t="shared" si="70"/>
        <v>3604.3079440019574</v>
      </c>
      <c r="AA185" s="1">
        <f t="shared" si="64"/>
        <v>25.799999999999997</v>
      </c>
      <c r="AB185" s="1">
        <f t="shared" si="77"/>
        <v>3131.8489954978972</v>
      </c>
      <c r="AD185" s="1">
        <f t="shared" si="65"/>
        <v>18.799999999999997</v>
      </c>
      <c r="AE185" s="1">
        <f t="shared" si="71"/>
        <v>1957.287486106219</v>
      </c>
      <c r="AG185" s="1">
        <f t="shared" si="66"/>
        <v>16.05870700038089</v>
      </c>
      <c r="AH185" s="1">
        <f t="shared" si="72"/>
        <v>2324.6507068227897</v>
      </c>
      <c r="AJ185" s="1">
        <f t="shared" si="67"/>
        <v>19.799999999999997</v>
      </c>
      <c r="AK185" s="1">
        <f t="shared" si="73"/>
        <v>2247.1145727550124</v>
      </c>
      <c r="AM185" s="1">
        <f t="shared" si="68"/>
        <v>24.799999999999997</v>
      </c>
      <c r="AN185" s="1">
        <f t="shared" si="74"/>
        <v>2778.85953219961</v>
      </c>
    </row>
    <row r="186" spans="1:40" ht="12.75">
      <c r="A186" s="2">
        <v>32747</v>
      </c>
      <c r="B186" s="3">
        <v>240</v>
      </c>
      <c r="C186" s="26">
        <v>87.4</v>
      </c>
      <c r="D186" s="26">
        <v>51.9</v>
      </c>
      <c r="F186" s="1">
        <f t="shared" si="69"/>
        <v>19.650000000000006</v>
      </c>
      <c r="G186" s="1">
        <f t="shared" si="79"/>
        <v>2279.3089703758046</v>
      </c>
      <c r="I186" s="1">
        <f t="shared" si="54"/>
        <v>19.650000000000006</v>
      </c>
      <c r="J186" s="1">
        <f t="shared" si="55"/>
        <v>2105.718264347242</v>
      </c>
      <c r="L186" s="14">
        <f t="shared" si="56"/>
        <v>19.650000000000006</v>
      </c>
      <c r="M186" s="14">
        <f t="shared" si="57"/>
        <v>2266.7645727550125</v>
      </c>
      <c r="O186" s="1">
        <f t="shared" si="58"/>
        <v>21.015424243014948</v>
      </c>
      <c r="P186" s="1">
        <f t="shared" si="59"/>
        <v>2934.674967328497</v>
      </c>
      <c r="R186" s="1">
        <f t="shared" si="60"/>
        <v>26.650000000000006</v>
      </c>
      <c r="S186" s="1">
        <f t="shared" si="61"/>
        <v>2922.8831587263444</v>
      </c>
      <c r="U186" s="1">
        <f t="shared" si="62"/>
        <v>25.650000000000006</v>
      </c>
      <c r="V186" s="1">
        <f t="shared" si="75"/>
        <v>3139.0824740015505</v>
      </c>
      <c r="X186" s="1">
        <f t="shared" si="63"/>
        <v>28.650000000000006</v>
      </c>
      <c r="Y186" s="1">
        <f t="shared" si="70"/>
        <v>3632.9579440019575</v>
      </c>
      <c r="AA186" s="1">
        <f t="shared" si="64"/>
        <v>25.650000000000006</v>
      </c>
      <c r="AB186" s="1">
        <f t="shared" si="77"/>
        <v>3157.4989954978973</v>
      </c>
      <c r="AD186" s="1">
        <f t="shared" si="65"/>
        <v>18.650000000000006</v>
      </c>
      <c r="AE186" s="1">
        <f t="shared" si="71"/>
        <v>1975.937486106219</v>
      </c>
      <c r="AG186" s="1">
        <f t="shared" si="66"/>
        <v>16.051709259319615</v>
      </c>
      <c r="AH186" s="1">
        <f t="shared" si="72"/>
        <v>2340.7024160821093</v>
      </c>
      <c r="AJ186" s="1">
        <f t="shared" si="67"/>
        <v>19.650000000000006</v>
      </c>
      <c r="AK186" s="1">
        <f t="shared" si="73"/>
        <v>2266.7645727550125</v>
      </c>
      <c r="AM186" s="1">
        <f t="shared" si="68"/>
        <v>24.650000000000006</v>
      </c>
      <c r="AN186" s="1">
        <f t="shared" si="74"/>
        <v>2803.50953219961</v>
      </c>
    </row>
    <row r="187" spans="1:40" ht="12.75">
      <c r="A187" s="2">
        <v>32748</v>
      </c>
      <c r="B187" s="3">
        <v>241</v>
      </c>
      <c r="C187" s="26">
        <v>87.2</v>
      </c>
      <c r="D187" s="26">
        <v>51.6</v>
      </c>
      <c r="F187" s="1">
        <f t="shared" si="69"/>
        <v>19.400000000000006</v>
      </c>
      <c r="G187" s="1">
        <f t="shared" si="79"/>
        <v>2298.7089703758047</v>
      </c>
      <c r="I187" s="1">
        <f t="shared" si="54"/>
        <v>19.400000000000006</v>
      </c>
      <c r="J187" s="1">
        <f t="shared" si="55"/>
        <v>2125.118264347242</v>
      </c>
      <c r="L187" s="14">
        <f t="shared" si="56"/>
        <v>19.400000000000006</v>
      </c>
      <c r="M187" s="14">
        <f t="shared" si="57"/>
        <v>2286.1645727550126</v>
      </c>
      <c r="O187" s="1">
        <f t="shared" si="58"/>
        <v>21.129268307653792</v>
      </c>
      <c r="P187" s="1">
        <f t="shared" si="59"/>
        <v>2955.804235636151</v>
      </c>
      <c r="R187" s="1">
        <f t="shared" si="60"/>
        <v>26.400000000000006</v>
      </c>
      <c r="S187" s="1">
        <f t="shared" si="61"/>
        <v>2949.2831587263445</v>
      </c>
      <c r="U187" s="1">
        <f t="shared" si="62"/>
        <v>25.400000000000006</v>
      </c>
      <c r="V187" s="1">
        <f t="shared" si="75"/>
        <v>3164.4824740015506</v>
      </c>
      <c r="X187" s="1">
        <f t="shared" si="63"/>
        <v>28.400000000000006</v>
      </c>
      <c r="Y187" s="1">
        <f t="shared" si="70"/>
        <v>3661.3579440019575</v>
      </c>
      <c r="AA187" s="1">
        <f t="shared" si="64"/>
        <v>25.400000000000006</v>
      </c>
      <c r="AB187" s="1">
        <f t="shared" si="77"/>
        <v>3182.8989954978974</v>
      </c>
      <c r="AD187" s="1">
        <f t="shared" si="65"/>
        <v>18.400000000000006</v>
      </c>
      <c r="AE187" s="1">
        <f t="shared" si="71"/>
        <v>1994.337486106219</v>
      </c>
      <c r="AG187" s="1">
        <f t="shared" si="66"/>
        <v>16.075012515351002</v>
      </c>
      <c r="AH187" s="1">
        <f t="shared" si="72"/>
        <v>2356.77742859746</v>
      </c>
      <c r="AJ187" s="1">
        <f t="shared" si="67"/>
        <v>19.400000000000006</v>
      </c>
      <c r="AK187" s="1">
        <f t="shared" si="73"/>
        <v>2286.1645727550126</v>
      </c>
      <c r="AM187" s="1">
        <f t="shared" si="68"/>
        <v>24.400000000000006</v>
      </c>
      <c r="AN187" s="1">
        <f t="shared" si="74"/>
        <v>2827.90953219961</v>
      </c>
    </row>
    <row r="188" spans="1:40" ht="12.75">
      <c r="A188" s="2">
        <v>32749</v>
      </c>
      <c r="B188" s="3">
        <v>242</v>
      </c>
      <c r="C188" s="26">
        <v>86.9</v>
      </c>
      <c r="D188" s="26">
        <v>51.4</v>
      </c>
      <c r="F188" s="1">
        <f t="shared" si="69"/>
        <v>19.150000000000006</v>
      </c>
      <c r="G188" s="1">
        <f t="shared" si="79"/>
        <v>2317.858970375805</v>
      </c>
      <c r="I188" s="1">
        <f t="shared" si="54"/>
        <v>19.150000000000006</v>
      </c>
      <c r="J188" s="1">
        <f t="shared" si="55"/>
        <v>2144.268264347242</v>
      </c>
      <c r="L188" s="14">
        <f t="shared" si="56"/>
        <v>19.150000000000006</v>
      </c>
      <c r="M188" s="14">
        <f t="shared" si="57"/>
        <v>2305.3145727550127</v>
      </c>
      <c r="O188" s="1">
        <f t="shared" si="58"/>
        <v>21.422881260192565</v>
      </c>
      <c r="P188" s="1">
        <f t="shared" si="59"/>
        <v>2977.227116896344</v>
      </c>
      <c r="R188" s="1">
        <f t="shared" si="60"/>
        <v>26.150000000000006</v>
      </c>
      <c r="S188" s="1">
        <f t="shared" si="61"/>
        <v>2975.4331587263446</v>
      </c>
      <c r="U188" s="1">
        <f t="shared" si="62"/>
        <v>25.150000000000006</v>
      </c>
      <c r="V188" s="1">
        <f t="shared" si="75"/>
        <v>3189.6324740015507</v>
      </c>
      <c r="X188" s="1">
        <f t="shared" si="63"/>
        <v>28.150000000000006</v>
      </c>
      <c r="Y188" s="1">
        <f t="shared" si="70"/>
        <v>3689.5079440019576</v>
      </c>
      <c r="AA188" s="1">
        <f t="shared" si="64"/>
        <v>25.150000000000006</v>
      </c>
      <c r="AB188" s="1">
        <f t="shared" si="77"/>
        <v>3208.0489954978975</v>
      </c>
      <c r="AD188" s="1">
        <f t="shared" si="65"/>
        <v>18.150000000000006</v>
      </c>
      <c r="AE188" s="1">
        <f t="shared" si="71"/>
        <v>2012.4874861062192</v>
      </c>
      <c r="AG188" s="1">
        <f t="shared" si="66"/>
        <v>16.207176275093136</v>
      </c>
      <c r="AH188" s="1">
        <f t="shared" si="72"/>
        <v>2372.984604872553</v>
      </c>
      <c r="AJ188" s="1">
        <f t="shared" si="67"/>
        <v>19.150000000000006</v>
      </c>
      <c r="AK188" s="1">
        <f t="shared" si="73"/>
        <v>2305.3145727550127</v>
      </c>
      <c r="AM188" s="1">
        <f t="shared" si="68"/>
        <v>24.150000000000006</v>
      </c>
      <c r="AN188" s="1">
        <f t="shared" si="74"/>
        <v>2852.05953219961</v>
      </c>
    </row>
    <row r="189" spans="1:40" ht="12.75">
      <c r="A189" s="2">
        <v>32750</v>
      </c>
      <c r="B189" s="3">
        <v>243</v>
      </c>
      <c r="C189" s="26">
        <v>86.7</v>
      </c>
      <c r="D189" s="26">
        <v>51.2</v>
      </c>
      <c r="F189" s="1">
        <f t="shared" si="69"/>
        <v>18.950000000000003</v>
      </c>
      <c r="G189" s="1">
        <f t="shared" si="79"/>
        <v>2336.8089703758046</v>
      </c>
      <c r="I189" s="1">
        <f t="shared" si="54"/>
        <v>18.950000000000003</v>
      </c>
      <c r="J189" s="1">
        <f t="shared" si="55"/>
        <v>2163.218264347242</v>
      </c>
      <c r="L189" s="14">
        <f t="shared" si="56"/>
        <v>18.950000000000003</v>
      </c>
      <c r="M189" s="14">
        <f t="shared" si="57"/>
        <v>2324.2645727550125</v>
      </c>
      <c r="O189" s="1">
        <f t="shared" si="58"/>
        <v>21.61158161850572</v>
      </c>
      <c r="P189" s="1">
        <f t="shared" si="59"/>
        <v>2998.8386985148495</v>
      </c>
      <c r="R189" s="1">
        <f t="shared" si="60"/>
        <v>25.950000000000003</v>
      </c>
      <c r="S189" s="1">
        <f t="shared" si="61"/>
        <v>3001.3831587263444</v>
      </c>
      <c r="U189" s="1">
        <f t="shared" si="62"/>
        <v>24.950000000000003</v>
      </c>
      <c r="V189" s="1">
        <f t="shared" si="75"/>
        <v>3214.5824740015505</v>
      </c>
      <c r="X189" s="1">
        <f t="shared" si="63"/>
        <v>27.950000000000003</v>
      </c>
      <c r="Y189" s="1">
        <f t="shared" si="70"/>
        <v>3717.4579440019575</v>
      </c>
      <c r="AA189" s="1">
        <f t="shared" si="64"/>
        <v>24.950000000000003</v>
      </c>
      <c r="AB189" s="1">
        <f t="shared" si="77"/>
        <v>3232.9989954978973</v>
      </c>
      <c r="AD189" s="1">
        <f t="shared" si="65"/>
        <v>17.950000000000003</v>
      </c>
      <c r="AE189" s="1">
        <f t="shared" si="71"/>
        <v>2030.4374861062192</v>
      </c>
      <c r="AG189" s="1">
        <f t="shared" si="66"/>
        <v>16.27584786183184</v>
      </c>
      <c r="AH189" s="1">
        <f t="shared" si="72"/>
        <v>2389.260452734385</v>
      </c>
      <c r="AJ189" s="1">
        <f t="shared" si="67"/>
        <v>18.950000000000003</v>
      </c>
      <c r="AK189" s="1">
        <f t="shared" si="73"/>
        <v>2324.2645727550125</v>
      </c>
      <c r="AM189" s="1">
        <f t="shared" si="68"/>
        <v>23.950000000000003</v>
      </c>
      <c r="AN189" s="1">
        <f t="shared" si="74"/>
        <v>2876.00953219961</v>
      </c>
    </row>
    <row r="190" spans="1:40" ht="12.75">
      <c r="A190" s="2">
        <v>32751</v>
      </c>
      <c r="B190" s="3">
        <v>244</v>
      </c>
      <c r="C190" s="26">
        <v>86.4</v>
      </c>
      <c r="D190" s="26">
        <v>51</v>
      </c>
      <c r="F190" s="1">
        <f t="shared" si="69"/>
        <v>18.700000000000003</v>
      </c>
      <c r="G190" s="1">
        <f t="shared" si="79"/>
        <v>2355.5089703758044</v>
      </c>
      <c r="I190" s="1">
        <f t="shared" si="54"/>
        <v>18.700000000000003</v>
      </c>
      <c r="J190" s="1">
        <f t="shared" si="55"/>
        <v>2181.918264347242</v>
      </c>
      <c r="L190" s="14">
        <f t="shared" si="56"/>
        <v>18.700000000000003</v>
      </c>
      <c r="M190" s="14">
        <f t="shared" si="57"/>
        <v>2342.9645727550123</v>
      </c>
      <c r="O190" s="1">
        <f t="shared" si="58"/>
        <v>21.973464939827252</v>
      </c>
      <c r="P190" s="1">
        <f t="shared" si="59"/>
        <v>3020.812163454677</v>
      </c>
      <c r="R190" s="1">
        <f t="shared" si="60"/>
        <v>25.700000000000003</v>
      </c>
      <c r="S190" s="1">
        <f t="shared" si="61"/>
        <v>3027.083158726344</v>
      </c>
      <c r="U190" s="1">
        <f t="shared" si="62"/>
        <v>24.700000000000003</v>
      </c>
      <c r="V190" s="1">
        <f t="shared" si="75"/>
        <v>3239.2824740015503</v>
      </c>
      <c r="X190" s="1">
        <f t="shared" si="63"/>
        <v>27.700000000000003</v>
      </c>
      <c r="Y190" s="1">
        <f t="shared" si="70"/>
        <v>3745.1579440019573</v>
      </c>
      <c r="AA190" s="1">
        <f t="shared" si="64"/>
        <v>24.700000000000003</v>
      </c>
      <c r="AB190" s="1">
        <f t="shared" si="77"/>
        <v>3257.698995497897</v>
      </c>
      <c r="AD190" s="1">
        <f t="shared" si="65"/>
        <v>17.700000000000003</v>
      </c>
      <c r="AE190" s="1">
        <f t="shared" si="71"/>
        <v>2048.137486106219</v>
      </c>
      <c r="AG190" s="1">
        <f t="shared" si="66"/>
        <v>16.425004105854374</v>
      </c>
      <c r="AH190" s="1">
        <f t="shared" si="72"/>
        <v>2405.6854568402396</v>
      </c>
      <c r="AJ190" s="1">
        <f t="shared" si="67"/>
        <v>18.700000000000003</v>
      </c>
      <c r="AK190" s="1">
        <f t="shared" si="73"/>
        <v>2342.9645727550123</v>
      </c>
      <c r="AM190" s="1">
        <f t="shared" si="68"/>
        <v>23.700000000000003</v>
      </c>
      <c r="AN190" s="1">
        <f t="shared" si="74"/>
        <v>2899.70953219961</v>
      </c>
    </row>
    <row r="191" spans="1:40" ht="12.75">
      <c r="A191" s="2">
        <v>32752</v>
      </c>
      <c r="B191" s="3">
        <v>245</v>
      </c>
      <c r="C191" s="26">
        <v>86.2</v>
      </c>
      <c r="D191" s="26">
        <v>50.7</v>
      </c>
      <c r="F191" s="1">
        <f t="shared" si="69"/>
        <v>18.450000000000003</v>
      </c>
      <c r="G191" s="1">
        <f t="shared" si="79"/>
        <v>2373.9589703758043</v>
      </c>
      <c r="I191" s="1">
        <f t="shared" si="54"/>
        <v>18.450000000000003</v>
      </c>
      <c r="J191" s="1">
        <f t="shared" si="55"/>
        <v>2200.3682643472416</v>
      </c>
      <c r="L191" s="14">
        <f t="shared" si="56"/>
        <v>18.450000000000003</v>
      </c>
      <c r="M191" s="14">
        <f t="shared" si="57"/>
        <v>2361.414572755012</v>
      </c>
      <c r="O191" s="1">
        <f t="shared" si="58"/>
        <v>22.17655461858206</v>
      </c>
      <c r="P191" s="1">
        <f t="shared" si="59"/>
        <v>3042.988718073259</v>
      </c>
      <c r="R191" s="1">
        <f t="shared" si="60"/>
        <v>25.450000000000003</v>
      </c>
      <c r="S191" s="1">
        <f t="shared" si="61"/>
        <v>3052.533158726344</v>
      </c>
      <c r="U191" s="1">
        <f t="shared" si="62"/>
        <v>24.450000000000003</v>
      </c>
      <c r="V191" s="1">
        <f t="shared" si="75"/>
        <v>3263.73247400155</v>
      </c>
      <c r="X191" s="1">
        <f t="shared" si="63"/>
        <v>27.450000000000003</v>
      </c>
      <c r="Y191" s="1">
        <f t="shared" si="70"/>
        <v>3772.607944001957</v>
      </c>
      <c r="AA191" s="1">
        <f t="shared" si="64"/>
        <v>24.450000000000003</v>
      </c>
      <c r="AB191" s="1">
        <f t="shared" si="77"/>
        <v>3282.148995497897</v>
      </c>
      <c r="AD191" s="1">
        <f t="shared" si="65"/>
        <v>17.461714516855285</v>
      </c>
      <c r="AE191" s="1">
        <f t="shared" si="71"/>
        <v>2065.5992006230745</v>
      </c>
      <c r="AG191" s="1">
        <f t="shared" si="66"/>
        <v>16.46738912070895</v>
      </c>
      <c r="AH191" s="1">
        <f t="shared" si="72"/>
        <v>2422.1528459609485</v>
      </c>
      <c r="AJ191" s="1">
        <f t="shared" si="67"/>
        <v>18.450000000000003</v>
      </c>
      <c r="AK191" s="1">
        <f t="shared" si="73"/>
        <v>2361.414572755012</v>
      </c>
      <c r="AM191" s="1">
        <f t="shared" si="68"/>
        <v>23.450000000000003</v>
      </c>
      <c r="AN191" s="1">
        <f t="shared" si="74"/>
        <v>2923.1595321996097</v>
      </c>
    </row>
    <row r="192" spans="1:40" ht="12.75">
      <c r="A192" s="2">
        <v>32753</v>
      </c>
      <c r="B192" s="3">
        <v>246</v>
      </c>
      <c r="C192" s="26">
        <v>86</v>
      </c>
      <c r="D192" s="26">
        <v>50.5</v>
      </c>
      <c r="F192" s="1">
        <f t="shared" si="69"/>
        <v>18.25</v>
      </c>
      <c r="G192" s="1">
        <f t="shared" si="79"/>
        <v>2392.2089703758043</v>
      </c>
      <c r="I192" s="1">
        <f t="shared" si="54"/>
        <v>18.25</v>
      </c>
      <c r="J192" s="1">
        <f t="shared" si="55"/>
        <v>2218.6182643472416</v>
      </c>
      <c r="L192" s="14">
        <f t="shared" si="56"/>
        <v>18.25</v>
      </c>
      <c r="M192" s="14">
        <f t="shared" si="57"/>
        <v>2379.664572755012</v>
      </c>
      <c r="O192" s="1">
        <f t="shared" si="58"/>
        <v>22.454902028395505</v>
      </c>
      <c r="P192" s="1">
        <f t="shared" si="59"/>
        <v>3065.4436201016542</v>
      </c>
      <c r="R192" s="1">
        <f t="shared" si="60"/>
        <v>25.25</v>
      </c>
      <c r="S192" s="1">
        <f t="shared" si="61"/>
        <v>3077.783158726344</v>
      </c>
      <c r="U192" s="1">
        <f t="shared" si="62"/>
        <v>24.25</v>
      </c>
      <c r="V192" s="1">
        <f t="shared" si="75"/>
        <v>3287.98247400155</v>
      </c>
      <c r="X192" s="1">
        <f t="shared" si="63"/>
        <v>27.25</v>
      </c>
      <c r="Y192" s="1">
        <f t="shared" si="70"/>
        <v>3799.857944001957</v>
      </c>
      <c r="AA192" s="1">
        <f t="shared" si="64"/>
        <v>24.25</v>
      </c>
      <c r="AB192" s="1">
        <f t="shared" si="77"/>
        <v>3306.398995497897</v>
      </c>
      <c r="AD192" s="1">
        <f t="shared" si="65"/>
        <v>17.2752199203073</v>
      </c>
      <c r="AE192" s="1">
        <f t="shared" si="71"/>
        <v>2082.874420543382</v>
      </c>
      <c r="AG192" s="1">
        <f t="shared" si="66"/>
        <v>16.553350667172097</v>
      </c>
      <c r="AH192" s="1">
        <f t="shared" si="72"/>
        <v>2438.706196628121</v>
      </c>
      <c r="AJ192" s="1">
        <f t="shared" si="67"/>
        <v>18.25</v>
      </c>
      <c r="AK192" s="1">
        <f t="shared" si="73"/>
        <v>2379.664572755012</v>
      </c>
      <c r="AM192" s="1">
        <f t="shared" si="68"/>
        <v>23.25</v>
      </c>
      <c r="AN192" s="1">
        <f t="shared" si="74"/>
        <v>2946.4095321996097</v>
      </c>
    </row>
    <row r="193" spans="1:40" ht="12.75">
      <c r="A193" s="2">
        <v>32754</v>
      </c>
      <c r="B193" s="3">
        <v>247</v>
      </c>
      <c r="C193" s="26">
        <v>85.6</v>
      </c>
      <c r="D193" s="26">
        <v>50.4</v>
      </c>
      <c r="F193" s="1">
        <f t="shared" si="69"/>
        <v>18</v>
      </c>
      <c r="G193" s="1">
        <f t="shared" si="79"/>
        <v>2410.2089703758043</v>
      </c>
      <c r="I193" s="1">
        <f t="shared" si="54"/>
        <v>18</v>
      </c>
      <c r="J193" s="1">
        <f t="shared" si="55"/>
        <v>2236.6182643472416</v>
      </c>
      <c r="L193" s="14">
        <f t="shared" si="56"/>
        <v>18</v>
      </c>
      <c r="M193" s="14">
        <f t="shared" si="57"/>
        <v>2397.664572755012</v>
      </c>
      <c r="O193" s="1">
        <f t="shared" si="58"/>
        <v>23.299124463086894</v>
      </c>
      <c r="P193" s="1">
        <f t="shared" si="59"/>
        <v>3088.7427445647413</v>
      </c>
      <c r="R193" s="1">
        <f t="shared" si="60"/>
        <v>25</v>
      </c>
      <c r="S193" s="1">
        <f t="shared" si="61"/>
        <v>3102.783158726344</v>
      </c>
      <c r="U193" s="1">
        <f t="shared" si="62"/>
        <v>24</v>
      </c>
      <c r="V193" s="1">
        <f t="shared" si="75"/>
        <v>3311.98247400155</v>
      </c>
      <c r="X193" s="1">
        <f t="shared" si="63"/>
        <v>27</v>
      </c>
      <c r="Y193" s="1">
        <f t="shared" si="70"/>
        <v>3826.857944001957</v>
      </c>
      <c r="AA193" s="1">
        <f t="shared" si="64"/>
        <v>24</v>
      </c>
      <c r="AB193" s="1">
        <f t="shared" si="77"/>
        <v>3330.398995497897</v>
      </c>
      <c r="AD193" s="1">
        <f t="shared" si="65"/>
        <v>17.033303365132564</v>
      </c>
      <c r="AE193" s="1">
        <f t="shared" si="71"/>
        <v>2099.9077239085145</v>
      </c>
      <c r="AG193" s="1">
        <f t="shared" si="66"/>
        <v>16.86410463872287</v>
      </c>
      <c r="AH193" s="1">
        <f t="shared" si="72"/>
        <v>2455.5703012668437</v>
      </c>
      <c r="AJ193" s="1">
        <f t="shared" si="67"/>
        <v>18</v>
      </c>
      <c r="AK193" s="1">
        <f t="shared" si="73"/>
        <v>2397.664572755012</v>
      </c>
      <c r="AM193" s="1">
        <f t="shared" si="68"/>
        <v>23</v>
      </c>
      <c r="AN193" s="1">
        <f t="shared" si="74"/>
        <v>2969.4095321996097</v>
      </c>
    </row>
    <row r="194" spans="1:40" ht="12.75">
      <c r="A194" s="2">
        <v>32755</v>
      </c>
      <c r="B194" s="3">
        <v>248</v>
      </c>
      <c r="C194" s="26">
        <v>85.2</v>
      </c>
      <c r="D194" s="26">
        <v>50.1</v>
      </c>
      <c r="F194" s="1">
        <f t="shared" si="69"/>
        <v>17.650000000000006</v>
      </c>
      <c r="G194" s="1">
        <f t="shared" si="79"/>
        <v>2427.8589703758043</v>
      </c>
      <c r="I194" s="1">
        <f t="shared" si="54"/>
        <v>17.650000000000006</v>
      </c>
      <c r="J194" s="1">
        <f t="shared" si="55"/>
        <v>2254.2682643472417</v>
      </c>
      <c r="L194" s="14">
        <f t="shared" si="56"/>
        <v>17.650000000000006</v>
      </c>
      <c r="M194" s="14">
        <f t="shared" si="57"/>
        <v>2415.3145727550123</v>
      </c>
      <c r="O194" s="1">
        <f t="shared" si="58"/>
        <v>24.527141273980313</v>
      </c>
      <c r="P194" s="1">
        <f t="shared" si="59"/>
        <v>3113.2698858387216</v>
      </c>
      <c r="R194" s="1">
        <f t="shared" si="60"/>
        <v>24.650000000000006</v>
      </c>
      <c r="S194" s="1">
        <f t="shared" si="61"/>
        <v>3127.433158726344</v>
      </c>
      <c r="U194" s="1">
        <f t="shared" si="62"/>
        <v>23.650000000000006</v>
      </c>
      <c r="V194" s="1">
        <f t="shared" si="75"/>
        <v>3335.6324740015502</v>
      </c>
      <c r="X194" s="1">
        <f t="shared" si="63"/>
        <v>26.650000000000006</v>
      </c>
      <c r="Y194" s="1">
        <f t="shared" si="70"/>
        <v>3853.507944001957</v>
      </c>
      <c r="AA194" s="1">
        <f t="shared" si="64"/>
        <v>23.650000000000006</v>
      </c>
      <c r="AB194" s="1">
        <f t="shared" si="77"/>
        <v>3354.048995497897</v>
      </c>
      <c r="AD194" s="1">
        <f t="shared" si="65"/>
        <v>16.711322588258593</v>
      </c>
      <c r="AE194" s="1">
        <f t="shared" si="71"/>
        <v>2116.619046496773</v>
      </c>
      <c r="AG194" s="1">
        <f t="shared" si="66"/>
        <v>17.13203043364955</v>
      </c>
      <c r="AH194" s="1">
        <f t="shared" si="72"/>
        <v>2472.7023317004932</v>
      </c>
      <c r="AJ194" s="1">
        <f t="shared" si="67"/>
        <v>17.650000000000006</v>
      </c>
      <c r="AK194" s="1">
        <f t="shared" si="73"/>
        <v>2415.3145727550123</v>
      </c>
      <c r="AM194" s="1">
        <f t="shared" si="68"/>
        <v>22.650000000000006</v>
      </c>
      <c r="AN194" s="1">
        <f t="shared" si="74"/>
        <v>2992.0595321996097</v>
      </c>
    </row>
    <row r="195" spans="1:40" ht="12.75">
      <c r="A195" s="2">
        <v>32756</v>
      </c>
      <c r="B195" s="3">
        <v>249</v>
      </c>
      <c r="C195" s="26">
        <v>84.8</v>
      </c>
      <c r="D195" s="26">
        <v>49.9</v>
      </c>
      <c r="F195" s="1">
        <f t="shared" si="69"/>
        <v>17.352272482097124</v>
      </c>
      <c r="G195" s="1">
        <f t="shared" si="79"/>
        <v>2445.2112428579017</v>
      </c>
      <c r="I195" s="1">
        <f t="shared" si="54"/>
        <v>17.352272482097124</v>
      </c>
      <c r="J195" s="1">
        <f t="shared" si="55"/>
        <v>2271.620536829339</v>
      </c>
      <c r="L195" s="14">
        <f t="shared" si="56"/>
        <v>17.352272482097124</v>
      </c>
      <c r="M195" s="14">
        <f t="shared" si="57"/>
        <v>2432.6668452371096</v>
      </c>
      <c r="O195" s="1">
        <f t="shared" si="58"/>
        <v>26.349999999999994</v>
      </c>
      <c r="P195" s="1">
        <f t="shared" si="59"/>
        <v>3139.6198858387215</v>
      </c>
      <c r="R195" s="1">
        <f t="shared" si="60"/>
        <v>24.349999999999994</v>
      </c>
      <c r="S195" s="1">
        <f t="shared" si="61"/>
        <v>3151.783158726344</v>
      </c>
      <c r="U195" s="1">
        <f t="shared" si="62"/>
        <v>23.349999999999994</v>
      </c>
      <c r="V195" s="1">
        <f t="shared" si="75"/>
        <v>3358.98247400155</v>
      </c>
      <c r="X195" s="1">
        <f t="shared" si="63"/>
        <v>26.349999999999994</v>
      </c>
      <c r="Y195" s="1">
        <f t="shared" si="70"/>
        <v>3879.857944001957</v>
      </c>
      <c r="AA195" s="1">
        <f t="shared" si="64"/>
        <v>23.349999999999994</v>
      </c>
      <c r="AB195" s="1">
        <f t="shared" si="77"/>
        <v>3377.398995497897</v>
      </c>
      <c r="AD195" s="1">
        <f t="shared" si="65"/>
        <v>16.433146866240183</v>
      </c>
      <c r="AE195" s="1">
        <f t="shared" si="71"/>
        <v>2133.0521933630134</v>
      </c>
      <c r="AG195" s="1">
        <f t="shared" si="66"/>
        <v>17.48740526701323</v>
      </c>
      <c r="AH195" s="1">
        <f t="shared" si="72"/>
        <v>2490.1897369675066</v>
      </c>
      <c r="AJ195" s="1">
        <f t="shared" si="67"/>
        <v>17.352272482097124</v>
      </c>
      <c r="AK195" s="1">
        <f t="shared" si="73"/>
        <v>2432.6668452371096</v>
      </c>
      <c r="AM195" s="1">
        <f t="shared" si="68"/>
        <v>22.349999999999994</v>
      </c>
      <c r="AN195" s="1">
        <f t="shared" si="74"/>
        <v>3014.4095321996097</v>
      </c>
    </row>
    <row r="196" spans="1:40" ht="12.75">
      <c r="A196" s="2">
        <v>32757</v>
      </c>
      <c r="B196" s="3">
        <v>250</v>
      </c>
      <c r="C196" s="26">
        <v>84.6</v>
      </c>
      <c r="D196" s="26">
        <v>49.5</v>
      </c>
      <c r="F196" s="1">
        <f t="shared" si="69"/>
        <v>17.075363626743037</v>
      </c>
      <c r="G196" s="1">
        <f t="shared" si="79"/>
        <v>2462.286606484645</v>
      </c>
      <c r="I196" s="1">
        <f t="shared" si="54"/>
        <v>17.075363626743037</v>
      </c>
      <c r="J196" s="1">
        <f t="shared" si="55"/>
        <v>2288.695900456082</v>
      </c>
      <c r="L196" s="14">
        <f t="shared" si="56"/>
        <v>17.075363626743037</v>
      </c>
      <c r="M196" s="14">
        <f t="shared" si="57"/>
        <v>2449.7422088638527</v>
      </c>
      <c r="O196" s="1">
        <f t="shared" si="58"/>
        <v>26.049999999999997</v>
      </c>
      <c r="P196" s="1">
        <f t="shared" si="59"/>
        <v>3165.6698858387217</v>
      </c>
      <c r="R196" s="1">
        <f t="shared" si="60"/>
        <v>24.049999999999997</v>
      </c>
      <c r="S196" s="1">
        <f t="shared" si="61"/>
        <v>3175.833158726344</v>
      </c>
      <c r="U196" s="1">
        <f t="shared" si="62"/>
        <v>23.049999999999997</v>
      </c>
      <c r="V196" s="1">
        <f t="shared" si="75"/>
        <v>3382.0324740015503</v>
      </c>
      <c r="X196" s="1">
        <f t="shared" si="63"/>
        <v>26.049999999999997</v>
      </c>
      <c r="Y196" s="1">
        <f t="shared" si="70"/>
        <v>3905.9079440019573</v>
      </c>
      <c r="AA196" s="1">
        <f t="shared" si="64"/>
        <v>23.049999999999997</v>
      </c>
      <c r="AB196" s="1">
        <f t="shared" si="77"/>
        <v>3400.448995497897</v>
      </c>
      <c r="AD196" s="1">
        <f t="shared" si="65"/>
        <v>16.18217523609913</v>
      </c>
      <c r="AE196" s="1">
        <f t="shared" si="71"/>
        <v>2149.2343685991127</v>
      </c>
      <c r="AG196" s="1">
        <f t="shared" si="66"/>
        <v>17.5623057468321</v>
      </c>
      <c r="AH196" s="1">
        <f t="shared" si="72"/>
        <v>2507.7520427143386</v>
      </c>
      <c r="AJ196" s="1">
        <f t="shared" si="67"/>
        <v>17.075363626743037</v>
      </c>
      <c r="AK196" s="1">
        <f t="shared" si="73"/>
        <v>2449.7422088638527</v>
      </c>
      <c r="AM196" s="1">
        <f t="shared" si="68"/>
        <v>22.049999999999997</v>
      </c>
      <c r="AN196" s="1">
        <f t="shared" si="74"/>
        <v>3036.45953219961</v>
      </c>
    </row>
    <row r="197" spans="1:40" ht="12.75">
      <c r="A197" s="2">
        <v>32758</v>
      </c>
      <c r="B197" s="3">
        <v>251</v>
      </c>
      <c r="C197" s="26">
        <v>84.4</v>
      </c>
      <c r="D197" s="26">
        <v>49.3</v>
      </c>
      <c r="F197" s="1">
        <f t="shared" si="69"/>
        <v>16.892039079574953</v>
      </c>
      <c r="G197" s="1">
        <f t="shared" si="79"/>
        <v>2479.17864556422</v>
      </c>
      <c r="I197" s="1">
        <f t="shared" si="54"/>
        <v>16.892039079574953</v>
      </c>
      <c r="J197" s="1">
        <f t="shared" si="55"/>
        <v>2305.5879395356574</v>
      </c>
      <c r="L197" s="14">
        <f t="shared" si="56"/>
        <v>16.892039079574953</v>
      </c>
      <c r="M197" s="14">
        <f t="shared" si="57"/>
        <v>2466.634247943428</v>
      </c>
      <c r="O197" s="1">
        <f t="shared" si="58"/>
        <v>25.849999999999994</v>
      </c>
      <c r="P197" s="1">
        <f t="shared" si="59"/>
        <v>3191.5198858387216</v>
      </c>
      <c r="R197" s="1">
        <f t="shared" si="60"/>
        <v>23.849999999999994</v>
      </c>
      <c r="S197" s="1">
        <f t="shared" si="61"/>
        <v>3199.683158726344</v>
      </c>
      <c r="U197" s="1">
        <f t="shared" si="62"/>
        <v>22.849999999999994</v>
      </c>
      <c r="V197" s="1">
        <f t="shared" si="75"/>
        <v>3404.8824740015502</v>
      </c>
      <c r="X197" s="1">
        <f t="shared" si="63"/>
        <v>25.849999999999994</v>
      </c>
      <c r="Y197" s="1">
        <f t="shared" si="70"/>
        <v>3931.757944001957</v>
      </c>
      <c r="AA197" s="1">
        <f t="shared" si="64"/>
        <v>22.849999999999994</v>
      </c>
      <c r="AB197" s="1">
        <f t="shared" si="77"/>
        <v>3423.298995497897</v>
      </c>
      <c r="AD197" s="1">
        <f t="shared" si="65"/>
        <v>16.009566002669413</v>
      </c>
      <c r="AE197" s="1">
        <f t="shared" si="71"/>
        <v>2165.2439346017823</v>
      </c>
      <c r="AG197" s="1">
        <f t="shared" si="66"/>
        <v>17.73872965067326</v>
      </c>
      <c r="AH197" s="1">
        <f t="shared" si="72"/>
        <v>2525.4907723650117</v>
      </c>
      <c r="AJ197" s="1">
        <f t="shared" si="67"/>
        <v>16.892039079574953</v>
      </c>
      <c r="AK197" s="1">
        <f t="shared" si="73"/>
        <v>2466.634247943428</v>
      </c>
      <c r="AM197" s="1">
        <f t="shared" si="68"/>
        <v>21.849999999999994</v>
      </c>
      <c r="AN197" s="1">
        <f t="shared" si="74"/>
        <v>3058.3095321996097</v>
      </c>
    </row>
    <row r="198" spans="1:40" ht="12.75">
      <c r="A198" s="2">
        <v>32759</v>
      </c>
      <c r="B198" s="3">
        <v>252</v>
      </c>
      <c r="C198" s="26">
        <v>84.1</v>
      </c>
      <c r="D198" s="26">
        <v>49.1</v>
      </c>
      <c r="F198" s="1">
        <f t="shared" si="69"/>
        <v>16.661410585748833</v>
      </c>
      <c r="G198" s="1">
        <f t="shared" si="79"/>
        <v>2495.840056149969</v>
      </c>
      <c r="I198" s="1">
        <f t="shared" si="54"/>
        <v>16.661410585748833</v>
      </c>
      <c r="J198" s="1">
        <f t="shared" si="55"/>
        <v>2322.249350121406</v>
      </c>
      <c r="L198" s="14">
        <f t="shared" si="56"/>
        <v>16.661410585748833</v>
      </c>
      <c r="M198" s="14">
        <f t="shared" si="57"/>
        <v>2483.2956585291768</v>
      </c>
      <c r="O198" s="1">
        <f t="shared" si="58"/>
        <v>25.599999999999994</v>
      </c>
      <c r="P198" s="1">
        <f t="shared" si="59"/>
        <v>3217.1198858387215</v>
      </c>
      <c r="R198" s="1">
        <f t="shared" si="60"/>
        <v>23.599999999999994</v>
      </c>
      <c r="S198" s="1">
        <f t="shared" si="61"/>
        <v>3223.283158726344</v>
      </c>
      <c r="U198" s="1">
        <f t="shared" si="62"/>
        <v>22.599999999999994</v>
      </c>
      <c r="V198" s="1">
        <f t="shared" si="75"/>
        <v>3427.48247400155</v>
      </c>
      <c r="X198" s="1">
        <f t="shared" si="63"/>
        <v>25.599999999999994</v>
      </c>
      <c r="Y198" s="1">
        <f t="shared" si="70"/>
        <v>3957.357944001957</v>
      </c>
      <c r="AA198" s="1">
        <f t="shared" si="64"/>
        <v>22.599999999999994</v>
      </c>
      <c r="AB198" s="1">
        <f t="shared" si="77"/>
        <v>3445.898995497897</v>
      </c>
      <c r="AD198" s="1">
        <f t="shared" si="65"/>
        <v>15.788920217665282</v>
      </c>
      <c r="AE198" s="1">
        <f t="shared" si="71"/>
        <v>2181.0328548194475</v>
      </c>
      <c r="AG198" s="1">
        <f t="shared" si="66"/>
        <v>18.09202033913783</v>
      </c>
      <c r="AH198" s="1">
        <f t="shared" si="72"/>
        <v>2543.5827927041496</v>
      </c>
      <c r="AJ198" s="1">
        <f t="shared" si="67"/>
        <v>16.661410585748833</v>
      </c>
      <c r="AK198" s="1">
        <f t="shared" si="73"/>
        <v>2483.2956585291768</v>
      </c>
      <c r="AM198" s="1">
        <f t="shared" si="68"/>
        <v>21.599999999999994</v>
      </c>
      <c r="AN198" s="1">
        <f t="shared" si="74"/>
        <v>3079.9095321996097</v>
      </c>
    </row>
    <row r="199" spans="1:40" ht="12.75">
      <c r="A199" s="2">
        <v>32760</v>
      </c>
      <c r="B199" s="3">
        <v>253</v>
      </c>
      <c r="C199" s="26">
        <v>83.9</v>
      </c>
      <c r="D199" s="26">
        <v>48.9</v>
      </c>
      <c r="F199" s="1">
        <f t="shared" si="69"/>
        <v>16.483027239294643</v>
      </c>
      <c r="G199" s="1">
        <f aca="true" t="shared" si="80" ref="G199:G214">F199+G198</f>
        <v>2512.3230833892635</v>
      </c>
      <c r="I199" s="1">
        <f aca="true" t="shared" si="81" ref="I199:I250">DDA1(C199,D199,$A$3,$B$3)</f>
        <v>16.483027239294643</v>
      </c>
      <c r="J199" s="1">
        <f aca="true" t="shared" si="82" ref="J199:J250">I199+J198</f>
        <v>2338.732377360701</v>
      </c>
      <c r="L199" s="14">
        <f aca="true" t="shared" si="83" ref="L199:L250">DDA3(C199,D199,50,88)</f>
        <v>16.483027239294643</v>
      </c>
      <c r="M199" s="14">
        <f aca="true" t="shared" si="84" ref="M199:M250">L199+M198</f>
        <v>2499.7786857684714</v>
      </c>
      <c r="O199" s="1">
        <f aca="true" t="shared" si="85" ref="O199:O250">DDA1(C199,D199,41,85)</f>
        <v>25.400000000000006</v>
      </c>
      <c r="P199" s="1">
        <f aca="true" t="shared" si="86" ref="P199:P250">O199+P198</f>
        <v>3242.5198858387216</v>
      </c>
      <c r="R199" s="1">
        <f aca="true" t="shared" si="87" ref="R199:R250">DDA1(C199,D199,43,88)</f>
        <v>23.400000000000006</v>
      </c>
      <c r="S199" s="1">
        <f aca="true" t="shared" si="88" ref="S199:S250">R199+S198</f>
        <v>3246.683158726344</v>
      </c>
      <c r="U199" s="1">
        <f aca="true" t="shared" si="89" ref="U199:U250">DDA3(C199,D199,44,88)</f>
        <v>22.400000000000006</v>
      </c>
      <c r="V199" s="1">
        <f t="shared" si="75"/>
        <v>3449.8824740015502</v>
      </c>
      <c r="X199" s="1">
        <f aca="true" t="shared" si="90" ref="X199:X250">DDA3(C199,D199,41,125)</f>
        <v>25.400000000000006</v>
      </c>
      <c r="Y199" s="1">
        <f t="shared" si="70"/>
        <v>3982.757944001957</v>
      </c>
      <c r="AA199" s="1">
        <f aca="true" t="shared" si="91" ref="AA199:AA250">DDA3(C199,D199,44,99)</f>
        <v>22.400000000000006</v>
      </c>
      <c r="AB199" s="1">
        <f t="shared" si="77"/>
        <v>3468.298995497897</v>
      </c>
      <c r="AD199" s="1">
        <f aca="true" t="shared" si="92" ref="AD199:AD250">DDA1(C199,D199,51,90)</f>
        <v>15.619650982198339</v>
      </c>
      <c r="AE199" s="1">
        <f t="shared" si="71"/>
        <v>2196.652505801646</v>
      </c>
      <c r="AG199" s="1">
        <f aca="true" t="shared" si="93" ref="AG199:AG250">DDA1(C199,D199,44,83)</f>
        <v>18.339961192288076</v>
      </c>
      <c r="AH199" s="1">
        <f t="shared" si="72"/>
        <v>2561.922753896438</v>
      </c>
      <c r="AJ199" s="1">
        <f aca="true" t="shared" si="94" ref="AJ199:AJ250">DDA3(C199,D199,50,88)</f>
        <v>16.483027239294643</v>
      </c>
      <c r="AK199" s="1">
        <f t="shared" si="73"/>
        <v>2499.7786857684714</v>
      </c>
      <c r="AM199" s="1">
        <f aca="true" t="shared" si="95" ref="AM199:AM250">DDA1(C199,D199,45,90)</f>
        <v>21.400000000000006</v>
      </c>
      <c r="AN199" s="1">
        <f t="shared" si="74"/>
        <v>3101.3095321996097</v>
      </c>
    </row>
    <row r="200" spans="1:40" ht="12.75">
      <c r="A200" s="2">
        <v>32761</v>
      </c>
      <c r="B200" s="3">
        <v>254</v>
      </c>
      <c r="C200" s="26">
        <v>83.7</v>
      </c>
      <c r="D200" s="26">
        <v>48.6</v>
      </c>
      <c r="F200" s="1">
        <f aca="true" t="shared" si="96" ref="F200:F250">DDA3(C200,D200,$A$3,$B$3)</f>
        <v>16.2691457829674</v>
      </c>
      <c r="G200" s="1">
        <f t="shared" si="80"/>
        <v>2528.592229172231</v>
      </c>
      <c r="I200" s="1">
        <f t="shared" si="81"/>
        <v>16.2691457829674</v>
      </c>
      <c r="J200" s="1">
        <f t="shared" si="82"/>
        <v>2355.0015231436682</v>
      </c>
      <c r="L200" s="14">
        <f t="shared" si="83"/>
        <v>16.2691457829674</v>
      </c>
      <c r="M200" s="14">
        <f t="shared" si="84"/>
        <v>2516.047831551439</v>
      </c>
      <c r="O200" s="1">
        <f t="shared" si="85"/>
        <v>25.150000000000006</v>
      </c>
      <c r="P200" s="1">
        <f t="shared" si="86"/>
        <v>3267.6698858387217</v>
      </c>
      <c r="R200" s="1">
        <f t="shared" si="87"/>
        <v>23.150000000000006</v>
      </c>
      <c r="S200" s="1">
        <f t="shared" si="88"/>
        <v>3269.833158726344</v>
      </c>
      <c r="U200" s="1">
        <f t="shared" si="89"/>
        <v>22.150000000000006</v>
      </c>
      <c r="V200" s="1">
        <f t="shared" si="75"/>
        <v>3472.0324740015503</v>
      </c>
      <c r="X200" s="1">
        <f t="shared" si="90"/>
        <v>25.150000000000006</v>
      </c>
      <c r="Y200" s="1">
        <f aca="true" t="shared" si="97" ref="Y200:Y250">X200+Y199</f>
        <v>4007.9079440019573</v>
      </c>
      <c r="AA200" s="1">
        <f t="shared" si="91"/>
        <v>22.150000000000006</v>
      </c>
      <c r="AB200" s="1">
        <f t="shared" si="77"/>
        <v>3490.448995497897</v>
      </c>
      <c r="AD200" s="1">
        <f t="shared" si="92"/>
        <v>15.418212210214582</v>
      </c>
      <c r="AE200" s="1">
        <f aca="true" t="shared" si="98" ref="AE200:AE250">AD200+AE199</f>
        <v>2212.0707180118607</v>
      </c>
      <c r="AG200" s="1">
        <f t="shared" si="93"/>
        <v>18.58997263304568</v>
      </c>
      <c r="AH200" s="1">
        <f aca="true" t="shared" si="99" ref="AH200:AH250">AG200+AH199</f>
        <v>2580.5127265294836</v>
      </c>
      <c r="AJ200" s="1">
        <f t="shared" si="94"/>
        <v>16.2691457829674</v>
      </c>
      <c r="AK200" s="1">
        <f aca="true" t="shared" si="100" ref="AK200:AK250">AJ200+AK199</f>
        <v>2516.047831551439</v>
      </c>
      <c r="AM200" s="1">
        <f t="shared" si="95"/>
        <v>21.150000000000006</v>
      </c>
      <c r="AN200" s="1">
        <f aca="true" t="shared" si="101" ref="AN200:AN250">AM200+AN199</f>
        <v>3122.45953219961</v>
      </c>
    </row>
    <row r="201" spans="1:40" ht="12.75">
      <c r="A201" s="2">
        <v>32762</v>
      </c>
      <c r="B201" s="3">
        <v>255</v>
      </c>
      <c r="C201" s="26">
        <v>83.4</v>
      </c>
      <c r="D201" s="26">
        <v>48.4</v>
      </c>
      <c r="F201" s="1">
        <f t="shared" si="96"/>
        <v>16.0458630545559</v>
      </c>
      <c r="G201" s="1">
        <f t="shared" si="80"/>
        <v>2544.6380922267867</v>
      </c>
      <c r="I201" s="1">
        <f t="shared" si="81"/>
        <v>16.0458630545559</v>
      </c>
      <c r="J201" s="1">
        <f t="shared" si="82"/>
        <v>2371.047386198224</v>
      </c>
      <c r="L201" s="14">
        <f t="shared" si="83"/>
        <v>16.0458630545559</v>
      </c>
      <c r="M201" s="14">
        <f t="shared" si="84"/>
        <v>2532.0936946059946</v>
      </c>
      <c r="O201" s="1">
        <f t="shared" si="85"/>
        <v>24.900000000000006</v>
      </c>
      <c r="P201" s="1">
        <f t="shared" si="86"/>
        <v>3292.569885838722</v>
      </c>
      <c r="R201" s="1">
        <f t="shared" si="87"/>
        <v>22.900000000000006</v>
      </c>
      <c r="S201" s="1">
        <f t="shared" si="88"/>
        <v>3292.7331587263443</v>
      </c>
      <c r="U201" s="1">
        <f t="shared" si="89"/>
        <v>21.900000000000006</v>
      </c>
      <c r="V201" s="1">
        <f t="shared" si="75"/>
        <v>3493.9324740015504</v>
      </c>
      <c r="X201" s="1">
        <f t="shared" si="90"/>
        <v>24.900000000000006</v>
      </c>
      <c r="Y201" s="1">
        <f t="shared" si="97"/>
        <v>4032.8079440019574</v>
      </c>
      <c r="AA201" s="1">
        <f t="shared" si="91"/>
        <v>21.900000000000006</v>
      </c>
      <c r="AB201" s="1">
        <f t="shared" si="77"/>
        <v>3512.3489954978972</v>
      </c>
      <c r="AD201" s="1">
        <f t="shared" si="92"/>
        <v>15.203045840842236</v>
      </c>
      <c r="AE201" s="1">
        <f t="shared" si="98"/>
        <v>2227.273763852703</v>
      </c>
      <c r="AG201" s="1">
        <f t="shared" si="93"/>
        <v>19.22250549028611</v>
      </c>
      <c r="AH201" s="1">
        <f t="shared" si="99"/>
        <v>2599.7352320197697</v>
      </c>
      <c r="AJ201" s="1">
        <f t="shared" si="94"/>
        <v>16.0458630545559</v>
      </c>
      <c r="AK201" s="1">
        <f t="shared" si="100"/>
        <v>2532.0936946059946</v>
      </c>
      <c r="AM201" s="1">
        <f t="shared" si="95"/>
        <v>20.900000000000006</v>
      </c>
      <c r="AN201" s="1">
        <f t="shared" si="101"/>
        <v>3143.35953219961</v>
      </c>
    </row>
    <row r="202" spans="1:40" ht="12.75">
      <c r="A202" s="2">
        <v>32763</v>
      </c>
      <c r="B202" s="3">
        <v>256</v>
      </c>
      <c r="C202" s="26">
        <v>83.1</v>
      </c>
      <c r="D202" s="26">
        <v>48.2</v>
      </c>
      <c r="F202" s="1">
        <f t="shared" si="96"/>
        <v>15.824404189227486</v>
      </c>
      <c r="G202" s="1">
        <f t="shared" si="80"/>
        <v>2560.4624964160143</v>
      </c>
      <c r="I202" s="1">
        <f t="shared" si="81"/>
        <v>15.824404189227486</v>
      </c>
      <c r="J202" s="1">
        <f t="shared" si="82"/>
        <v>2386.8717903874517</v>
      </c>
      <c r="L202" s="14">
        <f t="shared" si="83"/>
        <v>15.824404189227486</v>
      </c>
      <c r="M202" s="14">
        <f t="shared" si="84"/>
        <v>2547.9180987952222</v>
      </c>
      <c r="O202" s="1">
        <f t="shared" si="85"/>
        <v>24.650000000000006</v>
      </c>
      <c r="P202" s="1">
        <f t="shared" si="86"/>
        <v>3317.219885838722</v>
      </c>
      <c r="R202" s="1">
        <f t="shared" si="87"/>
        <v>22.650000000000006</v>
      </c>
      <c r="S202" s="1">
        <f t="shared" si="88"/>
        <v>3315.3831587263444</v>
      </c>
      <c r="U202" s="1">
        <f t="shared" si="89"/>
        <v>21.650000000000006</v>
      </c>
      <c r="V202" s="1">
        <f t="shared" si="75"/>
        <v>3515.5824740015505</v>
      </c>
      <c r="X202" s="1">
        <f t="shared" si="90"/>
        <v>24.650000000000006</v>
      </c>
      <c r="Y202" s="1">
        <f t="shared" si="97"/>
        <v>4057.4579440019575</v>
      </c>
      <c r="AA202" s="1">
        <f t="shared" si="91"/>
        <v>21.650000000000006</v>
      </c>
      <c r="AB202" s="1">
        <f t="shared" si="77"/>
        <v>3533.9989954978973</v>
      </c>
      <c r="AD202" s="1">
        <f t="shared" si="92"/>
        <v>14.989372149526945</v>
      </c>
      <c r="AE202" s="1">
        <f t="shared" si="98"/>
        <v>2242.2631360022297</v>
      </c>
      <c r="AG202" s="1">
        <f t="shared" si="93"/>
        <v>20.318070485021842</v>
      </c>
      <c r="AH202" s="1">
        <f t="shared" si="99"/>
        <v>2620.0533025047916</v>
      </c>
      <c r="AJ202" s="1">
        <f t="shared" si="94"/>
        <v>15.824404189227486</v>
      </c>
      <c r="AK202" s="1">
        <f t="shared" si="100"/>
        <v>2547.9180987952222</v>
      </c>
      <c r="AM202" s="1">
        <f t="shared" si="95"/>
        <v>20.650000000000006</v>
      </c>
      <c r="AN202" s="1">
        <f t="shared" si="101"/>
        <v>3164.00953219961</v>
      </c>
    </row>
    <row r="203" spans="1:40" ht="12.75">
      <c r="A203" s="2">
        <v>32764</v>
      </c>
      <c r="B203" s="3">
        <v>257</v>
      </c>
      <c r="C203" s="26">
        <v>82.9</v>
      </c>
      <c r="D203" s="26">
        <v>47.9</v>
      </c>
      <c r="F203" s="1">
        <f t="shared" si="96"/>
        <v>15.619650982198339</v>
      </c>
      <c r="G203" s="1">
        <f t="shared" si="80"/>
        <v>2576.082147398213</v>
      </c>
      <c r="I203" s="1">
        <f t="shared" si="81"/>
        <v>15.619650982198339</v>
      </c>
      <c r="J203" s="1">
        <f t="shared" si="82"/>
        <v>2402.49144136965</v>
      </c>
      <c r="L203" s="14">
        <f t="shared" si="83"/>
        <v>15.619650982198339</v>
      </c>
      <c r="M203" s="14">
        <f t="shared" si="84"/>
        <v>2563.5377497774207</v>
      </c>
      <c r="O203" s="1">
        <f t="shared" si="85"/>
        <v>24.400000000000006</v>
      </c>
      <c r="P203" s="1">
        <f t="shared" si="86"/>
        <v>3341.619885838722</v>
      </c>
      <c r="R203" s="1">
        <f t="shared" si="87"/>
        <v>22.400000000000006</v>
      </c>
      <c r="S203" s="1">
        <f t="shared" si="88"/>
        <v>3337.7831587263445</v>
      </c>
      <c r="U203" s="1">
        <f t="shared" si="89"/>
        <v>21.400000000000006</v>
      </c>
      <c r="V203" s="1">
        <f t="shared" si="75"/>
        <v>3536.9824740015506</v>
      </c>
      <c r="X203" s="1">
        <f t="shared" si="90"/>
        <v>24.400000000000006</v>
      </c>
      <c r="Y203" s="1">
        <f t="shared" si="97"/>
        <v>4081.8579440019575</v>
      </c>
      <c r="AA203" s="1">
        <f t="shared" si="91"/>
        <v>21.400000000000006</v>
      </c>
      <c r="AB203" s="1">
        <f t="shared" si="77"/>
        <v>3555.3989954978974</v>
      </c>
      <c r="AD203" s="1">
        <f t="shared" si="92"/>
        <v>14.795130243852517</v>
      </c>
      <c r="AE203" s="1">
        <f t="shared" si="98"/>
        <v>2257.058266246082</v>
      </c>
      <c r="AG203" s="1">
        <f t="shared" si="93"/>
        <v>21.400000000000006</v>
      </c>
      <c r="AH203" s="1">
        <f t="shared" si="99"/>
        <v>2641.4533025047917</v>
      </c>
      <c r="AJ203" s="1">
        <f t="shared" si="94"/>
        <v>15.619650982198339</v>
      </c>
      <c r="AK203" s="1">
        <f t="shared" si="100"/>
        <v>2563.5377497774207</v>
      </c>
      <c r="AM203" s="1">
        <f t="shared" si="95"/>
        <v>20.400000000000006</v>
      </c>
      <c r="AN203" s="1">
        <f t="shared" si="101"/>
        <v>3184.40953219961</v>
      </c>
    </row>
    <row r="204" spans="1:40" ht="12.75">
      <c r="A204" s="2">
        <v>32765</v>
      </c>
      <c r="B204" s="3">
        <v>258</v>
      </c>
      <c r="C204" s="26">
        <v>82.6</v>
      </c>
      <c r="D204" s="26">
        <v>47.6</v>
      </c>
      <c r="F204" s="1">
        <f t="shared" si="96"/>
        <v>15.368600548932472</v>
      </c>
      <c r="G204" s="1">
        <f t="shared" si="80"/>
        <v>2591.4507479471454</v>
      </c>
      <c r="I204" s="1">
        <f t="shared" si="81"/>
        <v>15.368600548932472</v>
      </c>
      <c r="J204" s="1">
        <f t="shared" si="82"/>
        <v>2417.8600419185827</v>
      </c>
      <c r="L204" s="14">
        <f t="shared" si="83"/>
        <v>15.368600548932472</v>
      </c>
      <c r="M204" s="14">
        <f t="shared" si="84"/>
        <v>2578.9063503263533</v>
      </c>
      <c r="O204" s="1">
        <f t="shared" si="85"/>
        <v>24.099999999999994</v>
      </c>
      <c r="P204" s="1">
        <f t="shared" si="86"/>
        <v>3365.719885838722</v>
      </c>
      <c r="R204" s="1">
        <f t="shared" si="87"/>
        <v>22.099999999999994</v>
      </c>
      <c r="S204" s="1">
        <f t="shared" si="88"/>
        <v>3359.8831587263444</v>
      </c>
      <c r="U204" s="1">
        <f t="shared" si="89"/>
        <v>21.099999999999994</v>
      </c>
      <c r="V204" s="1">
        <f t="shared" si="75"/>
        <v>3558.0824740015505</v>
      </c>
      <c r="X204" s="1">
        <f t="shared" si="90"/>
        <v>24.099999999999994</v>
      </c>
      <c r="Y204" s="1">
        <f t="shared" si="97"/>
        <v>4105.957944001958</v>
      </c>
      <c r="AA204" s="1">
        <f t="shared" si="91"/>
        <v>21.099999999999994</v>
      </c>
      <c r="AB204" s="1">
        <f t="shared" si="77"/>
        <v>3576.4989954978973</v>
      </c>
      <c r="AD204" s="1">
        <f t="shared" si="92"/>
        <v>14.5542640467822</v>
      </c>
      <c r="AE204" s="1">
        <f t="shared" si="98"/>
        <v>2271.612530292864</v>
      </c>
      <c r="AG204" s="1">
        <f t="shared" si="93"/>
        <v>21.099999999999994</v>
      </c>
      <c r="AH204" s="1">
        <f t="shared" si="99"/>
        <v>2662.5533025047916</v>
      </c>
      <c r="AJ204" s="1">
        <f t="shared" si="94"/>
        <v>15.368600548932472</v>
      </c>
      <c r="AK204" s="1">
        <f t="shared" si="100"/>
        <v>2578.9063503263533</v>
      </c>
      <c r="AM204" s="1">
        <f t="shared" si="95"/>
        <v>20.099999999999994</v>
      </c>
      <c r="AN204" s="1">
        <f t="shared" si="101"/>
        <v>3204.50953219961</v>
      </c>
    </row>
    <row r="205" spans="1:40" ht="12.75">
      <c r="A205" s="2">
        <v>32766</v>
      </c>
      <c r="B205" s="3">
        <v>259</v>
      </c>
      <c r="C205" s="26">
        <v>82.4</v>
      </c>
      <c r="D205" s="26">
        <v>47.3</v>
      </c>
      <c r="F205" s="1">
        <f t="shared" si="96"/>
        <v>15.17032726518865</v>
      </c>
      <c r="G205" s="1">
        <f t="shared" si="80"/>
        <v>2606.621075212334</v>
      </c>
      <c r="I205" s="1">
        <f t="shared" si="81"/>
        <v>15.17032726518865</v>
      </c>
      <c r="J205" s="1">
        <f t="shared" si="82"/>
        <v>2433.030369183771</v>
      </c>
      <c r="L205" s="14">
        <f t="shared" si="83"/>
        <v>15.17032726518865</v>
      </c>
      <c r="M205" s="14">
        <f t="shared" si="84"/>
        <v>2594.0766775915417</v>
      </c>
      <c r="O205" s="1">
        <f t="shared" si="85"/>
        <v>23.849999999999994</v>
      </c>
      <c r="P205" s="1">
        <f t="shared" si="86"/>
        <v>3389.569885838722</v>
      </c>
      <c r="R205" s="1">
        <f t="shared" si="87"/>
        <v>21.849999999999994</v>
      </c>
      <c r="S205" s="1">
        <f t="shared" si="88"/>
        <v>3381.7331587263443</v>
      </c>
      <c r="U205" s="1">
        <f t="shared" si="89"/>
        <v>20.849999999999994</v>
      </c>
      <c r="V205" s="1">
        <f t="shared" si="75"/>
        <v>3578.9324740015504</v>
      </c>
      <c r="X205" s="1">
        <f t="shared" si="90"/>
        <v>23.849999999999994</v>
      </c>
      <c r="Y205" s="1">
        <f t="shared" si="97"/>
        <v>4129.807944001958</v>
      </c>
      <c r="AA205" s="1">
        <f t="shared" si="91"/>
        <v>20.849999999999994</v>
      </c>
      <c r="AB205" s="1">
        <f t="shared" si="77"/>
        <v>3597.3489954978972</v>
      </c>
      <c r="AD205" s="1">
        <f t="shared" si="92"/>
        <v>14.365410656019948</v>
      </c>
      <c r="AE205" s="1">
        <f t="shared" si="98"/>
        <v>2285.9779409488838</v>
      </c>
      <c r="AG205" s="1">
        <f t="shared" si="93"/>
        <v>20.849999999999994</v>
      </c>
      <c r="AH205" s="1">
        <f t="shared" si="99"/>
        <v>2683.4033025047916</v>
      </c>
      <c r="AJ205" s="1">
        <f t="shared" si="94"/>
        <v>15.17032726518865</v>
      </c>
      <c r="AK205" s="1">
        <f t="shared" si="100"/>
        <v>2594.0766775915417</v>
      </c>
      <c r="AM205" s="1">
        <f t="shared" si="95"/>
        <v>19.849999999999994</v>
      </c>
      <c r="AN205" s="1">
        <f t="shared" si="101"/>
        <v>3224.35953219961</v>
      </c>
    </row>
    <row r="206" spans="1:40" ht="12.75">
      <c r="A206" s="2">
        <v>32767</v>
      </c>
      <c r="B206" s="3">
        <v>260</v>
      </c>
      <c r="C206" s="26">
        <v>82.2</v>
      </c>
      <c r="D206" s="26">
        <v>47.1</v>
      </c>
      <c r="F206" s="1">
        <f t="shared" si="96"/>
        <v>15.006782904466123</v>
      </c>
      <c r="G206" s="1">
        <f t="shared" si="80"/>
        <v>2621.6278581168</v>
      </c>
      <c r="I206" s="1">
        <f t="shared" si="81"/>
        <v>15.006782904466123</v>
      </c>
      <c r="J206" s="1">
        <f t="shared" si="82"/>
        <v>2448.0371520882372</v>
      </c>
      <c r="L206" s="14">
        <f t="shared" si="83"/>
        <v>15.006782904466123</v>
      </c>
      <c r="M206" s="14">
        <f t="shared" si="84"/>
        <v>2609.083460496008</v>
      </c>
      <c r="O206" s="1">
        <f t="shared" si="85"/>
        <v>23.650000000000006</v>
      </c>
      <c r="P206" s="1">
        <f t="shared" si="86"/>
        <v>3413.219885838722</v>
      </c>
      <c r="R206" s="1">
        <f t="shared" si="87"/>
        <v>21.650000000000006</v>
      </c>
      <c r="S206" s="1">
        <f t="shared" si="88"/>
        <v>3403.3831587263444</v>
      </c>
      <c r="U206" s="1">
        <f t="shared" si="89"/>
        <v>20.650000000000006</v>
      </c>
      <c r="V206" s="1">
        <f t="shared" si="75"/>
        <v>3599.5824740015505</v>
      </c>
      <c r="X206" s="1">
        <f t="shared" si="90"/>
        <v>23.650000000000006</v>
      </c>
      <c r="Y206" s="1">
        <f t="shared" si="97"/>
        <v>4153.457944001958</v>
      </c>
      <c r="AA206" s="1">
        <f t="shared" si="91"/>
        <v>20.650000000000006</v>
      </c>
      <c r="AB206" s="1">
        <f t="shared" si="77"/>
        <v>3617.9989954978973</v>
      </c>
      <c r="AD206" s="1">
        <f t="shared" si="92"/>
        <v>14.208098502484265</v>
      </c>
      <c r="AE206" s="1">
        <f t="shared" si="98"/>
        <v>2300.186039451368</v>
      </c>
      <c r="AG206" s="1">
        <f t="shared" si="93"/>
        <v>20.650000000000006</v>
      </c>
      <c r="AH206" s="1">
        <f t="shared" si="99"/>
        <v>2704.0533025047916</v>
      </c>
      <c r="AJ206" s="1">
        <f t="shared" si="94"/>
        <v>15.006782904466123</v>
      </c>
      <c r="AK206" s="1">
        <f t="shared" si="100"/>
        <v>2609.083460496008</v>
      </c>
      <c r="AM206" s="1">
        <f t="shared" si="95"/>
        <v>19.650000000000006</v>
      </c>
      <c r="AN206" s="1">
        <f t="shared" si="101"/>
        <v>3244.00953219961</v>
      </c>
    </row>
    <row r="207" spans="1:40" ht="12.75">
      <c r="A207" s="2">
        <v>32768</v>
      </c>
      <c r="B207" s="3">
        <v>261</v>
      </c>
      <c r="C207" s="26">
        <v>81.8</v>
      </c>
      <c r="D207" s="26">
        <v>46.8</v>
      </c>
      <c r="F207" s="1">
        <f t="shared" si="96"/>
        <v>14.714527391259612</v>
      </c>
      <c r="G207" s="1">
        <f t="shared" si="80"/>
        <v>2636.3423855080596</v>
      </c>
      <c r="I207" s="1">
        <f t="shared" si="81"/>
        <v>14.714527391259612</v>
      </c>
      <c r="J207" s="1">
        <f t="shared" si="82"/>
        <v>2462.751679479497</v>
      </c>
      <c r="L207" s="14">
        <f t="shared" si="83"/>
        <v>14.714527391259612</v>
      </c>
      <c r="M207" s="14">
        <f t="shared" si="84"/>
        <v>2623.7979878872675</v>
      </c>
      <c r="O207" s="1">
        <f t="shared" si="85"/>
        <v>23.299999999999997</v>
      </c>
      <c r="P207" s="1">
        <f t="shared" si="86"/>
        <v>3436.519885838722</v>
      </c>
      <c r="R207" s="1">
        <f t="shared" si="87"/>
        <v>21.299999999999997</v>
      </c>
      <c r="S207" s="1">
        <f t="shared" si="88"/>
        <v>3424.6831587263446</v>
      </c>
      <c r="U207" s="1">
        <f t="shared" si="89"/>
        <v>20.299999999999997</v>
      </c>
      <c r="V207" s="1">
        <f t="shared" si="75"/>
        <v>3619.8824740015507</v>
      </c>
      <c r="X207" s="1">
        <f t="shared" si="90"/>
        <v>23.299999999999997</v>
      </c>
      <c r="Y207" s="1">
        <f t="shared" si="97"/>
        <v>4176.757944001958</v>
      </c>
      <c r="AA207" s="1">
        <f t="shared" si="91"/>
        <v>20.299999999999997</v>
      </c>
      <c r="AB207" s="1">
        <f t="shared" si="77"/>
        <v>3638.2989954978975</v>
      </c>
      <c r="AD207" s="1">
        <f t="shared" si="92"/>
        <v>13.925201056730382</v>
      </c>
      <c r="AE207" s="1">
        <f t="shared" si="98"/>
        <v>2314.111240508098</v>
      </c>
      <c r="AG207" s="1">
        <f t="shared" si="93"/>
        <v>20.299999999999997</v>
      </c>
      <c r="AH207" s="1">
        <f t="shared" si="99"/>
        <v>2724.353302504792</v>
      </c>
      <c r="AJ207" s="1">
        <f t="shared" si="94"/>
        <v>14.714527391259612</v>
      </c>
      <c r="AK207" s="1">
        <f t="shared" si="100"/>
        <v>2623.7979878872675</v>
      </c>
      <c r="AM207" s="1">
        <f t="shared" si="95"/>
        <v>19.299999999999997</v>
      </c>
      <c r="AN207" s="1">
        <f t="shared" si="101"/>
        <v>3263.30953219961</v>
      </c>
    </row>
    <row r="208" spans="1:40" ht="12.75">
      <c r="A208" s="2">
        <v>32769</v>
      </c>
      <c r="B208" s="3">
        <v>262</v>
      </c>
      <c r="C208" s="26">
        <v>81.4</v>
      </c>
      <c r="D208" s="26">
        <v>46.5</v>
      </c>
      <c r="F208" s="1">
        <f t="shared" si="96"/>
        <v>14.425288959278548</v>
      </c>
      <c r="G208" s="1">
        <f t="shared" si="80"/>
        <v>2650.767674467338</v>
      </c>
      <c r="I208" s="1">
        <f t="shared" si="81"/>
        <v>14.425288959278548</v>
      </c>
      <c r="J208" s="1">
        <f t="shared" si="82"/>
        <v>2477.1769684387755</v>
      </c>
      <c r="L208" s="14">
        <f t="shared" si="83"/>
        <v>14.425288959278548</v>
      </c>
      <c r="M208" s="14">
        <f t="shared" si="84"/>
        <v>2638.223276846546</v>
      </c>
      <c r="O208" s="1">
        <f t="shared" si="85"/>
        <v>22.950000000000003</v>
      </c>
      <c r="P208" s="1">
        <f t="shared" si="86"/>
        <v>3459.469885838722</v>
      </c>
      <c r="R208" s="1">
        <f t="shared" si="87"/>
        <v>20.950000000000003</v>
      </c>
      <c r="S208" s="1">
        <f t="shared" si="88"/>
        <v>3445.6331587263444</v>
      </c>
      <c r="U208" s="1">
        <f t="shared" si="89"/>
        <v>19.950000000000003</v>
      </c>
      <c r="V208" s="1">
        <f t="shared" si="75"/>
        <v>3639.8324740015505</v>
      </c>
      <c r="X208" s="1">
        <f t="shared" si="90"/>
        <v>22.950000000000003</v>
      </c>
      <c r="Y208" s="1">
        <f t="shared" si="97"/>
        <v>4199.707944001958</v>
      </c>
      <c r="AA208" s="1">
        <f t="shared" si="91"/>
        <v>19.950000000000003</v>
      </c>
      <c r="AB208" s="1">
        <f t="shared" si="77"/>
        <v>3658.2489954978973</v>
      </c>
      <c r="AD208" s="1">
        <f t="shared" si="92"/>
        <v>13.645028666989797</v>
      </c>
      <c r="AE208" s="1">
        <f t="shared" si="98"/>
        <v>2327.7562691750877</v>
      </c>
      <c r="AG208" s="1">
        <f t="shared" si="93"/>
        <v>19.950000000000003</v>
      </c>
      <c r="AH208" s="1">
        <f t="shared" si="99"/>
        <v>2744.3033025047916</v>
      </c>
      <c r="AJ208" s="1">
        <f t="shared" si="94"/>
        <v>14.425288959278548</v>
      </c>
      <c r="AK208" s="1">
        <f t="shared" si="100"/>
        <v>2638.223276846546</v>
      </c>
      <c r="AM208" s="1">
        <f t="shared" si="95"/>
        <v>18.950000000000003</v>
      </c>
      <c r="AN208" s="1">
        <f t="shared" si="101"/>
        <v>3282.25953219961</v>
      </c>
    </row>
    <row r="209" spans="1:40" ht="12.75">
      <c r="A209" s="2">
        <v>32770</v>
      </c>
      <c r="B209" s="3">
        <v>263</v>
      </c>
      <c r="C209" s="26">
        <v>81</v>
      </c>
      <c r="D209" s="26">
        <v>46.2</v>
      </c>
      <c r="F209" s="1">
        <f t="shared" si="96"/>
        <v>14.138970145065406</v>
      </c>
      <c r="G209" s="1">
        <f t="shared" si="80"/>
        <v>2664.9066446124034</v>
      </c>
      <c r="I209" s="1">
        <f t="shared" si="81"/>
        <v>14.138970145065406</v>
      </c>
      <c r="J209" s="1">
        <f t="shared" si="82"/>
        <v>2491.3159385838408</v>
      </c>
      <c r="L209" s="14">
        <f t="shared" si="83"/>
        <v>14.138970145065406</v>
      </c>
      <c r="M209" s="14">
        <f t="shared" si="84"/>
        <v>2652.3622469916113</v>
      </c>
      <c r="O209" s="1">
        <f t="shared" si="85"/>
        <v>22.6</v>
      </c>
      <c r="P209" s="1">
        <f t="shared" si="86"/>
        <v>3482.069885838722</v>
      </c>
      <c r="R209" s="1">
        <f t="shared" si="87"/>
        <v>20.6</v>
      </c>
      <c r="S209" s="1">
        <f t="shared" si="88"/>
        <v>3466.2331587263443</v>
      </c>
      <c r="U209" s="1">
        <f t="shared" si="89"/>
        <v>19.6</v>
      </c>
      <c r="V209" s="1">
        <f t="shared" si="75"/>
        <v>3659.4324740015504</v>
      </c>
      <c r="X209" s="1">
        <f t="shared" si="90"/>
        <v>22.6</v>
      </c>
      <c r="Y209" s="1">
        <f t="shared" si="97"/>
        <v>4222.307944001958</v>
      </c>
      <c r="AA209" s="1">
        <f t="shared" si="91"/>
        <v>19.6</v>
      </c>
      <c r="AB209" s="1">
        <f t="shared" si="77"/>
        <v>3677.8489954978972</v>
      </c>
      <c r="AD209" s="1">
        <f t="shared" si="92"/>
        <v>13.367521305193408</v>
      </c>
      <c r="AE209" s="1">
        <f t="shared" si="98"/>
        <v>2341.123790480281</v>
      </c>
      <c r="AG209" s="1">
        <f t="shared" si="93"/>
        <v>19.6</v>
      </c>
      <c r="AH209" s="1">
        <f t="shared" si="99"/>
        <v>2763.9033025047916</v>
      </c>
      <c r="AJ209" s="1">
        <f t="shared" si="94"/>
        <v>14.138970145065406</v>
      </c>
      <c r="AK209" s="1">
        <f t="shared" si="100"/>
        <v>2652.3622469916113</v>
      </c>
      <c r="AM209" s="1">
        <f t="shared" si="95"/>
        <v>18.6</v>
      </c>
      <c r="AN209" s="1">
        <f t="shared" si="101"/>
        <v>3300.85953219961</v>
      </c>
    </row>
    <row r="210" spans="1:40" ht="12.75">
      <c r="A210" s="2">
        <v>32771</v>
      </c>
      <c r="B210" s="3">
        <v>264</v>
      </c>
      <c r="C210" s="26">
        <v>80.7</v>
      </c>
      <c r="D210" s="26">
        <v>45.9</v>
      </c>
      <c r="F210" s="1">
        <f t="shared" si="96"/>
        <v>13.904594867145613</v>
      </c>
      <c r="G210" s="1">
        <f t="shared" si="80"/>
        <v>2678.811239479549</v>
      </c>
      <c r="I210" s="1">
        <f t="shared" si="81"/>
        <v>13.904594867145613</v>
      </c>
      <c r="J210" s="1">
        <f t="shared" si="82"/>
        <v>2505.2205334509863</v>
      </c>
      <c r="L210" s="14">
        <f t="shared" si="83"/>
        <v>13.904594867145613</v>
      </c>
      <c r="M210" s="14">
        <f t="shared" si="84"/>
        <v>2666.266841858757</v>
      </c>
      <c r="O210" s="1">
        <f t="shared" si="85"/>
        <v>22.299999999999997</v>
      </c>
      <c r="P210" s="1">
        <f t="shared" si="86"/>
        <v>3504.369885838722</v>
      </c>
      <c r="R210" s="1">
        <f t="shared" si="87"/>
        <v>20.299999999999997</v>
      </c>
      <c r="S210" s="1">
        <f t="shared" si="88"/>
        <v>3486.5331587263445</v>
      </c>
      <c r="U210" s="1">
        <f t="shared" si="89"/>
        <v>19.299999999999997</v>
      </c>
      <c r="V210" s="1">
        <f aca="true" t="shared" si="102" ref="V210:V250">U210+V209</f>
        <v>3678.7324740015506</v>
      </c>
      <c r="X210" s="1">
        <f t="shared" si="90"/>
        <v>22.299999999999997</v>
      </c>
      <c r="Y210" s="1">
        <f t="shared" si="97"/>
        <v>4244.6079440019585</v>
      </c>
      <c r="AA210" s="1">
        <f t="shared" si="91"/>
        <v>19.299999999999997</v>
      </c>
      <c r="AB210" s="1">
        <f t="shared" si="77"/>
        <v>3697.1489954978974</v>
      </c>
      <c r="AD210" s="1">
        <f t="shared" si="92"/>
        <v>13.1413761474432</v>
      </c>
      <c r="AE210" s="1">
        <f t="shared" si="98"/>
        <v>2354.2651666277243</v>
      </c>
      <c r="AG210" s="1">
        <f t="shared" si="93"/>
        <v>19.299999999999997</v>
      </c>
      <c r="AH210" s="1">
        <f t="shared" si="99"/>
        <v>2783.2033025047917</v>
      </c>
      <c r="AJ210" s="1">
        <f t="shared" si="94"/>
        <v>13.904594867145613</v>
      </c>
      <c r="AK210" s="1">
        <f t="shared" si="100"/>
        <v>2666.266841858757</v>
      </c>
      <c r="AM210" s="1">
        <f t="shared" si="95"/>
        <v>18.299999999999997</v>
      </c>
      <c r="AN210" s="1">
        <f t="shared" si="101"/>
        <v>3319.15953219961</v>
      </c>
    </row>
    <row r="211" spans="1:40" ht="12.75">
      <c r="A211" s="2">
        <v>32772</v>
      </c>
      <c r="B211" s="3">
        <v>265</v>
      </c>
      <c r="C211" s="26">
        <v>80.3</v>
      </c>
      <c r="D211" s="26">
        <v>45.7</v>
      </c>
      <c r="F211" s="1">
        <f t="shared" si="96"/>
        <v>13.651693823412387</v>
      </c>
      <c r="G211" s="1">
        <f t="shared" si="80"/>
        <v>2692.462933302961</v>
      </c>
      <c r="I211" s="1">
        <f t="shared" si="81"/>
        <v>13.651693823412387</v>
      </c>
      <c r="J211" s="1">
        <f t="shared" si="82"/>
        <v>2518.8722272743985</v>
      </c>
      <c r="L211" s="14">
        <f t="shared" si="83"/>
        <v>13.651693823412387</v>
      </c>
      <c r="M211" s="14">
        <f t="shared" si="84"/>
        <v>2679.918535682169</v>
      </c>
      <c r="O211" s="1">
        <f t="shared" si="85"/>
        <v>22</v>
      </c>
      <c r="P211" s="1">
        <f t="shared" si="86"/>
        <v>3526.369885838722</v>
      </c>
      <c r="R211" s="1">
        <f t="shared" si="87"/>
        <v>20</v>
      </c>
      <c r="S211" s="1">
        <f t="shared" si="88"/>
        <v>3506.5331587263445</v>
      </c>
      <c r="U211" s="1">
        <f t="shared" si="89"/>
        <v>19</v>
      </c>
      <c r="V211" s="1">
        <f t="shared" si="102"/>
        <v>3697.7324740015506</v>
      </c>
      <c r="X211" s="1">
        <f t="shared" si="90"/>
        <v>22</v>
      </c>
      <c r="Y211" s="1">
        <f t="shared" si="97"/>
        <v>4266.6079440019585</v>
      </c>
      <c r="AA211" s="1">
        <f t="shared" si="91"/>
        <v>19</v>
      </c>
      <c r="AB211" s="1">
        <f t="shared" si="77"/>
        <v>3716.1489954978974</v>
      </c>
      <c r="AD211" s="1">
        <f t="shared" si="92"/>
        <v>12.894569668137507</v>
      </c>
      <c r="AE211" s="1">
        <f t="shared" si="98"/>
        <v>2367.159736295862</v>
      </c>
      <c r="AG211" s="1">
        <f t="shared" si="93"/>
        <v>19</v>
      </c>
      <c r="AH211" s="1">
        <f t="shared" si="99"/>
        <v>2802.2033025047917</v>
      </c>
      <c r="AJ211" s="1">
        <f t="shared" si="94"/>
        <v>13.651693823412387</v>
      </c>
      <c r="AK211" s="1">
        <f t="shared" si="100"/>
        <v>2679.918535682169</v>
      </c>
      <c r="AM211" s="1">
        <f t="shared" si="95"/>
        <v>18</v>
      </c>
      <c r="AN211" s="1">
        <f t="shared" si="101"/>
        <v>3337.15953219961</v>
      </c>
    </row>
    <row r="212" spans="1:40" ht="12.75">
      <c r="A212" s="2">
        <v>32773</v>
      </c>
      <c r="B212" s="3">
        <v>266</v>
      </c>
      <c r="C212" s="26">
        <v>79.9</v>
      </c>
      <c r="D212" s="26">
        <v>45.4</v>
      </c>
      <c r="F212" s="1">
        <f t="shared" si="96"/>
        <v>13.372818998339735</v>
      </c>
      <c r="G212" s="1">
        <f t="shared" si="80"/>
        <v>2705.835752301301</v>
      </c>
      <c r="I212" s="1">
        <f t="shared" si="81"/>
        <v>13.372818998339735</v>
      </c>
      <c r="J212" s="1">
        <f t="shared" si="82"/>
        <v>2532.2450462727384</v>
      </c>
      <c r="L212" s="14">
        <f t="shared" si="83"/>
        <v>13.372818998339735</v>
      </c>
      <c r="M212" s="14">
        <f t="shared" si="84"/>
        <v>2693.291354680509</v>
      </c>
      <c r="O212" s="1">
        <f t="shared" si="85"/>
        <v>21.650000000000006</v>
      </c>
      <c r="P212" s="1">
        <f t="shared" si="86"/>
        <v>3548.019885838722</v>
      </c>
      <c r="R212" s="1">
        <f t="shared" si="87"/>
        <v>19.650000000000006</v>
      </c>
      <c r="S212" s="1">
        <f t="shared" si="88"/>
        <v>3526.1831587263446</v>
      </c>
      <c r="U212" s="1">
        <f t="shared" si="89"/>
        <v>18.650000000000006</v>
      </c>
      <c r="V212" s="1">
        <f t="shared" si="102"/>
        <v>3716.3824740015507</v>
      </c>
      <c r="X212" s="1">
        <f t="shared" si="90"/>
        <v>21.650000000000006</v>
      </c>
      <c r="Y212" s="1">
        <f t="shared" si="97"/>
        <v>4288.257944001958</v>
      </c>
      <c r="AA212" s="1">
        <f t="shared" si="91"/>
        <v>18.650000000000006</v>
      </c>
      <c r="AB212" s="1">
        <f t="shared" si="77"/>
        <v>3734.7989954978975</v>
      </c>
      <c r="AD212" s="1">
        <f t="shared" si="92"/>
        <v>12.623970611036174</v>
      </c>
      <c r="AE212" s="1">
        <f t="shared" si="98"/>
        <v>2379.7837069068983</v>
      </c>
      <c r="AG212" s="1">
        <f t="shared" si="93"/>
        <v>18.650000000000006</v>
      </c>
      <c r="AH212" s="1">
        <f t="shared" si="99"/>
        <v>2820.853302504792</v>
      </c>
      <c r="AJ212" s="1">
        <f t="shared" si="94"/>
        <v>13.372818998339735</v>
      </c>
      <c r="AK212" s="1">
        <f t="shared" si="100"/>
        <v>2693.291354680509</v>
      </c>
      <c r="AM212" s="1">
        <f t="shared" si="95"/>
        <v>17.650000000000006</v>
      </c>
      <c r="AN212" s="1">
        <f t="shared" si="101"/>
        <v>3354.80953219961</v>
      </c>
    </row>
    <row r="213" spans="1:40" ht="12.75">
      <c r="A213" s="2">
        <v>32774</v>
      </c>
      <c r="B213" s="3">
        <v>267</v>
      </c>
      <c r="C213" s="26">
        <v>79.4</v>
      </c>
      <c r="D213" s="26">
        <v>45.2</v>
      </c>
      <c r="F213" s="1">
        <f t="shared" si="96"/>
        <v>13.074427658114233</v>
      </c>
      <c r="G213" s="1">
        <f t="shared" si="80"/>
        <v>2718.910179959415</v>
      </c>
      <c r="I213" s="1">
        <f t="shared" si="81"/>
        <v>13.074427658114233</v>
      </c>
      <c r="J213" s="1">
        <f t="shared" si="82"/>
        <v>2545.3194739308524</v>
      </c>
      <c r="L213" s="14">
        <f t="shared" si="83"/>
        <v>13.074427658114233</v>
      </c>
      <c r="M213" s="14">
        <f t="shared" si="84"/>
        <v>2706.365782338623</v>
      </c>
      <c r="O213" s="1">
        <f t="shared" si="85"/>
        <v>21.300000000000004</v>
      </c>
      <c r="P213" s="1">
        <f t="shared" si="86"/>
        <v>3569.3198858387223</v>
      </c>
      <c r="R213" s="1">
        <f t="shared" si="87"/>
        <v>19.300000000000004</v>
      </c>
      <c r="S213" s="1">
        <f t="shared" si="88"/>
        <v>3545.4831587263448</v>
      </c>
      <c r="U213" s="1">
        <f t="shared" si="89"/>
        <v>18.300000000000004</v>
      </c>
      <c r="V213" s="1">
        <f t="shared" si="102"/>
        <v>3734.682474001551</v>
      </c>
      <c r="X213" s="1">
        <f t="shared" si="90"/>
        <v>21.300000000000004</v>
      </c>
      <c r="Y213" s="1">
        <f t="shared" si="97"/>
        <v>4309.557944001958</v>
      </c>
      <c r="AA213" s="1">
        <f t="shared" si="91"/>
        <v>18.300000000000004</v>
      </c>
      <c r="AB213" s="1">
        <f t="shared" si="77"/>
        <v>3753.0989954978977</v>
      </c>
      <c r="AD213" s="1">
        <f t="shared" si="92"/>
        <v>12.331929734637379</v>
      </c>
      <c r="AE213" s="1">
        <f t="shared" si="98"/>
        <v>2392.1156366415357</v>
      </c>
      <c r="AG213" s="1">
        <f t="shared" si="93"/>
        <v>18.300000000000004</v>
      </c>
      <c r="AH213" s="1">
        <f t="shared" si="99"/>
        <v>2839.153302504792</v>
      </c>
      <c r="AJ213" s="1">
        <f t="shared" si="94"/>
        <v>13.074427658114233</v>
      </c>
      <c r="AK213" s="1">
        <f t="shared" si="100"/>
        <v>2706.365782338623</v>
      </c>
      <c r="AM213" s="1">
        <f t="shared" si="95"/>
        <v>17.300000000000004</v>
      </c>
      <c r="AN213" s="1">
        <f t="shared" si="101"/>
        <v>3372.1095321996104</v>
      </c>
    </row>
    <row r="214" spans="1:40" ht="12.75">
      <c r="A214" s="2">
        <v>32775</v>
      </c>
      <c r="B214" s="3">
        <v>268</v>
      </c>
      <c r="C214" s="26">
        <v>79</v>
      </c>
      <c r="D214" s="26">
        <v>45</v>
      </c>
      <c r="F214" s="1">
        <f t="shared" si="96"/>
        <v>12.826350076020239</v>
      </c>
      <c r="G214" s="1">
        <f t="shared" si="80"/>
        <v>2731.7365300354354</v>
      </c>
      <c r="I214" s="1">
        <f t="shared" si="81"/>
        <v>12.826350076020239</v>
      </c>
      <c r="J214" s="1">
        <f t="shared" si="82"/>
        <v>2558.1458240068728</v>
      </c>
      <c r="L214" s="14">
        <f t="shared" si="83"/>
        <v>12.826350076020239</v>
      </c>
      <c r="M214" s="14">
        <f t="shared" si="84"/>
        <v>2719.1921324146433</v>
      </c>
      <c r="O214" s="1">
        <f t="shared" si="85"/>
        <v>21</v>
      </c>
      <c r="P214" s="1">
        <f t="shared" si="86"/>
        <v>3590.3198858387223</v>
      </c>
      <c r="R214" s="1">
        <f t="shared" si="87"/>
        <v>19</v>
      </c>
      <c r="S214" s="1">
        <f t="shared" si="88"/>
        <v>3564.4831587263448</v>
      </c>
      <c r="U214" s="1">
        <f t="shared" si="89"/>
        <v>18</v>
      </c>
      <c r="V214" s="1">
        <f t="shared" si="102"/>
        <v>3752.682474001551</v>
      </c>
      <c r="X214" s="1">
        <f t="shared" si="90"/>
        <v>21</v>
      </c>
      <c r="Y214" s="1">
        <f t="shared" si="97"/>
        <v>4330.557944001958</v>
      </c>
      <c r="AA214" s="1">
        <f t="shared" si="91"/>
        <v>18</v>
      </c>
      <c r="AB214" s="1">
        <f t="shared" si="77"/>
        <v>3771.0989954978977</v>
      </c>
      <c r="AD214" s="1">
        <f t="shared" si="92"/>
        <v>12.089780810498157</v>
      </c>
      <c r="AE214" s="1">
        <f t="shared" si="98"/>
        <v>2404.205417452034</v>
      </c>
      <c r="AG214" s="1">
        <f t="shared" si="93"/>
        <v>18</v>
      </c>
      <c r="AH214" s="1">
        <f t="shared" si="99"/>
        <v>2857.153302504792</v>
      </c>
      <c r="AJ214" s="1">
        <f t="shared" si="94"/>
        <v>12.826350076020239</v>
      </c>
      <c r="AK214" s="1">
        <f t="shared" si="100"/>
        <v>2719.1921324146433</v>
      </c>
      <c r="AM214" s="1">
        <f t="shared" si="95"/>
        <v>17</v>
      </c>
      <c r="AN214" s="1">
        <f t="shared" si="101"/>
        <v>3389.1095321996104</v>
      </c>
    </row>
    <row r="215" spans="1:40" ht="12.75">
      <c r="A215" s="2">
        <v>32776</v>
      </c>
      <c r="B215" s="3">
        <v>269</v>
      </c>
      <c r="C215" s="26">
        <v>78.7</v>
      </c>
      <c r="D215" s="26">
        <v>44.8</v>
      </c>
      <c r="F215" s="1">
        <f t="shared" si="96"/>
        <v>12.6283218665663</v>
      </c>
      <c r="G215" s="1">
        <f aca="true" t="shared" si="103" ref="G215:G230">F215+G214</f>
        <v>2744.3648519020016</v>
      </c>
      <c r="I215" s="1">
        <f t="shared" si="81"/>
        <v>12.6283218665663</v>
      </c>
      <c r="J215" s="1">
        <f t="shared" si="82"/>
        <v>2570.774145873439</v>
      </c>
      <c r="L215" s="14">
        <f t="shared" si="83"/>
        <v>12.6283218665663</v>
      </c>
      <c r="M215" s="14">
        <f t="shared" si="84"/>
        <v>2731.8204542812095</v>
      </c>
      <c r="O215" s="1">
        <f t="shared" si="85"/>
        <v>20.75</v>
      </c>
      <c r="P215" s="1">
        <f t="shared" si="86"/>
        <v>3611.0698858387223</v>
      </c>
      <c r="R215" s="1">
        <f t="shared" si="87"/>
        <v>18.75</v>
      </c>
      <c r="S215" s="1">
        <f t="shared" si="88"/>
        <v>3583.2331587263448</v>
      </c>
      <c r="U215" s="1">
        <f t="shared" si="89"/>
        <v>17.75</v>
      </c>
      <c r="V215" s="1">
        <f t="shared" si="102"/>
        <v>3770.432474001551</v>
      </c>
      <c r="X215" s="1">
        <f t="shared" si="90"/>
        <v>20.75</v>
      </c>
      <c r="Y215" s="1">
        <f t="shared" si="97"/>
        <v>4351.307944001958</v>
      </c>
      <c r="AA215" s="1">
        <f t="shared" si="91"/>
        <v>17.75</v>
      </c>
      <c r="AB215" s="1">
        <f t="shared" si="77"/>
        <v>3788.8489954978977</v>
      </c>
      <c r="AD215" s="1">
        <f t="shared" si="92"/>
        <v>11.897226542829545</v>
      </c>
      <c r="AE215" s="1">
        <f t="shared" si="98"/>
        <v>2416.1026439948637</v>
      </c>
      <c r="AG215" s="1">
        <f t="shared" si="93"/>
        <v>17.75</v>
      </c>
      <c r="AH215" s="1">
        <f t="shared" si="99"/>
        <v>2874.903302504792</v>
      </c>
      <c r="AJ215" s="1">
        <f t="shared" si="94"/>
        <v>12.6283218665663</v>
      </c>
      <c r="AK215" s="1">
        <f t="shared" si="100"/>
        <v>2731.8204542812095</v>
      </c>
      <c r="AM215" s="1">
        <f t="shared" si="95"/>
        <v>16.75652364872432</v>
      </c>
      <c r="AN215" s="1">
        <f t="shared" si="101"/>
        <v>3405.866055848335</v>
      </c>
    </row>
    <row r="216" spans="1:40" ht="12.75">
      <c r="A216" s="2">
        <v>32777</v>
      </c>
      <c r="B216" s="3">
        <v>270</v>
      </c>
      <c r="C216" s="26">
        <v>78.2</v>
      </c>
      <c r="D216" s="26">
        <v>44.6</v>
      </c>
      <c r="F216" s="1">
        <f t="shared" si="96"/>
        <v>12.334367712522807</v>
      </c>
      <c r="G216" s="1">
        <f t="shared" si="103"/>
        <v>2756.6992196145243</v>
      </c>
      <c r="I216" s="1">
        <f t="shared" si="81"/>
        <v>12.334367712522807</v>
      </c>
      <c r="J216" s="1">
        <f t="shared" si="82"/>
        <v>2583.1085135859616</v>
      </c>
      <c r="L216" s="14">
        <f t="shared" si="83"/>
        <v>12.334367712522807</v>
      </c>
      <c r="M216" s="14">
        <f t="shared" si="84"/>
        <v>2744.154821993732</v>
      </c>
      <c r="O216" s="1">
        <f t="shared" si="85"/>
        <v>20.400000000000006</v>
      </c>
      <c r="P216" s="1">
        <f t="shared" si="86"/>
        <v>3631.4698858387223</v>
      </c>
      <c r="R216" s="1">
        <f t="shared" si="87"/>
        <v>18.400000000000006</v>
      </c>
      <c r="S216" s="1">
        <f t="shared" si="88"/>
        <v>3601.633158726345</v>
      </c>
      <c r="U216" s="1">
        <f t="shared" si="89"/>
        <v>17.400000000000006</v>
      </c>
      <c r="V216" s="1">
        <f t="shared" si="102"/>
        <v>3787.832474001551</v>
      </c>
      <c r="X216" s="1">
        <f t="shared" si="90"/>
        <v>20.400000000000006</v>
      </c>
      <c r="Y216" s="1">
        <f t="shared" si="97"/>
        <v>4371.707944001958</v>
      </c>
      <c r="AA216" s="1">
        <f t="shared" si="91"/>
        <v>17.400000000000006</v>
      </c>
      <c r="AB216" s="1">
        <f t="shared" si="77"/>
        <v>3806.248995497898</v>
      </c>
      <c r="AD216" s="1">
        <f t="shared" si="92"/>
        <v>11.609565606970378</v>
      </c>
      <c r="AE216" s="1">
        <f t="shared" si="98"/>
        <v>2427.7122096018343</v>
      </c>
      <c r="AG216" s="1">
        <f t="shared" si="93"/>
        <v>17.400000000000006</v>
      </c>
      <c r="AH216" s="1">
        <f t="shared" si="99"/>
        <v>2892.303302504792</v>
      </c>
      <c r="AJ216" s="1">
        <f t="shared" si="94"/>
        <v>12.334367712522807</v>
      </c>
      <c r="AK216" s="1">
        <f t="shared" si="100"/>
        <v>2744.154821993732</v>
      </c>
      <c r="AM216" s="1">
        <f t="shared" si="95"/>
        <v>16.418545044671777</v>
      </c>
      <c r="AN216" s="1">
        <f t="shared" si="101"/>
        <v>3422.2846008930064</v>
      </c>
    </row>
    <row r="217" spans="1:40" ht="12.75">
      <c r="A217" s="2">
        <v>32778</v>
      </c>
      <c r="B217" s="3">
        <v>271</v>
      </c>
      <c r="C217" s="26">
        <v>77.8</v>
      </c>
      <c r="D217" s="26">
        <v>44.4</v>
      </c>
      <c r="F217" s="1">
        <f t="shared" si="96"/>
        <v>12.090461771597813</v>
      </c>
      <c r="G217" s="1">
        <f t="shared" si="103"/>
        <v>2768.789681386122</v>
      </c>
      <c r="I217" s="1">
        <f t="shared" si="81"/>
        <v>12.090461771597813</v>
      </c>
      <c r="J217" s="1">
        <f t="shared" si="82"/>
        <v>2595.1989753575594</v>
      </c>
      <c r="L217" s="14">
        <f t="shared" si="83"/>
        <v>12.090461771597813</v>
      </c>
      <c r="M217" s="14">
        <f t="shared" si="84"/>
        <v>2756.24528376533</v>
      </c>
      <c r="O217" s="1">
        <f t="shared" si="85"/>
        <v>20.099999999999994</v>
      </c>
      <c r="P217" s="1">
        <f t="shared" si="86"/>
        <v>3651.5698858387223</v>
      </c>
      <c r="R217" s="1">
        <f t="shared" si="87"/>
        <v>18.099999999999994</v>
      </c>
      <c r="S217" s="1">
        <f t="shared" si="88"/>
        <v>3619.7331587263448</v>
      </c>
      <c r="U217" s="1">
        <f t="shared" si="89"/>
        <v>17.099999999999994</v>
      </c>
      <c r="V217" s="1">
        <f t="shared" si="102"/>
        <v>3804.932474001551</v>
      </c>
      <c r="X217" s="1">
        <f t="shared" si="90"/>
        <v>20.099999999999994</v>
      </c>
      <c r="Y217" s="1">
        <f t="shared" si="97"/>
        <v>4391.807944001958</v>
      </c>
      <c r="AA217" s="1">
        <f t="shared" si="91"/>
        <v>17.099999999999994</v>
      </c>
      <c r="AB217" s="1">
        <f aca="true" t="shared" si="104" ref="AB217:AB250">AA217+AB216</f>
        <v>3823.3489954978977</v>
      </c>
      <c r="AD217" s="1">
        <f t="shared" si="92"/>
        <v>11.371507358690582</v>
      </c>
      <c r="AE217" s="1">
        <f t="shared" si="98"/>
        <v>2439.0837169605247</v>
      </c>
      <c r="AG217" s="1">
        <f t="shared" si="93"/>
        <v>17.099999999999994</v>
      </c>
      <c r="AH217" s="1">
        <f t="shared" si="99"/>
        <v>2909.403302504792</v>
      </c>
      <c r="AJ217" s="1">
        <f t="shared" si="94"/>
        <v>12.090461771597813</v>
      </c>
      <c r="AK217" s="1">
        <f t="shared" si="100"/>
        <v>2756.24528376533</v>
      </c>
      <c r="AM217" s="1">
        <f t="shared" si="95"/>
        <v>16.134192156844307</v>
      </c>
      <c r="AN217" s="1">
        <f t="shared" si="101"/>
        <v>3438.4187930498506</v>
      </c>
    </row>
    <row r="218" spans="1:40" ht="12.75">
      <c r="A218" s="2">
        <v>32779</v>
      </c>
      <c r="B218" s="3">
        <v>272</v>
      </c>
      <c r="C218" s="26">
        <v>77.4</v>
      </c>
      <c r="D218" s="26">
        <v>44.1</v>
      </c>
      <c r="F218" s="1">
        <f t="shared" si="96"/>
        <v>11.823845173657809</v>
      </c>
      <c r="G218" s="1">
        <f t="shared" si="103"/>
        <v>2780.61352655978</v>
      </c>
      <c r="I218" s="1">
        <f t="shared" si="81"/>
        <v>11.823845173657809</v>
      </c>
      <c r="J218" s="1">
        <f t="shared" si="82"/>
        <v>2607.0228205312173</v>
      </c>
      <c r="L218" s="14">
        <f t="shared" si="83"/>
        <v>11.823845173657809</v>
      </c>
      <c r="M218" s="14">
        <f t="shared" si="84"/>
        <v>2768.069128938988</v>
      </c>
      <c r="O218" s="1">
        <f t="shared" si="85"/>
        <v>19.75</v>
      </c>
      <c r="P218" s="1">
        <f t="shared" si="86"/>
        <v>3671.3198858387223</v>
      </c>
      <c r="R218" s="1">
        <f t="shared" si="87"/>
        <v>17.75</v>
      </c>
      <c r="S218" s="1">
        <f t="shared" si="88"/>
        <v>3637.4831587263448</v>
      </c>
      <c r="U218" s="1">
        <f t="shared" si="89"/>
        <v>16.75</v>
      </c>
      <c r="V218" s="1">
        <f t="shared" si="102"/>
        <v>3821.682474001551</v>
      </c>
      <c r="X218" s="1">
        <f t="shared" si="90"/>
        <v>19.75</v>
      </c>
      <c r="Y218" s="1">
        <f t="shared" si="97"/>
        <v>4411.557944001958</v>
      </c>
      <c r="AA218" s="1">
        <f t="shared" si="91"/>
        <v>16.75</v>
      </c>
      <c r="AB218" s="1">
        <f t="shared" si="104"/>
        <v>3840.0989954978977</v>
      </c>
      <c r="AD218" s="1">
        <f t="shared" si="92"/>
        <v>11.11269232557363</v>
      </c>
      <c r="AE218" s="1">
        <f t="shared" si="98"/>
        <v>2450.1964092860985</v>
      </c>
      <c r="AG218" s="1">
        <f t="shared" si="93"/>
        <v>16.75</v>
      </c>
      <c r="AH218" s="1">
        <f t="shared" si="99"/>
        <v>2926.153302504792</v>
      </c>
      <c r="AJ218" s="1">
        <f t="shared" si="94"/>
        <v>11.823845173657809</v>
      </c>
      <c r="AK218" s="1">
        <f t="shared" si="100"/>
        <v>2768.069128938988</v>
      </c>
      <c r="AM218" s="1">
        <f t="shared" si="95"/>
        <v>15.812966997951506</v>
      </c>
      <c r="AN218" s="1">
        <f t="shared" si="101"/>
        <v>3454.2317600478023</v>
      </c>
    </row>
    <row r="219" spans="1:40" ht="12.75">
      <c r="A219" s="2">
        <v>32780</v>
      </c>
      <c r="B219" s="3">
        <v>273</v>
      </c>
      <c r="C219" s="26">
        <v>77</v>
      </c>
      <c r="D219" s="26">
        <v>43.8</v>
      </c>
      <c r="F219" s="1">
        <f t="shared" si="96"/>
        <v>11.559756059369182</v>
      </c>
      <c r="G219" s="1">
        <f t="shared" si="103"/>
        <v>2792.173282619149</v>
      </c>
      <c r="I219" s="1">
        <f t="shared" si="81"/>
        <v>11.559756059369182</v>
      </c>
      <c r="J219" s="1">
        <f t="shared" si="82"/>
        <v>2618.5825765905865</v>
      </c>
      <c r="L219" s="14">
        <f t="shared" si="83"/>
        <v>11.559756059369182</v>
      </c>
      <c r="M219" s="14">
        <f t="shared" si="84"/>
        <v>2779.628884998357</v>
      </c>
      <c r="O219" s="1">
        <f t="shared" si="85"/>
        <v>19.4</v>
      </c>
      <c r="P219" s="1">
        <f t="shared" si="86"/>
        <v>3690.7198858387223</v>
      </c>
      <c r="R219" s="1">
        <f t="shared" si="87"/>
        <v>17.4</v>
      </c>
      <c r="S219" s="1">
        <f t="shared" si="88"/>
        <v>3654.883158726345</v>
      </c>
      <c r="U219" s="1">
        <f t="shared" si="89"/>
        <v>16.40659214569201</v>
      </c>
      <c r="V219" s="1">
        <f t="shared" si="102"/>
        <v>3838.089066147243</v>
      </c>
      <c r="X219" s="1">
        <f t="shared" si="90"/>
        <v>19.4</v>
      </c>
      <c r="Y219" s="1">
        <f t="shared" si="97"/>
        <v>4430.957944001958</v>
      </c>
      <c r="AA219" s="1">
        <f t="shared" si="91"/>
        <v>16.40659214569201</v>
      </c>
      <c r="AB219" s="1">
        <f t="shared" si="104"/>
        <v>3856.50558764359</v>
      </c>
      <c r="AD219" s="1">
        <f t="shared" si="92"/>
        <v>10.85630345055686</v>
      </c>
      <c r="AE219" s="1">
        <f t="shared" si="98"/>
        <v>2461.0527127366554</v>
      </c>
      <c r="AG219" s="1">
        <f t="shared" si="93"/>
        <v>16.40659214569201</v>
      </c>
      <c r="AH219" s="1">
        <f t="shared" si="99"/>
        <v>2942.5598946504842</v>
      </c>
      <c r="AJ219" s="1">
        <f t="shared" si="94"/>
        <v>11.559756059369182</v>
      </c>
      <c r="AK219" s="1">
        <f t="shared" si="100"/>
        <v>2779.628884998357</v>
      </c>
      <c r="AM219" s="1">
        <f t="shared" si="95"/>
        <v>15.497180040774591</v>
      </c>
      <c r="AN219" s="1">
        <f t="shared" si="101"/>
        <v>3469.728940088577</v>
      </c>
    </row>
    <row r="220" spans="1:40" ht="12.75">
      <c r="A220" s="2">
        <v>32781</v>
      </c>
      <c r="B220" s="3">
        <v>274</v>
      </c>
      <c r="C220" s="26">
        <v>76.6</v>
      </c>
      <c r="D220" s="26">
        <v>43.6</v>
      </c>
      <c r="F220" s="1">
        <f t="shared" si="96"/>
        <v>11.320985559990733</v>
      </c>
      <c r="G220" s="1">
        <f t="shared" si="103"/>
        <v>2803.49426817914</v>
      </c>
      <c r="I220" s="1">
        <f t="shared" si="81"/>
        <v>11.320985559990733</v>
      </c>
      <c r="J220" s="1">
        <f t="shared" si="82"/>
        <v>2629.9035621505773</v>
      </c>
      <c r="L220" s="14">
        <f t="shared" si="83"/>
        <v>11.320985559990733</v>
      </c>
      <c r="M220" s="14">
        <f t="shared" si="84"/>
        <v>2790.949870558348</v>
      </c>
      <c r="O220" s="1">
        <f t="shared" si="85"/>
        <v>19.099999999999994</v>
      </c>
      <c r="P220" s="1">
        <f t="shared" si="86"/>
        <v>3709.8198858387223</v>
      </c>
      <c r="R220" s="1">
        <f t="shared" si="87"/>
        <v>17.099999999999994</v>
      </c>
      <c r="S220" s="1">
        <f t="shared" si="88"/>
        <v>3671.9831587263448</v>
      </c>
      <c r="U220" s="1">
        <f t="shared" si="89"/>
        <v>16.11871328428821</v>
      </c>
      <c r="V220" s="1">
        <f t="shared" si="102"/>
        <v>3854.2077794315314</v>
      </c>
      <c r="X220" s="1">
        <f t="shared" si="90"/>
        <v>19.099999999999994</v>
      </c>
      <c r="Y220" s="1">
        <f t="shared" si="97"/>
        <v>4450.057944001958</v>
      </c>
      <c r="AA220" s="1">
        <f t="shared" si="91"/>
        <v>16.11871328428821</v>
      </c>
      <c r="AB220" s="1">
        <f t="shared" si="104"/>
        <v>3872.6243009278783</v>
      </c>
      <c r="AD220" s="1">
        <f t="shared" si="92"/>
        <v>10.623274338988363</v>
      </c>
      <c r="AE220" s="1">
        <f t="shared" si="98"/>
        <v>2471.6759870756437</v>
      </c>
      <c r="AG220" s="1">
        <f t="shared" si="93"/>
        <v>16.11871328428821</v>
      </c>
      <c r="AH220" s="1">
        <f t="shared" si="99"/>
        <v>2958.6786079347726</v>
      </c>
      <c r="AJ220" s="1">
        <f t="shared" si="94"/>
        <v>11.320985559990733</v>
      </c>
      <c r="AK220" s="1">
        <f t="shared" si="100"/>
        <v>2790.949870558348</v>
      </c>
      <c r="AM220" s="1">
        <f t="shared" si="95"/>
        <v>15.22291022934533</v>
      </c>
      <c r="AN220" s="1">
        <f t="shared" si="101"/>
        <v>3484.9518503179224</v>
      </c>
    </row>
    <row r="221" spans="1:40" ht="12.75">
      <c r="A221" s="2">
        <v>32782</v>
      </c>
      <c r="B221" s="3">
        <v>275</v>
      </c>
      <c r="C221" s="26">
        <v>76.3</v>
      </c>
      <c r="D221" s="26">
        <v>43.2</v>
      </c>
      <c r="F221" s="1">
        <f t="shared" si="96"/>
        <v>11.086930513075213</v>
      </c>
      <c r="G221" s="1">
        <f t="shared" si="103"/>
        <v>2814.581198692215</v>
      </c>
      <c r="I221" s="1">
        <f t="shared" si="81"/>
        <v>11.086930513075213</v>
      </c>
      <c r="J221" s="1">
        <f t="shared" si="82"/>
        <v>2640.9904926636523</v>
      </c>
      <c r="L221" s="14">
        <f t="shared" si="83"/>
        <v>11.086930513075213</v>
      </c>
      <c r="M221" s="14">
        <f t="shared" si="84"/>
        <v>2802.036801071423</v>
      </c>
      <c r="O221" s="1">
        <f t="shared" si="85"/>
        <v>18.75</v>
      </c>
      <c r="P221" s="1">
        <f t="shared" si="86"/>
        <v>3728.5698858387223</v>
      </c>
      <c r="R221" s="1">
        <f t="shared" si="87"/>
        <v>16.75</v>
      </c>
      <c r="S221" s="1">
        <f t="shared" si="88"/>
        <v>3688.7331587263448</v>
      </c>
      <c r="U221" s="1">
        <f t="shared" si="89"/>
        <v>15.802913495696977</v>
      </c>
      <c r="V221" s="1">
        <f t="shared" si="102"/>
        <v>3870.0106929272283</v>
      </c>
      <c r="X221" s="1">
        <f t="shared" si="90"/>
        <v>18.75</v>
      </c>
      <c r="Y221" s="1">
        <f t="shared" si="97"/>
        <v>4468.807944001958</v>
      </c>
      <c r="AA221" s="1">
        <f t="shared" si="91"/>
        <v>15.802913495696977</v>
      </c>
      <c r="AB221" s="1">
        <f t="shared" si="104"/>
        <v>3888.427214423575</v>
      </c>
      <c r="AD221" s="1">
        <f t="shared" si="92"/>
        <v>10.398101802470757</v>
      </c>
      <c r="AE221" s="1">
        <f t="shared" si="98"/>
        <v>2482.0740888781143</v>
      </c>
      <c r="AG221" s="1">
        <f t="shared" si="93"/>
        <v>15.802913495696977</v>
      </c>
      <c r="AH221" s="1">
        <f t="shared" si="99"/>
        <v>2974.4815214304695</v>
      </c>
      <c r="AJ221" s="1">
        <f t="shared" si="94"/>
        <v>11.086930513075213</v>
      </c>
      <c r="AK221" s="1">
        <f t="shared" si="100"/>
        <v>2802.036801071423</v>
      </c>
      <c r="AM221" s="1">
        <f t="shared" si="95"/>
        <v>14.929135255970346</v>
      </c>
      <c r="AN221" s="1">
        <f t="shared" si="101"/>
        <v>3499.8809855738928</v>
      </c>
    </row>
    <row r="222" spans="1:40" ht="12.75">
      <c r="A222" s="2">
        <v>32783</v>
      </c>
      <c r="B222" s="3">
        <v>276</v>
      </c>
      <c r="C222" s="26">
        <v>76</v>
      </c>
      <c r="D222" s="26">
        <v>42.9</v>
      </c>
      <c r="F222" s="1">
        <f t="shared" si="96"/>
        <v>10.877837788869847</v>
      </c>
      <c r="G222" s="1">
        <f t="shared" si="103"/>
        <v>2825.4590364810847</v>
      </c>
      <c r="I222" s="1">
        <f t="shared" si="81"/>
        <v>10.877837788869847</v>
      </c>
      <c r="J222" s="1">
        <f t="shared" si="82"/>
        <v>2651.868330452522</v>
      </c>
      <c r="L222" s="14">
        <f t="shared" si="83"/>
        <v>10.877837788869847</v>
      </c>
      <c r="M222" s="14">
        <f t="shared" si="84"/>
        <v>2812.9146388602926</v>
      </c>
      <c r="O222" s="1">
        <f t="shared" si="85"/>
        <v>18.450000000000003</v>
      </c>
      <c r="P222" s="1">
        <f t="shared" si="86"/>
        <v>3747.019885838722</v>
      </c>
      <c r="R222" s="1">
        <f t="shared" si="87"/>
        <v>16.45233349020166</v>
      </c>
      <c r="S222" s="1">
        <f t="shared" si="88"/>
        <v>3705.185492216546</v>
      </c>
      <c r="U222" s="1">
        <f t="shared" si="89"/>
        <v>15.535392627702073</v>
      </c>
      <c r="V222" s="1">
        <f t="shared" si="102"/>
        <v>3885.5460855549304</v>
      </c>
      <c r="X222" s="1">
        <f t="shared" si="90"/>
        <v>18.450000000000003</v>
      </c>
      <c r="Y222" s="1">
        <f t="shared" si="97"/>
        <v>4487.257944001958</v>
      </c>
      <c r="AA222" s="1">
        <f t="shared" si="91"/>
        <v>15.535392627702073</v>
      </c>
      <c r="AB222" s="1">
        <f t="shared" si="104"/>
        <v>3903.9626070512772</v>
      </c>
      <c r="AD222" s="1">
        <f t="shared" si="92"/>
        <v>10.19592081922653</v>
      </c>
      <c r="AE222" s="1">
        <f t="shared" si="98"/>
        <v>2492.270009697341</v>
      </c>
      <c r="AG222" s="1">
        <f t="shared" si="93"/>
        <v>15.535392627702073</v>
      </c>
      <c r="AH222" s="1">
        <f t="shared" si="99"/>
        <v>2990.0169140581716</v>
      </c>
      <c r="AJ222" s="1">
        <f t="shared" si="94"/>
        <v>10.877837788869847</v>
      </c>
      <c r="AK222" s="1">
        <f t="shared" si="100"/>
        <v>2812.9146388602926</v>
      </c>
      <c r="AM222" s="1">
        <f t="shared" si="95"/>
        <v>14.67594772736665</v>
      </c>
      <c r="AN222" s="1">
        <f t="shared" si="101"/>
        <v>3514.5569333012595</v>
      </c>
    </row>
    <row r="223" spans="1:40" ht="12.75">
      <c r="A223" s="2">
        <v>32784</v>
      </c>
      <c r="B223" s="3">
        <v>277</v>
      </c>
      <c r="C223" s="26">
        <v>75.7</v>
      </c>
      <c r="D223" s="26">
        <v>42.6</v>
      </c>
      <c r="F223" s="1">
        <f t="shared" si="96"/>
        <v>10.67085379021629</v>
      </c>
      <c r="G223" s="1">
        <f t="shared" si="103"/>
        <v>2836.129890271301</v>
      </c>
      <c r="I223" s="1">
        <f t="shared" si="81"/>
        <v>10.67085379021629</v>
      </c>
      <c r="J223" s="1">
        <f t="shared" si="82"/>
        <v>2662.5391842427384</v>
      </c>
      <c r="L223" s="14">
        <f t="shared" si="83"/>
        <v>10.67085379021629</v>
      </c>
      <c r="M223" s="14">
        <f t="shared" si="84"/>
        <v>2823.585492650509</v>
      </c>
      <c r="O223" s="1">
        <f t="shared" si="85"/>
        <v>18.150000000000006</v>
      </c>
      <c r="P223" s="1">
        <f t="shared" si="86"/>
        <v>3765.169885838722</v>
      </c>
      <c r="R223" s="1">
        <f t="shared" si="87"/>
        <v>16.168684926222234</v>
      </c>
      <c r="S223" s="1">
        <f t="shared" si="88"/>
        <v>3721.3541771427685</v>
      </c>
      <c r="U223" s="1">
        <f t="shared" si="89"/>
        <v>15.272722813732017</v>
      </c>
      <c r="V223" s="1">
        <f t="shared" si="102"/>
        <v>3900.8188083686623</v>
      </c>
      <c r="X223" s="1">
        <f t="shared" si="90"/>
        <v>18.150000000000006</v>
      </c>
      <c r="Y223" s="1">
        <f t="shared" si="97"/>
        <v>4505.407944001958</v>
      </c>
      <c r="AA223" s="1">
        <f t="shared" si="91"/>
        <v>15.272722813732017</v>
      </c>
      <c r="AB223" s="1">
        <f t="shared" si="104"/>
        <v>3919.235329865009</v>
      </c>
      <c r="AD223" s="1">
        <f t="shared" si="92"/>
        <v>9.995753157960038</v>
      </c>
      <c r="AE223" s="1">
        <f t="shared" si="98"/>
        <v>2502.2657628553006</v>
      </c>
      <c r="AG223" s="1">
        <f t="shared" si="93"/>
        <v>15.272722813732017</v>
      </c>
      <c r="AH223" s="1">
        <f t="shared" si="99"/>
        <v>3005.2896368719034</v>
      </c>
      <c r="AJ223" s="1">
        <f t="shared" si="94"/>
        <v>10.67085379021629</v>
      </c>
      <c r="AK223" s="1">
        <f t="shared" si="100"/>
        <v>2823.585492650509</v>
      </c>
      <c r="AM223" s="1">
        <f t="shared" si="95"/>
        <v>14.426315173277361</v>
      </c>
      <c r="AN223" s="1">
        <f t="shared" si="101"/>
        <v>3528.983248474537</v>
      </c>
    </row>
    <row r="224" spans="1:40" ht="12.75">
      <c r="A224" s="2">
        <v>32785</v>
      </c>
      <c r="B224" s="3">
        <v>278</v>
      </c>
      <c r="C224" s="26">
        <v>75.3</v>
      </c>
      <c r="D224" s="26">
        <v>42.3</v>
      </c>
      <c r="F224" s="1">
        <f t="shared" si="96"/>
        <v>10.418525101402404</v>
      </c>
      <c r="G224" s="1">
        <f t="shared" si="103"/>
        <v>2846.5484153727034</v>
      </c>
      <c r="I224" s="1">
        <f t="shared" si="81"/>
        <v>10.418525101402404</v>
      </c>
      <c r="J224" s="1">
        <f t="shared" si="82"/>
        <v>2672.9577093441408</v>
      </c>
      <c r="L224" s="14">
        <f t="shared" si="83"/>
        <v>10.418525101402404</v>
      </c>
      <c r="M224" s="14">
        <f t="shared" si="84"/>
        <v>2834.0040177519113</v>
      </c>
      <c r="O224" s="1">
        <f t="shared" si="85"/>
        <v>17.799999999999997</v>
      </c>
      <c r="P224" s="1">
        <f t="shared" si="86"/>
        <v>3782.9698858387223</v>
      </c>
      <c r="R224" s="1">
        <f t="shared" si="87"/>
        <v>15.843361622949047</v>
      </c>
      <c r="S224" s="1">
        <f t="shared" si="88"/>
        <v>3737.1975387657176</v>
      </c>
      <c r="U224" s="1">
        <f t="shared" si="89"/>
        <v>14.964616955126935</v>
      </c>
      <c r="V224" s="1">
        <f t="shared" si="102"/>
        <v>3915.7834253237893</v>
      </c>
      <c r="X224" s="1">
        <f t="shared" si="90"/>
        <v>17.799999999999997</v>
      </c>
      <c r="Y224" s="1">
        <f t="shared" si="97"/>
        <v>4523.207944001958</v>
      </c>
      <c r="AA224" s="1">
        <f t="shared" si="91"/>
        <v>14.964616955126935</v>
      </c>
      <c r="AB224" s="1">
        <f t="shared" si="104"/>
        <v>3934.199946820136</v>
      </c>
      <c r="AD224" s="1">
        <f t="shared" si="92"/>
        <v>9.750705517156426</v>
      </c>
      <c r="AE224" s="1">
        <f t="shared" si="98"/>
        <v>2512.016468372457</v>
      </c>
      <c r="AG224" s="1">
        <f t="shared" si="93"/>
        <v>14.964616955126935</v>
      </c>
      <c r="AH224" s="1">
        <f t="shared" si="99"/>
        <v>3020.2542538270304</v>
      </c>
      <c r="AJ224" s="1">
        <f t="shared" si="94"/>
        <v>10.418525101402404</v>
      </c>
      <c r="AK224" s="1">
        <f t="shared" si="100"/>
        <v>2834.0040177519113</v>
      </c>
      <c r="AM224" s="1">
        <f t="shared" si="95"/>
        <v>14.130531426626968</v>
      </c>
      <c r="AN224" s="1">
        <f t="shared" si="101"/>
        <v>3543.113779901164</v>
      </c>
    </row>
    <row r="225" spans="1:40" ht="12.75">
      <c r="A225" s="2">
        <v>32786</v>
      </c>
      <c r="B225" s="3">
        <v>279</v>
      </c>
      <c r="C225" s="26">
        <v>74.9</v>
      </c>
      <c r="D225" s="26">
        <v>42.1</v>
      </c>
      <c r="F225" s="1">
        <f t="shared" si="96"/>
        <v>10.188576312830406</v>
      </c>
      <c r="G225" s="1">
        <f t="shared" si="103"/>
        <v>2856.7369916855337</v>
      </c>
      <c r="I225" s="1">
        <f t="shared" si="81"/>
        <v>10.188576312830406</v>
      </c>
      <c r="J225" s="1">
        <f t="shared" si="82"/>
        <v>2683.146285656971</v>
      </c>
      <c r="L225" s="14">
        <f t="shared" si="83"/>
        <v>10.188576312830406</v>
      </c>
      <c r="M225" s="14">
        <f t="shared" si="84"/>
        <v>2844.1925940647416</v>
      </c>
      <c r="O225" s="1">
        <f t="shared" si="85"/>
        <v>17.5</v>
      </c>
      <c r="P225" s="1">
        <f t="shared" si="86"/>
        <v>3800.4698858387223</v>
      </c>
      <c r="R225" s="1">
        <f t="shared" si="87"/>
        <v>15.563447767497712</v>
      </c>
      <c r="S225" s="1">
        <f t="shared" si="88"/>
        <v>3752.760986533215</v>
      </c>
      <c r="U225" s="1">
        <f t="shared" si="89"/>
        <v>14.695226457009365</v>
      </c>
      <c r="V225" s="1">
        <f t="shared" si="102"/>
        <v>3930.478651780799</v>
      </c>
      <c r="X225" s="1">
        <f t="shared" si="90"/>
        <v>17.5</v>
      </c>
      <c r="Y225" s="1">
        <f t="shared" si="97"/>
        <v>4540.707944001958</v>
      </c>
      <c r="AA225" s="1">
        <f t="shared" si="91"/>
        <v>14.695226457009365</v>
      </c>
      <c r="AB225" s="1">
        <f t="shared" si="104"/>
        <v>3948.8951732771457</v>
      </c>
      <c r="AD225" s="1">
        <f t="shared" si="92"/>
        <v>9.526337876181083</v>
      </c>
      <c r="AE225" s="1">
        <f t="shared" si="98"/>
        <v>2521.542806248638</v>
      </c>
      <c r="AG225" s="1">
        <f t="shared" si="93"/>
        <v>14.695226457009365</v>
      </c>
      <c r="AH225" s="1">
        <f t="shared" si="99"/>
        <v>3034.94948028404</v>
      </c>
      <c r="AJ225" s="1">
        <f t="shared" si="94"/>
        <v>10.188576312830406</v>
      </c>
      <c r="AK225" s="1">
        <f t="shared" si="100"/>
        <v>2844.1925940647416</v>
      </c>
      <c r="AM225" s="1">
        <f t="shared" si="95"/>
        <v>13.869304561370038</v>
      </c>
      <c r="AN225" s="1">
        <f t="shared" si="101"/>
        <v>3556.983084462534</v>
      </c>
    </row>
    <row r="226" spans="1:40" ht="12.75">
      <c r="A226" s="2">
        <v>32787</v>
      </c>
      <c r="B226" s="3">
        <v>280</v>
      </c>
      <c r="C226" s="26">
        <v>74.3</v>
      </c>
      <c r="D226" s="26">
        <v>41.9</v>
      </c>
      <c r="F226" s="1">
        <f t="shared" si="96"/>
        <v>9.865764052157129</v>
      </c>
      <c r="G226" s="1">
        <f t="shared" si="103"/>
        <v>2866.6027557376906</v>
      </c>
      <c r="I226" s="1">
        <f t="shared" si="81"/>
        <v>9.865764052157129</v>
      </c>
      <c r="J226" s="1">
        <f t="shared" si="82"/>
        <v>2693.012049709128</v>
      </c>
      <c r="L226" s="14">
        <f t="shared" si="83"/>
        <v>9.865764052157129</v>
      </c>
      <c r="M226" s="14">
        <f t="shared" si="84"/>
        <v>2854.0583581168985</v>
      </c>
      <c r="O226" s="1">
        <f t="shared" si="85"/>
        <v>17.099999999999994</v>
      </c>
      <c r="P226" s="1">
        <f t="shared" si="86"/>
        <v>3817.5698858387223</v>
      </c>
      <c r="R226" s="1">
        <f t="shared" si="87"/>
        <v>15.186316462480745</v>
      </c>
      <c r="S226" s="1">
        <f t="shared" si="88"/>
        <v>3767.9473029956957</v>
      </c>
      <c r="U226" s="1">
        <f t="shared" si="89"/>
        <v>14.328407922250001</v>
      </c>
      <c r="V226" s="1">
        <f t="shared" si="102"/>
        <v>3944.8070597030487</v>
      </c>
      <c r="X226" s="1">
        <f t="shared" si="90"/>
        <v>17.099999999999994</v>
      </c>
      <c r="Y226" s="1">
        <f t="shared" si="97"/>
        <v>4557.807944001958</v>
      </c>
      <c r="AA226" s="1">
        <f t="shared" si="91"/>
        <v>14.328407922250001</v>
      </c>
      <c r="AB226" s="1">
        <f t="shared" si="104"/>
        <v>3963.2235811993955</v>
      </c>
      <c r="AD226" s="1">
        <f t="shared" si="92"/>
        <v>9.210295078638572</v>
      </c>
      <c r="AE226" s="1">
        <f t="shared" si="98"/>
        <v>2530.7531013272765</v>
      </c>
      <c r="AG226" s="1">
        <f t="shared" si="93"/>
        <v>14.328407922250001</v>
      </c>
      <c r="AH226" s="1">
        <f t="shared" si="99"/>
        <v>3049.27788820629</v>
      </c>
      <c r="AJ226" s="1">
        <f t="shared" si="94"/>
        <v>9.865764052157129</v>
      </c>
      <c r="AK226" s="1">
        <f t="shared" si="100"/>
        <v>2854.0583581168985</v>
      </c>
      <c r="AM226" s="1">
        <f t="shared" si="95"/>
        <v>13.51098589529774</v>
      </c>
      <c r="AN226" s="1">
        <f t="shared" si="101"/>
        <v>3570.494070357832</v>
      </c>
    </row>
    <row r="227" spans="1:40" ht="12.75">
      <c r="A227" s="2">
        <v>32788</v>
      </c>
      <c r="B227" s="3">
        <v>281</v>
      </c>
      <c r="C227" s="26">
        <v>73.8</v>
      </c>
      <c r="D227" s="26">
        <v>41.7</v>
      </c>
      <c r="F227" s="1">
        <f t="shared" si="96"/>
        <v>9.591943734388277</v>
      </c>
      <c r="G227" s="1">
        <f t="shared" si="103"/>
        <v>2876.194699472079</v>
      </c>
      <c r="I227" s="1">
        <f t="shared" si="81"/>
        <v>9.591943734388277</v>
      </c>
      <c r="J227" s="1">
        <f t="shared" si="82"/>
        <v>2702.603993443516</v>
      </c>
      <c r="L227" s="14">
        <f t="shared" si="83"/>
        <v>9.591943734388277</v>
      </c>
      <c r="M227" s="14">
        <f t="shared" si="84"/>
        <v>2863.6503018512867</v>
      </c>
      <c r="O227" s="1">
        <f t="shared" si="85"/>
        <v>16.75</v>
      </c>
      <c r="P227" s="1">
        <f t="shared" si="86"/>
        <v>3834.3198858387223</v>
      </c>
      <c r="R227" s="1">
        <f t="shared" si="87"/>
        <v>14.861488451946938</v>
      </c>
      <c r="S227" s="1">
        <f t="shared" si="88"/>
        <v>3782.8087914476428</v>
      </c>
      <c r="U227" s="1">
        <f t="shared" si="89"/>
        <v>14.013209997771833</v>
      </c>
      <c r="V227" s="1">
        <f t="shared" si="102"/>
        <v>3958.8202697008205</v>
      </c>
      <c r="X227" s="1">
        <f t="shared" si="90"/>
        <v>16.75</v>
      </c>
      <c r="Y227" s="1">
        <f t="shared" si="97"/>
        <v>4574.557944001958</v>
      </c>
      <c r="AA227" s="1">
        <f t="shared" si="91"/>
        <v>14.013209997771833</v>
      </c>
      <c r="AB227" s="1">
        <f t="shared" si="104"/>
        <v>3977.2367911971673</v>
      </c>
      <c r="AD227" s="1">
        <f t="shared" si="92"/>
        <v>8.942723919899809</v>
      </c>
      <c r="AE227" s="1">
        <f t="shared" si="98"/>
        <v>2539.6958252471763</v>
      </c>
      <c r="AG227" s="1">
        <f t="shared" si="93"/>
        <v>14.013209997771833</v>
      </c>
      <c r="AH227" s="1">
        <f t="shared" si="99"/>
        <v>3063.2910982040617</v>
      </c>
      <c r="AJ227" s="1">
        <f t="shared" si="94"/>
        <v>9.591943734388277</v>
      </c>
      <c r="AK227" s="1">
        <f t="shared" si="100"/>
        <v>2863.6503018512867</v>
      </c>
      <c r="AM227" s="1">
        <f t="shared" si="95"/>
        <v>13.20383977182553</v>
      </c>
      <c r="AN227" s="1">
        <f t="shared" si="101"/>
        <v>3583.6979101296574</v>
      </c>
    </row>
    <row r="228" spans="1:40" ht="12.75">
      <c r="A228" s="2">
        <v>32789</v>
      </c>
      <c r="B228" s="3">
        <v>282</v>
      </c>
      <c r="C228" s="26">
        <v>73.2</v>
      </c>
      <c r="D228" s="26">
        <v>41.4</v>
      </c>
      <c r="F228" s="1">
        <f t="shared" si="96"/>
        <v>9.254572132885682</v>
      </c>
      <c r="G228" s="1">
        <f t="shared" si="103"/>
        <v>2885.4492716049645</v>
      </c>
      <c r="I228" s="1">
        <f t="shared" si="81"/>
        <v>9.254572132885682</v>
      </c>
      <c r="J228" s="1">
        <f t="shared" si="82"/>
        <v>2711.858565576402</v>
      </c>
      <c r="L228" s="14">
        <f t="shared" si="83"/>
        <v>9.254572132885682</v>
      </c>
      <c r="M228" s="14">
        <f t="shared" si="84"/>
        <v>2872.9048739841724</v>
      </c>
      <c r="O228" s="1">
        <f t="shared" si="85"/>
        <v>16.299999999999997</v>
      </c>
      <c r="P228" s="1">
        <f t="shared" si="86"/>
        <v>3850.6198858387224</v>
      </c>
      <c r="R228" s="1">
        <f t="shared" si="87"/>
        <v>14.45309849772599</v>
      </c>
      <c r="S228" s="1">
        <f t="shared" si="88"/>
        <v>3797.2618899453687</v>
      </c>
      <c r="U228" s="1">
        <f t="shared" si="89"/>
        <v>13.618176385599446</v>
      </c>
      <c r="V228" s="1">
        <f t="shared" si="102"/>
        <v>3972.43844608642</v>
      </c>
      <c r="X228" s="1">
        <f t="shared" si="90"/>
        <v>16.299999999999997</v>
      </c>
      <c r="Y228" s="1">
        <f t="shared" si="97"/>
        <v>4590.8579440019585</v>
      </c>
      <c r="AA228" s="1">
        <f t="shared" si="91"/>
        <v>13.618176385599446</v>
      </c>
      <c r="AB228" s="1">
        <f t="shared" si="104"/>
        <v>3990.8549675827667</v>
      </c>
      <c r="AD228" s="1">
        <f t="shared" si="92"/>
        <v>8.613875230347658</v>
      </c>
      <c r="AE228" s="1">
        <f t="shared" si="98"/>
        <v>2548.309700477524</v>
      </c>
      <c r="AG228" s="1">
        <f t="shared" si="93"/>
        <v>13.618176385599446</v>
      </c>
      <c r="AH228" s="1">
        <f t="shared" si="99"/>
        <v>3076.909274589661</v>
      </c>
      <c r="AJ228" s="1">
        <f t="shared" si="94"/>
        <v>9.254572132885682</v>
      </c>
      <c r="AK228" s="1">
        <f t="shared" si="100"/>
        <v>2872.9048739841724</v>
      </c>
      <c r="AM228" s="1">
        <f t="shared" si="95"/>
        <v>12.820121415787742</v>
      </c>
      <c r="AN228" s="1">
        <f t="shared" si="101"/>
        <v>3596.518031545445</v>
      </c>
    </row>
    <row r="229" spans="1:40" ht="12.75">
      <c r="A229" s="2">
        <v>32790</v>
      </c>
      <c r="B229" s="3">
        <v>283</v>
      </c>
      <c r="C229" s="26">
        <v>72.7</v>
      </c>
      <c r="D229" s="26">
        <v>41.2</v>
      </c>
      <c r="F229" s="1">
        <f t="shared" si="96"/>
        <v>8.984909066072987</v>
      </c>
      <c r="G229" s="1">
        <f t="shared" si="103"/>
        <v>2894.434180671037</v>
      </c>
      <c r="I229" s="1">
        <f t="shared" si="81"/>
        <v>8.984909066072987</v>
      </c>
      <c r="J229" s="1">
        <f t="shared" si="82"/>
        <v>2720.8434746424746</v>
      </c>
      <c r="L229" s="14">
        <f t="shared" si="83"/>
        <v>8.984909066072987</v>
      </c>
      <c r="M229" s="14">
        <f t="shared" si="84"/>
        <v>2881.8897830502456</v>
      </c>
      <c r="O229" s="1">
        <f t="shared" si="85"/>
        <v>15.950000000000003</v>
      </c>
      <c r="P229" s="1">
        <f t="shared" si="86"/>
        <v>3866.5698858387223</v>
      </c>
      <c r="R229" s="1">
        <f t="shared" si="87"/>
        <v>14.13368069780863</v>
      </c>
      <c r="S229" s="1">
        <f t="shared" si="88"/>
        <v>3811.3955706431775</v>
      </c>
      <c r="U229" s="1">
        <f t="shared" si="89"/>
        <v>13.30754278368455</v>
      </c>
      <c r="V229" s="1">
        <f t="shared" si="102"/>
        <v>3985.7459888701046</v>
      </c>
      <c r="X229" s="1">
        <f t="shared" si="90"/>
        <v>15.950000000000003</v>
      </c>
      <c r="Y229" s="1">
        <f t="shared" si="97"/>
        <v>4606.807944001958</v>
      </c>
      <c r="AA229" s="1">
        <f t="shared" si="91"/>
        <v>13.30754278368455</v>
      </c>
      <c r="AB229" s="1">
        <f t="shared" si="104"/>
        <v>4004.1625103664514</v>
      </c>
      <c r="AD229" s="1">
        <f t="shared" si="92"/>
        <v>8.350575070810715</v>
      </c>
      <c r="AE229" s="1">
        <f t="shared" si="98"/>
        <v>2556.660275548335</v>
      </c>
      <c r="AG229" s="1">
        <f t="shared" si="93"/>
        <v>13.30754278368455</v>
      </c>
      <c r="AH229" s="1">
        <f t="shared" si="99"/>
        <v>3090.2168173733457</v>
      </c>
      <c r="AJ229" s="1">
        <f t="shared" si="94"/>
        <v>8.984909066072987</v>
      </c>
      <c r="AK229" s="1">
        <f t="shared" si="100"/>
        <v>2881.8897830502456</v>
      </c>
      <c r="AM229" s="1">
        <f t="shared" si="95"/>
        <v>12.517191143588226</v>
      </c>
      <c r="AN229" s="1">
        <f t="shared" si="101"/>
        <v>3609.035222689033</v>
      </c>
    </row>
    <row r="230" spans="1:40" ht="12.75">
      <c r="A230" s="2">
        <v>32791</v>
      </c>
      <c r="B230" s="3">
        <v>284</v>
      </c>
      <c r="C230" s="26">
        <v>72.2</v>
      </c>
      <c r="D230" s="26">
        <v>40.9</v>
      </c>
      <c r="F230" s="1">
        <f t="shared" si="96"/>
        <v>8.699585417382748</v>
      </c>
      <c r="G230" s="1">
        <f t="shared" si="103"/>
        <v>2903.13376608842</v>
      </c>
      <c r="I230" s="1">
        <f t="shared" si="81"/>
        <v>8.699585417382748</v>
      </c>
      <c r="J230" s="1">
        <f t="shared" si="82"/>
        <v>2729.5430600598575</v>
      </c>
      <c r="L230" s="14">
        <f t="shared" si="83"/>
        <v>8.699585417382748</v>
      </c>
      <c r="M230" s="14">
        <f t="shared" si="84"/>
        <v>2890.5893684676284</v>
      </c>
      <c r="O230" s="1">
        <f t="shared" si="85"/>
        <v>15.552399691339154</v>
      </c>
      <c r="P230" s="1">
        <f t="shared" si="86"/>
        <v>3882.1222855300616</v>
      </c>
      <c r="R230" s="1">
        <f t="shared" si="87"/>
        <v>13.782441746254747</v>
      </c>
      <c r="S230" s="1">
        <f t="shared" si="88"/>
        <v>3825.1780123894323</v>
      </c>
      <c r="U230" s="1">
        <f t="shared" si="89"/>
        <v>12.968293909628255</v>
      </c>
      <c r="V230" s="1">
        <f t="shared" si="102"/>
        <v>3998.714282779733</v>
      </c>
      <c r="X230" s="1">
        <f t="shared" si="90"/>
        <v>15.552399691339154</v>
      </c>
      <c r="Y230" s="1">
        <f t="shared" si="97"/>
        <v>4622.360343693297</v>
      </c>
      <c r="AA230" s="1">
        <f t="shared" si="91"/>
        <v>12.968293909628255</v>
      </c>
      <c r="AB230" s="1">
        <f t="shared" si="104"/>
        <v>4017.1308042760797</v>
      </c>
      <c r="AD230" s="1">
        <f t="shared" si="92"/>
        <v>8.073214517537734</v>
      </c>
      <c r="AE230" s="1">
        <f t="shared" si="98"/>
        <v>2564.7334900658725</v>
      </c>
      <c r="AG230" s="1">
        <f t="shared" si="93"/>
        <v>12.968293909628255</v>
      </c>
      <c r="AH230" s="1">
        <f t="shared" si="99"/>
        <v>3103.185111282974</v>
      </c>
      <c r="AJ230" s="1">
        <f t="shared" si="94"/>
        <v>8.699585417382748</v>
      </c>
      <c r="AK230" s="1">
        <f t="shared" si="100"/>
        <v>2890.5893684676284</v>
      </c>
      <c r="AM230" s="1">
        <f t="shared" si="95"/>
        <v>12.188404904306804</v>
      </c>
      <c r="AN230" s="1">
        <f t="shared" si="101"/>
        <v>3621.22362759334</v>
      </c>
    </row>
    <row r="231" spans="1:40" ht="12.75">
      <c r="A231" s="2">
        <v>32792</v>
      </c>
      <c r="B231" s="3">
        <v>285</v>
      </c>
      <c r="C231" s="26">
        <v>71.7</v>
      </c>
      <c r="D231" s="26">
        <v>40.7</v>
      </c>
      <c r="F231" s="1">
        <f t="shared" si="96"/>
        <v>8.434042616456136</v>
      </c>
      <c r="G231" s="1">
        <f aca="true" t="shared" si="105" ref="G231:G246">F231+G230</f>
        <v>2911.5678087048764</v>
      </c>
      <c r="I231" s="1">
        <f t="shared" si="81"/>
        <v>8.434042616456136</v>
      </c>
      <c r="J231" s="1">
        <f t="shared" si="82"/>
        <v>2737.9771026763137</v>
      </c>
      <c r="L231" s="14">
        <f t="shared" si="83"/>
        <v>8.434042616456136</v>
      </c>
      <c r="M231" s="14">
        <f t="shared" si="84"/>
        <v>2899.0234110840847</v>
      </c>
      <c r="O231" s="1">
        <f t="shared" si="85"/>
        <v>15.212537509016324</v>
      </c>
      <c r="P231" s="1">
        <f t="shared" si="86"/>
        <v>3897.334823039078</v>
      </c>
      <c r="R231" s="1">
        <f t="shared" si="87"/>
        <v>13.467910085394772</v>
      </c>
      <c r="S231" s="1">
        <f t="shared" si="88"/>
        <v>3838.645922474827</v>
      </c>
      <c r="U231" s="1">
        <f t="shared" si="89"/>
        <v>12.662000367828185</v>
      </c>
      <c r="V231" s="1">
        <f t="shared" si="102"/>
        <v>4011.376283147561</v>
      </c>
      <c r="X231" s="1">
        <f t="shared" si="90"/>
        <v>15.212537509016324</v>
      </c>
      <c r="Y231" s="1">
        <f t="shared" si="97"/>
        <v>4637.5728812023135</v>
      </c>
      <c r="AA231" s="1">
        <f t="shared" si="91"/>
        <v>12.662000367828185</v>
      </c>
      <c r="AB231" s="1">
        <f t="shared" si="104"/>
        <v>4029.792804643908</v>
      </c>
      <c r="AD231" s="1">
        <f t="shared" si="92"/>
        <v>7.8141483331910075</v>
      </c>
      <c r="AE231" s="1">
        <f t="shared" si="98"/>
        <v>2572.5476383990635</v>
      </c>
      <c r="AG231" s="1">
        <f t="shared" si="93"/>
        <v>12.662000367828185</v>
      </c>
      <c r="AH231" s="1">
        <f t="shared" si="99"/>
        <v>3115.847111650802</v>
      </c>
      <c r="AJ231" s="1">
        <f t="shared" si="94"/>
        <v>8.434042616456136</v>
      </c>
      <c r="AK231" s="1">
        <f t="shared" si="100"/>
        <v>2899.0234110840847</v>
      </c>
      <c r="AM231" s="1">
        <f t="shared" si="95"/>
        <v>11.889567296719914</v>
      </c>
      <c r="AN231" s="1">
        <f t="shared" si="101"/>
        <v>3633.11319489006</v>
      </c>
    </row>
    <row r="232" spans="1:40" ht="12.75">
      <c r="A232" s="2">
        <v>32793</v>
      </c>
      <c r="B232" s="3">
        <v>286</v>
      </c>
      <c r="C232" s="26">
        <v>71.1</v>
      </c>
      <c r="D232" s="26">
        <v>40.4</v>
      </c>
      <c r="F232" s="1">
        <f t="shared" si="96"/>
        <v>8.10805071139888</v>
      </c>
      <c r="G232" s="1">
        <f t="shared" si="105"/>
        <v>2919.675859416275</v>
      </c>
      <c r="I232" s="1">
        <f t="shared" si="81"/>
        <v>8.10805071139888</v>
      </c>
      <c r="J232" s="1">
        <f t="shared" si="82"/>
        <v>2746.0851533877126</v>
      </c>
      <c r="L232" s="14">
        <f t="shared" si="83"/>
        <v>8.10805071139888</v>
      </c>
      <c r="M232" s="14">
        <f t="shared" si="84"/>
        <v>2907.1314617954836</v>
      </c>
      <c r="O232" s="1">
        <f t="shared" si="85"/>
        <v>14.785669733608927</v>
      </c>
      <c r="P232" s="1">
        <f t="shared" si="86"/>
        <v>3912.1204927726867</v>
      </c>
      <c r="R232" s="1">
        <f t="shared" si="87"/>
        <v>13.073925867923997</v>
      </c>
      <c r="S232" s="1">
        <f t="shared" si="88"/>
        <v>3851.719848342751</v>
      </c>
      <c r="U232" s="1">
        <f t="shared" si="89"/>
        <v>12.279586872704108</v>
      </c>
      <c r="V232" s="1">
        <f t="shared" si="102"/>
        <v>4023.655870020265</v>
      </c>
      <c r="X232" s="1">
        <f t="shared" si="90"/>
        <v>14.785669733608927</v>
      </c>
      <c r="Y232" s="1">
        <f t="shared" si="97"/>
        <v>4652.358550935923</v>
      </c>
      <c r="AA232" s="1">
        <f t="shared" si="91"/>
        <v>12.279586872704108</v>
      </c>
      <c r="AB232" s="1">
        <f t="shared" si="104"/>
        <v>4042.072391516612</v>
      </c>
      <c r="AD232" s="1">
        <f t="shared" si="92"/>
        <v>7.496916586536236</v>
      </c>
      <c r="AE232" s="1">
        <f t="shared" si="98"/>
        <v>2580.0445549856</v>
      </c>
      <c r="AG232" s="1">
        <f t="shared" si="93"/>
        <v>12.279586872704108</v>
      </c>
      <c r="AH232" s="1">
        <f t="shared" si="99"/>
        <v>3128.126698523506</v>
      </c>
      <c r="AJ232" s="1">
        <f t="shared" si="94"/>
        <v>8.10805071139888</v>
      </c>
      <c r="AK232" s="1">
        <f t="shared" si="100"/>
        <v>2907.1314617954836</v>
      </c>
      <c r="AM232" s="1">
        <f t="shared" si="95"/>
        <v>11.51762222770085</v>
      </c>
      <c r="AN232" s="1">
        <f t="shared" si="101"/>
        <v>3644.630817117761</v>
      </c>
    </row>
    <row r="233" spans="1:40" ht="12.75">
      <c r="A233" s="2">
        <v>32794</v>
      </c>
      <c r="B233" s="3">
        <v>287</v>
      </c>
      <c r="C233" s="26">
        <v>70.4</v>
      </c>
      <c r="D233" s="26">
        <v>40.2</v>
      </c>
      <c r="F233" s="1">
        <f t="shared" si="96"/>
        <v>7.755708166750186</v>
      </c>
      <c r="G233" s="1">
        <f t="shared" si="105"/>
        <v>2927.4315675830253</v>
      </c>
      <c r="I233" s="1">
        <f t="shared" si="81"/>
        <v>7.755708166750186</v>
      </c>
      <c r="J233" s="1">
        <f t="shared" si="82"/>
        <v>2753.8408615544627</v>
      </c>
      <c r="L233" s="14">
        <f t="shared" si="83"/>
        <v>7.755708166750186</v>
      </c>
      <c r="M233" s="14">
        <f t="shared" si="84"/>
        <v>2914.8871699622337</v>
      </c>
      <c r="O233" s="1">
        <f t="shared" si="85"/>
        <v>14.355408856145917</v>
      </c>
      <c r="P233" s="1">
        <f t="shared" si="86"/>
        <v>3926.4759016288326</v>
      </c>
      <c r="R233" s="1">
        <f t="shared" si="87"/>
        <v>12.665304244465055</v>
      </c>
      <c r="S233" s="1">
        <f t="shared" si="88"/>
        <v>3864.385152587216</v>
      </c>
      <c r="U233" s="1">
        <f t="shared" si="89"/>
        <v>11.879593109650566</v>
      </c>
      <c r="V233" s="1">
        <f t="shared" si="102"/>
        <v>4035.5354631299156</v>
      </c>
      <c r="X233" s="1">
        <f t="shared" si="90"/>
        <v>14.355408856145917</v>
      </c>
      <c r="Y233" s="1">
        <f t="shared" si="97"/>
        <v>4666.713959792069</v>
      </c>
      <c r="AA233" s="1">
        <f t="shared" si="91"/>
        <v>11.879593109650566</v>
      </c>
      <c r="AB233" s="1">
        <f t="shared" si="104"/>
        <v>4053.9519846262624</v>
      </c>
      <c r="AD233" s="1">
        <f t="shared" si="92"/>
        <v>7.152715277023387</v>
      </c>
      <c r="AE233" s="1">
        <f t="shared" si="98"/>
        <v>2587.197270262623</v>
      </c>
      <c r="AG233" s="1">
        <f t="shared" si="93"/>
        <v>11.879593109650566</v>
      </c>
      <c r="AH233" s="1">
        <f t="shared" si="99"/>
        <v>3140.0062916331567</v>
      </c>
      <c r="AJ233" s="1">
        <f t="shared" si="94"/>
        <v>7.755708166750186</v>
      </c>
      <c r="AK233" s="1">
        <f t="shared" si="100"/>
        <v>2914.8871699622337</v>
      </c>
      <c r="AM233" s="1">
        <f t="shared" si="95"/>
        <v>11.125792016954941</v>
      </c>
      <c r="AN233" s="1">
        <f t="shared" si="101"/>
        <v>3655.756609134716</v>
      </c>
    </row>
    <row r="234" spans="1:40" ht="12.75">
      <c r="A234" s="2">
        <v>32795</v>
      </c>
      <c r="B234" s="3">
        <v>288</v>
      </c>
      <c r="C234" s="26">
        <v>69.7</v>
      </c>
      <c r="D234" s="26">
        <v>39.9</v>
      </c>
      <c r="F234" s="1">
        <f t="shared" si="96"/>
        <v>7.391117859414287</v>
      </c>
      <c r="G234" s="1">
        <f t="shared" si="105"/>
        <v>2934.8226854424397</v>
      </c>
      <c r="I234" s="1">
        <f t="shared" si="81"/>
        <v>7.391117859414287</v>
      </c>
      <c r="J234" s="1">
        <f t="shared" si="82"/>
        <v>2761.231979413877</v>
      </c>
      <c r="L234" s="14">
        <f t="shared" si="83"/>
        <v>7.391117859414287</v>
      </c>
      <c r="M234" s="14">
        <f t="shared" si="84"/>
        <v>2922.278287821648</v>
      </c>
      <c r="O234" s="1">
        <f t="shared" si="85"/>
        <v>13.890030401086623</v>
      </c>
      <c r="P234" s="1">
        <f t="shared" si="86"/>
        <v>3940.3659320299193</v>
      </c>
      <c r="R234" s="1">
        <f t="shared" si="87"/>
        <v>12.22891860971135</v>
      </c>
      <c r="S234" s="1">
        <f t="shared" si="88"/>
        <v>3876.6140711969274</v>
      </c>
      <c r="U234" s="1">
        <f t="shared" si="89"/>
        <v>11.454741004524871</v>
      </c>
      <c r="V234" s="1">
        <f t="shared" si="102"/>
        <v>4046.9902041344403</v>
      </c>
      <c r="X234" s="1">
        <f t="shared" si="90"/>
        <v>13.890030401086623</v>
      </c>
      <c r="Y234" s="1">
        <f t="shared" si="97"/>
        <v>4680.603990193155</v>
      </c>
      <c r="AA234" s="1">
        <f t="shared" si="91"/>
        <v>11.454741004524871</v>
      </c>
      <c r="AB234" s="1">
        <f t="shared" si="104"/>
        <v>4065.406725630787</v>
      </c>
      <c r="AD234" s="1">
        <f t="shared" si="92"/>
        <v>6.797911558059732</v>
      </c>
      <c r="AE234" s="1">
        <f t="shared" si="98"/>
        <v>2593.995181820683</v>
      </c>
      <c r="AG234" s="1">
        <f t="shared" si="93"/>
        <v>11.454741004524871</v>
      </c>
      <c r="AH234" s="1">
        <f t="shared" si="99"/>
        <v>3151.4610326376815</v>
      </c>
      <c r="AJ234" s="1">
        <f t="shared" si="94"/>
        <v>7.391117859414287</v>
      </c>
      <c r="AK234" s="1">
        <f t="shared" si="100"/>
        <v>2922.278287821648</v>
      </c>
      <c r="AM234" s="1">
        <f t="shared" si="95"/>
        <v>10.711680532693277</v>
      </c>
      <c r="AN234" s="1">
        <f t="shared" si="101"/>
        <v>3666.4682896674094</v>
      </c>
    </row>
    <row r="235" spans="1:40" ht="12.75">
      <c r="A235" s="2">
        <v>32796</v>
      </c>
      <c r="B235" s="3">
        <v>289</v>
      </c>
      <c r="C235" s="26">
        <v>69</v>
      </c>
      <c r="D235" s="26">
        <v>39.7</v>
      </c>
      <c r="F235" s="1">
        <f t="shared" si="96"/>
        <v>7.045362410476618</v>
      </c>
      <c r="G235" s="1">
        <f t="shared" si="105"/>
        <v>2941.8680478529163</v>
      </c>
      <c r="I235" s="1">
        <f t="shared" si="81"/>
        <v>7.045362410476618</v>
      </c>
      <c r="J235" s="1">
        <f t="shared" si="82"/>
        <v>2768.2773418243537</v>
      </c>
      <c r="L235" s="14">
        <f t="shared" si="83"/>
        <v>7.045362410476618</v>
      </c>
      <c r="M235" s="14">
        <f t="shared" si="84"/>
        <v>2929.3236502321247</v>
      </c>
      <c r="O235" s="1">
        <f t="shared" si="85"/>
        <v>13.466740259628386</v>
      </c>
      <c r="P235" s="1">
        <f t="shared" si="86"/>
        <v>3953.8326722895476</v>
      </c>
      <c r="R235" s="1">
        <f t="shared" si="87"/>
        <v>11.82552658919802</v>
      </c>
      <c r="S235" s="1">
        <f t="shared" si="88"/>
        <v>3888.4395977861254</v>
      </c>
      <c r="U235" s="1">
        <f t="shared" si="89"/>
        <v>11.059909783070092</v>
      </c>
      <c r="V235" s="1">
        <f t="shared" si="102"/>
        <v>4058.0501139175103</v>
      </c>
      <c r="X235" s="1">
        <f t="shared" si="90"/>
        <v>13.466740259628386</v>
      </c>
      <c r="Y235" s="1">
        <f t="shared" si="97"/>
        <v>4694.070730452784</v>
      </c>
      <c r="AA235" s="1">
        <f t="shared" si="91"/>
        <v>11.059909783070092</v>
      </c>
      <c r="AB235" s="1">
        <f t="shared" si="104"/>
        <v>4076.466635413857</v>
      </c>
      <c r="AD235" s="1">
        <f t="shared" si="92"/>
        <v>6.460698828388745</v>
      </c>
      <c r="AE235" s="1">
        <f t="shared" si="98"/>
        <v>2600.4558806490713</v>
      </c>
      <c r="AG235" s="1">
        <f t="shared" si="93"/>
        <v>11.059909783070092</v>
      </c>
      <c r="AH235" s="1">
        <f t="shared" si="99"/>
        <v>3162.5209424207515</v>
      </c>
      <c r="AJ235" s="1">
        <f t="shared" si="94"/>
        <v>7.045362410476618</v>
      </c>
      <c r="AK235" s="1">
        <f t="shared" si="100"/>
        <v>2929.3236502321247</v>
      </c>
      <c r="AM235" s="1">
        <f t="shared" si="95"/>
        <v>10.325089987886452</v>
      </c>
      <c r="AN235" s="1">
        <f t="shared" si="101"/>
        <v>3676.7933796552957</v>
      </c>
    </row>
    <row r="236" spans="1:40" ht="12.75">
      <c r="A236" s="2">
        <v>32797</v>
      </c>
      <c r="B236" s="3">
        <v>290</v>
      </c>
      <c r="C236" s="26">
        <v>68.4</v>
      </c>
      <c r="D236" s="26">
        <v>39.5</v>
      </c>
      <c r="F236" s="1">
        <f t="shared" si="96"/>
        <v>6.747521564937942</v>
      </c>
      <c r="G236" s="1">
        <f t="shared" si="105"/>
        <v>2948.615569417854</v>
      </c>
      <c r="I236" s="1">
        <f t="shared" si="81"/>
        <v>6.747521564937942</v>
      </c>
      <c r="J236" s="1">
        <f t="shared" si="82"/>
        <v>2775.0248633892916</v>
      </c>
      <c r="L236" s="14">
        <f t="shared" si="83"/>
        <v>6.747521564937942</v>
      </c>
      <c r="M236" s="14">
        <f t="shared" si="84"/>
        <v>2936.0711717970626</v>
      </c>
      <c r="O236" s="1">
        <f t="shared" si="85"/>
        <v>13.09580199227709</v>
      </c>
      <c r="P236" s="1">
        <f t="shared" si="86"/>
        <v>3966.928474281825</v>
      </c>
      <c r="R236" s="1">
        <f t="shared" si="87"/>
        <v>11.47346113947187</v>
      </c>
      <c r="S236" s="1">
        <f t="shared" si="88"/>
        <v>3899.9130589255974</v>
      </c>
      <c r="U236" s="1">
        <f t="shared" si="89"/>
        <v>10.715999389347328</v>
      </c>
      <c r="V236" s="1">
        <f t="shared" si="102"/>
        <v>4068.7661133068577</v>
      </c>
      <c r="X236" s="1">
        <f t="shared" si="90"/>
        <v>13.09580199227709</v>
      </c>
      <c r="Y236" s="1">
        <f t="shared" si="97"/>
        <v>4707.166532445061</v>
      </c>
      <c r="AA236" s="1">
        <f t="shared" si="91"/>
        <v>10.715999389347328</v>
      </c>
      <c r="AB236" s="1">
        <f t="shared" si="104"/>
        <v>4087.1826348032046</v>
      </c>
      <c r="AD236" s="1">
        <f t="shared" si="92"/>
        <v>6.170765930651505</v>
      </c>
      <c r="AE236" s="1">
        <f t="shared" si="98"/>
        <v>2606.626646579723</v>
      </c>
      <c r="AG236" s="1">
        <f t="shared" si="93"/>
        <v>10.715999389347328</v>
      </c>
      <c r="AH236" s="1">
        <f t="shared" si="99"/>
        <v>3173.236941810099</v>
      </c>
      <c r="AJ236" s="1">
        <f t="shared" si="94"/>
        <v>6.747521564937942</v>
      </c>
      <c r="AK236" s="1">
        <f t="shared" si="100"/>
        <v>2936.0711717970626</v>
      </c>
      <c r="AM236" s="1">
        <f t="shared" si="95"/>
        <v>9.989001598910487</v>
      </c>
      <c r="AN236" s="1">
        <f t="shared" si="101"/>
        <v>3686.782381254206</v>
      </c>
    </row>
    <row r="237" spans="1:40" ht="12.75">
      <c r="A237" s="2">
        <v>32798</v>
      </c>
      <c r="B237" s="3">
        <v>291</v>
      </c>
      <c r="C237" s="26">
        <v>67.9</v>
      </c>
      <c r="D237" s="26">
        <v>39.3</v>
      </c>
      <c r="F237" s="1">
        <f t="shared" si="96"/>
        <v>6.496849203464793</v>
      </c>
      <c r="G237" s="1">
        <f t="shared" si="105"/>
        <v>2955.112418621319</v>
      </c>
      <c r="I237" s="1">
        <f t="shared" si="81"/>
        <v>6.496849203464793</v>
      </c>
      <c r="J237" s="1">
        <f t="shared" si="82"/>
        <v>2781.5217125927566</v>
      </c>
      <c r="L237" s="14">
        <f t="shared" si="83"/>
        <v>6.496849203464793</v>
      </c>
      <c r="M237" s="14">
        <f t="shared" si="84"/>
        <v>2942.5680210005276</v>
      </c>
      <c r="O237" s="1">
        <f t="shared" si="85"/>
        <v>12.77697155978234</v>
      </c>
      <c r="P237" s="1">
        <f t="shared" si="86"/>
        <v>3979.7054458416073</v>
      </c>
      <c r="R237" s="1">
        <f t="shared" si="87"/>
        <v>11.17244843908811</v>
      </c>
      <c r="S237" s="1">
        <f t="shared" si="88"/>
        <v>3911.0855073646853</v>
      </c>
      <c r="U237" s="1">
        <f t="shared" si="89"/>
        <v>10.422684739966442</v>
      </c>
      <c r="V237" s="1">
        <f t="shared" si="102"/>
        <v>4079.188798046824</v>
      </c>
      <c r="X237" s="1">
        <f t="shared" si="90"/>
        <v>12.77697155978234</v>
      </c>
      <c r="Y237" s="1">
        <f t="shared" si="97"/>
        <v>4719.943504004844</v>
      </c>
      <c r="AA237" s="1">
        <f t="shared" si="91"/>
        <v>10.422684739966442</v>
      </c>
      <c r="AB237" s="1">
        <f t="shared" si="104"/>
        <v>4097.605319543171</v>
      </c>
      <c r="AD237" s="1">
        <f t="shared" si="92"/>
        <v>5.927277604555771</v>
      </c>
      <c r="AE237" s="1">
        <f t="shared" si="98"/>
        <v>2612.553924184279</v>
      </c>
      <c r="AG237" s="1">
        <f t="shared" si="93"/>
        <v>10.422684739966442</v>
      </c>
      <c r="AH237" s="1">
        <f t="shared" si="99"/>
        <v>3183.6596265500652</v>
      </c>
      <c r="AJ237" s="1">
        <f t="shared" si="94"/>
        <v>6.496849203464793</v>
      </c>
      <c r="AK237" s="1">
        <f t="shared" si="100"/>
        <v>2942.5680210005276</v>
      </c>
      <c r="AM237" s="1">
        <f t="shared" si="95"/>
        <v>9.703032440943785</v>
      </c>
      <c r="AN237" s="1">
        <f t="shared" si="101"/>
        <v>3696.48541369515</v>
      </c>
    </row>
    <row r="238" spans="1:40" ht="12.75">
      <c r="A238" s="2">
        <v>32799</v>
      </c>
      <c r="B238" s="3">
        <v>292</v>
      </c>
      <c r="C238" s="26">
        <v>67.3</v>
      </c>
      <c r="D238" s="26">
        <v>39.2</v>
      </c>
      <c r="F238" s="1">
        <f t="shared" si="96"/>
        <v>6.217445587197872</v>
      </c>
      <c r="G238" s="1">
        <f t="shared" si="105"/>
        <v>2961.329864208517</v>
      </c>
      <c r="I238" s="1">
        <f t="shared" si="81"/>
        <v>6.217445587197872</v>
      </c>
      <c r="J238" s="1">
        <f t="shared" si="82"/>
        <v>2787.7391581799543</v>
      </c>
      <c r="L238" s="14">
        <f t="shared" si="83"/>
        <v>6.217445587197872</v>
      </c>
      <c r="M238" s="14">
        <f t="shared" si="84"/>
        <v>2948.7854665877253</v>
      </c>
      <c r="O238" s="1">
        <f t="shared" si="85"/>
        <v>12.44461495349418</v>
      </c>
      <c r="P238" s="1">
        <f t="shared" si="86"/>
        <v>3992.1500607951016</v>
      </c>
      <c r="R238" s="1">
        <f t="shared" si="87"/>
        <v>10.851469521012621</v>
      </c>
      <c r="S238" s="1">
        <f t="shared" si="88"/>
        <v>3921.9369768856977</v>
      </c>
      <c r="U238" s="1">
        <f t="shared" si="89"/>
        <v>10.10721304961528</v>
      </c>
      <c r="V238" s="1">
        <f t="shared" si="102"/>
        <v>4089.2960110964395</v>
      </c>
      <c r="X238" s="1">
        <f t="shared" si="90"/>
        <v>12.44461495349418</v>
      </c>
      <c r="Y238" s="1">
        <f t="shared" si="97"/>
        <v>4732.388118958338</v>
      </c>
      <c r="AA238" s="1">
        <f t="shared" si="91"/>
        <v>10.10721304961528</v>
      </c>
      <c r="AB238" s="1">
        <f t="shared" si="104"/>
        <v>4107.712532592786</v>
      </c>
      <c r="AD238" s="1">
        <f t="shared" si="92"/>
        <v>5.654724166088508</v>
      </c>
      <c r="AE238" s="1">
        <f t="shared" si="98"/>
        <v>2618.2086483503676</v>
      </c>
      <c r="AG238" s="1">
        <f t="shared" si="93"/>
        <v>10.10721304961528</v>
      </c>
      <c r="AH238" s="1">
        <f t="shared" si="99"/>
        <v>3193.7668395996807</v>
      </c>
      <c r="AJ238" s="1">
        <f t="shared" si="94"/>
        <v>6.217445587197872</v>
      </c>
      <c r="AK238" s="1">
        <f t="shared" si="100"/>
        <v>2948.7854665877253</v>
      </c>
      <c r="AM238" s="1">
        <f t="shared" si="95"/>
        <v>9.393130392039046</v>
      </c>
      <c r="AN238" s="1">
        <f t="shared" si="101"/>
        <v>3705.878544087189</v>
      </c>
    </row>
    <row r="239" spans="1:40" ht="12.75">
      <c r="A239" s="2">
        <v>32800</v>
      </c>
      <c r="B239" s="3">
        <v>293</v>
      </c>
      <c r="C239" s="26">
        <v>66.7</v>
      </c>
      <c r="D239" s="26">
        <v>39</v>
      </c>
      <c r="F239" s="1">
        <f t="shared" si="96"/>
        <v>5.927263887683972</v>
      </c>
      <c r="G239" s="1">
        <f t="shared" si="105"/>
        <v>2967.257128096201</v>
      </c>
      <c r="I239" s="1">
        <f t="shared" si="81"/>
        <v>5.927263887683972</v>
      </c>
      <c r="J239" s="1">
        <f t="shared" si="82"/>
        <v>2793.6664220676385</v>
      </c>
      <c r="L239" s="14">
        <f t="shared" si="83"/>
        <v>5.927263887683972</v>
      </c>
      <c r="M239" s="14">
        <f t="shared" si="84"/>
        <v>2954.7127304754094</v>
      </c>
      <c r="O239" s="1">
        <f t="shared" si="85"/>
        <v>12.079769916867681</v>
      </c>
      <c r="P239" s="1">
        <f t="shared" si="86"/>
        <v>4004.229830711969</v>
      </c>
      <c r="R239" s="1">
        <f t="shared" si="87"/>
        <v>10.50489735318626</v>
      </c>
      <c r="S239" s="1">
        <f t="shared" si="88"/>
        <v>3932.441874238884</v>
      </c>
      <c r="U239" s="1">
        <f t="shared" si="89"/>
        <v>9.768885470789883</v>
      </c>
      <c r="V239" s="1">
        <f t="shared" si="102"/>
        <v>4099.06489656723</v>
      </c>
      <c r="X239" s="1">
        <f t="shared" si="90"/>
        <v>12.079769916867681</v>
      </c>
      <c r="Y239" s="1">
        <f t="shared" si="97"/>
        <v>4744.467888875206</v>
      </c>
      <c r="AA239" s="1">
        <f t="shared" si="91"/>
        <v>9.768885470789883</v>
      </c>
      <c r="AB239" s="1">
        <f t="shared" si="104"/>
        <v>4117.481418063577</v>
      </c>
      <c r="AD239" s="1">
        <f t="shared" si="92"/>
        <v>5.372979796929405</v>
      </c>
      <c r="AE239" s="1">
        <f t="shared" si="98"/>
        <v>2623.581628147297</v>
      </c>
      <c r="AG239" s="1">
        <f t="shared" si="93"/>
        <v>9.768885470789883</v>
      </c>
      <c r="AH239" s="1">
        <f t="shared" si="99"/>
        <v>3203.5357250704706</v>
      </c>
      <c r="AJ239" s="1">
        <f t="shared" si="94"/>
        <v>5.927263887683972</v>
      </c>
      <c r="AK239" s="1">
        <f t="shared" si="100"/>
        <v>2954.7127304754094</v>
      </c>
      <c r="AM239" s="1">
        <f t="shared" si="95"/>
        <v>9.062819779715047</v>
      </c>
      <c r="AN239" s="1">
        <f t="shared" si="101"/>
        <v>3714.941363866904</v>
      </c>
    </row>
    <row r="240" spans="1:40" ht="12.75">
      <c r="A240" s="2">
        <v>32801</v>
      </c>
      <c r="B240" s="3">
        <v>294</v>
      </c>
      <c r="C240" s="26">
        <v>66.2</v>
      </c>
      <c r="D240" s="26">
        <v>38.9</v>
      </c>
      <c r="F240" s="1">
        <f t="shared" si="96"/>
        <v>5.695970004912036</v>
      </c>
      <c r="G240" s="1">
        <f t="shared" si="105"/>
        <v>2972.953098101113</v>
      </c>
      <c r="I240" s="1">
        <f t="shared" si="81"/>
        <v>5.695970004912036</v>
      </c>
      <c r="J240" s="1">
        <f t="shared" si="82"/>
        <v>2799.3623920725504</v>
      </c>
      <c r="L240" s="14">
        <f t="shared" si="83"/>
        <v>5.695970004912036</v>
      </c>
      <c r="M240" s="14">
        <f t="shared" si="84"/>
        <v>2960.4087004803214</v>
      </c>
      <c r="O240" s="1">
        <f t="shared" si="85"/>
        <v>11.799143428480065</v>
      </c>
      <c r="P240" s="1">
        <f t="shared" si="86"/>
        <v>4016.028974140449</v>
      </c>
      <c r="R240" s="1">
        <f t="shared" si="87"/>
        <v>10.23500041025263</v>
      </c>
      <c r="S240" s="1">
        <f t="shared" si="88"/>
        <v>3942.6768746491366</v>
      </c>
      <c r="U240" s="1">
        <f t="shared" si="89"/>
        <v>9.504169009209685</v>
      </c>
      <c r="V240" s="1">
        <f t="shared" si="102"/>
        <v>4108.569065576439</v>
      </c>
      <c r="X240" s="1">
        <f t="shared" si="90"/>
        <v>11.799143428480065</v>
      </c>
      <c r="Y240" s="1">
        <f t="shared" si="97"/>
        <v>4756.267032303686</v>
      </c>
      <c r="AA240" s="1">
        <f t="shared" si="91"/>
        <v>9.504169009209685</v>
      </c>
      <c r="AB240" s="1">
        <f t="shared" si="104"/>
        <v>4126.985587072786</v>
      </c>
      <c r="AD240" s="1">
        <f t="shared" si="92"/>
        <v>5.1479725989882885</v>
      </c>
      <c r="AE240" s="1">
        <f t="shared" si="98"/>
        <v>2628.7296007462855</v>
      </c>
      <c r="AG240" s="1">
        <f t="shared" si="93"/>
        <v>9.504169009209685</v>
      </c>
      <c r="AH240" s="1">
        <f t="shared" si="99"/>
        <v>3213.0398940796804</v>
      </c>
      <c r="AJ240" s="1">
        <f t="shared" si="94"/>
        <v>5.695970004912036</v>
      </c>
      <c r="AK240" s="1">
        <f t="shared" si="100"/>
        <v>2960.4087004803214</v>
      </c>
      <c r="AM240" s="1">
        <f t="shared" si="95"/>
        <v>8.803317975993318</v>
      </c>
      <c r="AN240" s="1">
        <f t="shared" si="101"/>
        <v>3723.744681842897</v>
      </c>
    </row>
    <row r="241" spans="1:40" ht="12.75">
      <c r="A241" s="2">
        <v>32802</v>
      </c>
      <c r="B241" s="3">
        <v>295</v>
      </c>
      <c r="C241" s="26">
        <v>65.6</v>
      </c>
      <c r="D241" s="26">
        <v>38.7</v>
      </c>
      <c r="F241" s="1">
        <f t="shared" si="96"/>
        <v>5.4110837631247035</v>
      </c>
      <c r="G241" s="1">
        <f t="shared" si="105"/>
        <v>2978.3641818642377</v>
      </c>
      <c r="I241" s="1">
        <f t="shared" si="81"/>
        <v>5.4110837631247035</v>
      </c>
      <c r="J241" s="1">
        <f t="shared" si="82"/>
        <v>2804.773475835675</v>
      </c>
      <c r="L241" s="14">
        <f t="shared" si="83"/>
        <v>5.4110837631247035</v>
      </c>
      <c r="M241" s="14">
        <f t="shared" si="84"/>
        <v>2965.819784243446</v>
      </c>
      <c r="O241" s="1">
        <f t="shared" si="85"/>
        <v>11.43794356086706</v>
      </c>
      <c r="P241" s="1">
        <f t="shared" si="86"/>
        <v>4027.466917701316</v>
      </c>
      <c r="R241" s="1">
        <f t="shared" si="87"/>
        <v>9.8919629718659</v>
      </c>
      <c r="S241" s="1">
        <f t="shared" si="88"/>
        <v>3952.5688376210023</v>
      </c>
      <c r="U241" s="1">
        <f t="shared" si="89"/>
        <v>9.169496248757595</v>
      </c>
      <c r="V241" s="1">
        <f t="shared" si="102"/>
        <v>4117.7385618251965</v>
      </c>
      <c r="X241" s="1">
        <f t="shared" si="90"/>
        <v>11.43794356086706</v>
      </c>
      <c r="Y241" s="1">
        <f t="shared" si="97"/>
        <v>4767.7049758645535</v>
      </c>
      <c r="AA241" s="1">
        <f t="shared" si="91"/>
        <v>9.169496248757595</v>
      </c>
      <c r="AB241" s="1">
        <f t="shared" si="104"/>
        <v>4136.155083321543</v>
      </c>
      <c r="AD241" s="1">
        <f t="shared" si="92"/>
        <v>4.871926773311129</v>
      </c>
      <c r="AE241" s="1">
        <f t="shared" si="98"/>
        <v>2633.601527519597</v>
      </c>
      <c r="AG241" s="1">
        <f t="shared" si="93"/>
        <v>9.169496248757595</v>
      </c>
      <c r="AH241" s="1">
        <f t="shared" si="99"/>
        <v>3222.209390328438</v>
      </c>
      <c r="AJ241" s="1">
        <f t="shared" si="94"/>
        <v>5.4110837631247035</v>
      </c>
      <c r="AK241" s="1">
        <f t="shared" si="100"/>
        <v>2965.819784243446</v>
      </c>
      <c r="AM241" s="1">
        <f t="shared" si="95"/>
        <v>8.476839381705792</v>
      </c>
      <c r="AN241" s="1">
        <f t="shared" si="101"/>
        <v>3732.221521224603</v>
      </c>
    </row>
    <row r="242" spans="1:40" ht="12.75">
      <c r="A242" s="2">
        <v>32803</v>
      </c>
      <c r="B242" s="3">
        <v>296</v>
      </c>
      <c r="C242" s="26">
        <v>65</v>
      </c>
      <c r="D242" s="26">
        <v>38.5</v>
      </c>
      <c r="F242" s="1">
        <f t="shared" si="96"/>
        <v>5.129445559833076</v>
      </c>
      <c r="G242" s="1">
        <f t="shared" si="105"/>
        <v>2983.493627424071</v>
      </c>
      <c r="I242" s="1">
        <f t="shared" si="81"/>
        <v>5.129445559833076</v>
      </c>
      <c r="J242" s="1">
        <f t="shared" si="82"/>
        <v>2809.902921395508</v>
      </c>
      <c r="L242" s="14">
        <f t="shared" si="83"/>
        <v>5.129445559833076</v>
      </c>
      <c r="M242" s="14">
        <f t="shared" si="84"/>
        <v>2970.949229803279</v>
      </c>
      <c r="O242" s="1">
        <f t="shared" si="85"/>
        <v>11.079065676793583</v>
      </c>
      <c r="P242" s="1">
        <f t="shared" si="86"/>
        <v>4038.5459833781097</v>
      </c>
      <c r="R242" s="1">
        <f t="shared" si="87"/>
        <v>9.551175395451812</v>
      </c>
      <c r="S242" s="1">
        <f t="shared" si="88"/>
        <v>3962.1200130164543</v>
      </c>
      <c r="U242" s="1">
        <f t="shared" si="89"/>
        <v>8.837136518086586</v>
      </c>
      <c r="V242" s="1">
        <f t="shared" si="102"/>
        <v>4126.575698343283</v>
      </c>
      <c r="X242" s="1">
        <f t="shared" si="90"/>
        <v>11.079065676793583</v>
      </c>
      <c r="Y242" s="1">
        <f t="shared" si="97"/>
        <v>4778.7840415413475</v>
      </c>
      <c r="AA242" s="1">
        <f t="shared" si="91"/>
        <v>8.837136518086586</v>
      </c>
      <c r="AB242" s="1">
        <f t="shared" si="104"/>
        <v>4144.99221983963</v>
      </c>
      <c r="AD242" s="1">
        <f t="shared" si="92"/>
        <v>4.599364374891939</v>
      </c>
      <c r="AE242" s="1">
        <f t="shared" si="98"/>
        <v>2638.200891894489</v>
      </c>
      <c r="AG242" s="1">
        <f t="shared" si="93"/>
        <v>8.837136518086586</v>
      </c>
      <c r="AH242" s="1">
        <f t="shared" si="99"/>
        <v>3231.0465268465246</v>
      </c>
      <c r="AJ242" s="1">
        <f t="shared" si="94"/>
        <v>5.129445559833076</v>
      </c>
      <c r="AK242" s="1">
        <f t="shared" si="100"/>
        <v>2970.949229803279</v>
      </c>
      <c r="AM242" s="1">
        <f t="shared" si="95"/>
        <v>8.152771107537006</v>
      </c>
      <c r="AN242" s="1">
        <f t="shared" si="101"/>
        <v>3740.3742923321397</v>
      </c>
    </row>
    <row r="243" spans="1:40" ht="12.75">
      <c r="A243" s="2">
        <v>32804</v>
      </c>
      <c r="B243" s="3">
        <v>297</v>
      </c>
      <c r="C243" s="26">
        <v>64.4</v>
      </c>
      <c r="D243" s="26">
        <v>38.3</v>
      </c>
      <c r="F243" s="1">
        <f t="shared" si="96"/>
        <v>4.851190710883695</v>
      </c>
      <c r="G243" s="1">
        <f t="shared" si="105"/>
        <v>2988.3448181349545</v>
      </c>
      <c r="I243" s="1">
        <f t="shared" si="81"/>
        <v>4.851190710883695</v>
      </c>
      <c r="J243" s="1">
        <f t="shared" si="82"/>
        <v>2814.754112106392</v>
      </c>
      <c r="L243" s="14">
        <f t="shared" si="83"/>
        <v>4.851190710883695</v>
      </c>
      <c r="M243" s="14">
        <f t="shared" si="84"/>
        <v>2975.800420514163</v>
      </c>
      <c r="O243" s="1">
        <f t="shared" si="85"/>
        <v>10.72251110670104</v>
      </c>
      <c r="P243" s="1">
        <f t="shared" si="86"/>
        <v>4049.2684944848106</v>
      </c>
      <c r="R243" s="1">
        <f t="shared" si="87"/>
        <v>9.21268470845367</v>
      </c>
      <c r="S243" s="1">
        <f t="shared" si="88"/>
        <v>3971.332697724908</v>
      </c>
      <c r="U243" s="1">
        <f t="shared" si="89"/>
        <v>8.507149636632935</v>
      </c>
      <c r="V243" s="1">
        <f t="shared" si="102"/>
        <v>4135.082847979916</v>
      </c>
      <c r="X243" s="1">
        <f t="shared" si="90"/>
        <v>10.72251110670104</v>
      </c>
      <c r="Y243" s="1">
        <f t="shared" si="97"/>
        <v>4789.5065526480485</v>
      </c>
      <c r="AA243" s="1">
        <f t="shared" si="91"/>
        <v>8.507149636632935</v>
      </c>
      <c r="AB243" s="1">
        <f t="shared" si="104"/>
        <v>4153.4993694762625</v>
      </c>
      <c r="AD243" s="1">
        <f t="shared" si="92"/>
        <v>4.330438086910368</v>
      </c>
      <c r="AE243" s="1">
        <f t="shared" si="98"/>
        <v>2642.5313299813993</v>
      </c>
      <c r="AG243" s="1">
        <f t="shared" si="93"/>
        <v>8.507149636632935</v>
      </c>
      <c r="AH243" s="1">
        <f t="shared" si="99"/>
        <v>3239.5536764831577</v>
      </c>
      <c r="AJ243" s="1">
        <f t="shared" si="94"/>
        <v>4.851190710883695</v>
      </c>
      <c r="AK243" s="1">
        <f t="shared" si="100"/>
        <v>2975.800420514163</v>
      </c>
      <c r="AM243" s="1">
        <f t="shared" si="95"/>
        <v>7.831184382972766</v>
      </c>
      <c r="AN243" s="1">
        <f t="shared" si="101"/>
        <v>3748.2054767151126</v>
      </c>
    </row>
    <row r="244" spans="1:40" ht="12.75">
      <c r="A244" s="2">
        <v>32805</v>
      </c>
      <c r="B244" s="3">
        <v>298</v>
      </c>
      <c r="C244" s="26">
        <v>63.8</v>
      </c>
      <c r="D244" s="26">
        <v>38.1</v>
      </c>
      <c r="F244" s="1">
        <f t="shared" si="96"/>
        <v>4.576465139351304</v>
      </c>
      <c r="G244" s="1">
        <f t="shared" si="105"/>
        <v>2992.921283274306</v>
      </c>
      <c r="I244" s="1">
        <f t="shared" si="81"/>
        <v>4.576465139351304</v>
      </c>
      <c r="J244" s="1">
        <f t="shared" si="82"/>
        <v>2819.3305772457434</v>
      </c>
      <c r="L244" s="14">
        <f t="shared" si="83"/>
        <v>4.576465139351304</v>
      </c>
      <c r="M244" s="14">
        <f t="shared" si="84"/>
        <v>2980.3768856535144</v>
      </c>
      <c r="O244" s="1">
        <f t="shared" si="85"/>
        <v>10.368290479441894</v>
      </c>
      <c r="P244" s="1">
        <f t="shared" si="86"/>
        <v>4059.6367849642525</v>
      </c>
      <c r="R244" s="1">
        <f t="shared" si="87"/>
        <v>8.876543188035782</v>
      </c>
      <c r="S244" s="1">
        <f t="shared" si="88"/>
        <v>3980.2092409129436</v>
      </c>
      <c r="U244" s="1">
        <f t="shared" si="89"/>
        <v>8.17960068991823</v>
      </c>
      <c r="V244" s="1">
        <f t="shared" si="102"/>
        <v>4143.262448669834</v>
      </c>
      <c r="X244" s="1">
        <f t="shared" si="90"/>
        <v>10.368290479441894</v>
      </c>
      <c r="Y244" s="1">
        <f t="shared" si="97"/>
        <v>4799.874843127491</v>
      </c>
      <c r="AA244" s="1">
        <f t="shared" si="91"/>
        <v>8.17960068991823</v>
      </c>
      <c r="AB244" s="1">
        <f t="shared" si="104"/>
        <v>4161.678970166181</v>
      </c>
      <c r="AD244" s="1">
        <f t="shared" si="92"/>
        <v>4.065313000963404</v>
      </c>
      <c r="AE244" s="1">
        <f t="shared" si="98"/>
        <v>2646.5966429823625</v>
      </c>
      <c r="AG244" s="1">
        <f t="shared" si="93"/>
        <v>8.17960068991823</v>
      </c>
      <c r="AH244" s="1">
        <f t="shared" si="99"/>
        <v>3247.7332771730757</v>
      </c>
      <c r="AJ244" s="1">
        <f t="shared" si="94"/>
        <v>4.576465139351304</v>
      </c>
      <c r="AK244" s="1">
        <f t="shared" si="100"/>
        <v>2980.3768856535144</v>
      </c>
      <c r="AM244" s="1">
        <f t="shared" si="95"/>
        <v>7.51215607162202</v>
      </c>
      <c r="AN244" s="1">
        <f t="shared" si="101"/>
        <v>3755.7176327867346</v>
      </c>
    </row>
    <row r="245" spans="1:40" ht="12.75">
      <c r="A245" s="2">
        <v>32806</v>
      </c>
      <c r="B245" s="3">
        <v>299</v>
      </c>
      <c r="C245" s="26">
        <v>63.2</v>
      </c>
      <c r="D245" s="26">
        <v>37.9</v>
      </c>
      <c r="F245" s="1">
        <f t="shared" si="96"/>
        <v>4.30542653865278</v>
      </c>
      <c r="G245" s="1">
        <f t="shared" si="105"/>
        <v>2997.2267098129587</v>
      </c>
      <c r="I245" s="1">
        <f t="shared" si="81"/>
        <v>4.30542653865278</v>
      </c>
      <c r="J245" s="1">
        <f t="shared" si="82"/>
        <v>2823.636003784396</v>
      </c>
      <c r="L245" s="14">
        <f t="shared" si="83"/>
        <v>4.30542653865278</v>
      </c>
      <c r="M245" s="14">
        <f t="shared" si="84"/>
        <v>2984.682312192167</v>
      </c>
      <c r="O245" s="1">
        <f t="shared" si="85"/>
        <v>10.01642283232491</v>
      </c>
      <c r="P245" s="1">
        <f t="shared" si="86"/>
        <v>4069.6532077965776</v>
      </c>
      <c r="R245" s="1">
        <f t="shared" si="87"/>
        <v>8.542808559095965</v>
      </c>
      <c r="S245" s="1">
        <f t="shared" si="88"/>
        <v>3988.7520494720397</v>
      </c>
      <c r="U245" s="1">
        <f t="shared" si="89"/>
        <v>7.854560357571919</v>
      </c>
      <c r="V245" s="1">
        <f t="shared" si="102"/>
        <v>4151.117009027406</v>
      </c>
      <c r="X245" s="1">
        <f t="shared" si="90"/>
        <v>10.01642283232491</v>
      </c>
      <c r="Y245" s="1">
        <f t="shared" si="97"/>
        <v>4809.891265959815</v>
      </c>
      <c r="AA245" s="1">
        <f t="shared" si="91"/>
        <v>7.854560357571919</v>
      </c>
      <c r="AB245" s="1">
        <f t="shared" si="104"/>
        <v>4169.533530523753</v>
      </c>
      <c r="AD245" s="1">
        <f t="shared" si="92"/>
        <v>3.8041680657010977</v>
      </c>
      <c r="AE245" s="1">
        <f t="shared" si="98"/>
        <v>2650.4008110480636</v>
      </c>
      <c r="AG245" s="1">
        <f t="shared" si="93"/>
        <v>7.854560357571919</v>
      </c>
      <c r="AH245" s="1">
        <f t="shared" si="99"/>
        <v>3255.5878375306474</v>
      </c>
      <c r="AJ245" s="1">
        <f t="shared" si="94"/>
        <v>4.30542653865278</v>
      </c>
      <c r="AK245" s="1">
        <f t="shared" si="100"/>
        <v>2984.682312192167</v>
      </c>
      <c r="AM245" s="1">
        <f t="shared" si="95"/>
        <v>7.195769099791361</v>
      </c>
      <c r="AN245" s="1">
        <f t="shared" si="101"/>
        <v>3762.913401886526</v>
      </c>
    </row>
    <row r="246" spans="1:40" ht="12.75">
      <c r="A246" s="2">
        <v>32807</v>
      </c>
      <c r="B246" s="3">
        <v>300</v>
      </c>
      <c r="C246" s="26">
        <v>62.6</v>
      </c>
      <c r="D246" s="26">
        <v>37.7</v>
      </c>
      <c r="F246" s="1">
        <f t="shared" si="96"/>
        <v>4.038245715365414</v>
      </c>
      <c r="G246" s="1">
        <f t="shared" si="105"/>
        <v>3001.264955528324</v>
      </c>
      <c r="I246" s="1">
        <f t="shared" si="81"/>
        <v>4.038245715365414</v>
      </c>
      <c r="J246" s="1">
        <f t="shared" si="82"/>
        <v>2827.6742494997616</v>
      </c>
      <c r="L246" s="14">
        <f t="shared" si="83"/>
        <v>4.038245715365414</v>
      </c>
      <c r="M246" s="14">
        <f t="shared" si="84"/>
        <v>2988.7205579075326</v>
      </c>
      <c r="O246" s="1">
        <f t="shared" si="85"/>
        <v>9.666935013112278</v>
      </c>
      <c r="P246" s="1">
        <f t="shared" si="86"/>
        <v>4079.32014280969</v>
      </c>
      <c r="R246" s="1">
        <f t="shared" si="87"/>
        <v>8.21154424914231</v>
      </c>
      <c r="S246" s="1">
        <f t="shared" si="88"/>
        <v>3996.963593721182</v>
      </c>
      <c r="U246" s="1">
        <f t="shared" si="89"/>
        <v>7.532105294391469</v>
      </c>
      <c r="V246" s="1">
        <f t="shared" si="102"/>
        <v>4158.649114321798</v>
      </c>
      <c r="X246" s="1">
        <f t="shared" si="90"/>
        <v>9.666935013112278</v>
      </c>
      <c r="Y246" s="1">
        <f t="shared" si="97"/>
        <v>4819.558200972928</v>
      </c>
      <c r="AA246" s="1">
        <f t="shared" si="91"/>
        <v>7.532105294391469</v>
      </c>
      <c r="AB246" s="1">
        <f t="shared" si="104"/>
        <v>4177.065635818145</v>
      </c>
      <c r="AD246" s="1">
        <f t="shared" si="92"/>
        <v>3.5471977752287662</v>
      </c>
      <c r="AE246" s="1">
        <f t="shared" si="98"/>
        <v>2653.948008823292</v>
      </c>
      <c r="AG246" s="1">
        <f t="shared" si="93"/>
        <v>7.532105294391469</v>
      </c>
      <c r="AH246" s="1">
        <f t="shared" si="99"/>
        <v>3263.119942825039</v>
      </c>
      <c r="AJ246" s="1">
        <f t="shared" si="94"/>
        <v>4.038245715365414</v>
      </c>
      <c r="AK246" s="1">
        <f t="shared" si="100"/>
        <v>2988.7205579075326</v>
      </c>
      <c r="AM246" s="1">
        <f t="shared" si="95"/>
        <v>6.8821129438816255</v>
      </c>
      <c r="AN246" s="1">
        <f t="shared" si="101"/>
        <v>3769.7955148304077</v>
      </c>
    </row>
    <row r="247" spans="1:40" ht="12.75">
      <c r="A247" s="2">
        <v>32808</v>
      </c>
      <c r="B247" s="3">
        <v>301</v>
      </c>
      <c r="C247" s="26">
        <v>62.1</v>
      </c>
      <c r="D247" s="26">
        <v>37.6</v>
      </c>
      <c r="F247" s="1">
        <f t="shared" si="96"/>
        <v>3.8245884343006447</v>
      </c>
      <c r="G247" s="1">
        <f>F247+G246</f>
        <v>3005.0895439626247</v>
      </c>
      <c r="I247" s="1">
        <f t="shared" si="81"/>
        <v>3.8245884343006447</v>
      </c>
      <c r="J247" s="1">
        <f t="shared" si="82"/>
        <v>2831.498837934062</v>
      </c>
      <c r="L247" s="14">
        <f t="shared" si="83"/>
        <v>3.8245884343006447</v>
      </c>
      <c r="M247" s="14">
        <f t="shared" si="84"/>
        <v>2992.545146341833</v>
      </c>
      <c r="O247" s="1">
        <f t="shared" si="85"/>
        <v>9.395372518551818</v>
      </c>
      <c r="P247" s="1">
        <f t="shared" si="86"/>
        <v>4088.715515328242</v>
      </c>
      <c r="R247" s="1">
        <f t="shared" si="87"/>
        <v>7.9515518666836895</v>
      </c>
      <c r="S247" s="1">
        <f t="shared" si="88"/>
        <v>4004.9151455878655</v>
      </c>
      <c r="U247" s="1">
        <f t="shared" si="89"/>
        <v>7.278018485884585</v>
      </c>
      <c r="V247" s="1">
        <f t="shared" si="102"/>
        <v>4165.927132807683</v>
      </c>
      <c r="X247" s="1">
        <f t="shared" si="90"/>
        <v>9.395372518551818</v>
      </c>
      <c r="Y247" s="1">
        <f t="shared" si="97"/>
        <v>4828.95357349148</v>
      </c>
      <c r="AA247" s="1">
        <f t="shared" si="91"/>
        <v>7.278018485884585</v>
      </c>
      <c r="AB247" s="1">
        <f t="shared" si="104"/>
        <v>4184.34365430403</v>
      </c>
      <c r="AD247" s="1">
        <f t="shared" si="92"/>
        <v>3.3414909953828795</v>
      </c>
      <c r="AE247" s="1">
        <f t="shared" si="98"/>
        <v>2657.2894998186753</v>
      </c>
      <c r="AG247" s="1">
        <f t="shared" si="93"/>
        <v>7.278018485884585</v>
      </c>
      <c r="AH247" s="1">
        <f t="shared" si="99"/>
        <v>3270.3979613109236</v>
      </c>
      <c r="AJ247" s="1">
        <f t="shared" si="94"/>
        <v>3.8245884343006447</v>
      </c>
      <c r="AK247" s="1">
        <f t="shared" si="100"/>
        <v>2992.545146341833</v>
      </c>
      <c r="AM247" s="1">
        <f t="shared" si="95"/>
        <v>6.634100248260188</v>
      </c>
      <c r="AN247" s="1">
        <f t="shared" si="101"/>
        <v>3776.4296150786677</v>
      </c>
    </row>
    <row r="248" spans="1:40" ht="12.75">
      <c r="A248" s="2">
        <v>32809</v>
      </c>
      <c r="B248" s="3">
        <v>302</v>
      </c>
      <c r="C248" s="26">
        <v>61.5</v>
      </c>
      <c r="D248" s="26">
        <v>37.5</v>
      </c>
      <c r="F248" s="1">
        <f t="shared" si="96"/>
        <v>3.573034841643441</v>
      </c>
      <c r="G248" s="1">
        <f>F248+G247</f>
        <v>3008.662578804268</v>
      </c>
      <c r="I248" s="1">
        <f t="shared" si="81"/>
        <v>3.573034841643441</v>
      </c>
      <c r="J248" s="1">
        <f t="shared" si="82"/>
        <v>2835.0718727757053</v>
      </c>
      <c r="L248" s="14">
        <f t="shared" si="83"/>
        <v>3.573034841643441</v>
      </c>
      <c r="M248" s="14">
        <f t="shared" si="84"/>
        <v>2996.1181811834763</v>
      </c>
      <c r="O248" s="1">
        <f t="shared" si="85"/>
        <v>9.075953013583808</v>
      </c>
      <c r="P248" s="1">
        <f t="shared" si="86"/>
        <v>4097.791468341826</v>
      </c>
      <c r="R248" s="1">
        <f t="shared" si="87"/>
        <v>7.645172366455164</v>
      </c>
      <c r="S248" s="1">
        <f t="shared" si="88"/>
        <v>4012.5603179543205</v>
      </c>
      <c r="U248" s="1">
        <f t="shared" si="89"/>
        <v>6.97843468326548</v>
      </c>
      <c r="V248" s="1">
        <f t="shared" si="102"/>
        <v>4172.905567490949</v>
      </c>
      <c r="X248" s="1">
        <f t="shared" si="90"/>
        <v>9.075953013583808</v>
      </c>
      <c r="Y248" s="1">
        <f t="shared" si="97"/>
        <v>4838.029526505064</v>
      </c>
      <c r="AA248" s="1">
        <f t="shared" si="91"/>
        <v>6.97843468326548</v>
      </c>
      <c r="AB248" s="1">
        <f t="shared" si="104"/>
        <v>4191.3220889872955</v>
      </c>
      <c r="AD248" s="1">
        <f t="shared" si="92"/>
        <v>3.099599225139631</v>
      </c>
      <c r="AE248" s="1">
        <f t="shared" si="98"/>
        <v>2660.389099043815</v>
      </c>
      <c r="AG248" s="1">
        <f t="shared" si="93"/>
        <v>6.97843468326548</v>
      </c>
      <c r="AH248" s="1">
        <f t="shared" si="99"/>
        <v>3277.376395994189</v>
      </c>
      <c r="AJ248" s="1">
        <f t="shared" si="94"/>
        <v>3.573034841643441</v>
      </c>
      <c r="AK248" s="1">
        <f t="shared" si="100"/>
        <v>2996.1181811834763</v>
      </c>
      <c r="AM248" s="1">
        <f t="shared" si="95"/>
        <v>6.341581764907535</v>
      </c>
      <c r="AN248" s="1">
        <f t="shared" si="101"/>
        <v>3782.771196843575</v>
      </c>
    </row>
    <row r="249" spans="1:40" ht="12.75">
      <c r="A249" s="2">
        <v>32810</v>
      </c>
      <c r="B249" s="3">
        <v>303</v>
      </c>
      <c r="C249" s="26">
        <v>60.9</v>
      </c>
      <c r="D249" s="26">
        <v>37.3</v>
      </c>
      <c r="F249" s="1">
        <f t="shared" si="96"/>
        <v>3.3169870046295467</v>
      </c>
      <c r="G249" s="1">
        <f>F249+G248</f>
        <v>3011.9795658088974</v>
      </c>
      <c r="I249" s="1">
        <f t="shared" si="81"/>
        <v>3.3169870046295467</v>
      </c>
      <c r="J249" s="1">
        <f t="shared" si="82"/>
        <v>2838.3888597803348</v>
      </c>
      <c r="L249" s="14">
        <f t="shared" si="83"/>
        <v>3.3169870046295467</v>
      </c>
      <c r="M249" s="14">
        <f t="shared" si="84"/>
        <v>2999.4351681881058</v>
      </c>
      <c r="O249" s="1">
        <f t="shared" si="85"/>
        <v>8.732056710219734</v>
      </c>
      <c r="P249" s="1">
        <f t="shared" si="86"/>
        <v>4106.523525052045</v>
      </c>
      <c r="R249" s="1">
        <f t="shared" si="87"/>
        <v>7.320132506417729</v>
      </c>
      <c r="S249" s="1">
        <f t="shared" si="88"/>
        <v>4019.8804504607383</v>
      </c>
      <c r="U249" s="1">
        <f t="shared" si="89"/>
        <v>6.662667425891776</v>
      </c>
      <c r="V249" s="1">
        <f t="shared" si="102"/>
        <v>4179.56823491684</v>
      </c>
      <c r="X249" s="1">
        <f t="shared" si="90"/>
        <v>8.732056710219734</v>
      </c>
      <c r="Y249" s="1">
        <f t="shared" si="97"/>
        <v>4846.761583215283</v>
      </c>
      <c r="AA249" s="1">
        <f t="shared" si="91"/>
        <v>6.662667425891776</v>
      </c>
      <c r="AB249" s="1">
        <f t="shared" si="104"/>
        <v>4197.984756413187</v>
      </c>
      <c r="AD249" s="1">
        <f t="shared" si="92"/>
        <v>2.8548533046694153</v>
      </c>
      <c r="AE249" s="1">
        <f t="shared" si="98"/>
        <v>2663.2439523484845</v>
      </c>
      <c r="AG249" s="1">
        <f t="shared" si="93"/>
        <v>6.662667425891776</v>
      </c>
      <c r="AH249" s="1">
        <f t="shared" si="99"/>
        <v>3284.0390634200808</v>
      </c>
      <c r="AJ249" s="1">
        <f t="shared" si="94"/>
        <v>3.3169870046295467</v>
      </c>
      <c r="AK249" s="1">
        <f t="shared" si="100"/>
        <v>2999.4351681881058</v>
      </c>
      <c r="AM249" s="1">
        <f t="shared" si="95"/>
        <v>6.035153410323023</v>
      </c>
      <c r="AN249" s="1">
        <f t="shared" si="101"/>
        <v>3788.806350253898</v>
      </c>
    </row>
    <row r="250" spans="1:40" ht="12.75">
      <c r="A250" s="2">
        <v>32811</v>
      </c>
      <c r="B250" s="3">
        <v>304</v>
      </c>
      <c r="C250" s="26">
        <v>60.3</v>
      </c>
      <c r="D250" s="26">
        <v>37.2</v>
      </c>
      <c r="F250" s="1">
        <f t="shared" si="96"/>
        <v>3.073030975521277</v>
      </c>
      <c r="G250" s="1">
        <f>F250+G249</f>
        <v>3015.0525967844187</v>
      </c>
      <c r="I250" s="1">
        <f t="shared" si="81"/>
        <v>3.073030975521277</v>
      </c>
      <c r="J250" s="1">
        <f t="shared" si="82"/>
        <v>2841.461890755856</v>
      </c>
      <c r="L250" s="14">
        <f t="shared" si="83"/>
        <v>3.073030975521277</v>
      </c>
      <c r="M250" s="14">
        <f t="shared" si="84"/>
        <v>3002.508199163627</v>
      </c>
      <c r="O250" s="1">
        <f t="shared" si="85"/>
        <v>8.415498426177068</v>
      </c>
      <c r="P250" s="1">
        <f t="shared" si="86"/>
        <v>4114.939023478222</v>
      </c>
      <c r="R250" s="1">
        <f t="shared" si="87"/>
        <v>7.017267643685183</v>
      </c>
      <c r="S250" s="1">
        <f t="shared" si="88"/>
        <v>4026.8977181044233</v>
      </c>
      <c r="U250" s="1">
        <f t="shared" si="89"/>
        <v>6.367005310792205</v>
      </c>
      <c r="V250" s="1">
        <f t="shared" si="102"/>
        <v>4185.935240227633</v>
      </c>
      <c r="X250" s="1">
        <f t="shared" si="90"/>
        <v>8.415498426177068</v>
      </c>
      <c r="Y250" s="1">
        <f t="shared" si="97"/>
        <v>4855.17708164146</v>
      </c>
      <c r="AA250" s="1">
        <f t="shared" si="91"/>
        <v>6.367005310792205</v>
      </c>
      <c r="AB250" s="1">
        <f t="shared" si="104"/>
        <v>4204.3517617239795</v>
      </c>
      <c r="AD250" s="1">
        <f t="shared" si="92"/>
        <v>2.6214618206515206</v>
      </c>
      <c r="AE250" s="1">
        <f t="shared" si="98"/>
        <v>2665.865414169136</v>
      </c>
      <c r="AG250" s="1">
        <f t="shared" si="93"/>
        <v>6.367005310792205</v>
      </c>
      <c r="AH250" s="1">
        <f t="shared" si="99"/>
        <v>3290.406068730873</v>
      </c>
      <c r="AJ250" s="1">
        <f t="shared" si="94"/>
        <v>3.073030975521277</v>
      </c>
      <c r="AK250" s="1">
        <f t="shared" si="100"/>
        <v>3002.508199163627</v>
      </c>
      <c r="AM250" s="1">
        <f t="shared" si="95"/>
        <v>5.747014245059058</v>
      </c>
      <c r="AN250" s="1">
        <f t="shared" si="101"/>
        <v>3794.553364498957</v>
      </c>
    </row>
    <row r="251" spans="3:4" ht="12.75">
      <c r="C251" s="26">
        <v>59.7</v>
      </c>
      <c r="D251" s="26">
        <v>37.1</v>
      </c>
    </row>
    <row r="252" spans="1:4" ht="12.75">
      <c r="A252" s="5"/>
      <c r="C252" s="26">
        <v>59.1</v>
      </c>
      <c r="D252" s="26">
        <v>36.9</v>
      </c>
    </row>
    <row r="253" spans="1:4" ht="12.75">
      <c r="A253" s="5"/>
      <c r="C253" s="26">
        <v>58.5</v>
      </c>
      <c r="D253" s="26">
        <v>36.8</v>
      </c>
    </row>
    <row r="254" spans="1:4" ht="12.75">
      <c r="A254" s="5"/>
      <c r="C254" s="26">
        <v>58</v>
      </c>
      <c r="D254" s="26">
        <v>36.7</v>
      </c>
    </row>
    <row r="255" spans="3:4" ht="12.75">
      <c r="C255" s="26">
        <v>57.4</v>
      </c>
      <c r="D255" s="26">
        <v>36.5</v>
      </c>
    </row>
    <row r="256" spans="3:4" ht="12.75">
      <c r="C256" s="26">
        <v>56.9</v>
      </c>
      <c r="D256" s="26">
        <v>36.3</v>
      </c>
    </row>
    <row r="257" spans="3:4" ht="12.75">
      <c r="C257" s="26">
        <v>56.3</v>
      </c>
      <c r="D257" s="26">
        <v>36.1</v>
      </c>
    </row>
    <row r="258" spans="3:4" ht="12.75">
      <c r="C258" s="26">
        <v>55.8</v>
      </c>
      <c r="D258" s="26">
        <v>35.9</v>
      </c>
    </row>
    <row r="259" spans="3:4" ht="12.75">
      <c r="C259" s="26">
        <v>55.2</v>
      </c>
      <c r="D259" s="26">
        <v>35.8</v>
      </c>
    </row>
    <row r="260" spans="3:4" ht="12.75">
      <c r="C260" s="26">
        <v>54.6</v>
      </c>
      <c r="D260" s="26">
        <v>35.7</v>
      </c>
    </row>
    <row r="261" spans="3:4" ht="12.75">
      <c r="C261" s="26">
        <v>54.1</v>
      </c>
      <c r="D261" s="26">
        <v>35.5</v>
      </c>
    </row>
    <row r="262" spans="3:4" ht="12.75">
      <c r="C262" s="26">
        <v>53.6</v>
      </c>
      <c r="D262" s="26">
        <v>35.4</v>
      </c>
    </row>
    <row r="263" spans="3:4" ht="12.75">
      <c r="C263" s="26">
        <v>53.2</v>
      </c>
      <c r="D263" s="26">
        <v>35.3</v>
      </c>
    </row>
    <row r="264" spans="3:4" ht="12.75">
      <c r="C264" s="26">
        <v>52.9</v>
      </c>
      <c r="D264" s="26">
        <v>35.1</v>
      </c>
    </row>
    <row r="265" spans="3:4" ht="12.75">
      <c r="C265" s="26">
        <v>52.4</v>
      </c>
      <c r="D265" s="26">
        <v>34.9</v>
      </c>
    </row>
    <row r="266" spans="3:4" ht="12.75">
      <c r="C266" s="26">
        <v>51.9</v>
      </c>
      <c r="D266" s="26">
        <v>34.8</v>
      </c>
    </row>
    <row r="267" spans="3:4" ht="12.75">
      <c r="C267" s="26">
        <v>51.4</v>
      </c>
      <c r="D267" s="26">
        <v>34.6</v>
      </c>
    </row>
    <row r="268" spans="3:4" ht="12.75">
      <c r="C268" s="26">
        <v>51</v>
      </c>
      <c r="D268" s="26">
        <v>34.5</v>
      </c>
    </row>
    <row r="269" spans="3:4" ht="12.75">
      <c r="C269" s="26">
        <v>50.7</v>
      </c>
      <c r="D269" s="26">
        <v>34.4</v>
      </c>
    </row>
    <row r="270" spans="3:4" ht="12.75">
      <c r="C270" s="26">
        <v>50.4</v>
      </c>
      <c r="D270" s="26">
        <v>34.3</v>
      </c>
    </row>
    <row r="271" spans="3:4" ht="12.75">
      <c r="C271" s="26">
        <v>50.1</v>
      </c>
      <c r="D271" s="26">
        <v>34.2</v>
      </c>
    </row>
    <row r="272" spans="3:4" ht="12.75">
      <c r="C272" s="26">
        <v>49.8</v>
      </c>
      <c r="D272" s="26">
        <v>34.1</v>
      </c>
    </row>
    <row r="273" spans="3:4" ht="12.75">
      <c r="C273" s="26">
        <v>49.5</v>
      </c>
      <c r="D273" s="26">
        <v>34</v>
      </c>
    </row>
    <row r="274" spans="3:4" ht="12.75">
      <c r="C274" s="26">
        <v>49.1</v>
      </c>
      <c r="D274" s="26">
        <v>33.8</v>
      </c>
    </row>
    <row r="275" spans="3:4" ht="12.75">
      <c r="C275" s="26">
        <v>48.8</v>
      </c>
      <c r="D275" s="26">
        <v>33.6</v>
      </c>
    </row>
    <row r="276" spans="3:4" ht="12.75">
      <c r="C276" s="26">
        <v>48.5</v>
      </c>
      <c r="D276" s="26">
        <v>33.4</v>
      </c>
    </row>
    <row r="277" spans="3:4" ht="12.75">
      <c r="C277" s="26">
        <v>48.2</v>
      </c>
      <c r="D277" s="26">
        <v>33.2</v>
      </c>
    </row>
    <row r="278" spans="3:4" ht="12.75">
      <c r="C278" s="26">
        <v>47.9</v>
      </c>
      <c r="D278" s="26">
        <v>33</v>
      </c>
    </row>
    <row r="279" spans="3:4" ht="12.75">
      <c r="C279" s="26">
        <v>47.6</v>
      </c>
      <c r="D279" s="26">
        <v>32.9</v>
      </c>
    </row>
    <row r="280" spans="3:4" ht="12.75">
      <c r="C280" s="26">
        <v>47.4</v>
      </c>
      <c r="D280" s="26">
        <v>32.8</v>
      </c>
    </row>
    <row r="281" spans="3:4" ht="12.75">
      <c r="C281" s="26">
        <v>47.2</v>
      </c>
      <c r="D281" s="26">
        <v>32.6</v>
      </c>
    </row>
    <row r="282" spans="3:4" ht="12.75">
      <c r="C282" s="26">
        <v>46.9</v>
      </c>
      <c r="D282" s="26">
        <v>32.5</v>
      </c>
    </row>
    <row r="283" spans="3:4" ht="12.75">
      <c r="C283" s="26">
        <v>46.6</v>
      </c>
      <c r="D283" s="26">
        <v>32.4</v>
      </c>
    </row>
    <row r="284" spans="3:4" ht="12.75">
      <c r="C284" s="26">
        <v>46.3</v>
      </c>
      <c r="D284" s="26">
        <v>32.3</v>
      </c>
    </row>
    <row r="285" spans="3:4" ht="12.75">
      <c r="C285" s="26">
        <v>46.1</v>
      </c>
      <c r="D285" s="26">
        <v>32.2</v>
      </c>
    </row>
    <row r="286" spans="3:4" ht="12.75">
      <c r="C286" s="26">
        <v>45.9</v>
      </c>
      <c r="D286" s="26">
        <v>32</v>
      </c>
    </row>
    <row r="287" spans="3:4" ht="12.75">
      <c r="C287" s="26">
        <v>45.6</v>
      </c>
      <c r="D287" s="26">
        <v>31.9</v>
      </c>
    </row>
    <row r="288" spans="3:4" ht="12.75">
      <c r="C288" s="26">
        <v>45.5</v>
      </c>
      <c r="D288" s="26">
        <v>31.8</v>
      </c>
    </row>
    <row r="289" spans="3:4" ht="12.75">
      <c r="C289" s="26">
        <v>45.4</v>
      </c>
      <c r="D289" s="26">
        <v>31.6</v>
      </c>
    </row>
    <row r="290" spans="3:4" ht="12.75">
      <c r="C290" s="26">
        <v>45.3</v>
      </c>
      <c r="D290" s="26">
        <v>31.5</v>
      </c>
    </row>
    <row r="291" spans="3:4" ht="12.75">
      <c r="C291" s="26">
        <v>45.2</v>
      </c>
      <c r="D291" s="26">
        <v>31.4</v>
      </c>
    </row>
    <row r="292" spans="3:4" ht="12.75">
      <c r="C292" s="26">
        <v>45.1</v>
      </c>
      <c r="D292" s="26">
        <v>31.3</v>
      </c>
    </row>
    <row r="293" spans="3:4" ht="12.75">
      <c r="C293" s="26">
        <v>44.9</v>
      </c>
      <c r="D293" s="26">
        <v>31.2</v>
      </c>
    </row>
    <row r="294" spans="3:4" ht="12.75">
      <c r="C294" s="26">
        <v>44.7</v>
      </c>
      <c r="D294" s="26">
        <v>31.2</v>
      </c>
    </row>
    <row r="295" spans="3:4" ht="12.75">
      <c r="C295" s="26">
        <v>44.5</v>
      </c>
      <c r="D295" s="26">
        <v>31.1</v>
      </c>
    </row>
    <row r="296" spans="3:4" ht="12.75">
      <c r="C296" s="26">
        <v>44.4</v>
      </c>
      <c r="D296" s="26">
        <v>31</v>
      </c>
    </row>
    <row r="297" spans="3:4" ht="12.75">
      <c r="C297" s="26">
        <v>44.1</v>
      </c>
      <c r="D297" s="26">
        <v>30.8</v>
      </c>
    </row>
    <row r="298" spans="3:4" ht="12.75">
      <c r="C298" s="26">
        <v>43.8</v>
      </c>
      <c r="D298" s="26">
        <v>30.6</v>
      </c>
    </row>
    <row r="299" spans="3:4" ht="12.75">
      <c r="C299" s="26">
        <v>43.6</v>
      </c>
      <c r="D299" s="26">
        <v>30.4</v>
      </c>
    </row>
    <row r="300" spans="3:4" ht="12.75">
      <c r="C300" s="26">
        <v>43.5</v>
      </c>
      <c r="D300" s="26">
        <v>30.2</v>
      </c>
    </row>
    <row r="301" spans="3:4" ht="12.75">
      <c r="C301" s="26">
        <v>43.3</v>
      </c>
      <c r="D301" s="26">
        <v>30.1</v>
      </c>
    </row>
    <row r="302" spans="3:4" ht="12.75">
      <c r="C302" s="26">
        <v>43.2</v>
      </c>
      <c r="D302" s="26">
        <v>30</v>
      </c>
    </row>
    <row r="303" spans="3:4" ht="12.75">
      <c r="C303" s="26">
        <v>43.2</v>
      </c>
      <c r="D303" s="26">
        <v>30</v>
      </c>
    </row>
    <row r="304" spans="3:4" ht="12.75">
      <c r="C304" s="26">
        <v>43.2</v>
      </c>
      <c r="D304" s="26">
        <v>30</v>
      </c>
    </row>
    <row r="305" spans="3:4" ht="12.75">
      <c r="C305" s="26">
        <v>43.2</v>
      </c>
      <c r="D305" s="26">
        <v>29.9</v>
      </c>
    </row>
    <row r="306" spans="3:4" ht="12.75">
      <c r="C306" s="26">
        <v>43.3</v>
      </c>
      <c r="D306" s="26">
        <v>30</v>
      </c>
    </row>
    <row r="307" spans="3:4" ht="12.75">
      <c r="C307" s="26">
        <v>43.4</v>
      </c>
      <c r="D307" s="26">
        <v>30.1</v>
      </c>
    </row>
    <row r="308" spans="3:4" ht="12.75">
      <c r="C308" s="26">
        <v>43.4</v>
      </c>
      <c r="D308" s="26">
        <v>30.1</v>
      </c>
    </row>
    <row r="309" spans="3:4" ht="12.75">
      <c r="C309" s="26">
        <v>43.4</v>
      </c>
      <c r="D309" s="26">
        <v>30.1</v>
      </c>
    </row>
    <row r="310" spans="3:4" ht="12.75">
      <c r="C310" s="26">
        <v>43.5</v>
      </c>
      <c r="D310" s="26">
        <v>30.2</v>
      </c>
    </row>
    <row r="311" spans="3:4" ht="12.75">
      <c r="C311" s="26">
        <v>43.6</v>
      </c>
      <c r="D311" s="26">
        <v>30.2</v>
      </c>
    </row>
  </sheetData>
  <printOptions gridLines="1"/>
  <pageMargins left="0.75" right="0.75" top="1" bottom="1" header="0.5" footer="0.5"/>
  <pageSetup orientation="portrait" r:id="rId1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J11" sqref="J11"/>
    </sheetView>
  </sheetViews>
  <sheetFormatPr defaultColWidth="9.00390625" defaultRowHeight="12.75"/>
  <sheetData>
    <row r="1" ht="12.75">
      <c r="A1" s="15" t="s">
        <v>48</v>
      </c>
    </row>
    <row r="3" ht="12.75">
      <c r="B3" t="s">
        <v>53</v>
      </c>
    </row>
    <row r="5" ht="12.75">
      <c r="B5" t="s">
        <v>49</v>
      </c>
    </row>
    <row r="6" ht="12.75">
      <c r="B6" t="s">
        <v>62</v>
      </c>
    </row>
    <row r="7" ht="12.75">
      <c r="B7" t="s">
        <v>63</v>
      </c>
    </row>
    <row r="8" ht="12.75">
      <c r="B8" t="s">
        <v>65</v>
      </c>
    </row>
    <row r="9" ht="12.75">
      <c r="B9" t="s">
        <v>64</v>
      </c>
    </row>
    <row r="10" ht="14.25">
      <c r="B10" t="s">
        <v>50</v>
      </c>
    </row>
    <row r="11" ht="12.75">
      <c r="B11" t="s">
        <v>55</v>
      </c>
    </row>
    <row r="12" ht="12.75">
      <c r="C12" t="s">
        <v>54</v>
      </c>
    </row>
    <row r="13" ht="12.75">
      <c r="C13" t="s">
        <v>51</v>
      </c>
    </row>
    <row r="14" ht="12.75">
      <c r="B14" t="s">
        <v>66</v>
      </c>
    </row>
    <row r="15" ht="12.75">
      <c r="B15" t="s">
        <v>67</v>
      </c>
    </row>
    <row r="16" ht="12.75">
      <c r="B16" t="s">
        <v>56</v>
      </c>
    </row>
    <row r="17" ht="12.75">
      <c r="B17" t="s">
        <v>68</v>
      </c>
    </row>
    <row r="18" ht="12.75">
      <c r="B18" t="s">
        <v>52</v>
      </c>
    </row>
    <row r="19" ht="12.75">
      <c r="B19" t="s">
        <v>69</v>
      </c>
    </row>
    <row r="20" ht="12.75">
      <c r="B20" t="s">
        <v>70</v>
      </c>
    </row>
    <row r="21" ht="12.75">
      <c r="B21" t="s">
        <v>71</v>
      </c>
    </row>
    <row r="22" ht="12.75">
      <c r="B22" t="s">
        <v>72</v>
      </c>
    </row>
    <row r="23" ht="12.75">
      <c r="B23" t="s">
        <v>73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311"/>
  <sheetViews>
    <sheetView workbookViewId="0" topLeftCell="A1">
      <pane ySplit="5" topLeftCell="BM38" activePane="bottomLeft" state="frozen"/>
      <selection pane="topLeft" activeCell="A1" sqref="A1"/>
      <selection pane="bottomLeft" activeCell="O3" sqref="O3"/>
    </sheetView>
  </sheetViews>
  <sheetFormatPr defaultColWidth="9.00390625" defaultRowHeight="12.75"/>
  <cols>
    <col min="1" max="1" width="8.25390625" style="0" customWidth="1"/>
    <col min="2" max="2" width="5.25390625" style="0" customWidth="1"/>
    <col min="3" max="3" width="6.875" style="19" customWidth="1"/>
    <col min="4" max="4" width="5.75390625" style="19" customWidth="1"/>
    <col min="5" max="5" width="8.375" style="1" customWidth="1"/>
    <col min="6" max="6" width="12.00390625" style="24" customWidth="1"/>
    <col min="7" max="7" width="2.125" style="7" customWidth="1"/>
    <col min="8" max="8" width="9.375" style="1" customWidth="1"/>
    <col min="9" max="9" width="7.75390625" style="0" customWidth="1"/>
    <col min="10" max="10" width="2.125" style="7" customWidth="1"/>
    <col min="11" max="11" width="8.25390625" style="15" customWidth="1"/>
    <col min="12" max="12" width="8.00390625" style="15" customWidth="1"/>
    <col min="13" max="13" width="2.25390625" style="7" customWidth="1"/>
    <col min="14" max="14" width="8.875" style="0" customWidth="1"/>
    <col min="15" max="15" width="9.00390625" style="0" customWidth="1"/>
    <col min="16" max="16" width="2.00390625" style="7" customWidth="1"/>
    <col min="17" max="16384" width="11.375" style="0" customWidth="1"/>
  </cols>
  <sheetData>
    <row r="1" spans="1:14" ht="12.75">
      <c r="A1" t="s">
        <v>47</v>
      </c>
      <c r="H1" s="14" t="s">
        <v>57</v>
      </c>
      <c r="I1" s="1"/>
      <c r="K1" s="15" t="s">
        <v>60</v>
      </c>
      <c r="N1" s="15" t="s">
        <v>60</v>
      </c>
    </row>
    <row r="2" spans="1:14" ht="12.75">
      <c r="A2" t="s">
        <v>0</v>
      </c>
      <c r="B2" t="s">
        <v>1</v>
      </c>
      <c r="H2" s="14" t="s">
        <v>58</v>
      </c>
      <c r="I2" s="1"/>
      <c r="K2" s="15" t="s">
        <v>61</v>
      </c>
      <c r="N2" s="15" t="s">
        <v>61</v>
      </c>
    </row>
    <row r="3" spans="1:14" ht="12.75">
      <c r="A3">
        <v>50</v>
      </c>
      <c r="B3">
        <v>88</v>
      </c>
      <c r="H3" s="14" t="s">
        <v>59</v>
      </c>
      <c r="N3" s="8"/>
    </row>
    <row r="4" spans="3:14" ht="23.25">
      <c r="C4" s="20"/>
      <c r="D4" s="22"/>
      <c r="H4" s="1" t="s">
        <v>44</v>
      </c>
      <c r="K4" s="18" t="s">
        <v>45</v>
      </c>
      <c r="N4" t="s">
        <v>46</v>
      </c>
    </row>
    <row r="5" spans="1:16" s="9" customFormat="1" ht="13.5" thickBot="1">
      <c r="A5" s="9" t="s">
        <v>2</v>
      </c>
      <c r="B5" s="9" t="s">
        <v>3</v>
      </c>
      <c r="C5" s="21" t="s">
        <v>39</v>
      </c>
      <c r="D5" s="21" t="s">
        <v>40</v>
      </c>
      <c r="E5" s="12" t="s">
        <v>38</v>
      </c>
      <c r="F5" s="25" t="s">
        <v>42</v>
      </c>
      <c r="G5" s="11"/>
      <c r="H5" s="12" t="s">
        <v>43</v>
      </c>
      <c r="I5" s="9" t="s">
        <v>41</v>
      </c>
      <c r="J5" s="11"/>
      <c r="K5" s="23" t="s">
        <v>43</v>
      </c>
      <c r="L5" s="23" t="s">
        <v>41</v>
      </c>
      <c r="M5" s="11"/>
      <c r="N5" s="12" t="s">
        <v>43</v>
      </c>
      <c r="O5" s="12" t="s">
        <v>41</v>
      </c>
      <c r="P5" s="11"/>
    </row>
    <row r="6" spans="1:15" ht="13.5" thickTop="1">
      <c r="A6" s="2">
        <v>32567</v>
      </c>
      <c r="B6" s="3">
        <v>60</v>
      </c>
      <c r="C6">
        <v>57.4</v>
      </c>
      <c r="D6">
        <v>29.1</v>
      </c>
      <c r="E6" s="28">
        <v>0</v>
      </c>
      <c r="F6" s="24" t="str">
        <f>IF((IF(ROUND(C6,0)&gt;=70,1,0))*(IF(ROUND(C7,0)&gt;=70,1,0)),"+","-")</f>
        <v>-</v>
      </c>
      <c r="I6" s="1"/>
      <c r="K6" s="14"/>
      <c r="L6" s="14"/>
      <c r="N6" s="1"/>
      <c r="O6" s="1"/>
    </row>
    <row r="7" spans="1:15" ht="12.75">
      <c r="A7" s="2">
        <v>32568</v>
      </c>
      <c r="B7" s="3">
        <v>61</v>
      </c>
      <c r="C7">
        <v>55.9</v>
      </c>
      <c r="D7">
        <v>32.7</v>
      </c>
      <c r="E7" s="28">
        <v>0</v>
      </c>
      <c r="F7" s="24" t="str">
        <f aca="true" t="shared" si="0" ref="F7:F70">IF((IF(ROUND(C7,0)&gt;=70,1,0))*(IF(ROUND(C8,0)&gt;=70,1,0)),"+","-")</f>
        <v>-</v>
      </c>
      <c r="I7" s="1"/>
      <c r="K7" s="14"/>
      <c r="L7" s="14"/>
      <c r="N7" s="1"/>
      <c r="O7" s="1"/>
    </row>
    <row r="8" spans="1:15" ht="12.75">
      <c r="A8" s="2">
        <v>32569</v>
      </c>
      <c r="B8" s="3">
        <v>62</v>
      </c>
      <c r="C8">
        <v>48.9</v>
      </c>
      <c r="D8">
        <v>34.9</v>
      </c>
      <c r="E8" s="28">
        <f aca="true" t="shared" si="1" ref="E8:E71">DDA3(C8,D8,$A$3,$B$3)</f>
        <v>0</v>
      </c>
      <c r="F8" s="24" t="str">
        <f t="shared" si="0"/>
        <v>-</v>
      </c>
      <c r="I8" s="1"/>
      <c r="K8" s="14"/>
      <c r="L8" s="14"/>
      <c r="N8" s="1"/>
      <c r="O8" s="1"/>
    </row>
    <row r="9" spans="1:15" ht="12.75">
      <c r="A9" s="2">
        <v>32570</v>
      </c>
      <c r="B9" s="3">
        <v>63</v>
      </c>
      <c r="C9">
        <v>51.1</v>
      </c>
      <c r="D9">
        <v>30.6</v>
      </c>
      <c r="E9" s="28">
        <f t="shared" si="1"/>
        <v>0.10873418144086619</v>
      </c>
      <c r="F9" s="24" t="str">
        <f t="shared" si="0"/>
        <v>-</v>
      </c>
      <c r="I9" s="1"/>
      <c r="K9" s="14"/>
      <c r="L9" s="14"/>
      <c r="N9" s="1"/>
      <c r="O9" s="1"/>
    </row>
    <row r="10" spans="1:15" ht="12.75">
      <c r="A10" s="2">
        <v>32571</v>
      </c>
      <c r="B10" s="3">
        <v>64</v>
      </c>
      <c r="C10">
        <v>48.9</v>
      </c>
      <c r="D10">
        <v>44.8</v>
      </c>
      <c r="E10" s="28">
        <f t="shared" si="1"/>
        <v>0</v>
      </c>
      <c r="F10" s="24" t="str">
        <f t="shared" si="0"/>
        <v>-</v>
      </c>
      <c r="I10" s="1"/>
      <c r="K10" s="14"/>
      <c r="L10" s="14"/>
      <c r="N10" s="1"/>
      <c r="O10" s="1"/>
    </row>
    <row r="11" spans="1:15" ht="12.75">
      <c r="A11" s="2">
        <v>32572</v>
      </c>
      <c r="B11" s="3">
        <v>65</v>
      </c>
      <c r="C11">
        <v>55.9</v>
      </c>
      <c r="D11">
        <v>40.5</v>
      </c>
      <c r="E11" s="28">
        <f t="shared" si="1"/>
        <v>1.6182653113490735</v>
      </c>
      <c r="F11" s="24" t="str">
        <f t="shared" si="0"/>
        <v>-</v>
      </c>
      <c r="I11" s="1"/>
      <c r="K11" s="14"/>
      <c r="L11" s="14"/>
      <c r="N11" s="1"/>
      <c r="O11" s="1"/>
    </row>
    <row r="12" spans="1:15" ht="12.75">
      <c r="A12" s="2">
        <v>32573</v>
      </c>
      <c r="B12" s="3">
        <v>66</v>
      </c>
      <c r="C12">
        <v>54</v>
      </c>
      <c r="D12">
        <v>36.9</v>
      </c>
      <c r="E12" s="28">
        <f t="shared" si="1"/>
        <v>0.8419018712549802</v>
      </c>
      <c r="F12" s="24" t="str">
        <f t="shared" si="0"/>
        <v>-</v>
      </c>
      <c r="I12" s="1"/>
      <c r="K12" s="14"/>
      <c r="L12" s="14"/>
      <c r="N12" s="1"/>
      <c r="O12" s="1"/>
    </row>
    <row r="13" spans="1:15" ht="12.75">
      <c r="A13" s="2">
        <v>32574</v>
      </c>
      <c r="B13" s="3">
        <v>67</v>
      </c>
      <c r="C13">
        <v>43.3</v>
      </c>
      <c r="D13">
        <v>34.9</v>
      </c>
      <c r="E13" s="28">
        <f t="shared" si="1"/>
        <v>0</v>
      </c>
      <c r="F13" s="24" t="str">
        <f t="shared" si="0"/>
        <v>-</v>
      </c>
      <c r="I13" s="1"/>
      <c r="K13" s="14"/>
      <c r="L13" s="14"/>
      <c r="N13" s="1"/>
      <c r="O13" s="1"/>
    </row>
    <row r="14" spans="1:15" ht="12.75">
      <c r="A14" s="2">
        <v>32575</v>
      </c>
      <c r="B14" s="3">
        <v>68</v>
      </c>
      <c r="C14">
        <v>41.9</v>
      </c>
      <c r="D14">
        <v>30.6</v>
      </c>
      <c r="E14" s="28">
        <f t="shared" si="1"/>
        <v>0</v>
      </c>
      <c r="F14" s="24" t="str">
        <f t="shared" si="0"/>
        <v>-</v>
      </c>
      <c r="I14" s="1"/>
      <c r="K14" s="14"/>
      <c r="L14" s="14"/>
      <c r="N14" s="1"/>
      <c r="O14" s="1"/>
    </row>
    <row r="15" spans="1:15" ht="12.75">
      <c r="A15" s="2">
        <v>32576</v>
      </c>
      <c r="B15" s="3">
        <v>69</v>
      </c>
      <c r="C15">
        <v>43.3</v>
      </c>
      <c r="D15">
        <v>29.1</v>
      </c>
      <c r="E15" s="28">
        <f t="shared" si="1"/>
        <v>0</v>
      </c>
      <c r="F15" s="24" t="str">
        <f t="shared" si="0"/>
        <v>-</v>
      </c>
      <c r="I15" s="1"/>
      <c r="K15" s="14"/>
      <c r="L15" s="14"/>
      <c r="N15" s="1"/>
      <c r="O15" s="1"/>
    </row>
    <row r="16" spans="1:15" ht="12.75">
      <c r="A16" s="2">
        <v>32577</v>
      </c>
      <c r="B16" s="3">
        <v>70</v>
      </c>
      <c r="C16">
        <v>44.14</v>
      </c>
      <c r="D16">
        <v>29.25</v>
      </c>
      <c r="E16" s="28">
        <f t="shared" si="1"/>
        <v>0</v>
      </c>
      <c r="F16" s="24" t="str">
        <f t="shared" si="0"/>
        <v>-</v>
      </c>
      <c r="I16" s="1"/>
      <c r="K16" s="14"/>
      <c r="L16" s="14"/>
      <c r="N16" s="1"/>
      <c r="O16" s="1"/>
    </row>
    <row r="17" spans="1:15" ht="12.75">
      <c r="A17" s="2">
        <v>32578</v>
      </c>
      <c r="B17" s="3">
        <v>71</v>
      </c>
      <c r="C17">
        <v>46.8</v>
      </c>
      <c r="D17">
        <v>22.8</v>
      </c>
      <c r="E17" s="28">
        <f t="shared" si="1"/>
        <v>0</v>
      </c>
      <c r="F17" s="24" t="str">
        <f t="shared" si="0"/>
        <v>-</v>
      </c>
      <c r="I17" s="1"/>
      <c r="K17" s="14"/>
      <c r="L17" s="14"/>
      <c r="N17" s="1"/>
      <c r="O17" s="1"/>
    </row>
    <row r="18" spans="1:15" ht="12.75">
      <c r="A18" s="2">
        <v>32579</v>
      </c>
      <c r="B18" s="3">
        <v>72</v>
      </c>
      <c r="C18">
        <v>48.9</v>
      </c>
      <c r="D18">
        <v>25.7</v>
      </c>
      <c r="E18" s="28">
        <f t="shared" si="1"/>
        <v>0</v>
      </c>
      <c r="F18" s="24" t="str">
        <f t="shared" si="0"/>
        <v>-</v>
      </c>
      <c r="I18" s="1"/>
      <c r="K18" s="14"/>
      <c r="L18" s="14"/>
      <c r="N18" s="1"/>
      <c r="O18" s="1"/>
    </row>
    <row r="19" spans="1:15" ht="12.75">
      <c r="A19" s="2">
        <v>32580</v>
      </c>
      <c r="B19" s="3">
        <v>73</v>
      </c>
      <c r="C19">
        <v>54</v>
      </c>
      <c r="D19">
        <v>32</v>
      </c>
      <c r="E19" s="28">
        <f t="shared" si="1"/>
        <v>0.7378843618651608</v>
      </c>
      <c r="F19" s="24" t="str">
        <f t="shared" si="0"/>
        <v>-</v>
      </c>
      <c r="I19" s="1"/>
      <c r="K19" s="14"/>
      <c r="L19" s="14"/>
      <c r="N19" s="1"/>
      <c r="O19" s="1"/>
    </row>
    <row r="20" spans="1:15" ht="12.75">
      <c r="A20" s="2">
        <v>32581</v>
      </c>
      <c r="B20" s="3">
        <v>74</v>
      </c>
      <c r="C20">
        <v>54.5</v>
      </c>
      <c r="D20">
        <v>32</v>
      </c>
      <c r="E20" s="28">
        <f t="shared" si="1"/>
        <v>0.8724101368186702</v>
      </c>
      <c r="F20" s="24" t="str">
        <f t="shared" si="0"/>
        <v>-</v>
      </c>
      <c r="I20" s="1"/>
      <c r="K20" s="14"/>
      <c r="L20" s="14"/>
      <c r="N20" s="1"/>
      <c r="O20" s="1"/>
    </row>
    <row r="21" spans="1:15" ht="12.75">
      <c r="A21" s="2">
        <v>32582</v>
      </c>
      <c r="B21" s="3">
        <v>75</v>
      </c>
      <c r="C21">
        <v>53.2</v>
      </c>
      <c r="D21">
        <v>34.9</v>
      </c>
      <c r="E21" s="28">
        <f t="shared" si="1"/>
        <v>0.5784606416994392</v>
      </c>
      <c r="F21" s="24" t="str">
        <f t="shared" si="0"/>
        <v>-</v>
      </c>
      <c r="I21" s="1"/>
      <c r="K21" s="14"/>
      <c r="L21" s="14"/>
      <c r="N21" s="1"/>
      <c r="O21" s="1"/>
    </row>
    <row r="22" spans="1:15" ht="12.75">
      <c r="A22" s="2">
        <v>32583</v>
      </c>
      <c r="B22" s="3">
        <v>76</v>
      </c>
      <c r="C22">
        <v>54</v>
      </c>
      <c r="D22">
        <v>29.8</v>
      </c>
      <c r="E22" s="28">
        <f t="shared" si="1"/>
        <v>0.7022593909382742</v>
      </c>
      <c r="F22" s="24" t="str">
        <f t="shared" si="0"/>
        <v>-</v>
      </c>
      <c r="I22" s="1"/>
      <c r="K22" s="14"/>
      <c r="L22" s="14"/>
      <c r="N22" s="1"/>
      <c r="O22" s="1"/>
    </row>
    <row r="23" spans="1:15" ht="12.75">
      <c r="A23" s="2">
        <v>32584</v>
      </c>
      <c r="B23" s="3">
        <v>77</v>
      </c>
      <c r="C23">
        <v>51.8</v>
      </c>
      <c r="D23">
        <v>29.8</v>
      </c>
      <c r="E23" s="28">
        <f t="shared" si="1"/>
        <v>0.22035428441797825</v>
      </c>
      <c r="F23" s="24" t="str">
        <f t="shared" si="0"/>
        <v>-</v>
      </c>
      <c r="I23" s="1"/>
      <c r="K23" s="14"/>
      <c r="L23" s="14"/>
      <c r="N23" s="1"/>
      <c r="O23" s="1"/>
    </row>
    <row r="24" spans="1:15" ht="12.75">
      <c r="A24" s="2">
        <v>32585</v>
      </c>
      <c r="B24" s="3">
        <v>78</v>
      </c>
      <c r="C24">
        <v>56.7</v>
      </c>
      <c r="D24">
        <v>25</v>
      </c>
      <c r="E24" s="28">
        <f t="shared" si="1"/>
        <v>1.33700458696066</v>
      </c>
      <c r="F24" s="24" t="str">
        <f t="shared" si="0"/>
        <v>-</v>
      </c>
      <c r="I24" s="1"/>
      <c r="K24" s="14"/>
      <c r="L24" s="14"/>
      <c r="N24" s="1"/>
      <c r="O24" s="1"/>
    </row>
    <row r="25" spans="1:15" ht="12.75">
      <c r="A25" s="2">
        <v>32586</v>
      </c>
      <c r="B25" s="3">
        <v>79</v>
      </c>
      <c r="C25">
        <v>51.8</v>
      </c>
      <c r="D25">
        <v>29.8</v>
      </c>
      <c r="E25" s="28">
        <f t="shared" si="1"/>
        <v>0.22035428441797825</v>
      </c>
      <c r="F25" s="24" t="str">
        <f t="shared" si="0"/>
        <v>-</v>
      </c>
      <c r="I25" s="1"/>
      <c r="K25" s="14"/>
      <c r="L25" s="14"/>
      <c r="N25" s="1"/>
      <c r="O25" s="1"/>
    </row>
    <row r="26" spans="1:15" ht="12.75">
      <c r="A26" s="2">
        <v>32587</v>
      </c>
      <c r="B26" s="3">
        <v>80</v>
      </c>
      <c r="C26">
        <v>55.9</v>
      </c>
      <c r="D26">
        <v>32</v>
      </c>
      <c r="E26" s="28">
        <f t="shared" si="1"/>
        <v>1.27761010990759</v>
      </c>
      <c r="F26" s="24" t="str">
        <f t="shared" si="0"/>
        <v>-</v>
      </c>
      <c r="I26" s="1"/>
      <c r="K26" s="14"/>
      <c r="L26" s="14"/>
      <c r="N26" s="1"/>
      <c r="O26" s="1"/>
    </row>
    <row r="27" spans="1:15" ht="12.75">
      <c r="A27" s="2">
        <v>32588</v>
      </c>
      <c r="B27" s="3">
        <v>81</v>
      </c>
      <c r="C27" s="26">
        <v>59.6</v>
      </c>
      <c r="D27" s="26">
        <v>35.2</v>
      </c>
      <c r="E27" s="27">
        <f t="shared" si="1"/>
        <v>2.671906520551006</v>
      </c>
      <c r="F27" s="24" t="str">
        <f t="shared" si="0"/>
        <v>-</v>
      </c>
      <c r="I27" s="1"/>
      <c r="K27" s="14"/>
      <c r="L27" s="14"/>
      <c r="N27" s="1"/>
      <c r="O27" s="1"/>
    </row>
    <row r="28" spans="1:15" ht="12.75">
      <c r="A28" s="2">
        <v>32589</v>
      </c>
      <c r="B28" s="3">
        <v>82</v>
      </c>
      <c r="C28" s="26">
        <v>59.8</v>
      </c>
      <c r="D28" s="26">
        <v>35.2</v>
      </c>
      <c r="E28" s="27">
        <f t="shared" si="1"/>
        <v>2.7463649384586724</v>
      </c>
      <c r="F28" s="24" t="str">
        <f t="shared" si="0"/>
        <v>-</v>
      </c>
      <c r="I28" s="1"/>
      <c r="K28" s="14"/>
      <c r="L28" s="14"/>
      <c r="N28" s="1"/>
      <c r="O28" s="1"/>
    </row>
    <row r="29" spans="1:15" ht="12.75">
      <c r="A29" s="2">
        <v>32590</v>
      </c>
      <c r="B29" s="3">
        <v>83</v>
      </c>
      <c r="C29" s="26">
        <v>60</v>
      </c>
      <c r="D29" s="26">
        <v>35.3</v>
      </c>
      <c r="E29" s="27">
        <f t="shared" si="1"/>
        <v>2.8275128811395036</v>
      </c>
      <c r="F29" s="24" t="str">
        <f t="shared" si="0"/>
        <v>-</v>
      </c>
      <c r="I29" s="1"/>
      <c r="K29" s="14"/>
      <c r="L29" s="14"/>
      <c r="N29" s="1"/>
      <c r="O29" s="1"/>
    </row>
    <row r="30" spans="1:15" ht="12.75">
      <c r="A30" s="2">
        <v>32591</v>
      </c>
      <c r="B30" s="3">
        <v>84</v>
      </c>
      <c r="C30" s="26">
        <v>60.2</v>
      </c>
      <c r="D30" s="26">
        <v>35.4</v>
      </c>
      <c r="E30" s="27">
        <f t="shared" si="1"/>
        <v>2.909328870910535</v>
      </c>
      <c r="F30" s="24" t="str">
        <f t="shared" si="0"/>
        <v>-</v>
      </c>
      <c r="I30" s="1"/>
      <c r="K30" s="14"/>
      <c r="L30" s="14"/>
      <c r="N30" s="1"/>
      <c r="O30" s="1"/>
    </row>
    <row r="31" spans="1:15" ht="12.75">
      <c r="A31" s="2">
        <v>32592</v>
      </c>
      <c r="B31" s="3">
        <v>85</v>
      </c>
      <c r="C31" s="26">
        <v>60.5</v>
      </c>
      <c r="D31" s="26">
        <v>35.5</v>
      </c>
      <c r="E31" s="27">
        <f t="shared" si="1"/>
        <v>3.0299126524367295</v>
      </c>
      <c r="F31" s="24" t="str">
        <f t="shared" si="0"/>
        <v>-</v>
      </c>
      <c r="I31" s="1"/>
      <c r="K31" s="14"/>
      <c r="L31" s="14"/>
      <c r="N31" s="1"/>
      <c r="O31" s="1"/>
    </row>
    <row r="32" spans="1:15" ht="12.75">
      <c r="A32" s="2">
        <v>32593</v>
      </c>
      <c r="B32" s="3">
        <v>86</v>
      </c>
      <c r="C32" s="26">
        <v>60.7</v>
      </c>
      <c r="D32" s="26">
        <v>35.6</v>
      </c>
      <c r="E32" s="27">
        <f t="shared" si="1"/>
        <v>3.1132711947846228</v>
      </c>
      <c r="F32" s="24" t="str">
        <f t="shared" si="0"/>
        <v>-</v>
      </c>
      <c r="I32" s="1"/>
      <c r="K32" s="14"/>
      <c r="L32" s="14"/>
      <c r="N32" s="1"/>
      <c r="O32" s="1"/>
    </row>
    <row r="33" spans="1:15" ht="12.75">
      <c r="A33" s="2">
        <v>32594</v>
      </c>
      <c r="B33" s="3">
        <v>87</v>
      </c>
      <c r="C33" s="26">
        <v>61</v>
      </c>
      <c r="D33" s="26">
        <v>35.6</v>
      </c>
      <c r="E33" s="27">
        <f t="shared" si="1"/>
        <v>3.2288070738574928</v>
      </c>
      <c r="F33" s="24" t="str">
        <f t="shared" si="0"/>
        <v>-</v>
      </c>
      <c r="I33" s="1"/>
      <c r="K33" s="14"/>
      <c r="L33" s="14"/>
      <c r="N33" s="1"/>
      <c r="O33" s="1"/>
    </row>
    <row r="34" spans="1:15" ht="12.75">
      <c r="A34" s="2">
        <v>32595</v>
      </c>
      <c r="B34" s="3">
        <v>88</v>
      </c>
      <c r="C34" s="26">
        <v>61.2</v>
      </c>
      <c r="D34" s="26">
        <v>35.7</v>
      </c>
      <c r="E34" s="27">
        <f t="shared" si="1"/>
        <v>3.3134779322768915</v>
      </c>
      <c r="F34" s="24" t="str">
        <f t="shared" si="0"/>
        <v>-</v>
      </c>
      <c r="I34" s="1"/>
      <c r="K34" s="14"/>
      <c r="L34" s="14"/>
      <c r="N34" s="1"/>
      <c r="O34" s="1"/>
    </row>
    <row r="35" spans="1:15" ht="12.75">
      <c r="A35" s="2">
        <v>32596</v>
      </c>
      <c r="B35" s="3">
        <v>89</v>
      </c>
      <c r="C35" s="26">
        <v>61.5</v>
      </c>
      <c r="D35" s="26">
        <v>35.7</v>
      </c>
      <c r="E35" s="27">
        <f t="shared" si="1"/>
        <v>3.4304030314151266</v>
      </c>
      <c r="F35" s="24" t="str">
        <f t="shared" si="0"/>
        <v>-</v>
      </c>
      <c r="I35" s="1"/>
      <c r="K35" s="14"/>
      <c r="L35" s="14"/>
      <c r="N35" s="1"/>
      <c r="O35" s="1"/>
    </row>
    <row r="36" spans="1:15" ht="12.75">
      <c r="A36" s="2">
        <v>32597</v>
      </c>
      <c r="B36" s="3">
        <v>90</v>
      </c>
      <c r="C36" s="26">
        <v>61.8</v>
      </c>
      <c r="D36" s="26">
        <v>35.8</v>
      </c>
      <c r="E36" s="27">
        <f t="shared" si="1"/>
        <v>3.5556705405542512</v>
      </c>
      <c r="F36" s="24" t="str">
        <f t="shared" si="0"/>
        <v>-</v>
      </c>
      <c r="I36" s="1"/>
      <c r="K36" s="14"/>
      <c r="L36" s="14"/>
      <c r="N36" s="1"/>
      <c r="O36" s="1"/>
    </row>
    <row r="37" spans="1:15" ht="12.75">
      <c r="A37" s="2">
        <v>32598</v>
      </c>
      <c r="B37" s="3">
        <v>91</v>
      </c>
      <c r="C37" s="26">
        <v>62</v>
      </c>
      <c r="D37" s="26">
        <v>36</v>
      </c>
      <c r="E37" s="27">
        <f t="shared" si="1"/>
        <v>3.6502772553505416</v>
      </c>
      <c r="F37" s="24" t="str">
        <f t="shared" si="0"/>
        <v>-</v>
      </c>
      <c r="I37" s="1"/>
      <c r="K37" s="14"/>
      <c r="L37" s="14"/>
      <c r="N37" s="1"/>
      <c r="O37" s="1"/>
    </row>
    <row r="38" spans="1:15" ht="12.75">
      <c r="A38" s="2">
        <v>32599</v>
      </c>
      <c r="B38" s="3">
        <v>92</v>
      </c>
      <c r="C38" s="26">
        <v>62.2</v>
      </c>
      <c r="D38" s="26">
        <v>36.1</v>
      </c>
      <c r="E38" s="27">
        <f t="shared" si="1"/>
        <v>3.7377585851367727</v>
      </c>
      <c r="F38" s="24" t="str">
        <f t="shared" si="0"/>
        <v>-</v>
      </c>
      <c r="I38" s="1"/>
      <c r="K38" s="14"/>
      <c r="L38" s="14"/>
      <c r="N38" s="1"/>
      <c r="O38" s="1"/>
    </row>
    <row r="39" spans="1:15" ht="12.75">
      <c r="A39" s="2">
        <v>32600</v>
      </c>
      <c r="B39" s="3">
        <v>93</v>
      </c>
      <c r="C39" s="26">
        <v>62.2</v>
      </c>
      <c r="D39" s="26">
        <v>36.2</v>
      </c>
      <c r="E39" s="27">
        <f t="shared" si="1"/>
        <v>3.7458663156220986</v>
      </c>
      <c r="F39" s="24" t="str">
        <f t="shared" si="0"/>
        <v>-</v>
      </c>
      <c r="I39" s="1"/>
      <c r="K39" s="14"/>
      <c r="L39" s="14"/>
      <c r="N39" s="1"/>
      <c r="O39" s="1"/>
    </row>
    <row r="40" spans="1:15" ht="12.75">
      <c r="A40" s="2">
        <v>32601</v>
      </c>
      <c r="B40" s="3">
        <v>94</v>
      </c>
      <c r="C40" s="26">
        <v>62.2</v>
      </c>
      <c r="D40" s="26">
        <v>36.3</v>
      </c>
      <c r="E40" s="27">
        <f t="shared" si="1"/>
        <v>3.7540280605985696</v>
      </c>
      <c r="F40" s="24" t="str">
        <f t="shared" si="0"/>
        <v>-</v>
      </c>
      <c r="I40" s="1"/>
      <c r="K40" s="14"/>
      <c r="L40" s="14"/>
      <c r="N40" s="1"/>
      <c r="O40" s="1"/>
    </row>
    <row r="41" spans="1:15" ht="12.75">
      <c r="A41" s="2">
        <v>32602</v>
      </c>
      <c r="B41" s="3">
        <v>95</v>
      </c>
      <c r="C41" s="26">
        <v>62.3</v>
      </c>
      <c r="D41" s="26">
        <v>36.4</v>
      </c>
      <c r="E41" s="27">
        <f t="shared" si="1"/>
        <v>3.8023066233384726</v>
      </c>
      <c r="F41" s="24" t="str">
        <f t="shared" si="0"/>
        <v>-</v>
      </c>
      <c r="I41" s="1"/>
      <c r="K41" s="14"/>
      <c r="L41" s="14"/>
      <c r="N41" s="1"/>
      <c r="O41" s="1"/>
    </row>
    <row r="42" spans="1:15" ht="12.75">
      <c r="A42" s="2">
        <v>32603</v>
      </c>
      <c r="B42" s="3">
        <v>96</v>
      </c>
      <c r="C42" s="26">
        <v>62.4</v>
      </c>
      <c r="D42" s="26">
        <v>36.4</v>
      </c>
      <c r="E42" s="27">
        <f t="shared" si="1"/>
        <v>3.8424366703766513</v>
      </c>
      <c r="F42" s="24" t="str">
        <f t="shared" si="0"/>
        <v>-</v>
      </c>
      <c r="I42" s="1"/>
      <c r="K42" s="14"/>
      <c r="L42" s="14"/>
      <c r="N42" s="1"/>
      <c r="O42" s="1"/>
    </row>
    <row r="43" spans="1:15" ht="12.75">
      <c r="A43" s="2">
        <v>32604</v>
      </c>
      <c r="B43" s="3">
        <v>97</v>
      </c>
      <c r="C43" s="26">
        <v>62.6</v>
      </c>
      <c r="D43" s="26">
        <v>36.5</v>
      </c>
      <c r="E43" s="27">
        <f t="shared" si="1"/>
        <v>3.931413904624965</v>
      </c>
      <c r="F43" s="24" t="str">
        <f t="shared" si="0"/>
        <v>-</v>
      </c>
      <c r="I43" s="1"/>
      <c r="K43" s="14"/>
      <c r="L43" s="14"/>
      <c r="N43" s="1"/>
      <c r="O43" s="1"/>
    </row>
    <row r="44" spans="1:15" ht="12.75">
      <c r="A44" s="2">
        <v>32605</v>
      </c>
      <c r="B44" s="3">
        <v>98</v>
      </c>
      <c r="C44" s="26">
        <v>62.8</v>
      </c>
      <c r="D44" s="26">
        <v>36.6</v>
      </c>
      <c r="E44" s="27">
        <f t="shared" si="1"/>
        <v>4.020952987164331</v>
      </c>
      <c r="F44" s="24" t="str">
        <f t="shared" si="0"/>
        <v>-</v>
      </c>
      <c r="I44" s="1"/>
      <c r="K44" s="14"/>
      <c r="L44" s="14"/>
      <c r="N44" s="1"/>
      <c r="O44" s="1"/>
    </row>
    <row r="45" spans="1:15" ht="12.75">
      <c r="A45" s="2">
        <v>32606</v>
      </c>
      <c r="B45" s="3">
        <v>99</v>
      </c>
      <c r="C45" s="26">
        <v>62.9</v>
      </c>
      <c r="D45" s="26">
        <v>36.8</v>
      </c>
      <c r="E45" s="27">
        <f t="shared" si="1"/>
        <v>4.079218422251604</v>
      </c>
      <c r="F45" s="24" t="str">
        <f t="shared" si="0"/>
        <v>-</v>
      </c>
      <c r="I45" s="1"/>
      <c r="K45" s="14"/>
      <c r="L45" s="14"/>
      <c r="N45" s="1"/>
      <c r="O45" s="1"/>
    </row>
    <row r="46" spans="1:15" ht="12.75">
      <c r="A46" s="2">
        <v>32607</v>
      </c>
      <c r="B46" s="3">
        <v>100</v>
      </c>
      <c r="C46" s="26">
        <v>63</v>
      </c>
      <c r="D46" s="26">
        <v>36.8</v>
      </c>
      <c r="E46" s="27">
        <f t="shared" si="1"/>
        <v>4.119981001376115</v>
      </c>
      <c r="F46" s="24" t="str">
        <f t="shared" si="0"/>
        <v>-</v>
      </c>
      <c r="I46" s="1"/>
      <c r="K46" s="14"/>
      <c r="L46" s="14"/>
      <c r="N46" s="1"/>
      <c r="O46" s="1"/>
    </row>
    <row r="47" spans="1:15" ht="12.75">
      <c r="A47" s="2">
        <v>32608</v>
      </c>
      <c r="B47" s="3">
        <v>101</v>
      </c>
      <c r="C47" s="26">
        <v>63.1</v>
      </c>
      <c r="D47" s="26">
        <v>36.9</v>
      </c>
      <c r="E47" s="27">
        <f t="shared" si="1"/>
        <v>4.169859508463188</v>
      </c>
      <c r="F47" s="24" t="str">
        <f t="shared" si="0"/>
        <v>-</v>
      </c>
      <c r="I47" s="1"/>
      <c r="K47" s="14"/>
      <c r="L47" s="14"/>
      <c r="N47" s="1"/>
      <c r="O47" s="1"/>
    </row>
    <row r="48" spans="1:15" ht="12.75">
      <c r="A48" s="2">
        <v>32609</v>
      </c>
      <c r="B48" s="3">
        <v>102</v>
      </c>
      <c r="C48" s="26">
        <v>63.3</v>
      </c>
      <c r="D48" s="26">
        <v>37</v>
      </c>
      <c r="E48" s="27">
        <f t="shared" si="1"/>
        <v>4.26104732406682</v>
      </c>
      <c r="F48" s="24" t="str">
        <f t="shared" si="0"/>
        <v>-</v>
      </c>
      <c r="I48" s="1"/>
      <c r="K48" s="14"/>
      <c r="L48" s="14"/>
      <c r="N48" s="1"/>
      <c r="O48" s="1"/>
    </row>
    <row r="49" spans="1:15" ht="12.75">
      <c r="A49" s="2">
        <v>32610</v>
      </c>
      <c r="B49" s="3">
        <v>103</v>
      </c>
      <c r="C49" s="26">
        <v>63.5</v>
      </c>
      <c r="D49" s="26">
        <v>37.2</v>
      </c>
      <c r="E49" s="27">
        <f t="shared" si="1"/>
        <v>4.3622577124074935</v>
      </c>
      <c r="F49" s="24" t="str">
        <f t="shared" si="0"/>
        <v>-</v>
      </c>
      <c r="I49" s="1"/>
      <c r="K49" s="14"/>
      <c r="L49" s="14"/>
      <c r="N49" s="1"/>
      <c r="O49" s="1"/>
    </row>
    <row r="50" spans="1:15" ht="12.75">
      <c r="A50" s="2">
        <v>32611</v>
      </c>
      <c r="B50" s="3">
        <v>104</v>
      </c>
      <c r="C50" s="26">
        <v>63.7</v>
      </c>
      <c r="D50" s="26">
        <v>37.3</v>
      </c>
      <c r="E50" s="27">
        <f t="shared" si="1"/>
        <v>4.454705155807101</v>
      </c>
      <c r="F50" s="24" t="str">
        <f t="shared" si="0"/>
        <v>-</v>
      </c>
      <c r="I50" s="1"/>
      <c r="K50" s="14"/>
      <c r="L50" s="14"/>
      <c r="N50" s="1"/>
      <c r="O50" s="1"/>
    </row>
    <row r="51" spans="1:15" ht="12.75">
      <c r="A51" s="2">
        <v>32612</v>
      </c>
      <c r="B51" s="3">
        <v>105</v>
      </c>
      <c r="C51" s="26">
        <v>64</v>
      </c>
      <c r="D51" s="26">
        <v>37.4</v>
      </c>
      <c r="E51" s="27">
        <f t="shared" si="1"/>
        <v>4.589386443539315</v>
      </c>
      <c r="F51" s="24" t="str">
        <f t="shared" si="0"/>
        <v>-</v>
      </c>
      <c r="I51" s="1"/>
      <c r="K51" s="14"/>
      <c r="L51" s="14"/>
      <c r="N51" s="1"/>
      <c r="O51" s="1"/>
    </row>
    <row r="52" spans="1:15" ht="12.75">
      <c r="A52" s="2">
        <v>32613</v>
      </c>
      <c r="B52" s="3">
        <v>106</v>
      </c>
      <c r="C52" s="26">
        <v>64.3</v>
      </c>
      <c r="D52" s="26">
        <v>37.5</v>
      </c>
      <c r="E52" s="27">
        <f t="shared" si="1"/>
        <v>4.724976655752108</v>
      </c>
      <c r="F52" s="24" t="str">
        <f t="shared" si="0"/>
        <v>-</v>
      </c>
      <c r="I52" s="1"/>
      <c r="K52" s="14"/>
      <c r="L52" s="14"/>
      <c r="N52" s="1"/>
      <c r="O52" s="1"/>
    </row>
    <row r="53" spans="1:15" ht="12.75">
      <c r="A53" s="2">
        <v>32614</v>
      </c>
      <c r="B53" s="3">
        <v>107</v>
      </c>
      <c r="C53" s="26">
        <v>64.5</v>
      </c>
      <c r="D53" s="26">
        <v>37.7</v>
      </c>
      <c r="E53" s="27">
        <f t="shared" si="1"/>
        <v>4.829732014888113</v>
      </c>
      <c r="F53" s="24" t="str">
        <f t="shared" si="0"/>
        <v>-</v>
      </c>
      <c r="I53" s="1"/>
      <c r="K53" s="14"/>
      <c r="L53" s="14"/>
      <c r="N53" s="1"/>
      <c r="O53" s="1"/>
    </row>
    <row r="54" spans="1:15" ht="12.75">
      <c r="A54" s="2">
        <v>32615</v>
      </c>
      <c r="B54" s="3">
        <v>108</v>
      </c>
      <c r="C54" s="26">
        <v>64.7</v>
      </c>
      <c r="D54" s="26">
        <v>37.8</v>
      </c>
      <c r="E54" s="27">
        <f t="shared" si="1"/>
        <v>4.924770500691343</v>
      </c>
      <c r="F54" s="24" t="str">
        <f t="shared" si="0"/>
        <v>-</v>
      </c>
      <c r="I54" s="1"/>
      <c r="K54" s="14"/>
      <c r="L54" s="14"/>
      <c r="N54" s="1"/>
      <c r="O54" s="1"/>
    </row>
    <row r="55" spans="1:15" ht="12.75">
      <c r="A55" s="2">
        <v>32616</v>
      </c>
      <c r="B55" s="3">
        <v>109</v>
      </c>
      <c r="C55" s="26">
        <v>64.8</v>
      </c>
      <c r="D55" s="26">
        <v>38</v>
      </c>
      <c r="E55" s="27">
        <f t="shared" si="1"/>
        <v>4.988653099366149</v>
      </c>
      <c r="F55" s="24" t="str">
        <f t="shared" si="0"/>
        <v>-</v>
      </c>
      <c r="I55" s="1"/>
      <c r="K55" s="14"/>
      <c r="L55" s="14"/>
      <c r="N55" s="1"/>
      <c r="O55" s="1"/>
    </row>
    <row r="56" spans="1:15" ht="12.75">
      <c r="A56" s="2">
        <v>32617</v>
      </c>
      <c r="B56" s="3">
        <v>110</v>
      </c>
      <c r="C56" s="26">
        <v>64.9</v>
      </c>
      <c r="D56" s="26">
        <v>38.1</v>
      </c>
      <c r="E56" s="27">
        <f t="shared" si="1"/>
        <v>5.042104263035072</v>
      </c>
      <c r="F56" s="24" t="str">
        <f t="shared" si="0"/>
        <v>-</v>
      </c>
      <c r="I56" s="1"/>
      <c r="K56" s="14"/>
      <c r="L56" s="14"/>
      <c r="N56" s="1"/>
      <c r="O56" s="1"/>
    </row>
    <row r="57" spans="1:15" ht="12.75">
      <c r="A57" s="2">
        <v>32618</v>
      </c>
      <c r="B57" s="3">
        <v>111</v>
      </c>
      <c r="C57" s="26">
        <v>65</v>
      </c>
      <c r="D57" s="26">
        <v>38.2</v>
      </c>
      <c r="E57" s="27">
        <f t="shared" si="1"/>
        <v>5.095794474988398</v>
      </c>
      <c r="F57" s="24" t="str">
        <f t="shared" si="0"/>
        <v>-</v>
      </c>
      <c r="I57" s="1"/>
      <c r="K57" s="14"/>
      <c r="L57" s="14"/>
      <c r="N57" s="1"/>
      <c r="O57" s="1"/>
    </row>
    <row r="58" spans="1:15" ht="12.75">
      <c r="A58" s="2">
        <v>32619</v>
      </c>
      <c r="B58" s="3">
        <v>112</v>
      </c>
      <c r="C58" s="26">
        <v>65.2</v>
      </c>
      <c r="D58" s="26">
        <v>38.3</v>
      </c>
      <c r="E58" s="27">
        <f t="shared" si="1"/>
        <v>5.192558165553265</v>
      </c>
      <c r="F58" s="24" t="str">
        <f t="shared" si="0"/>
        <v>-</v>
      </c>
      <c r="H58" s="14"/>
      <c r="I58" s="14"/>
      <c r="K58" s="14"/>
      <c r="L58" s="14"/>
      <c r="N58" s="1"/>
      <c r="O58" s="1"/>
    </row>
    <row r="59" spans="1:15" ht="12.75">
      <c r="A59" s="2">
        <v>32620</v>
      </c>
      <c r="B59" s="3">
        <v>113</v>
      </c>
      <c r="C59" s="26">
        <v>65.5</v>
      </c>
      <c r="D59" s="26">
        <v>38.4</v>
      </c>
      <c r="E59" s="27">
        <f t="shared" si="1"/>
        <v>5.332839746737641</v>
      </c>
      <c r="F59" s="24" t="str">
        <f t="shared" si="0"/>
        <v>-</v>
      </c>
      <c r="H59" s="14"/>
      <c r="I59" s="14"/>
      <c r="K59" s="14"/>
      <c r="L59" s="14"/>
      <c r="N59" s="1"/>
      <c r="O59" s="1"/>
    </row>
    <row r="60" spans="1:15" ht="12.75">
      <c r="A60" s="2">
        <v>32621</v>
      </c>
      <c r="B60" s="3">
        <v>114</v>
      </c>
      <c r="C60" s="26">
        <v>65.8</v>
      </c>
      <c r="D60" s="26">
        <v>38.6</v>
      </c>
      <c r="E60" s="27">
        <f t="shared" si="1"/>
        <v>5.48577938132878</v>
      </c>
      <c r="F60" s="24" t="str">
        <f t="shared" si="0"/>
        <v>-</v>
      </c>
      <c r="H60" s="14"/>
      <c r="I60" s="14"/>
      <c r="K60" s="14"/>
      <c r="L60" s="14"/>
      <c r="N60" s="1"/>
      <c r="O60" s="1"/>
    </row>
    <row r="61" spans="1:15" ht="12.75">
      <c r="A61" s="2">
        <v>32622</v>
      </c>
      <c r="B61" s="3">
        <v>115</v>
      </c>
      <c r="C61" s="26">
        <v>66</v>
      </c>
      <c r="D61" s="26">
        <v>38.8</v>
      </c>
      <c r="E61" s="27">
        <f t="shared" si="1"/>
        <v>5.5965978395116585</v>
      </c>
      <c r="F61" s="24" t="str">
        <f t="shared" si="0"/>
        <v>-</v>
      </c>
      <c r="H61" s="14"/>
      <c r="I61" s="14"/>
      <c r="K61" s="14"/>
      <c r="L61" s="14"/>
      <c r="N61" s="1"/>
      <c r="O61" s="1"/>
    </row>
    <row r="62" spans="1:15" ht="12.75">
      <c r="A62" s="2">
        <v>32623</v>
      </c>
      <c r="B62" s="3">
        <v>116</v>
      </c>
      <c r="C62" s="26">
        <v>66.1</v>
      </c>
      <c r="D62" s="26">
        <v>38.9</v>
      </c>
      <c r="E62" s="27">
        <f t="shared" si="1"/>
        <v>5.652363589573278</v>
      </c>
      <c r="F62" s="24" t="str">
        <f t="shared" si="0"/>
        <v>-</v>
      </c>
      <c r="H62" s="14"/>
      <c r="I62" s="14"/>
      <c r="K62" s="14"/>
      <c r="L62" s="14"/>
      <c r="N62" s="1"/>
      <c r="O62" s="1"/>
    </row>
    <row r="63" spans="1:15" ht="12.75">
      <c r="A63" s="2">
        <v>32624</v>
      </c>
      <c r="B63" s="3">
        <v>117</v>
      </c>
      <c r="C63" s="26">
        <v>66.3</v>
      </c>
      <c r="D63" s="26">
        <v>39.1</v>
      </c>
      <c r="E63" s="27">
        <f t="shared" si="1"/>
        <v>5.764609760694037</v>
      </c>
      <c r="F63" s="24" t="str">
        <f t="shared" si="0"/>
        <v>-</v>
      </c>
      <c r="H63" s="14"/>
      <c r="I63" s="14"/>
      <c r="K63" s="14"/>
      <c r="L63" s="14"/>
      <c r="N63" s="1"/>
      <c r="O63" s="1"/>
    </row>
    <row r="64" spans="1:15" ht="12.75">
      <c r="A64" s="2">
        <v>32625</v>
      </c>
      <c r="B64" s="3">
        <v>118</v>
      </c>
      <c r="C64" s="26">
        <v>66.6</v>
      </c>
      <c r="D64" s="26">
        <v>39.2</v>
      </c>
      <c r="E64" s="27">
        <f t="shared" si="1"/>
        <v>5.908915480875092</v>
      </c>
      <c r="F64" s="24" t="str">
        <f t="shared" si="0"/>
        <v>-</v>
      </c>
      <c r="H64" s="14"/>
      <c r="I64" s="14"/>
      <c r="K64" s="14"/>
      <c r="L64" s="14"/>
      <c r="N64" s="1"/>
      <c r="O64" s="1"/>
    </row>
    <row r="65" spans="1:15" ht="12.75">
      <c r="A65" s="2">
        <v>32626</v>
      </c>
      <c r="B65" s="3">
        <v>119</v>
      </c>
      <c r="C65" s="26">
        <v>66.8</v>
      </c>
      <c r="D65" s="26">
        <v>39.4</v>
      </c>
      <c r="E65" s="27">
        <f t="shared" si="1"/>
        <v>6.022970079824807</v>
      </c>
      <c r="F65" s="24" t="str">
        <f t="shared" si="0"/>
        <v>-</v>
      </c>
      <c r="H65" s="14"/>
      <c r="I65" s="14"/>
      <c r="K65" s="14"/>
      <c r="L65" s="14"/>
      <c r="N65" s="1"/>
      <c r="O65" s="1"/>
    </row>
    <row r="66" spans="1:15" ht="12.75">
      <c r="A66" s="2">
        <v>32627</v>
      </c>
      <c r="B66" s="3">
        <v>120</v>
      </c>
      <c r="C66" s="26">
        <v>67.1</v>
      </c>
      <c r="D66" s="26">
        <v>39.5</v>
      </c>
      <c r="E66" s="27">
        <f t="shared" si="1"/>
        <v>6.168879466530819</v>
      </c>
      <c r="F66" s="24" t="str">
        <f t="shared" si="0"/>
        <v>-</v>
      </c>
      <c r="H66" s="14"/>
      <c r="I66" s="14"/>
      <c r="K66" s="14"/>
      <c r="L66" s="14"/>
      <c r="N66" s="1"/>
      <c r="O66" s="1"/>
    </row>
    <row r="67" spans="1:15" ht="12.75">
      <c r="A67" s="2">
        <v>32628</v>
      </c>
      <c r="B67" s="3">
        <v>121</v>
      </c>
      <c r="C67" s="26">
        <v>67.4</v>
      </c>
      <c r="D67" s="26">
        <v>39.7</v>
      </c>
      <c r="E67" s="27">
        <f>DDA3(C67,D67,$A$3,$B$3)</f>
        <v>6.329220404380521</v>
      </c>
      <c r="F67" s="24" t="str">
        <f t="shared" si="0"/>
        <v>-</v>
      </c>
      <c r="H67" s="14"/>
      <c r="I67" s="14"/>
      <c r="K67" s="14"/>
      <c r="L67" s="14"/>
      <c r="N67" s="1"/>
      <c r="O67" s="1"/>
    </row>
    <row r="68" spans="1:15" ht="12.75">
      <c r="A68" s="2">
        <v>32629</v>
      </c>
      <c r="B68" s="3">
        <v>122</v>
      </c>
      <c r="C68" s="26">
        <v>67.8</v>
      </c>
      <c r="D68" s="26">
        <v>39.8</v>
      </c>
      <c r="E68" s="27">
        <f t="shared" si="1"/>
        <v>6.521526234538958</v>
      </c>
      <c r="F68" s="24" t="str">
        <f t="shared" si="0"/>
        <v>-</v>
      </c>
      <c r="H68" s="14"/>
      <c r="I68" s="14"/>
      <c r="K68" s="14"/>
      <c r="L68" s="14"/>
      <c r="N68" s="1"/>
      <c r="O68" s="1"/>
    </row>
    <row r="69" spans="1:15" ht="12.75">
      <c r="A69" s="2">
        <v>32630</v>
      </c>
      <c r="B69" s="3">
        <v>123</v>
      </c>
      <c r="C69" s="26">
        <v>68.2</v>
      </c>
      <c r="D69" s="26">
        <v>40</v>
      </c>
      <c r="E69" s="27">
        <f t="shared" si="1"/>
        <v>6.72928590295469</v>
      </c>
      <c r="F69" s="24" t="str">
        <f t="shared" si="0"/>
        <v>-</v>
      </c>
      <c r="H69" s="14"/>
      <c r="I69" s="14"/>
      <c r="K69" s="14"/>
      <c r="L69" s="14"/>
      <c r="N69" s="1"/>
      <c r="O69" s="1"/>
    </row>
    <row r="70" spans="1:15" ht="12.75">
      <c r="A70" s="2">
        <v>32631</v>
      </c>
      <c r="B70" s="3">
        <v>124</v>
      </c>
      <c r="C70" s="26">
        <v>68.7</v>
      </c>
      <c r="D70" s="26">
        <v>40.2</v>
      </c>
      <c r="E70" s="27">
        <f t="shared" si="1"/>
        <v>6.9839377631206245</v>
      </c>
      <c r="F70" s="24" t="str">
        <f t="shared" si="0"/>
        <v>-</v>
      </c>
      <c r="H70" s="14"/>
      <c r="I70" s="14"/>
      <c r="K70" s="14"/>
      <c r="L70" s="14"/>
      <c r="N70" s="1"/>
      <c r="O70" s="1"/>
    </row>
    <row r="71" spans="1:15" ht="12.75">
      <c r="A71" s="2">
        <v>32632</v>
      </c>
      <c r="B71" s="3">
        <v>125</v>
      </c>
      <c r="C71" s="26">
        <v>69</v>
      </c>
      <c r="D71" s="26">
        <v>40.4</v>
      </c>
      <c r="E71" s="27">
        <f t="shared" si="1"/>
        <v>7.149975414069401</v>
      </c>
      <c r="F71" s="24" t="str">
        <f aca="true" t="shared" si="2" ref="F71:F134">IF((IF(ROUND(C71,0)&gt;=70,1,0))*(IF(ROUND(C72,0)&gt;=70,1,0)),"+","-")</f>
        <v>-</v>
      </c>
      <c r="H71" s="14"/>
      <c r="I71" s="14"/>
      <c r="K71" s="14"/>
      <c r="L71" s="14"/>
      <c r="N71" s="1"/>
      <c r="O71" s="1"/>
    </row>
    <row r="72" spans="1:15" ht="12.75">
      <c r="A72" s="2">
        <v>32633</v>
      </c>
      <c r="B72" s="3">
        <v>126</v>
      </c>
      <c r="C72" s="26">
        <v>69.4</v>
      </c>
      <c r="D72" s="26">
        <v>40.6</v>
      </c>
      <c r="E72" s="27">
        <f aca="true" t="shared" si="3" ref="E72:E135">DDA3(C72,D72,$A$3,$B$3)</f>
        <v>7.362855297359759</v>
      </c>
      <c r="F72" s="24" t="str">
        <f t="shared" si="2"/>
        <v>-</v>
      </c>
      <c r="H72" s="14"/>
      <c r="I72" s="14"/>
      <c r="K72" s="14"/>
      <c r="L72" s="14"/>
      <c r="N72" s="1"/>
      <c r="O72" s="1"/>
    </row>
    <row r="73" spans="1:15" ht="12.75">
      <c r="A73" s="2">
        <v>32634</v>
      </c>
      <c r="B73" s="3">
        <v>127</v>
      </c>
      <c r="C73" s="26">
        <v>69.7</v>
      </c>
      <c r="D73" s="26">
        <v>40.8</v>
      </c>
      <c r="E73" s="27">
        <f t="shared" si="3"/>
        <v>7.531636350083723</v>
      </c>
      <c r="F73" s="24" t="str">
        <f t="shared" si="2"/>
        <v>+</v>
      </c>
      <c r="H73" s="14"/>
      <c r="I73" s="14"/>
      <c r="K73" s="14"/>
      <c r="L73" s="14"/>
      <c r="N73" s="1"/>
      <c r="O73" s="1"/>
    </row>
    <row r="74" spans="1:15" ht="12.75">
      <c r="A74" s="2">
        <v>32635</v>
      </c>
      <c r="B74" s="3">
        <v>128</v>
      </c>
      <c r="C74" s="26">
        <v>70.1</v>
      </c>
      <c r="D74" s="26">
        <v>41</v>
      </c>
      <c r="E74" s="27">
        <f t="shared" si="3"/>
        <v>7.747617691100906</v>
      </c>
      <c r="F74" s="24" t="str">
        <f t="shared" si="2"/>
        <v>+</v>
      </c>
      <c r="H74" s="14"/>
      <c r="I74" s="14"/>
      <c r="K74" s="14"/>
      <c r="L74" s="14"/>
      <c r="N74" s="1"/>
      <c r="O74" s="1"/>
    </row>
    <row r="75" spans="1:15" ht="12.75">
      <c r="A75" s="2">
        <v>32636</v>
      </c>
      <c r="B75" s="3">
        <v>129</v>
      </c>
      <c r="C75" s="26">
        <v>70.4</v>
      </c>
      <c r="D75" s="26">
        <v>41.2</v>
      </c>
      <c r="E75" s="27">
        <f t="shared" si="3"/>
        <v>7.919103439836418</v>
      </c>
      <c r="F75" s="24" t="str">
        <f t="shared" si="2"/>
        <v>+</v>
      </c>
      <c r="H75" s="14"/>
      <c r="I75" s="14"/>
      <c r="K75" s="14"/>
      <c r="L75" s="14"/>
      <c r="N75" s="14"/>
      <c r="O75" s="14"/>
    </row>
    <row r="76" spans="1:15" ht="12.75">
      <c r="A76" s="2">
        <v>32637</v>
      </c>
      <c r="B76" s="3">
        <v>130</v>
      </c>
      <c r="C76" s="26">
        <v>70.8</v>
      </c>
      <c r="D76" s="26">
        <v>41.5</v>
      </c>
      <c r="E76" s="27">
        <f t="shared" si="3"/>
        <v>8.155517732138915</v>
      </c>
      <c r="F76" s="24" t="str">
        <f t="shared" si="2"/>
        <v>+</v>
      </c>
      <c r="H76" s="14"/>
      <c r="I76" s="14"/>
      <c r="K76" s="14"/>
      <c r="L76" s="14"/>
      <c r="N76" s="14"/>
      <c r="O76" s="14"/>
    </row>
    <row r="77" spans="1:15" ht="12.75">
      <c r="A77" s="2">
        <v>32638</v>
      </c>
      <c r="B77" s="3">
        <v>131</v>
      </c>
      <c r="C77" s="26">
        <v>71.2</v>
      </c>
      <c r="D77" s="26">
        <v>41.7</v>
      </c>
      <c r="E77" s="27">
        <f t="shared" si="3"/>
        <v>8.376571429951627</v>
      </c>
      <c r="F77" s="24" t="str">
        <f t="shared" si="2"/>
        <v>+</v>
      </c>
      <c r="H77" s="14"/>
      <c r="I77" s="14"/>
      <c r="K77" s="14"/>
      <c r="L77" s="14"/>
      <c r="N77" s="14"/>
      <c r="O77" s="14"/>
    </row>
    <row r="78" spans="1:15" ht="12.75">
      <c r="A78" s="2">
        <v>32639</v>
      </c>
      <c r="B78" s="3">
        <v>132</v>
      </c>
      <c r="C78" s="26">
        <v>71.3</v>
      </c>
      <c r="D78" s="26">
        <v>42</v>
      </c>
      <c r="E78" s="27">
        <f t="shared" si="3"/>
        <v>8.477477125278174</v>
      </c>
      <c r="F78" s="24" t="str">
        <f t="shared" si="2"/>
        <v>+</v>
      </c>
      <c r="H78" s="14"/>
      <c r="I78" s="14"/>
      <c r="K78" s="14"/>
      <c r="L78" s="14"/>
      <c r="N78" s="14"/>
      <c r="O78" s="14"/>
    </row>
    <row r="79" spans="1:15" ht="12.75">
      <c r="A79" s="2">
        <v>32640</v>
      </c>
      <c r="B79" s="3">
        <v>133</v>
      </c>
      <c r="C79" s="26">
        <v>71.6</v>
      </c>
      <c r="D79" s="26">
        <v>42.2</v>
      </c>
      <c r="E79" s="27">
        <f t="shared" si="3"/>
        <v>8.654782283765337</v>
      </c>
      <c r="F79" s="24" t="str">
        <f t="shared" si="2"/>
        <v>+</v>
      </c>
      <c r="H79" s="14"/>
      <c r="I79" s="14"/>
      <c r="K79" s="14"/>
      <c r="L79" s="14"/>
      <c r="N79" s="14"/>
      <c r="O79" s="14"/>
    </row>
    <row r="80" spans="1:15" ht="12.75">
      <c r="A80" s="2">
        <v>32641</v>
      </c>
      <c r="B80" s="3">
        <v>134</v>
      </c>
      <c r="C80" s="26">
        <v>71.9</v>
      </c>
      <c r="D80" s="26">
        <v>42.4</v>
      </c>
      <c r="E80" s="27">
        <f t="shared" si="3"/>
        <v>8.833345921348952</v>
      </c>
      <c r="F80" s="24" t="str">
        <f t="shared" si="2"/>
        <v>+</v>
      </c>
      <c r="H80" s="14"/>
      <c r="I80" s="14"/>
      <c r="K80" s="14"/>
      <c r="L80" s="14"/>
      <c r="N80" s="14"/>
      <c r="O80" s="14"/>
    </row>
    <row r="81" spans="1:15" ht="12.75">
      <c r="A81" s="2">
        <v>32642</v>
      </c>
      <c r="B81" s="3">
        <v>135</v>
      </c>
      <c r="C81" s="26">
        <v>72.2</v>
      </c>
      <c r="D81" s="26">
        <v>42.6</v>
      </c>
      <c r="E81" s="27">
        <f t="shared" si="3"/>
        <v>9.013167158760844</v>
      </c>
      <c r="F81" s="24" t="str">
        <f t="shared" si="2"/>
        <v>+</v>
      </c>
      <c r="H81" s="14"/>
      <c r="I81" s="14"/>
      <c r="K81" s="14"/>
      <c r="L81" s="14"/>
      <c r="N81" s="14"/>
      <c r="O81" s="14"/>
    </row>
    <row r="82" spans="1:15" ht="12.75">
      <c r="A82" s="2">
        <v>32643</v>
      </c>
      <c r="B82" s="3">
        <v>136</v>
      </c>
      <c r="C82" s="26">
        <v>72.5</v>
      </c>
      <c r="D82" s="26">
        <v>42.8</v>
      </c>
      <c r="E82" s="27">
        <f t="shared" si="3"/>
        <v>9.194245699797753</v>
      </c>
      <c r="F82" s="24" t="str">
        <f t="shared" si="2"/>
        <v>+</v>
      </c>
      <c r="H82" s="14"/>
      <c r="I82" s="14"/>
      <c r="K82" s="14"/>
      <c r="L82" s="14"/>
      <c r="N82" s="14"/>
      <c r="O82" s="14"/>
    </row>
    <row r="83" spans="1:15" ht="12.75">
      <c r="A83" s="2">
        <v>32644</v>
      </c>
      <c r="B83" s="3">
        <v>137</v>
      </c>
      <c r="C83" s="26">
        <v>72.8</v>
      </c>
      <c r="D83" s="26">
        <v>43</v>
      </c>
      <c r="E83" s="27">
        <f t="shared" si="3"/>
        <v>9.376581851440863</v>
      </c>
      <c r="F83" s="24" t="str">
        <f t="shared" si="2"/>
        <v>+</v>
      </c>
      <c r="H83" s="14"/>
      <c r="I83" s="14"/>
      <c r="K83" s="14"/>
      <c r="L83" s="14"/>
      <c r="N83" s="14"/>
      <c r="O83" s="14"/>
    </row>
    <row r="84" spans="1:15" ht="12.75">
      <c r="A84" s="2">
        <v>32645</v>
      </c>
      <c r="B84" s="3">
        <v>138</v>
      </c>
      <c r="C84" s="26">
        <v>73.1</v>
      </c>
      <c r="D84" s="26">
        <v>43.2</v>
      </c>
      <c r="E84" s="27">
        <f t="shared" si="3"/>
        <v>9.560176546995121</v>
      </c>
      <c r="F84" s="24" t="str">
        <f t="shared" si="2"/>
        <v>+</v>
      </c>
      <c r="H84" s="14"/>
      <c r="I84" s="14"/>
      <c r="K84" s="14"/>
      <c r="L84" s="14"/>
      <c r="N84" s="14"/>
      <c r="O84" s="14"/>
    </row>
    <row r="85" spans="1:15" ht="12.75">
      <c r="A85" s="2">
        <v>32646</v>
      </c>
      <c r="B85" s="3">
        <v>139</v>
      </c>
      <c r="C85" s="26">
        <v>73.5</v>
      </c>
      <c r="D85" s="26">
        <v>43.4</v>
      </c>
      <c r="E85" s="27">
        <f t="shared" si="3"/>
        <v>9.792683366131834</v>
      </c>
      <c r="F85" s="24" t="str">
        <f t="shared" si="2"/>
        <v>+</v>
      </c>
      <c r="H85" s="14"/>
      <c r="I85" s="14"/>
      <c r="K85" s="14"/>
      <c r="L85" s="14"/>
      <c r="N85" s="14"/>
      <c r="O85" s="14"/>
    </row>
    <row r="86" spans="1:15" ht="12.75">
      <c r="A86" s="2">
        <v>32647</v>
      </c>
      <c r="B86" s="3">
        <v>140</v>
      </c>
      <c r="C86" s="26">
        <v>73.9</v>
      </c>
      <c r="D86" s="26">
        <v>43.6</v>
      </c>
      <c r="E86" s="27">
        <f t="shared" si="3"/>
        <v>10.02671013776667</v>
      </c>
      <c r="F86" s="24" t="str">
        <f t="shared" si="2"/>
        <v>+</v>
      </c>
      <c r="H86" s="14"/>
      <c r="I86" s="14"/>
      <c r="K86" s="14"/>
      <c r="L86" s="14"/>
      <c r="N86" s="14"/>
      <c r="O86" s="14"/>
    </row>
    <row r="87" spans="1:15" ht="12.75">
      <c r="A87" s="2">
        <v>32648</v>
      </c>
      <c r="B87" s="3">
        <v>141</v>
      </c>
      <c r="C87" s="26">
        <v>74.3</v>
      </c>
      <c r="D87" s="26">
        <v>43.9</v>
      </c>
      <c r="E87" s="27">
        <f t="shared" si="3"/>
        <v>10.284631607218657</v>
      </c>
      <c r="F87" s="24" t="str">
        <f t="shared" si="2"/>
        <v>+</v>
      </c>
      <c r="H87" s="14"/>
      <c r="I87" s="14"/>
      <c r="K87" s="14"/>
      <c r="L87" s="14"/>
      <c r="N87" s="14"/>
      <c r="O87" s="14"/>
    </row>
    <row r="88" spans="1:15" ht="12.75">
      <c r="A88" s="2">
        <v>32649</v>
      </c>
      <c r="B88" s="3">
        <v>142</v>
      </c>
      <c r="C88" s="26">
        <v>74.6</v>
      </c>
      <c r="D88" s="26">
        <v>44.2</v>
      </c>
      <c r="E88" s="27">
        <f t="shared" si="3"/>
        <v>10.497108365620944</v>
      </c>
      <c r="F88" s="24" t="str">
        <f t="shared" si="2"/>
        <v>+</v>
      </c>
      <c r="H88" s="14"/>
      <c r="I88" s="14"/>
      <c r="K88" s="14"/>
      <c r="L88" s="14"/>
      <c r="N88" s="14"/>
      <c r="O88" s="14"/>
    </row>
    <row r="89" spans="1:15" ht="12.75">
      <c r="A89" s="2">
        <v>32650</v>
      </c>
      <c r="B89" s="3">
        <v>143</v>
      </c>
      <c r="C89" s="26">
        <v>74.8</v>
      </c>
      <c r="D89" s="26">
        <v>44.5</v>
      </c>
      <c r="E89" s="27">
        <f t="shared" si="3"/>
        <v>10.6637196986992</v>
      </c>
      <c r="F89" s="24" t="str">
        <f t="shared" si="2"/>
        <v>+</v>
      </c>
      <c r="H89" s="14"/>
      <c r="I89" s="14"/>
      <c r="K89" s="14"/>
      <c r="L89" s="14"/>
      <c r="N89" s="14"/>
      <c r="O89" s="14"/>
    </row>
    <row r="90" spans="1:15" ht="12.75">
      <c r="A90" s="2">
        <v>32651</v>
      </c>
      <c r="B90" s="3">
        <v>144</v>
      </c>
      <c r="C90" s="26">
        <v>75.1</v>
      </c>
      <c r="D90" s="26">
        <v>44.8</v>
      </c>
      <c r="E90" s="27">
        <f t="shared" si="3"/>
        <v>10.880898020736058</v>
      </c>
      <c r="F90" s="24" t="str">
        <f t="shared" si="2"/>
        <v>+</v>
      </c>
      <c r="H90" s="14"/>
      <c r="I90" s="14"/>
      <c r="K90" s="14"/>
      <c r="L90" s="14"/>
      <c r="N90" s="14"/>
      <c r="O90" s="14"/>
    </row>
    <row r="91" spans="1:15" ht="12.75">
      <c r="A91" s="2">
        <v>32652</v>
      </c>
      <c r="B91" s="3">
        <v>145</v>
      </c>
      <c r="C91" s="26">
        <v>75.4</v>
      </c>
      <c r="D91" s="26">
        <v>45</v>
      </c>
      <c r="E91" s="27">
        <f t="shared" si="3"/>
        <v>11.075577275423912</v>
      </c>
      <c r="F91" s="24" t="str">
        <f t="shared" si="2"/>
        <v>+</v>
      </c>
      <c r="H91" s="14"/>
      <c r="I91" s="14"/>
      <c r="K91" s="14"/>
      <c r="L91" s="14"/>
      <c r="N91" s="14"/>
      <c r="O91" s="14"/>
    </row>
    <row r="92" spans="1:15" ht="12.75">
      <c r="A92" s="2">
        <v>32653</v>
      </c>
      <c r="B92" s="3">
        <v>146</v>
      </c>
      <c r="C92" s="26">
        <v>75.7</v>
      </c>
      <c r="D92" s="26">
        <v>45.3</v>
      </c>
      <c r="E92" s="27">
        <f t="shared" si="3"/>
        <v>11.297106061700017</v>
      </c>
      <c r="F92" s="24" t="str">
        <f t="shared" si="2"/>
        <v>+</v>
      </c>
      <c r="H92" s="14"/>
      <c r="I92" s="14"/>
      <c r="K92" s="14"/>
      <c r="L92" s="14"/>
      <c r="N92" s="14"/>
      <c r="O92" s="14"/>
    </row>
    <row r="93" spans="1:15" ht="12.75">
      <c r="A93" s="2">
        <v>32654</v>
      </c>
      <c r="B93" s="3">
        <v>147</v>
      </c>
      <c r="C93" s="26">
        <v>75.9</v>
      </c>
      <c r="D93" s="26">
        <v>45.5</v>
      </c>
      <c r="E93" s="27">
        <f t="shared" si="3"/>
        <v>11.446236100023967</v>
      </c>
      <c r="F93" s="24" t="str">
        <f t="shared" si="2"/>
        <v>+</v>
      </c>
      <c r="I93" s="1"/>
      <c r="K93" s="14"/>
      <c r="L93" s="14"/>
      <c r="N93" s="14"/>
      <c r="O93" s="14"/>
    </row>
    <row r="94" spans="1:15" ht="12.75">
      <c r="A94" s="2">
        <v>32655</v>
      </c>
      <c r="B94" s="3">
        <v>148</v>
      </c>
      <c r="C94" s="26">
        <v>76.1</v>
      </c>
      <c r="D94" s="26">
        <v>45.7</v>
      </c>
      <c r="E94" s="27">
        <f t="shared" si="3"/>
        <v>11.596545652157392</v>
      </c>
      <c r="F94" s="24" t="str">
        <f t="shared" si="2"/>
        <v>+</v>
      </c>
      <c r="I94" s="1"/>
      <c r="K94" s="14"/>
      <c r="L94" s="14"/>
      <c r="N94" s="14"/>
      <c r="O94" s="14"/>
    </row>
    <row r="95" spans="1:15" ht="12.75">
      <c r="A95" s="2">
        <v>32656</v>
      </c>
      <c r="B95" s="3">
        <v>149</v>
      </c>
      <c r="C95" s="26">
        <v>76.4</v>
      </c>
      <c r="D95" s="26">
        <v>45.9</v>
      </c>
      <c r="E95" s="27">
        <f t="shared" si="3"/>
        <v>11.796963049945703</v>
      </c>
      <c r="F95" s="24" t="str">
        <f t="shared" si="2"/>
        <v>+</v>
      </c>
      <c r="I95" s="1"/>
      <c r="K95" s="14"/>
      <c r="L95" s="14"/>
      <c r="N95" s="14"/>
      <c r="O95" s="14"/>
    </row>
    <row r="96" spans="1:15" ht="12.75">
      <c r="A96" s="2">
        <v>32657</v>
      </c>
      <c r="B96" s="3">
        <v>150</v>
      </c>
      <c r="C96" s="26">
        <v>76.7</v>
      </c>
      <c r="D96" s="26">
        <v>46.1</v>
      </c>
      <c r="E96" s="27">
        <f t="shared" si="3"/>
        <v>11.998774471195233</v>
      </c>
      <c r="F96" s="24" t="str">
        <f t="shared" si="2"/>
        <v>+</v>
      </c>
      <c r="I96" s="1"/>
      <c r="K96" s="14"/>
      <c r="L96" s="14"/>
      <c r="N96" s="14"/>
      <c r="O96" s="14"/>
    </row>
    <row r="97" spans="1:15" ht="12.75">
      <c r="A97" s="2">
        <v>32658</v>
      </c>
      <c r="B97" s="3">
        <v>151</v>
      </c>
      <c r="C97" s="26">
        <v>77.1</v>
      </c>
      <c r="D97" s="26">
        <v>46.4</v>
      </c>
      <c r="E97" s="27">
        <f t="shared" si="3"/>
        <v>12.279586872704108</v>
      </c>
      <c r="F97" s="24" t="str">
        <f t="shared" si="2"/>
        <v>+</v>
      </c>
      <c r="I97" s="1"/>
      <c r="K97" s="14"/>
      <c r="L97" s="14"/>
      <c r="N97" s="14"/>
      <c r="O97" s="14"/>
    </row>
    <row r="98" spans="1:15" ht="12.75">
      <c r="A98" s="2">
        <v>32659</v>
      </c>
      <c r="B98" s="3">
        <v>152</v>
      </c>
      <c r="C98" s="26">
        <v>77.4</v>
      </c>
      <c r="D98" s="26">
        <v>46.7</v>
      </c>
      <c r="E98" s="27">
        <f>DDA3(C98,D98,$A$3,$B$3)</f>
        <v>12.514303527476585</v>
      </c>
      <c r="F98" s="24" t="str">
        <f t="shared" si="2"/>
        <v>+</v>
      </c>
      <c r="I98" s="1"/>
      <c r="K98" s="14"/>
      <c r="L98" s="14"/>
      <c r="N98" s="1"/>
      <c r="O98" s="1"/>
    </row>
    <row r="99" spans="1:15" ht="12.75">
      <c r="A99" s="2">
        <v>32660</v>
      </c>
      <c r="B99" s="3">
        <v>153</v>
      </c>
      <c r="C99" s="26">
        <v>77.6</v>
      </c>
      <c r="D99" s="26">
        <v>46.9</v>
      </c>
      <c r="E99" s="27">
        <f>DDA3(C99,D99,$A$3,$B$3)</f>
        <v>12.672448213504852</v>
      </c>
      <c r="F99" s="24" t="str">
        <f t="shared" si="2"/>
        <v>+</v>
      </c>
      <c r="I99" s="1"/>
      <c r="K99" s="14"/>
      <c r="L99" s="14"/>
      <c r="N99" s="1"/>
      <c r="O99" s="1"/>
    </row>
    <row r="100" spans="1:15" ht="12.75">
      <c r="A100" s="2">
        <v>32661</v>
      </c>
      <c r="B100" s="3">
        <v>154</v>
      </c>
      <c r="C100" s="26">
        <v>78</v>
      </c>
      <c r="D100" s="26">
        <v>47.2</v>
      </c>
      <c r="E100" s="27">
        <f t="shared" si="3"/>
        <v>12.96165979105052</v>
      </c>
      <c r="F100" s="24" t="str">
        <f t="shared" si="2"/>
        <v>+</v>
      </c>
      <c r="I100" s="1"/>
      <c r="K100" s="14"/>
      <c r="L100" s="14"/>
      <c r="N100" s="1"/>
      <c r="O100" s="1"/>
    </row>
    <row r="101" spans="1:15" ht="12.75">
      <c r="A101" s="2">
        <v>32662</v>
      </c>
      <c r="B101" s="3">
        <v>155</v>
      </c>
      <c r="C101" s="26">
        <v>78.3</v>
      </c>
      <c r="D101" s="26">
        <v>47.4</v>
      </c>
      <c r="E101" s="27">
        <f t="shared" si="3"/>
        <v>13.17285730467737</v>
      </c>
      <c r="F101" s="24" t="str">
        <f t="shared" si="2"/>
        <v>+</v>
      </c>
      <c r="I101" s="1"/>
      <c r="K101" s="14"/>
      <c r="L101" s="14"/>
      <c r="N101" s="1"/>
      <c r="O101" s="1"/>
    </row>
    <row r="102" spans="1:15" ht="12.75">
      <c r="A102" s="2">
        <v>32663</v>
      </c>
      <c r="B102" s="3">
        <v>156</v>
      </c>
      <c r="C102" s="26">
        <v>78.7</v>
      </c>
      <c r="D102" s="26">
        <v>47.7</v>
      </c>
      <c r="E102" s="27">
        <f t="shared" si="3"/>
        <v>13.467910085394772</v>
      </c>
      <c r="F102" s="24" t="str">
        <f t="shared" si="2"/>
        <v>+</v>
      </c>
      <c r="I102" s="1"/>
      <c r="K102" s="14"/>
      <c r="L102" s="14"/>
      <c r="N102" s="1"/>
      <c r="O102" s="1"/>
    </row>
    <row r="103" spans="1:15" ht="12.75">
      <c r="A103" s="2">
        <v>32664</v>
      </c>
      <c r="B103" s="3">
        <v>157</v>
      </c>
      <c r="C103" s="26">
        <v>79.1</v>
      </c>
      <c r="D103" s="26">
        <v>48</v>
      </c>
      <c r="E103" s="27">
        <f t="shared" si="3"/>
        <v>13.766668980114652</v>
      </c>
      <c r="F103" s="24" t="str">
        <f t="shared" si="2"/>
        <v>+</v>
      </c>
      <c r="I103" s="1"/>
      <c r="K103" s="14"/>
      <c r="L103" s="14"/>
      <c r="N103" s="1"/>
      <c r="O103" s="1"/>
    </row>
    <row r="104" spans="1:15" ht="12.75">
      <c r="A104" s="2">
        <v>32665</v>
      </c>
      <c r="B104" s="3">
        <v>158</v>
      </c>
      <c r="C104" s="26">
        <v>79.6</v>
      </c>
      <c r="D104" s="26">
        <v>48.2</v>
      </c>
      <c r="E104" s="27">
        <f t="shared" si="3"/>
        <v>14.083976406682394</v>
      </c>
      <c r="F104" s="24" t="str">
        <f t="shared" si="2"/>
        <v>+</v>
      </c>
      <c r="I104" s="1"/>
      <c r="K104" s="14"/>
      <c r="L104" s="14"/>
      <c r="N104" s="1"/>
      <c r="O104" s="1"/>
    </row>
    <row r="105" spans="1:15" ht="12.75">
      <c r="A105" s="2">
        <v>32666</v>
      </c>
      <c r="B105" s="3">
        <v>159</v>
      </c>
      <c r="C105" s="26">
        <v>80</v>
      </c>
      <c r="D105" s="26">
        <v>48.4</v>
      </c>
      <c r="E105" s="27">
        <f t="shared" si="3"/>
        <v>14.35358725198356</v>
      </c>
      <c r="F105" s="24" t="str">
        <f t="shared" si="2"/>
        <v>+</v>
      </c>
      <c r="I105" s="1"/>
      <c r="K105" s="14"/>
      <c r="L105" s="14"/>
      <c r="N105" s="1"/>
      <c r="O105" s="1"/>
    </row>
    <row r="106" spans="1:15" ht="12.75">
      <c r="A106" s="2">
        <v>32667</v>
      </c>
      <c r="B106" s="3">
        <v>160</v>
      </c>
      <c r="C106" s="26">
        <v>80.3</v>
      </c>
      <c r="D106" s="26">
        <v>48.6</v>
      </c>
      <c r="E106" s="27">
        <f t="shared" si="3"/>
        <v>14.575427496781204</v>
      </c>
      <c r="F106" s="24" t="str">
        <f t="shared" si="2"/>
        <v>+</v>
      </c>
      <c r="I106" s="1"/>
      <c r="K106" s="14"/>
      <c r="L106" s="14"/>
      <c r="N106" s="1"/>
      <c r="O106" s="1"/>
    </row>
    <row r="107" spans="1:15" ht="12.75">
      <c r="A107" s="2">
        <v>32668</v>
      </c>
      <c r="B107" s="3">
        <v>161</v>
      </c>
      <c r="C107" s="26">
        <v>80.7</v>
      </c>
      <c r="D107" s="26">
        <v>48.8</v>
      </c>
      <c r="E107" s="27">
        <f t="shared" si="3"/>
        <v>14.84915532927259</v>
      </c>
      <c r="F107" s="24" t="str">
        <f t="shared" si="2"/>
        <v>+</v>
      </c>
      <c r="I107" s="1"/>
      <c r="K107" s="14"/>
      <c r="L107" s="14"/>
      <c r="N107" s="1"/>
      <c r="O107" s="1"/>
    </row>
    <row r="108" spans="1:15" ht="12.75">
      <c r="A108" s="2">
        <v>32669</v>
      </c>
      <c r="B108" s="3">
        <v>162</v>
      </c>
      <c r="C108" s="26">
        <v>81</v>
      </c>
      <c r="D108" s="26">
        <v>49</v>
      </c>
      <c r="E108" s="27">
        <f t="shared" si="3"/>
        <v>15.075263205781647</v>
      </c>
      <c r="F108" s="24" t="str">
        <f t="shared" si="2"/>
        <v>+</v>
      </c>
      <c r="I108" s="1"/>
      <c r="K108" s="14"/>
      <c r="L108" s="14"/>
      <c r="N108" s="1"/>
      <c r="O108" s="1"/>
    </row>
    <row r="109" spans="1:15" ht="12.75">
      <c r="A109" s="2">
        <v>32670</v>
      </c>
      <c r="B109" s="3">
        <v>163</v>
      </c>
      <c r="C109" s="26">
        <v>81.3</v>
      </c>
      <c r="D109" s="26">
        <v>49.2</v>
      </c>
      <c r="E109" s="27">
        <f t="shared" si="3"/>
        <v>15.303735473166476</v>
      </c>
      <c r="F109" s="24" t="str">
        <f t="shared" si="2"/>
        <v>+</v>
      </c>
      <c r="I109" s="1"/>
      <c r="K109" s="14"/>
      <c r="L109" s="14"/>
      <c r="N109" s="1"/>
      <c r="O109" s="1"/>
    </row>
    <row r="110" spans="1:15" ht="12.75">
      <c r="A110" s="2">
        <v>32671</v>
      </c>
      <c r="B110" s="3">
        <v>164</v>
      </c>
      <c r="C110" s="26">
        <v>81.6</v>
      </c>
      <c r="D110" s="26">
        <v>49.4</v>
      </c>
      <c r="E110" s="27">
        <f t="shared" si="3"/>
        <v>15.534825804868074</v>
      </c>
      <c r="F110" s="24" t="str">
        <f t="shared" si="2"/>
        <v>+</v>
      </c>
      <c r="I110" s="1"/>
      <c r="K110" s="14"/>
      <c r="L110" s="14"/>
      <c r="N110" s="1"/>
      <c r="O110" s="1"/>
    </row>
    <row r="111" spans="1:15" ht="12.75">
      <c r="A111" s="2">
        <v>32672</v>
      </c>
      <c r="B111" s="3">
        <v>165</v>
      </c>
      <c r="C111" s="26">
        <v>81.8</v>
      </c>
      <c r="D111" s="26">
        <v>49.7</v>
      </c>
      <c r="E111" s="27">
        <f t="shared" si="3"/>
        <v>15.762320408567287</v>
      </c>
      <c r="F111" s="24" t="str">
        <f t="shared" si="2"/>
        <v>+</v>
      </c>
      <c r="I111" s="1"/>
      <c r="K111" s="14"/>
      <c r="L111" s="14"/>
      <c r="N111" s="1"/>
      <c r="O111" s="1"/>
    </row>
    <row r="112" spans="1:15" ht="12.75">
      <c r="A112" s="2">
        <v>32673</v>
      </c>
      <c r="B112" s="3">
        <v>166</v>
      </c>
      <c r="C112" s="26">
        <v>82.1</v>
      </c>
      <c r="D112" s="26">
        <v>49.8</v>
      </c>
      <c r="E112" s="27">
        <f t="shared" si="3"/>
        <v>15.956683468333797</v>
      </c>
      <c r="F112" s="24" t="str">
        <f t="shared" si="2"/>
        <v>+</v>
      </c>
      <c r="I112" s="1"/>
      <c r="K112" s="14"/>
      <c r="L112" s="14"/>
      <c r="N112" s="1"/>
      <c r="O112" s="1"/>
    </row>
    <row r="113" spans="1:15" ht="12.75">
      <c r="A113" s="2">
        <v>32674</v>
      </c>
      <c r="B113" s="3">
        <v>167</v>
      </c>
      <c r="C113" s="26">
        <v>82.3</v>
      </c>
      <c r="D113" s="26">
        <v>50</v>
      </c>
      <c r="E113" s="27">
        <f t="shared" si="3"/>
        <v>16.150000000000006</v>
      </c>
      <c r="F113" s="24" t="str">
        <f t="shared" si="2"/>
        <v>+</v>
      </c>
      <c r="I113" s="1"/>
      <c r="K113" s="14"/>
      <c r="L113" s="14"/>
      <c r="N113" s="1"/>
      <c r="O113" s="1"/>
    </row>
    <row r="114" spans="1:15" ht="12.75">
      <c r="A114" s="2">
        <v>32675</v>
      </c>
      <c r="B114" s="3">
        <v>168</v>
      </c>
      <c r="C114" s="26">
        <v>82.5</v>
      </c>
      <c r="D114" s="26">
        <v>50.1</v>
      </c>
      <c r="E114" s="27">
        <f>DDA3(C114,D114,$A$3,$B$3)</f>
        <v>16.299999999999997</v>
      </c>
      <c r="F114" s="24" t="str">
        <f t="shared" si="2"/>
        <v>+</v>
      </c>
      <c r="I114" s="1"/>
      <c r="K114" s="14"/>
      <c r="L114" s="14"/>
      <c r="N114" s="1"/>
      <c r="O114" s="1"/>
    </row>
    <row r="115" spans="1:15" ht="12.75">
      <c r="A115" s="2">
        <v>32676</v>
      </c>
      <c r="B115" s="3">
        <v>169</v>
      </c>
      <c r="C115" s="26">
        <v>82.7</v>
      </c>
      <c r="D115" s="26">
        <v>50.3</v>
      </c>
      <c r="E115" s="27">
        <f>DDA3(C115,D115,$A$3,$B$3)</f>
        <v>16.5</v>
      </c>
      <c r="F115" s="24" t="str">
        <f t="shared" si="2"/>
        <v>+</v>
      </c>
      <c r="I115" s="1"/>
      <c r="K115" s="14"/>
      <c r="L115" s="14"/>
      <c r="N115" s="1"/>
      <c r="O115" s="1"/>
    </row>
    <row r="116" spans="1:15" ht="12.75">
      <c r="A116" s="2">
        <v>32677</v>
      </c>
      <c r="B116" s="3">
        <v>170</v>
      </c>
      <c r="C116" s="26">
        <v>82.9</v>
      </c>
      <c r="D116" s="26">
        <v>50.4</v>
      </c>
      <c r="E116" s="27">
        <f t="shared" si="3"/>
        <v>16.650000000000006</v>
      </c>
      <c r="F116" s="24" t="str">
        <f t="shared" si="2"/>
        <v>+</v>
      </c>
      <c r="I116" s="1"/>
      <c r="K116" s="14"/>
      <c r="L116" s="14"/>
      <c r="N116" s="1"/>
      <c r="O116" s="1"/>
    </row>
    <row r="117" spans="1:15" ht="12.75">
      <c r="A117" s="2">
        <v>32678</v>
      </c>
      <c r="B117" s="3">
        <v>171</v>
      </c>
      <c r="C117" s="26">
        <v>83.2</v>
      </c>
      <c r="D117" s="26">
        <v>50.5</v>
      </c>
      <c r="E117" s="27">
        <f t="shared" si="3"/>
        <v>16.849999999999994</v>
      </c>
      <c r="F117" s="24" t="str">
        <f t="shared" si="2"/>
        <v>+</v>
      </c>
      <c r="I117" s="1"/>
      <c r="K117" s="14"/>
      <c r="L117" s="14"/>
      <c r="N117" s="1"/>
      <c r="O117" s="1"/>
    </row>
    <row r="118" spans="1:15" ht="12.75">
      <c r="A118" s="2">
        <v>32679</v>
      </c>
      <c r="B118" s="3">
        <v>172</v>
      </c>
      <c r="C118" s="26">
        <v>83.5</v>
      </c>
      <c r="D118" s="26">
        <v>50.6</v>
      </c>
      <c r="E118" s="27">
        <f t="shared" si="3"/>
        <v>17.049999999999997</v>
      </c>
      <c r="F118" s="24" t="str">
        <f t="shared" si="2"/>
        <v>+</v>
      </c>
      <c r="I118" s="1"/>
      <c r="K118" s="14"/>
      <c r="L118" s="14"/>
      <c r="N118" s="1"/>
      <c r="O118" s="1"/>
    </row>
    <row r="119" spans="1:15" ht="12.75">
      <c r="A119" s="2">
        <v>32680</v>
      </c>
      <c r="B119" s="3">
        <v>173</v>
      </c>
      <c r="C119" s="26">
        <v>83.8</v>
      </c>
      <c r="D119" s="26">
        <v>50.7</v>
      </c>
      <c r="E119" s="27">
        <f t="shared" si="3"/>
        <v>17.25</v>
      </c>
      <c r="F119" s="24" t="str">
        <f t="shared" si="2"/>
        <v>+</v>
      </c>
      <c r="I119" s="1"/>
      <c r="K119" s="14"/>
      <c r="L119" s="14"/>
      <c r="N119" s="1"/>
      <c r="O119" s="1"/>
    </row>
    <row r="120" spans="1:15" ht="12.75">
      <c r="A120" s="2">
        <v>32681</v>
      </c>
      <c r="B120" s="3">
        <v>174</v>
      </c>
      <c r="C120" s="26">
        <v>84.1</v>
      </c>
      <c r="D120" s="26">
        <v>50.8</v>
      </c>
      <c r="E120" s="27">
        <f t="shared" si="3"/>
        <v>17.44999999999999</v>
      </c>
      <c r="F120" s="24" t="str">
        <f t="shared" si="2"/>
        <v>+</v>
      </c>
      <c r="I120" s="1"/>
      <c r="K120" s="14"/>
      <c r="L120" s="14"/>
      <c r="N120" s="1"/>
      <c r="O120" s="1"/>
    </row>
    <row r="121" spans="1:15" ht="12.75">
      <c r="A121" s="2">
        <v>32682</v>
      </c>
      <c r="B121" s="3">
        <v>175</v>
      </c>
      <c r="C121" s="26">
        <v>84.4</v>
      </c>
      <c r="D121" s="26">
        <v>51</v>
      </c>
      <c r="E121" s="27">
        <f t="shared" si="3"/>
        <v>17.700000000000003</v>
      </c>
      <c r="F121" s="24" t="str">
        <f t="shared" si="2"/>
        <v>+</v>
      </c>
      <c r="I121" s="1"/>
      <c r="K121" s="14"/>
      <c r="L121" s="14"/>
      <c r="N121" s="1"/>
      <c r="O121" s="1"/>
    </row>
    <row r="122" spans="1:15" ht="12.75">
      <c r="A122" s="2">
        <v>32683</v>
      </c>
      <c r="B122" s="3">
        <v>176</v>
      </c>
      <c r="C122" s="26">
        <v>84.7</v>
      </c>
      <c r="D122" s="26">
        <v>51.2</v>
      </c>
      <c r="E122" s="27">
        <f t="shared" si="3"/>
        <v>17.950000000000003</v>
      </c>
      <c r="F122" s="24" t="str">
        <f t="shared" si="2"/>
        <v>+</v>
      </c>
      <c r="I122" s="1"/>
      <c r="K122" s="14"/>
      <c r="L122" s="14"/>
      <c r="N122" s="1"/>
      <c r="O122" s="1"/>
    </row>
    <row r="123" spans="1:15" ht="12.75">
      <c r="A123" s="2">
        <v>32684</v>
      </c>
      <c r="B123" s="3">
        <v>177</v>
      </c>
      <c r="C123" s="26">
        <v>84.9</v>
      </c>
      <c r="D123" s="26">
        <v>51.3</v>
      </c>
      <c r="E123" s="27">
        <f t="shared" si="3"/>
        <v>18.099999999999994</v>
      </c>
      <c r="F123" s="24" t="str">
        <f t="shared" si="2"/>
        <v>+</v>
      </c>
      <c r="I123" s="1"/>
      <c r="K123" s="14"/>
      <c r="L123" s="14"/>
      <c r="N123" s="1"/>
      <c r="O123" s="1"/>
    </row>
    <row r="124" spans="1:15" ht="12.75">
      <c r="A124" s="2">
        <v>32685</v>
      </c>
      <c r="B124" s="3">
        <v>178</v>
      </c>
      <c r="C124" s="26">
        <v>85.2</v>
      </c>
      <c r="D124" s="26">
        <v>51.5</v>
      </c>
      <c r="E124" s="27">
        <f t="shared" si="3"/>
        <v>18.349999999999994</v>
      </c>
      <c r="F124" s="24" t="str">
        <f t="shared" si="2"/>
        <v>+</v>
      </c>
      <c r="I124" s="1"/>
      <c r="K124" s="14"/>
      <c r="L124" s="14"/>
      <c r="N124" s="1"/>
      <c r="O124" s="1"/>
    </row>
    <row r="125" spans="1:15" ht="12.75">
      <c r="A125" s="2">
        <v>32686</v>
      </c>
      <c r="B125" s="3">
        <v>179</v>
      </c>
      <c r="C125" s="26">
        <v>85.5</v>
      </c>
      <c r="D125" s="26">
        <v>51.7</v>
      </c>
      <c r="E125" s="27">
        <f t="shared" si="3"/>
        <v>18.599999999999994</v>
      </c>
      <c r="F125" s="24" t="str">
        <f t="shared" si="2"/>
        <v>+</v>
      </c>
      <c r="I125" s="1"/>
      <c r="K125" s="14"/>
      <c r="L125" s="14"/>
      <c r="N125" s="1"/>
      <c r="O125" s="1"/>
    </row>
    <row r="126" spans="1:15" ht="12.75">
      <c r="A126" s="2">
        <v>32687</v>
      </c>
      <c r="B126" s="3">
        <v>180</v>
      </c>
      <c r="C126" s="26">
        <v>85.8</v>
      </c>
      <c r="D126" s="26">
        <v>51.8</v>
      </c>
      <c r="E126" s="27">
        <f t="shared" si="3"/>
        <v>18.799999999999997</v>
      </c>
      <c r="F126" s="24" t="str">
        <f t="shared" si="2"/>
        <v>+</v>
      </c>
      <c r="I126" s="1"/>
      <c r="K126" s="14"/>
      <c r="L126" s="14"/>
      <c r="N126" s="1"/>
      <c r="O126" s="1"/>
    </row>
    <row r="127" spans="1:15" ht="12.75">
      <c r="A127" s="2">
        <v>32688</v>
      </c>
      <c r="B127" s="3">
        <v>181</v>
      </c>
      <c r="C127" s="26">
        <v>86</v>
      </c>
      <c r="D127" s="26">
        <v>52</v>
      </c>
      <c r="E127" s="27">
        <f t="shared" si="3"/>
        <v>19</v>
      </c>
      <c r="F127" s="24" t="str">
        <f t="shared" si="2"/>
        <v>+</v>
      </c>
      <c r="I127" s="1"/>
      <c r="K127" s="14"/>
      <c r="L127" s="14"/>
      <c r="N127" s="1"/>
      <c r="O127" s="1"/>
    </row>
    <row r="128" spans="1:15" ht="12.75">
      <c r="A128" s="2">
        <v>32689</v>
      </c>
      <c r="B128" s="3">
        <v>182</v>
      </c>
      <c r="C128" s="26">
        <v>86.3</v>
      </c>
      <c r="D128" s="26">
        <v>52.2</v>
      </c>
      <c r="E128" s="27">
        <f t="shared" si="3"/>
        <v>19.25</v>
      </c>
      <c r="F128" s="24" t="str">
        <f t="shared" si="2"/>
        <v>+</v>
      </c>
      <c r="I128" s="1"/>
      <c r="K128" s="14"/>
      <c r="L128" s="14"/>
      <c r="N128" s="1"/>
      <c r="O128" s="1"/>
    </row>
    <row r="129" spans="1:15" ht="12.75">
      <c r="A129" s="2">
        <v>32690</v>
      </c>
      <c r="B129" s="3">
        <v>183</v>
      </c>
      <c r="C129" s="26">
        <v>86.6</v>
      </c>
      <c r="D129" s="26">
        <v>52.3</v>
      </c>
      <c r="E129" s="27">
        <f t="shared" si="3"/>
        <v>19.44999999999999</v>
      </c>
      <c r="F129" s="24" t="str">
        <f t="shared" si="2"/>
        <v>+</v>
      </c>
      <c r="I129" s="1"/>
      <c r="K129" s="14"/>
      <c r="L129" s="14"/>
      <c r="N129" s="1"/>
      <c r="O129" s="1"/>
    </row>
    <row r="130" spans="1:15" ht="12.75">
      <c r="A130" s="2">
        <v>32691</v>
      </c>
      <c r="B130" s="3">
        <v>184</v>
      </c>
      <c r="C130" s="26">
        <v>86.8</v>
      </c>
      <c r="D130" s="26">
        <v>52.4</v>
      </c>
      <c r="E130" s="27">
        <f t="shared" si="3"/>
        <v>19.599999999999994</v>
      </c>
      <c r="F130" s="24" t="str">
        <f t="shared" si="2"/>
        <v>+</v>
      </c>
      <c r="I130" s="1"/>
      <c r="K130" s="14"/>
      <c r="L130" s="14"/>
      <c r="N130" s="1"/>
      <c r="O130" s="1"/>
    </row>
    <row r="131" spans="1:15" ht="12.75">
      <c r="A131" s="2">
        <v>32692</v>
      </c>
      <c r="B131" s="3">
        <v>185</v>
      </c>
      <c r="C131" s="26">
        <v>87</v>
      </c>
      <c r="D131" s="26">
        <v>52.6</v>
      </c>
      <c r="E131" s="27">
        <f t="shared" si="3"/>
        <v>19.799999999999997</v>
      </c>
      <c r="F131" s="24" t="str">
        <f t="shared" si="2"/>
        <v>+</v>
      </c>
      <c r="I131" s="1"/>
      <c r="K131" s="14"/>
      <c r="L131" s="14"/>
      <c r="N131" s="1"/>
      <c r="O131" s="1"/>
    </row>
    <row r="132" spans="1:15" ht="12.75">
      <c r="A132" s="2">
        <v>32693</v>
      </c>
      <c r="B132" s="3">
        <v>186</v>
      </c>
      <c r="C132" s="26">
        <v>87.2</v>
      </c>
      <c r="D132" s="26">
        <v>52.7</v>
      </c>
      <c r="E132" s="27">
        <f t="shared" si="3"/>
        <v>19.950000000000003</v>
      </c>
      <c r="F132" s="24" t="str">
        <f t="shared" si="2"/>
        <v>+</v>
      </c>
      <c r="I132" s="1"/>
      <c r="K132" s="14"/>
      <c r="L132" s="14"/>
      <c r="N132" s="1"/>
      <c r="O132" s="1"/>
    </row>
    <row r="133" spans="1:15" ht="12.75">
      <c r="A133" s="2">
        <v>32694</v>
      </c>
      <c r="B133" s="3">
        <v>187</v>
      </c>
      <c r="C133" s="26">
        <v>87.4</v>
      </c>
      <c r="D133" s="26">
        <v>52.8</v>
      </c>
      <c r="E133" s="27">
        <f t="shared" si="3"/>
        <v>20.099999999999994</v>
      </c>
      <c r="F133" s="24" t="str">
        <f t="shared" si="2"/>
        <v>+</v>
      </c>
      <c r="I133" s="1"/>
      <c r="K133" s="14"/>
      <c r="L133" s="14"/>
      <c r="N133" s="1"/>
      <c r="O133" s="1"/>
    </row>
    <row r="134" spans="1:15" ht="12.75">
      <c r="A134" s="2">
        <v>32695</v>
      </c>
      <c r="B134" s="3">
        <v>188</v>
      </c>
      <c r="C134" s="26">
        <v>87.7</v>
      </c>
      <c r="D134" s="26">
        <v>53</v>
      </c>
      <c r="E134" s="27">
        <f t="shared" si="3"/>
        <v>20.349999999999994</v>
      </c>
      <c r="F134" s="24" t="str">
        <f t="shared" si="2"/>
        <v>+</v>
      </c>
      <c r="I134" s="1"/>
      <c r="K134" s="14"/>
      <c r="L134" s="14"/>
      <c r="N134" s="1"/>
      <c r="O134" s="1"/>
    </row>
    <row r="135" spans="1:15" ht="12.75">
      <c r="A135" s="2">
        <v>32696</v>
      </c>
      <c r="B135" s="3">
        <v>189</v>
      </c>
      <c r="C135" s="26">
        <v>87.9</v>
      </c>
      <c r="D135" s="26">
        <v>53</v>
      </c>
      <c r="E135" s="27">
        <f t="shared" si="3"/>
        <v>20.450000000000003</v>
      </c>
      <c r="F135" s="24" t="str">
        <f aca="true" t="shared" si="4" ref="F135:F198">IF((IF(ROUND(C135,0)&gt;=70,1,0))*(IF(ROUND(C136,0)&gt;=70,1,0)),"+","-")</f>
        <v>+</v>
      </c>
      <c r="I135" s="1"/>
      <c r="K135" s="14"/>
      <c r="L135" s="14"/>
      <c r="N135" s="1"/>
      <c r="O135" s="1"/>
    </row>
    <row r="136" spans="1:15" ht="12.75">
      <c r="A136" s="2">
        <v>32697</v>
      </c>
      <c r="B136" s="3">
        <v>190</v>
      </c>
      <c r="C136" s="26">
        <v>88.2</v>
      </c>
      <c r="D136" s="26">
        <v>53.2</v>
      </c>
      <c r="E136" s="27">
        <f aca="true" t="shared" si="5" ref="E136:E199">DDA3(C136,D136,$A$3,$B$3)</f>
        <v>20.693579803612096</v>
      </c>
      <c r="F136" s="24" t="str">
        <f t="shared" si="4"/>
        <v>+</v>
      </c>
      <c r="I136" s="1"/>
      <c r="K136" s="14"/>
      <c r="L136" s="14"/>
      <c r="N136" s="1"/>
      <c r="O136" s="1"/>
    </row>
    <row r="137" spans="1:15" ht="12.75">
      <c r="A137" s="2">
        <v>32698</v>
      </c>
      <c r="B137" s="3">
        <v>191</v>
      </c>
      <c r="C137" s="26">
        <v>88.5</v>
      </c>
      <c r="D137" s="26">
        <v>53.3</v>
      </c>
      <c r="E137" s="27">
        <f t="shared" si="5"/>
        <v>20.874672530061552</v>
      </c>
      <c r="F137" s="24" t="str">
        <f t="shared" si="4"/>
        <v>+</v>
      </c>
      <c r="I137" s="1"/>
      <c r="K137" s="14"/>
      <c r="L137" s="14"/>
      <c r="N137" s="1"/>
      <c r="O137" s="1"/>
    </row>
    <row r="138" spans="1:15" ht="12.75">
      <c r="A138" s="2">
        <v>32699</v>
      </c>
      <c r="B138" s="3">
        <v>192</v>
      </c>
      <c r="C138" s="26">
        <v>88.8</v>
      </c>
      <c r="D138" s="26">
        <v>53.4</v>
      </c>
      <c r="E138" s="27">
        <f t="shared" si="5"/>
        <v>21.048842449508903</v>
      </c>
      <c r="F138" s="24" t="str">
        <f t="shared" si="4"/>
        <v>+</v>
      </c>
      <c r="I138" s="1"/>
      <c r="K138" s="14"/>
      <c r="L138" s="14"/>
      <c r="N138" s="1"/>
      <c r="O138" s="1"/>
    </row>
    <row r="139" spans="1:15" ht="12.75">
      <c r="A139" s="2">
        <v>32700</v>
      </c>
      <c r="B139" s="3">
        <v>193</v>
      </c>
      <c r="C139" s="26">
        <v>89.2</v>
      </c>
      <c r="D139" s="26">
        <v>53.6</v>
      </c>
      <c r="E139" s="27">
        <f t="shared" si="5"/>
        <v>21.306176152146044</v>
      </c>
      <c r="F139" s="24" t="str">
        <f t="shared" si="4"/>
        <v>+</v>
      </c>
      <c r="I139" s="1"/>
      <c r="K139" s="14"/>
      <c r="L139" s="14"/>
      <c r="N139" s="1"/>
      <c r="O139" s="1"/>
    </row>
    <row r="140" spans="1:15" ht="12.75">
      <c r="A140" s="2">
        <v>32701</v>
      </c>
      <c r="B140" s="3">
        <v>194</v>
      </c>
      <c r="C140" s="26">
        <v>89.7</v>
      </c>
      <c r="D140" s="26">
        <v>53.8</v>
      </c>
      <c r="E140" s="27">
        <f t="shared" si="5"/>
        <v>21.592239393312788</v>
      </c>
      <c r="F140" s="24" t="str">
        <f t="shared" si="4"/>
        <v>+</v>
      </c>
      <c r="I140" s="1"/>
      <c r="K140" s="14"/>
      <c r="L140" s="14"/>
      <c r="N140" s="1"/>
      <c r="O140" s="1"/>
    </row>
    <row r="141" spans="1:15" ht="12.75">
      <c r="A141" s="2">
        <v>32702</v>
      </c>
      <c r="B141" s="3">
        <v>195</v>
      </c>
      <c r="C141" s="26">
        <v>90</v>
      </c>
      <c r="D141" s="26">
        <v>54</v>
      </c>
      <c r="E141" s="27">
        <f t="shared" si="5"/>
        <v>21.79879783186334</v>
      </c>
      <c r="F141" s="24" t="str">
        <f t="shared" si="4"/>
        <v>+</v>
      </c>
      <c r="I141" s="1"/>
      <c r="K141" s="14"/>
      <c r="L141" s="14"/>
      <c r="N141" s="1"/>
      <c r="O141" s="1"/>
    </row>
    <row r="142" spans="1:15" ht="12.75">
      <c r="A142" s="2">
        <v>32703</v>
      </c>
      <c r="B142" s="3">
        <v>196</v>
      </c>
      <c r="C142" s="26">
        <v>90.3</v>
      </c>
      <c r="D142" s="26">
        <v>54.2</v>
      </c>
      <c r="E142" s="27">
        <f t="shared" si="5"/>
        <v>22.002004822858996</v>
      </c>
      <c r="F142" s="24" t="str">
        <f t="shared" si="4"/>
        <v>+</v>
      </c>
      <c r="I142" s="1"/>
      <c r="K142" s="14"/>
      <c r="L142" s="14"/>
      <c r="N142" s="1"/>
      <c r="O142" s="1"/>
    </row>
    <row r="143" spans="1:15" ht="12.75">
      <c r="A143" s="2">
        <v>32704</v>
      </c>
      <c r="B143" s="3">
        <v>197</v>
      </c>
      <c r="C143" s="26">
        <v>90.6</v>
      </c>
      <c r="D143" s="26">
        <v>54.4</v>
      </c>
      <c r="E143" s="27">
        <f t="shared" si="5"/>
        <v>22.202095776165397</v>
      </c>
      <c r="F143" s="24" t="str">
        <f t="shared" si="4"/>
        <v>+</v>
      </c>
      <c r="I143" s="1"/>
      <c r="K143" s="14"/>
      <c r="L143" s="14"/>
      <c r="N143" s="1"/>
      <c r="O143" s="1"/>
    </row>
    <row r="144" spans="1:15" ht="12.75">
      <c r="A144" s="2">
        <v>32705</v>
      </c>
      <c r="B144" s="3">
        <v>198</v>
      </c>
      <c r="C144" s="26">
        <v>90.9</v>
      </c>
      <c r="D144" s="26">
        <v>54.5</v>
      </c>
      <c r="E144" s="27">
        <f t="shared" si="5"/>
        <v>22.349754321623074</v>
      </c>
      <c r="F144" s="24" t="str">
        <f t="shared" si="4"/>
        <v>+</v>
      </c>
      <c r="I144" s="1"/>
      <c r="K144" s="14"/>
      <c r="L144" s="14"/>
      <c r="N144" s="1"/>
      <c r="O144" s="1"/>
    </row>
    <row r="145" spans="1:15" ht="12.75">
      <c r="A145" s="2">
        <v>32706</v>
      </c>
      <c r="B145" s="3">
        <v>199</v>
      </c>
      <c r="C145" s="26">
        <v>91</v>
      </c>
      <c r="D145" s="26">
        <v>54.6</v>
      </c>
      <c r="E145" s="27">
        <f t="shared" si="5"/>
        <v>22.431376913297914</v>
      </c>
      <c r="F145" s="24" t="str">
        <f t="shared" si="4"/>
        <v>+</v>
      </c>
      <c r="I145" s="1"/>
      <c r="K145" s="14"/>
      <c r="L145" s="14"/>
      <c r="N145" s="1"/>
      <c r="O145" s="1"/>
    </row>
    <row r="146" spans="1:15" ht="12.75">
      <c r="A146" s="2">
        <v>32707</v>
      </c>
      <c r="B146" s="3">
        <v>200</v>
      </c>
      <c r="C146" s="26">
        <v>91.2</v>
      </c>
      <c r="D146" s="26">
        <v>54.7</v>
      </c>
      <c r="E146" s="27">
        <f t="shared" si="5"/>
        <v>22.54424002313699</v>
      </c>
      <c r="F146" s="24" t="str">
        <f t="shared" si="4"/>
        <v>+</v>
      </c>
      <c r="I146" s="1"/>
      <c r="K146" s="14"/>
      <c r="L146" s="14"/>
      <c r="N146" s="1"/>
      <c r="O146" s="1"/>
    </row>
    <row r="147" spans="1:15" ht="12.75">
      <c r="A147" s="2">
        <v>32708</v>
      </c>
      <c r="B147" s="3">
        <v>201</v>
      </c>
      <c r="C147" s="26">
        <v>91.4</v>
      </c>
      <c r="D147" s="26">
        <v>54.8</v>
      </c>
      <c r="E147" s="27">
        <f t="shared" si="5"/>
        <v>22.65597517074278</v>
      </c>
      <c r="F147" s="24" t="str">
        <f t="shared" si="4"/>
        <v>+</v>
      </c>
      <c r="I147" s="1"/>
      <c r="K147" s="14"/>
      <c r="L147" s="14"/>
      <c r="N147" s="1"/>
      <c r="O147" s="1"/>
    </row>
    <row r="148" spans="1:15" ht="12.75">
      <c r="A148" s="2">
        <v>32709</v>
      </c>
      <c r="B148" s="3">
        <v>202</v>
      </c>
      <c r="C148" s="26">
        <v>91.6</v>
      </c>
      <c r="D148" s="26">
        <v>55</v>
      </c>
      <c r="E148" s="27">
        <f t="shared" si="5"/>
        <v>22.815946782292297</v>
      </c>
      <c r="F148" s="24" t="str">
        <f t="shared" si="4"/>
        <v>+</v>
      </c>
      <c r="I148" s="1"/>
      <c r="K148" s="14"/>
      <c r="L148" s="14"/>
      <c r="N148" s="1"/>
      <c r="O148" s="1"/>
    </row>
    <row r="149" spans="1:15" ht="12.75">
      <c r="A149" s="2">
        <v>32710</v>
      </c>
      <c r="B149" s="3">
        <v>203</v>
      </c>
      <c r="C149" s="26">
        <v>91.8</v>
      </c>
      <c r="D149" s="26">
        <v>55.1</v>
      </c>
      <c r="E149" s="27">
        <f t="shared" si="5"/>
        <v>22.925481847080533</v>
      </c>
      <c r="F149" s="24" t="str">
        <f t="shared" si="4"/>
        <v>+</v>
      </c>
      <c r="I149" s="1"/>
      <c r="K149" s="14"/>
      <c r="L149" s="14"/>
      <c r="N149" s="1"/>
      <c r="O149" s="1"/>
    </row>
    <row r="150" spans="1:15" ht="12.75">
      <c r="A150" s="2">
        <v>32711</v>
      </c>
      <c r="B150" s="3">
        <v>204</v>
      </c>
      <c r="C150" s="26">
        <v>92</v>
      </c>
      <c r="D150" s="26">
        <v>55.2</v>
      </c>
      <c r="E150" s="27">
        <f t="shared" si="5"/>
        <v>23.033992839312752</v>
      </c>
      <c r="F150" s="24" t="str">
        <f t="shared" si="4"/>
        <v>+</v>
      </c>
      <c r="I150" s="1"/>
      <c r="K150" s="14"/>
      <c r="L150" s="14"/>
      <c r="N150" s="1"/>
      <c r="O150" s="1"/>
    </row>
    <row r="151" spans="1:15" ht="12.75">
      <c r="A151" s="2">
        <v>32712</v>
      </c>
      <c r="B151" s="3">
        <v>205</v>
      </c>
      <c r="C151" s="26">
        <v>92.2</v>
      </c>
      <c r="D151" s="26">
        <v>55.3</v>
      </c>
      <c r="E151" s="27">
        <f t="shared" si="5"/>
        <v>23.14150961201472</v>
      </c>
      <c r="F151" s="24" t="str">
        <f t="shared" si="4"/>
        <v>+</v>
      </c>
      <c r="I151" s="1"/>
      <c r="K151" s="14"/>
      <c r="L151" s="14"/>
      <c r="N151" s="1"/>
      <c r="O151" s="1"/>
    </row>
    <row r="152" spans="1:15" ht="12.75">
      <c r="A152" s="2">
        <v>32713</v>
      </c>
      <c r="B152" s="3">
        <v>206</v>
      </c>
      <c r="C152" s="26">
        <v>92.5</v>
      </c>
      <c r="D152" s="26">
        <v>55.4</v>
      </c>
      <c r="E152" s="27">
        <f t="shared" si="5"/>
        <v>23.276446964008237</v>
      </c>
      <c r="F152" s="24" t="str">
        <f t="shared" si="4"/>
        <v>+</v>
      </c>
      <c r="I152" s="1"/>
      <c r="K152" s="14"/>
      <c r="L152" s="14"/>
      <c r="N152" s="1"/>
      <c r="O152" s="1"/>
    </row>
    <row r="153" spans="1:15" ht="12.75">
      <c r="A153" s="2">
        <v>32714</v>
      </c>
      <c r="B153" s="3">
        <v>207</v>
      </c>
      <c r="C153" s="26">
        <v>92.6</v>
      </c>
      <c r="D153" s="26">
        <v>55.5</v>
      </c>
      <c r="E153" s="27">
        <f t="shared" si="5"/>
        <v>23.353669648333053</v>
      </c>
      <c r="F153" s="24" t="str">
        <f t="shared" si="4"/>
        <v>+</v>
      </c>
      <c r="I153" s="1"/>
      <c r="K153" s="14"/>
      <c r="L153" s="14"/>
      <c r="N153" s="1"/>
      <c r="O153" s="1"/>
    </row>
    <row r="154" spans="1:15" ht="12.75">
      <c r="A154" s="2">
        <v>32715</v>
      </c>
      <c r="B154" s="3">
        <v>208</v>
      </c>
      <c r="C154" s="26">
        <v>92.8</v>
      </c>
      <c r="D154" s="26">
        <v>55.6</v>
      </c>
      <c r="E154" s="27">
        <f t="shared" si="5"/>
        <v>23.458363034051406</v>
      </c>
      <c r="F154" s="24" t="str">
        <f t="shared" si="4"/>
        <v>+</v>
      </c>
      <c r="I154" s="1"/>
      <c r="K154" s="14"/>
      <c r="L154" s="14"/>
      <c r="N154" s="1"/>
      <c r="O154" s="1"/>
    </row>
    <row r="155" spans="1:15" ht="12.75">
      <c r="A155" s="2">
        <v>32716</v>
      </c>
      <c r="B155" s="3">
        <v>209</v>
      </c>
      <c r="C155" s="26">
        <v>92.9</v>
      </c>
      <c r="D155" s="26">
        <v>55.7</v>
      </c>
      <c r="E155" s="27">
        <f t="shared" si="5"/>
        <v>23.534844981011076</v>
      </c>
      <c r="F155" s="24" t="str">
        <f t="shared" si="4"/>
        <v>+</v>
      </c>
      <c r="I155" s="1"/>
      <c r="K155" s="14"/>
      <c r="L155" s="14"/>
      <c r="N155" s="1"/>
      <c r="O155" s="1"/>
    </row>
    <row r="156" spans="1:15" ht="12.75">
      <c r="A156" s="2">
        <v>32717</v>
      </c>
      <c r="B156" s="3">
        <v>210</v>
      </c>
      <c r="C156" s="26">
        <v>92.9</v>
      </c>
      <c r="D156" s="26">
        <v>55.7</v>
      </c>
      <c r="E156" s="27">
        <f t="shared" si="5"/>
        <v>23.534844981011076</v>
      </c>
      <c r="F156" s="24" t="str">
        <f t="shared" si="4"/>
        <v>+</v>
      </c>
      <c r="I156" s="1"/>
      <c r="K156" s="14"/>
      <c r="L156" s="14"/>
      <c r="N156" s="1"/>
      <c r="O156" s="1"/>
    </row>
    <row r="157" spans="1:15" ht="12.75">
      <c r="A157" s="2">
        <v>32718</v>
      </c>
      <c r="B157" s="3">
        <v>211</v>
      </c>
      <c r="C157" s="26">
        <v>92.8</v>
      </c>
      <c r="D157" s="26">
        <v>55.7</v>
      </c>
      <c r="E157" s="27">
        <f t="shared" si="5"/>
        <v>23.507336383691058</v>
      </c>
      <c r="F157" s="24" t="str">
        <f t="shared" si="4"/>
        <v>+</v>
      </c>
      <c r="I157" s="1"/>
      <c r="K157" s="14"/>
      <c r="L157" s="14"/>
      <c r="N157" s="1"/>
      <c r="O157" s="1"/>
    </row>
    <row r="158" spans="1:15" ht="12.75">
      <c r="A158" s="2">
        <v>32719</v>
      </c>
      <c r="B158" s="3">
        <v>212</v>
      </c>
      <c r="C158" s="26">
        <v>92.8</v>
      </c>
      <c r="D158" s="26">
        <v>55.7</v>
      </c>
      <c r="E158" s="27">
        <f t="shared" si="5"/>
        <v>23.507336383691058</v>
      </c>
      <c r="F158" s="24" t="str">
        <f t="shared" si="4"/>
        <v>+</v>
      </c>
      <c r="I158" s="1"/>
      <c r="K158" s="14"/>
      <c r="L158" s="14"/>
      <c r="N158" s="1"/>
      <c r="O158" s="1"/>
    </row>
    <row r="159" spans="1:15" ht="12.75">
      <c r="A159" s="2">
        <v>32720</v>
      </c>
      <c r="B159" s="3">
        <v>213</v>
      </c>
      <c r="C159" s="26">
        <v>92.8</v>
      </c>
      <c r="D159" s="26">
        <v>55.7</v>
      </c>
      <c r="E159" s="27">
        <f t="shared" si="5"/>
        <v>23.507336383691058</v>
      </c>
      <c r="F159" s="24" t="str">
        <f t="shared" si="4"/>
        <v>+</v>
      </c>
      <c r="I159" s="1"/>
      <c r="K159" s="14"/>
      <c r="L159" s="14"/>
      <c r="N159" s="1"/>
      <c r="O159" s="1"/>
    </row>
    <row r="160" spans="1:15" ht="12.75">
      <c r="A160" s="2">
        <v>32721</v>
      </c>
      <c r="B160" s="3">
        <v>214</v>
      </c>
      <c r="C160" s="26">
        <v>92.8</v>
      </c>
      <c r="D160" s="26">
        <v>55.6</v>
      </c>
      <c r="E160" s="27">
        <f t="shared" si="5"/>
        <v>23.458363034051406</v>
      </c>
      <c r="F160" s="24" t="str">
        <f t="shared" si="4"/>
        <v>+</v>
      </c>
      <c r="I160" s="1"/>
      <c r="K160" s="14"/>
      <c r="L160" s="14"/>
      <c r="N160" s="1"/>
      <c r="O160" s="1"/>
    </row>
    <row r="161" spans="1:15" ht="12.75">
      <c r="A161" s="2">
        <v>32722</v>
      </c>
      <c r="B161" s="3">
        <v>215</v>
      </c>
      <c r="C161" s="26">
        <v>92.7</v>
      </c>
      <c r="D161" s="26">
        <v>55.6</v>
      </c>
      <c r="E161" s="27">
        <f t="shared" si="5"/>
        <v>23.430631992354463</v>
      </c>
      <c r="F161" s="24" t="str">
        <f t="shared" si="4"/>
        <v>+</v>
      </c>
      <c r="I161" s="1"/>
      <c r="K161" s="14"/>
      <c r="L161" s="14"/>
      <c r="N161" s="1"/>
      <c r="O161" s="1"/>
    </row>
    <row r="162" spans="1:15" ht="12.75">
      <c r="A162" s="2">
        <v>32723</v>
      </c>
      <c r="B162" s="3">
        <v>216</v>
      </c>
      <c r="C162" s="26">
        <v>92.5</v>
      </c>
      <c r="D162" s="26">
        <v>55.6</v>
      </c>
      <c r="E162" s="27">
        <f t="shared" si="5"/>
        <v>23.374576490401207</v>
      </c>
      <c r="F162" s="24" t="str">
        <f t="shared" si="4"/>
        <v>+</v>
      </c>
      <c r="I162" s="1"/>
      <c r="K162" s="14"/>
      <c r="L162" s="14"/>
      <c r="N162" s="1"/>
      <c r="O162" s="1"/>
    </row>
    <row r="163" spans="1:15" ht="12.75">
      <c r="A163" s="2">
        <v>32724</v>
      </c>
      <c r="B163" s="3">
        <v>217</v>
      </c>
      <c r="C163" s="26">
        <v>92.3</v>
      </c>
      <c r="D163" s="26">
        <v>55.5</v>
      </c>
      <c r="E163" s="27">
        <f t="shared" si="5"/>
        <v>23.268589050350396</v>
      </c>
      <c r="F163" s="24" t="str">
        <f t="shared" si="4"/>
        <v>+</v>
      </c>
      <c r="I163" s="1"/>
      <c r="K163" s="14"/>
      <c r="L163" s="14"/>
      <c r="N163" s="1"/>
      <c r="O163" s="1"/>
    </row>
    <row r="164" spans="1:15" ht="12.75">
      <c r="A164" s="2">
        <v>32725</v>
      </c>
      <c r="B164" s="3">
        <v>218</v>
      </c>
      <c r="C164" s="26">
        <v>92.2</v>
      </c>
      <c r="D164" s="26">
        <v>55.4</v>
      </c>
      <c r="E164" s="27">
        <f t="shared" si="5"/>
        <v>23.190663311134134</v>
      </c>
      <c r="F164" s="24" t="str">
        <f t="shared" si="4"/>
        <v>+</v>
      </c>
      <c r="I164" s="1"/>
      <c r="K164" s="14"/>
      <c r="L164" s="14"/>
      <c r="N164" s="1"/>
      <c r="O164" s="1"/>
    </row>
    <row r="165" spans="1:15" ht="12.75">
      <c r="A165" s="2">
        <v>32726</v>
      </c>
      <c r="B165" s="3">
        <v>219</v>
      </c>
      <c r="C165" s="26">
        <v>92</v>
      </c>
      <c r="D165" s="26">
        <v>55.4</v>
      </c>
      <c r="E165" s="27">
        <f t="shared" si="5"/>
        <v>23.132412615551452</v>
      </c>
      <c r="F165" s="24" t="str">
        <f t="shared" si="4"/>
        <v>+</v>
      </c>
      <c r="I165" s="1"/>
      <c r="K165" s="14"/>
      <c r="L165" s="14"/>
      <c r="N165" s="1"/>
      <c r="O165" s="1"/>
    </row>
    <row r="166" spans="1:15" ht="12.75">
      <c r="A166" s="2">
        <v>32727</v>
      </c>
      <c r="B166" s="3">
        <v>220</v>
      </c>
      <c r="C166" s="26">
        <v>91.8</v>
      </c>
      <c r="D166" s="26">
        <v>55.3</v>
      </c>
      <c r="E166" s="27">
        <f t="shared" si="5"/>
        <v>23.024015125813534</v>
      </c>
      <c r="F166" s="24" t="str">
        <f t="shared" si="4"/>
        <v>+</v>
      </c>
      <c r="I166" s="1"/>
      <c r="K166" s="14"/>
      <c r="L166" s="14"/>
      <c r="N166" s="1"/>
      <c r="O166" s="1"/>
    </row>
    <row r="167" spans="1:15" ht="12.75">
      <c r="A167" s="2">
        <v>32728</v>
      </c>
      <c r="B167" s="3">
        <v>221</v>
      </c>
      <c r="C167" s="26">
        <v>91.6</v>
      </c>
      <c r="D167" s="26">
        <v>55.2</v>
      </c>
      <c r="E167" s="27">
        <f t="shared" si="5"/>
        <v>22.91459105096126</v>
      </c>
      <c r="F167" s="24" t="str">
        <f t="shared" si="4"/>
        <v>+</v>
      </c>
      <c r="I167" s="1"/>
      <c r="K167" s="14"/>
      <c r="L167" s="14"/>
      <c r="N167" s="1"/>
      <c r="O167" s="1"/>
    </row>
    <row r="168" spans="1:15" ht="12.75">
      <c r="A168" s="2">
        <v>32729</v>
      </c>
      <c r="B168" s="3">
        <v>222</v>
      </c>
      <c r="C168" s="26">
        <v>91.3</v>
      </c>
      <c r="D168" s="26">
        <v>55.1</v>
      </c>
      <c r="E168" s="27">
        <f>DDA3(C168,D168,$A$3,$B$3)</f>
        <v>22.773158494391854</v>
      </c>
      <c r="F168" s="24" t="str">
        <f t="shared" si="4"/>
        <v>+</v>
      </c>
      <c r="I168" s="1"/>
      <c r="K168" s="14"/>
      <c r="L168" s="14"/>
      <c r="N168" s="1"/>
      <c r="O168" s="1"/>
    </row>
    <row r="169" spans="1:15" ht="12.75">
      <c r="A169" s="2">
        <v>32730</v>
      </c>
      <c r="B169" s="3">
        <v>223</v>
      </c>
      <c r="C169" s="26">
        <v>91</v>
      </c>
      <c r="D169" s="26">
        <v>54.9</v>
      </c>
      <c r="E169" s="27">
        <f>DDA3(C169,D169,$A$3,$B$3)</f>
        <v>22.579821848832562</v>
      </c>
      <c r="F169" s="24" t="str">
        <f t="shared" si="4"/>
        <v>+</v>
      </c>
      <c r="I169" s="1"/>
      <c r="K169" s="14"/>
      <c r="L169" s="14"/>
      <c r="N169" s="1"/>
      <c r="O169" s="1"/>
    </row>
    <row r="170" spans="1:15" ht="12.75">
      <c r="A170" s="2">
        <v>32731</v>
      </c>
      <c r="B170" s="3">
        <v>224</v>
      </c>
      <c r="C170" s="26">
        <v>90.7</v>
      </c>
      <c r="D170" s="26">
        <v>54.7</v>
      </c>
      <c r="E170" s="27">
        <f t="shared" si="5"/>
        <v>22.38376563124142</v>
      </c>
      <c r="F170" s="24" t="str">
        <f t="shared" si="4"/>
        <v>+</v>
      </c>
      <c r="I170" s="1"/>
      <c r="K170" s="14"/>
      <c r="L170" s="14"/>
      <c r="N170" s="1"/>
      <c r="O170" s="1"/>
    </row>
    <row r="171" spans="1:15" ht="12.75">
      <c r="A171" s="2">
        <v>32732</v>
      </c>
      <c r="B171" s="3">
        <v>225</v>
      </c>
      <c r="C171" s="26">
        <v>90.5</v>
      </c>
      <c r="D171" s="26">
        <v>54.6</v>
      </c>
      <c r="E171" s="27">
        <f t="shared" si="5"/>
        <v>22.268009173038223</v>
      </c>
      <c r="F171" s="24" t="str">
        <f t="shared" si="4"/>
        <v>+</v>
      </c>
      <c r="I171" s="1"/>
      <c r="K171" s="14"/>
      <c r="L171" s="14"/>
      <c r="N171" s="1"/>
      <c r="O171" s="1"/>
    </row>
    <row r="172" spans="1:15" ht="12.75">
      <c r="A172" s="2">
        <v>32733</v>
      </c>
      <c r="B172" s="3">
        <v>226</v>
      </c>
      <c r="C172" s="26">
        <v>90.3</v>
      </c>
      <c r="D172" s="26">
        <v>54.5</v>
      </c>
      <c r="E172" s="27">
        <f t="shared" si="5"/>
        <v>22.15095412617955</v>
      </c>
      <c r="F172" s="24" t="str">
        <f t="shared" si="4"/>
        <v>+</v>
      </c>
      <c r="I172" s="1"/>
      <c r="K172" s="14"/>
      <c r="L172" s="14"/>
      <c r="N172" s="1"/>
      <c r="O172" s="1"/>
    </row>
    <row r="173" spans="1:15" ht="12.75">
      <c r="A173" s="2">
        <v>32734</v>
      </c>
      <c r="B173" s="3">
        <v>227</v>
      </c>
      <c r="C173" s="26">
        <v>90.2</v>
      </c>
      <c r="D173" s="26">
        <v>54.4</v>
      </c>
      <c r="E173" s="27">
        <f t="shared" si="5"/>
        <v>22.06708578931864</v>
      </c>
      <c r="F173" s="24" t="str">
        <f t="shared" si="4"/>
        <v>+</v>
      </c>
      <c r="I173" s="1"/>
      <c r="K173" s="14"/>
      <c r="L173" s="14"/>
      <c r="N173" s="1"/>
      <c r="O173" s="1"/>
    </row>
    <row r="174" spans="1:15" ht="12.75">
      <c r="A174" s="2">
        <v>32735</v>
      </c>
      <c r="B174" s="3">
        <v>228</v>
      </c>
      <c r="C174" s="26">
        <v>89.9</v>
      </c>
      <c r="D174" s="26">
        <v>54.3</v>
      </c>
      <c r="E174" s="27">
        <f t="shared" si="5"/>
        <v>21.912696228910754</v>
      </c>
      <c r="F174" s="24" t="str">
        <f t="shared" si="4"/>
        <v>+</v>
      </c>
      <c r="I174" s="1"/>
      <c r="K174" s="14"/>
      <c r="L174" s="14"/>
      <c r="N174" s="1"/>
      <c r="O174" s="1"/>
    </row>
    <row r="175" spans="1:15" ht="12.75">
      <c r="A175" s="2">
        <v>32736</v>
      </c>
      <c r="B175" s="3">
        <v>229</v>
      </c>
      <c r="C175" s="26">
        <v>89.8</v>
      </c>
      <c r="D175" s="26">
        <v>54.2</v>
      </c>
      <c r="E175" s="27">
        <f t="shared" si="5"/>
        <v>21.827336985174274</v>
      </c>
      <c r="F175" s="24" t="str">
        <f t="shared" si="4"/>
        <v>+</v>
      </c>
      <c r="I175" s="1"/>
      <c r="K175" s="14"/>
      <c r="L175" s="14"/>
      <c r="N175" s="1"/>
      <c r="O175" s="1"/>
    </row>
    <row r="176" spans="1:15" ht="12.75">
      <c r="A176" s="2">
        <v>32737</v>
      </c>
      <c r="B176" s="3">
        <v>230</v>
      </c>
      <c r="C176" s="26">
        <v>89.5</v>
      </c>
      <c r="D176" s="26">
        <v>54.1</v>
      </c>
      <c r="E176" s="27">
        <f t="shared" si="5"/>
        <v>21.668390899884624</v>
      </c>
      <c r="F176" s="24" t="str">
        <f t="shared" si="4"/>
        <v>+</v>
      </c>
      <c r="I176" s="1"/>
      <c r="K176" s="14"/>
      <c r="L176" s="14"/>
      <c r="N176" s="1"/>
      <c r="O176" s="1"/>
    </row>
    <row r="177" spans="1:15" ht="12.75">
      <c r="A177" s="2">
        <v>32738</v>
      </c>
      <c r="B177" s="3">
        <v>231</v>
      </c>
      <c r="C177" s="26">
        <v>89.3</v>
      </c>
      <c r="D177" s="26">
        <v>53.9</v>
      </c>
      <c r="E177" s="27">
        <f t="shared" si="5"/>
        <v>21.493876079827874</v>
      </c>
      <c r="F177" s="24" t="str">
        <f t="shared" si="4"/>
        <v>+</v>
      </c>
      <c r="I177" s="1"/>
      <c r="K177" s="14"/>
      <c r="L177" s="14"/>
      <c r="N177" s="1"/>
      <c r="O177" s="1"/>
    </row>
    <row r="178" spans="1:15" ht="12.75">
      <c r="A178" s="2">
        <v>32739</v>
      </c>
      <c r="B178" s="3">
        <v>232</v>
      </c>
      <c r="C178" s="26">
        <v>89.2</v>
      </c>
      <c r="D178" s="26">
        <v>53.7</v>
      </c>
      <c r="E178" s="27">
        <f t="shared" si="5"/>
        <v>21.356043189951755</v>
      </c>
      <c r="F178" s="24" t="str">
        <f t="shared" si="4"/>
        <v>+</v>
      </c>
      <c r="I178" s="1"/>
      <c r="K178" s="14"/>
      <c r="L178" s="14"/>
      <c r="N178" s="1"/>
      <c r="O178" s="1"/>
    </row>
    <row r="179" spans="1:15" ht="12.75">
      <c r="A179" s="2">
        <v>32740</v>
      </c>
      <c r="B179" s="3">
        <v>233</v>
      </c>
      <c r="C179" s="26">
        <v>89.1</v>
      </c>
      <c r="D179" s="26">
        <v>53.6</v>
      </c>
      <c r="E179" s="27">
        <f t="shared" si="5"/>
        <v>21.267563245348533</v>
      </c>
      <c r="F179" s="24" t="str">
        <f t="shared" si="4"/>
        <v>+</v>
      </c>
      <c r="I179" s="1"/>
      <c r="K179" s="14"/>
      <c r="L179" s="14"/>
      <c r="N179" s="1"/>
      <c r="O179" s="1"/>
    </row>
    <row r="180" spans="1:15" ht="12.75">
      <c r="A180" s="2">
        <v>32741</v>
      </c>
      <c r="B180" s="3">
        <v>234</v>
      </c>
      <c r="C180" s="26">
        <v>88.9</v>
      </c>
      <c r="D180" s="26">
        <v>53.4</v>
      </c>
      <c r="E180" s="27">
        <f t="shared" si="5"/>
        <v>21.089025656290882</v>
      </c>
      <c r="F180" s="24" t="str">
        <f t="shared" si="4"/>
        <v>+</v>
      </c>
      <c r="I180" s="1"/>
      <c r="K180" s="14"/>
      <c r="L180" s="14"/>
      <c r="N180" s="1"/>
      <c r="O180" s="1"/>
    </row>
    <row r="181" spans="1:15" ht="12.75">
      <c r="A181" s="2">
        <v>32742</v>
      </c>
      <c r="B181" s="3">
        <v>235</v>
      </c>
      <c r="C181" s="26">
        <v>88.6</v>
      </c>
      <c r="D181" s="26">
        <v>53.2</v>
      </c>
      <c r="E181" s="27">
        <f t="shared" si="5"/>
        <v>20.86679116822784</v>
      </c>
      <c r="F181" s="24" t="str">
        <f t="shared" si="4"/>
        <v>+</v>
      </c>
      <c r="I181" s="1"/>
      <c r="K181" s="14"/>
      <c r="L181" s="14"/>
      <c r="N181" s="1"/>
      <c r="O181" s="1"/>
    </row>
    <row r="182" spans="1:15" ht="12.75">
      <c r="A182" s="2">
        <v>32743</v>
      </c>
      <c r="B182" s="3">
        <v>236</v>
      </c>
      <c r="C182" s="26">
        <v>88.3</v>
      </c>
      <c r="D182" s="26">
        <v>53</v>
      </c>
      <c r="E182" s="27">
        <f t="shared" si="5"/>
        <v>20.638252287899853</v>
      </c>
      <c r="F182" s="24" t="str">
        <f t="shared" si="4"/>
        <v>+</v>
      </c>
      <c r="I182" s="1"/>
      <c r="K182" s="14"/>
      <c r="L182" s="14"/>
      <c r="N182" s="1"/>
      <c r="O182" s="1"/>
    </row>
    <row r="183" spans="1:15" ht="12.75">
      <c r="A183" s="2">
        <v>32744</v>
      </c>
      <c r="B183" s="3">
        <v>237</v>
      </c>
      <c r="C183" s="26">
        <v>88</v>
      </c>
      <c r="D183" s="26">
        <v>52.7</v>
      </c>
      <c r="E183" s="27">
        <f t="shared" si="5"/>
        <v>20.349999999999994</v>
      </c>
      <c r="F183" s="24" t="str">
        <f t="shared" si="4"/>
        <v>+</v>
      </c>
      <c r="I183" s="1"/>
      <c r="K183" s="14"/>
      <c r="L183" s="14"/>
      <c r="N183" s="1"/>
      <c r="O183" s="1"/>
    </row>
    <row r="184" spans="1:15" ht="12.75">
      <c r="A184" s="2">
        <v>32745</v>
      </c>
      <c r="B184" s="3">
        <v>238</v>
      </c>
      <c r="C184" s="26">
        <v>87.8</v>
      </c>
      <c r="D184" s="26">
        <v>52.4</v>
      </c>
      <c r="E184" s="27">
        <f t="shared" si="5"/>
        <v>20.099999999999994</v>
      </c>
      <c r="F184" s="24" t="str">
        <f t="shared" si="4"/>
        <v>+</v>
      </c>
      <c r="I184" s="1"/>
      <c r="K184" s="14"/>
      <c r="L184" s="14"/>
      <c r="N184" s="1"/>
      <c r="O184" s="1"/>
    </row>
    <row r="185" spans="1:15" ht="12.75">
      <c r="A185" s="2">
        <v>32746</v>
      </c>
      <c r="B185" s="3">
        <v>239</v>
      </c>
      <c r="C185" s="26">
        <v>87.5</v>
      </c>
      <c r="D185" s="26">
        <v>52.1</v>
      </c>
      <c r="E185" s="27">
        <f t="shared" si="5"/>
        <v>19.799999999999997</v>
      </c>
      <c r="F185" s="24" t="str">
        <f t="shared" si="4"/>
        <v>+</v>
      </c>
      <c r="I185" s="1"/>
      <c r="K185" s="14"/>
      <c r="L185" s="14"/>
      <c r="N185" s="1"/>
      <c r="O185" s="1"/>
    </row>
    <row r="186" spans="1:15" ht="12.75">
      <c r="A186" s="2">
        <v>32747</v>
      </c>
      <c r="B186" s="3">
        <v>240</v>
      </c>
      <c r="C186" s="26">
        <v>87.4</v>
      </c>
      <c r="D186" s="26">
        <v>51.9</v>
      </c>
      <c r="E186" s="27">
        <f t="shared" si="5"/>
        <v>19.650000000000006</v>
      </c>
      <c r="F186" s="24" t="str">
        <f t="shared" si="4"/>
        <v>+</v>
      </c>
      <c r="I186" s="1"/>
      <c r="K186" s="14"/>
      <c r="L186" s="14"/>
      <c r="N186" s="1"/>
      <c r="O186" s="1"/>
    </row>
    <row r="187" spans="1:15" ht="12.75">
      <c r="A187" s="2">
        <v>32748</v>
      </c>
      <c r="B187" s="3">
        <v>241</v>
      </c>
      <c r="C187" s="26">
        <v>87.2</v>
      </c>
      <c r="D187" s="26">
        <v>51.6</v>
      </c>
      <c r="E187" s="27">
        <f t="shared" si="5"/>
        <v>19.400000000000006</v>
      </c>
      <c r="F187" s="24" t="str">
        <f t="shared" si="4"/>
        <v>+</v>
      </c>
      <c r="I187" s="1"/>
      <c r="K187" s="14"/>
      <c r="L187" s="14"/>
      <c r="N187" s="1"/>
      <c r="O187" s="1"/>
    </row>
    <row r="188" spans="1:15" ht="12.75">
      <c r="A188" s="2">
        <v>32749</v>
      </c>
      <c r="B188" s="3">
        <v>242</v>
      </c>
      <c r="C188" s="26">
        <v>86.9</v>
      </c>
      <c r="D188" s="26">
        <v>51.4</v>
      </c>
      <c r="E188" s="27">
        <f t="shared" si="5"/>
        <v>19.150000000000006</v>
      </c>
      <c r="F188" s="24" t="str">
        <f t="shared" si="4"/>
        <v>+</v>
      </c>
      <c r="I188" s="1"/>
      <c r="K188" s="14"/>
      <c r="L188" s="14"/>
      <c r="N188" s="1"/>
      <c r="O188" s="1"/>
    </row>
    <row r="189" spans="1:15" ht="12.75">
      <c r="A189" s="2">
        <v>32750</v>
      </c>
      <c r="B189" s="3">
        <v>243</v>
      </c>
      <c r="C189" s="26">
        <v>86.7</v>
      </c>
      <c r="D189" s="26">
        <v>51.2</v>
      </c>
      <c r="E189" s="27">
        <f t="shared" si="5"/>
        <v>18.950000000000003</v>
      </c>
      <c r="F189" s="24" t="str">
        <f t="shared" si="4"/>
        <v>+</v>
      </c>
      <c r="I189" s="1"/>
      <c r="K189" s="14"/>
      <c r="L189" s="14"/>
      <c r="N189" s="1"/>
      <c r="O189" s="1"/>
    </row>
    <row r="190" spans="1:15" ht="12.75">
      <c r="A190" s="2">
        <v>32751</v>
      </c>
      <c r="B190" s="3">
        <v>244</v>
      </c>
      <c r="C190" s="26">
        <v>86.4</v>
      </c>
      <c r="D190" s="26">
        <v>51</v>
      </c>
      <c r="E190" s="27">
        <f t="shared" si="5"/>
        <v>18.700000000000003</v>
      </c>
      <c r="F190" s="24" t="str">
        <f t="shared" si="4"/>
        <v>+</v>
      </c>
      <c r="I190" s="1"/>
      <c r="K190" s="14"/>
      <c r="L190" s="14"/>
      <c r="N190" s="1"/>
      <c r="O190" s="1"/>
    </row>
    <row r="191" spans="1:15" ht="12.75">
      <c r="A191" s="2">
        <v>32752</v>
      </c>
      <c r="B191" s="3">
        <v>245</v>
      </c>
      <c r="C191" s="26">
        <v>86.2</v>
      </c>
      <c r="D191" s="26">
        <v>50.7</v>
      </c>
      <c r="E191" s="27">
        <f t="shared" si="5"/>
        <v>18.450000000000003</v>
      </c>
      <c r="F191" s="24" t="str">
        <f t="shared" si="4"/>
        <v>+</v>
      </c>
      <c r="I191" s="1"/>
      <c r="K191" s="14"/>
      <c r="L191" s="14"/>
      <c r="N191" s="1"/>
      <c r="O191" s="1"/>
    </row>
    <row r="192" spans="1:15" ht="12.75">
      <c r="A192" s="2">
        <v>32753</v>
      </c>
      <c r="B192" s="3">
        <v>246</v>
      </c>
      <c r="C192" s="26">
        <v>86</v>
      </c>
      <c r="D192" s="26">
        <v>50.5</v>
      </c>
      <c r="E192" s="27">
        <f t="shared" si="5"/>
        <v>18.25</v>
      </c>
      <c r="F192" s="24" t="str">
        <f t="shared" si="4"/>
        <v>+</v>
      </c>
      <c r="I192" s="1"/>
      <c r="K192" s="14"/>
      <c r="L192" s="14"/>
      <c r="N192" s="1"/>
      <c r="O192" s="1"/>
    </row>
    <row r="193" spans="1:15" ht="12.75">
      <c r="A193" s="2">
        <v>32754</v>
      </c>
      <c r="B193" s="3">
        <v>247</v>
      </c>
      <c r="C193" s="26">
        <v>85.6</v>
      </c>
      <c r="D193" s="26">
        <v>50.4</v>
      </c>
      <c r="E193" s="27">
        <f t="shared" si="5"/>
        <v>18</v>
      </c>
      <c r="F193" s="24" t="str">
        <f t="shared" si="4"/>
        <v>+</v>
      </c>
      <c r="I193" s="1"/>
      <c r="K193" s="14"/>
      <c r="L193" s="14"/>
      <c r="N193" s="1"/>
      <c r="O193" s="1"/>
    </row>
    <row r="194" spans="1:15" ht="12.75">
      <c r="A194" s="2">
        <v>32755</v>
      </c>
      <c r="B194" s="3">
        <v>248</v>
      </c>
      <c r="C194" s="26">
        <v>85.2</v>
      </c>
      <c r="D194" s="26">
        <v>50.1</v>
      </c>
      <c r="E194" s="27">
        <f t="shared" si="5"/>
        <v>17.650000000000006</v>
      </c>
      <c r="F194" s="24" t="str">
        <f t="shared" si="4"/>
        <v>+</v>
      </c>
      <c r="I194" s="1"/>
      <c r="K194" s="14"/>
      <c r="L194" s="14"/>
      <c r="N194" s="1"/>
      <c r="O194" s="1"/>
    </row>
    <row r="195" spans="1:15" ht="12.75">
      <c r="A195" s="2">
        <v>32756</v>
      </c>
      <c r="B195" s="3">
        <v>249</v>
      </c>
      <c r="C195" s="26">
        <v>84.8</v>
      </c>
      <c r="D195" s="26">
        <v>49.9</v>
      </c>
      <c r="E195" s="27">
        <f t="shared" si="5"/>
        <v>17.352272482097124</v>
      </c>
      <c r="F195" s="24" t="str">
        <f t="shared" si="4"/>
        <v>+</v>
      </c>
      <c r="I195" s="1"/>
      <c r="K195" s="14"/>
      <c r="L195" s="14"/>
      <c r="N195" s="1"/>
      <c r="O195" s="1"/>
    </row>
    <row r="196" spans="1:15" ht="12.75">
      <c r="A196" s="2">
        <v>32757</v>
      </c>
      <c r="B196" s="3">
        <v>250</v>
      </c>
      <c r="C196" s="26">
        <v>84.6</v>
      </c>
      <c r="D196" s="26">
        <v>49.5</v>
      </c>
      <c r="E196" s="27">
        <f t="shared" si="5"/>
        <v>17.075363626743037</v>
      </c>
      <c r="F196" s="24" t="str">
        <f t="shared" si="4"/>
        <v>+</v>
      </c>
      <c r="I196" s="1"/>
      <c r="K196" s="14"/>
      <c r="L196" s="14"/>
      <c r="N196" s="1"/>
      <c r="O196" s="1"/>
    </row>
    <row r="197" spans="1:15" ht="12.75">
      <c r="A197" s="2">
        <v>32758</v>
      </c>
      <c r="B197" s="3">
        <v>251</v>
      </c>
      <c r="C197" s="26">
        <v>84.4</v>
      </c>
      <c r="D197" s="26">
        <v>49.3</v>
      </c>
      <c r="E197" s="27">
        <f t="shared" si="5"/>
        <v>16.892039079574953</v>
      </c>
      <c r="F197" s="24" t="str">
        <f t="shared" si="4"/>
        <v>+</v>
      </c>
      <c r="I197" s="1"/>
      <c r="K197" s="14"/>
      <c r="L197" s="14"/>
      <c r="N197" s="1"/>
      <c r="O197" s="1"/>
    </row>
    <row r="198" spans="1:15" ht="12.75">
      <c r="A198" s="2">
        <v>32759</v>
      </c>
      <c r="B198" s="3">
        <v>252</v>
      </c>
      <c r="C198" s="26">
        <v>84.1</v>
      </c>
      <c r="D198" s="26">
        <v>49.1</v>
      </c>
      <c r="E198" s="27">
        <f t="shared" si="5"/>
        <v>16.661410585748833</v>
      </c>
      <c r="F198" s="24" t="str">
        <f t="shared" si="4"/>
        <v>+</v>
      </c>
      <c r="I198" s="1"/>
      <c r="K198" s="14"/>
      <c r="L198" s="14"/>
      <c r="N198" s="1"/>
      <c r="O198" s="1"/>
    </row>
    <row r="199" spans="1:15" ht="12.75">
      <c r="A199" s="2">
        <v>32760</v>
      </c>
      <c r="B199" s="3">
        <v>253</v>
      </c>
      <c r="C199" s="26">
        <v>83.9</v>
      </c>
      <c r="D199" s="26">
        <v>48.9</v>
      </c>
      <c r="E199" s="27">
        <f t="shared" si="5"/>
        <v>16.483027239294643</v>
      </c>
      <c r="F199" s="24" t="str">
        <f aca="true" t="shared" si="6" ref="F199:F250">IF((IF(ROUND(C199,0)&gt;=70,1,0))*(IF(ROUND(C200,0)&gt;=70,1,0)),"+","-")</f>
        <v>+</v>
      </c>
      <c r="I199" s="1"/>
      <c r="K199" s="14"/>
      <c r="L199" s="14"/>
      <c r="N199" s="1"/>
      <c r="O199" s="1"/>
    </row>
    <row r="200" spans="1:15" ht="12.75">
      <c r="A200" s="2">
        <v>32761</v>
      </c>
      <c r="B200" s="3">
        <v>254</v>
      </c>
      <c r="C200" s="26">
        <v>83.7</v>
      </c>
      <c r="D200" s="26">
        <v>48.6</v>
      </c>
      <c r="E200" s="27">
        <f aca="true" t="shared" si="7" ref="E200:E250">DDA3(C200,D200,$A$3,$B$3)</f>
        <v>16.2691457829674</v>
      </c>
      <c r="F200" s="24" t="str">
        <f t="shared" si="6"/>
        <v>+</v>
      </c>
      <c r="I200" s="1"/>
      <c r="K200" s="14"/>
      <c r="L200" s="14"/>
      <c r="N200" s="1"/>
      <c r="O200" s="1"/>
    </row>
    <row r="201" spans="1:15" ht="12.75">
      <c r="A201" s="2">
        <v>32762</v>
      </c>
      <c r="B201" s="3">
        <v>255</v>
      </c>
      <c r="C201" s="26">
        <v>83.4</v>
      </c>
      <c r="D201" s="26">
        <v>48.4</v>
      </c>
      <c r="E201" s="27">
        <f t="shared" si="7"/>
        <v>16.0458630545559</v>
      </c>
      <c r="F201" s="24" t="str">
        <f t="shared" si="6"/>
        <v>+</v>
      </c>
      <c r="I201" s="1"/>
      <c r="K201" s="14"/>
      <c r="L201" s="14"/>
      <c r="N201" s="1"/>
      <c r="O201" s="1"/>
    </row>
    <row r="202" spans="1:15" ht="12.75">
      <c r="A202" s="2">
        <v>32763</v>
      </c>
      <c r="B202" s="3">
        <v>256</v>
      </c>
      <c r="C202" s="26">
        <v>83.1</v>
      </c>
      <c r="D202" s="26">
        <v>48.2</v>
      </c>
      <c r="E202" s="27">
        <f t="shared" si="7"/>
        <v>15.824404189227486</v>
      </c>
      <c r="F202" s="24" t="str">
        <f t="shared" si="6"/>
        <v>+</v>
      </c>
      <c r="I202" s="1"/>
      <c r="K202" s="14"/>
      <c r="L202" s="14"/>
      <c r="N202" s="1"/>
      <c r="O202" s="1"/>
    </row>
    <row r="203" spans="1:15" ht="12.75">
      <c r="A203" s="2">
        <v>32764</v>
      </c>
      <c r="B203" s="3">
        <v>257</v>
      </c>
      <c r="C203" s="26">
        <v>82.9</v>
      </c>
      <c r="D203" s="26">
        <v>47.9</v>
      </c>
      <c r="E203" s="27">
        <f t="shared" si="7"/>
        <v>15.619650982198339</v>
      </c>
      <c r="F203" s="24" t="str">
        <f t="shared" si="6"/>
        <v>+</v>
      </c>
      <c r="I203" s="1"/>
      <c r="K203" s="14"/>
      <c r="L203" s="14"/>
      <c r="N203" s="1"/>
      <c r="O203" s="1"/>
    </row>
    <row r="204" spans="1:15" ht="12.75">
      <c r="A204" s="2">
        <v>32765</v>
      </c>
      <c r="B204" s="3">
        <v>258</v>
      </c>
      <c r="C204" s="26">
        <v>82.6</v>
      </c>
      <c r="D204" s="26">
        <v>47.6</v>
      </c>
      <c r="E204" s="27">
        <f t="shared" si="7"/>
        <v>15.368600548932472</v>
      </c>
      <c r="F204" s="24" t="str">
        <f t="shared" si="6"/>
        <v>+</v>
      </c>
      <c r="I204" s="1"/>
      <c r="K204" s="14"/>
      <c r="L204" s="14"/>
      <c r="N204" s="1"/>
      <c r="O204" s="1"/>
    </row>
    <row r="205" spans="1:15" ht="12.75">
      <c r="A205" s="2">
        <v>32766</v>
      </c>
      <c r="B205" s="3">
        <v>259</v>
      </c>
      <c r="C205" s="26">
        <v>82.4</v>
      </c>
      <c r="D205" s="26">
        <v>47.3</v>
      </c>
      <c r="E205" s="27">
        <f t="shared" si="7"/>
        <v>15.17032726518865</v>
      </c>
      <c r="F205" s="24" t="str">
        <f t="shared" si="6"/>
        <v>+</v>
      </c>
      <c r="I205" s="1"/>
      <c r="K205" s="14"/>
      <c r="L205" s="14"/>
      <c r="N205" s="1"/>
      <c r="O205" s="1"/>
    </row>
    <row r="206" spans="1:15" ht="12.75">
      <c r="A206" s="2">
        <v>32767</v>
      </c>
      <c r="B206" s="3">
        <v>260</v>
      </c>
      <c r="C206" s="26">
        <v>82.2</v>
      </c>
      <c r="D206" s="26">
        <v>47.1</v>
      </c>
      <c r="E206" s="27">
        <f t="shared" si="7"/>
        <v>15.006782904466123</v>
      </c>
      <c r="F206" s="24" t="str">
        <f t="shared" si="6"/>
        <v>+</v>
      </c>
      <c r="I206" s="1"/>
      <c r="K206" s="14"/>
      <c r="L206" s="14"/>
      <c r="N206" s="1"/>
      <c r="O206" s="1"/>
    </row>
    <row r="207" spans="1:15" ht="12.75">
      <c r="A207" s="2">
        <v>32768</v>
      </c>
      <c r="B207" s="3">
        <v>261</v>
      </c>
      <c r="C207" s="26">
        <v>81.8</v>
      </c>
      <c r="D207" s="26">
        <v>46.8</v>
      </c>
      <c r="E207" s="27">
        <f t="shared" si="7"/>
        <v>14.714527391259612</v>
      </c>
      <c r="F207" s="24" t="str">
        <f t="shared" si="6"/>
        <v>+</v>
      </c>
      <c r="I207" s="1"/>
      <c r="K207" s="14"/>
      <c r="L207" s="14"/>
      <c r="N207" s="1"/>
      <c r="O207" s="1"/>
    </row>
    <row r="208" spans="1:15" ht="12.75">
      <c r="A208" s="2">
        <v>32769</v>
      </c>
      <c r="B208" s="3">
        <v>262</v>
      </c>
      <c r="C208" s="26">
        <v>81.4</v>
      </c>
      <c r="D208" s="26">
        <v>46.5</v>
      </c>
      <c r="E208" s="27">
        <f t="shared" si="7"/>
        <v>14.425288959278548</v>
      </c>
      <c r="F208" s="24" t="str">
        <f t="shared" si="6"/>
        <v>+</v>
      </c>
      <c r="I208" s="1"/>
      <c r="K208" s="14"/>
      <c r="L208" s="14"/>
      <c r="N208" s="1"/>
      <c r="O208" s="1"/>
    </row>
    <row r="209" spans="1:15" ht="12.75">
      <c r="A209" s="2">
        <v>32770</v>
      </c>
      <c r="B209" s="3">
        <v>263</v>
      </c>
      <c r="C209" s="26">
        <v>81</v>
      </c>
      <c r="D209" s="26">
        <v>46.2</v>
      </c>
      <c r="E209" s="27">
        <f t="shared" si="7"/>
        <v>14.138970145065406</v>
      </c>
      <c r="F209" s="24" t="str">
        <f t="shared" si="6"/>
        <v>+</v>
      </c>
      <c r="I209" s="1"/>
      <c r="K209" s="14"/>
      <c r="L209" s="14"/>
      <c r="N209" s="1"/>
      <c r="O209" s="1"/>
    </row>
    <row r="210" spans="1:15" ht="12.75">
      <c r="A210" s="2">
        <v>32771</v>
      </c>
      <c r="B210" s="3">
        <v>264</v>
      </c>
      <c r="C210" s="26">
        <v>80.7</v>
      </c>
      <c r="D210" s="26">
        <v>45.9</v>
      </c>
      <c r="E210" s="27">
        <f t="shared" si="7"/>
        <v>13.904594867145613</v>
      </c>
      <c r="F210" s="24" t="str">
        <f t="shared" si="6"/>
        <v>+</v>
      </c>
      <c r="I210" s="1"/>
      <c r="K210" s="14"/>
      <c r="L210" s="14"/>
      <c r="N210" s="1"/>
      <c r="O210" s="1"/>
    </row>
    <row r="211" spans="1:15" ht="12.75">
      <c r="A211" s="2">
        <v>32772</v>
      </c>
      <c r="B211" s="3">
        <v>265</v>
      </c>
      <c r="C211" s="26">
        <v>80.3</v>
      </c>
      <c r="D211" s="26">
        <v>45.7</v>
      </c>
      <c r="E211" s="27">
        <f t="shared" si="7"/>
        <v>13.651693823412387</v>
      </c>
      <c r="F211" s="24" t="str">
        <f t="shared" si="6"/>
        <v>+</v>
      </c>
      <c r="I211" s="1"/>
      <c r="K211" s="14"/>
      <c r="L211" s="14"/>
      <c r="N211" s="1"/>
      <c r="O211" s="1"/>
    </row>
    <row r="212" spans="1:15" ht="12.75">
      <c r="A212" s="2">
        <v>32773</v>
      </c>
      <c r="B212" s="3">
        <v>266</v>
      </c>
      <c r="C212" s="26">
        <v>79.9</v>
      </c>
      <c r="D212" s="26">
        <v>45.4</v>
      </c>
      <c r="E212" s="27">
        <f t="shared" si="7"/>
        <v>13.372818998339735</v>
      </c>
      <c r="F212" s="24" t="str">
        <f t="shared" si="6"/>
        <v>+</v>
      </c>
      <c r="I212" s="1"/>
      <c r="K212" s="14"/>
      <c r="L212" s="14"/>
      <c r="N212" s="1"/>
      <c r="O212" s="1"/>
    </row>
    <row r="213" spans="1:15" ht="12.75">
      <c r="A213" s="2">
        <v>32774</v>
      </c>
      <c r="B213" s="3">
        <v>267</v>
      </c>
      <c r="C213" s="26">
        <v>79.4</v>
      </c>
      <c r="D213" s="26">
        <v>45.2</v>
      </c>
      <c r="E213" s="27">
        <f t="shared" si="7"/>
        <v>13.074427658114233</v>
      </c>
      <c r="F213" s="24" t="str">
        <f t="shared" si="6"/>
        <v>+</v>
      </c>
      <c r="I213" s="1"/>
      <c r="K213" s="14"/>
      <c r="L213" s="14"/>
      <c r="N213" s="1"/>
      <c r="O213" s="1"/>
    </row>
    <row r="214" spans="1:15" ht="12.75">
      <c r="A214" s="2">
        <v>32775</v>
      </c>
      <c r="B214" s="3">
        <v>268</v>
      </c>
      <c r="C214" s="26">
        <v>79</v>
      </c>
      <c r="D214" s="26">
        <v>45</v>
      </c>
      <c r="E214" s="27">
        <f t="shared" si="7"/>
        <v>12.826350076020239</v>
      </c>
      <c r="F214" s="24" t="str">
        <f t="shared" si="6"/>
        <v>+</v>
      </c>
      <c r="I214" s="1"/>
      <c r="K214" s="14"/>
      <c r="L214" s="14"/>
      <c r="N214" s="1"/>
      <c r="O214" s="1"/>
    </row>
    <row r="215" spans="1:15" ht="12.75">
      <c r="A215" s="2">
        <v>32776</v>
      </c>
      <c r="B215" s="3">
        <v>269</v>
      </c>
      <c r="C215" s="26">
        <v>78.7</v>
      </c>
      <c r="D215" s="26">
        <v>44.8</v>
      </c>
      <c r="E215" s="27">
        <f t="shared" si="7"/>
        <v>12.6283218665663</v>
      </c>
      <c r="F215" s="24" t="str">
        <f t="shared" si="6"/>
        <v>+</v>
      </c>
      <c r="I215" s="1"/>
      <c r="K215" s="14"/>
      <c r="L215" s="14"/>
      <c r="N215" s="1"/>
      <c r="O215" s="1"/>
    </row>
    <row r="216" spans="1:15" ht="12.75">
      <c r="A216" s="2">
        <v>32777</v>
      </c>
      <c r="B216" s="3">
        <v>270</v>
      </c>
      <c r="C216" s="26">
        <v>78.2</v>
      </c>
      <c r="D216" s="26">
        <v>44.6</v>
      </c>
      <c r="E216" s="27">
        <f t="shared" si="7"/>
        <v>12.334367712522807</v>
      </c>
      <c r="F216" s="24" t="str">
        <f t="shared" si="6"/>
        <v>+</v>
      </c>
      <c r="I216" s="1"/>
      <c r="K216" s="14"/>
      <c r="L216" s="14"/>
      <c r="N216" s="1"/>
      <c r="O216" s="1"/>
    </row>
    <row r="217" spans="1:15" ht="12.75">
      <c r="A217" s="2">
        <v>32778</v>
      </c>
      <c r="B217" s="3">
        <v>271</v>
      </c>
      <c r="C217" s="26">
        <v>77.8</v>
      </c>
      <c r="D217" s="26">
        <v>44.4</v>
      </c>
      <c r="E217" s="27">
        <f t="shared" si="7"/>
        <v>12.090461771597813</v>
      </c>
      <c r="F217" s="24" t="str">
        <f t="shared" si="6"/>
        <v>+</v>
      </c>
      <c r="I217" s="1"/>
      <c r="K217" s="14"/>
      <c r="L217" s="14"/>
      <c r="N217" s="1"/>
      <c r="O217" s="1"/>
    </row>
    <row r="218" spans="1:15" ht="12.75">
      <c r="A218" s="2">
        <v>32779</v>
      </c>
      <c r="B218" s="3">
        <v>272</v>
      </c>
      <c r="C218" s="26">
        <v>77.4</v>
      </c>
      <c r="D218" s="26">
        <v>44.1</v>
      </c>
      <c r="E218" s="27">
        <f t="shared" si="7"/>
        <v>11.823845173657809</v>
      </c>
      <c r="F218" s="24" t="str">
        <f t="shared" si="6"/>
        <v>+</v>
      </c>
      <c r="I218" s="1"/>
      <c r="K218" s="14"/>
      <c r="L218" s="14"/>
      <c r="N218" s="1"/>
      <c r="O218" s="1"/>
    </row>
    <row r="219" spans="1:15" ht="12.75">
      <c r="A219" s="2">
        <v>32780</v>
      </c>
      <c r="B219" s="3">
        <v>273</v>
      </c>
      <c r="C219" s="26">
        <v>77</v>
      </c>
      <c r="D219" s="26">
        <v>43.8</v>
      </c>
      <c r="E219" s="27">
        <f t="shared" si="7"/>
        <v>11.559756059369182</v>
      </c>
      <c r="F219" s="24" t="str">
        <f t="shared" si="6"/>
        <v>+</v>
      </c>
      <c r="I219" s="1"/>
      <c r="K219" s="14"/>
      <c r="L219" s="14"/>
      <c r="N219" s="1"/>
      <c r="O219" s="1"/>
    </row>
    <row r="220" spans="1:15" ht="12.75">
      <c r="A220" s="2">
        <v>32781</v>
      </c>
      <c r="B220" s="3">
        <v>274</v>
      </c>
      <c r="C220" s="26">
        <v>76.6</v>
      </c>
      <c r="D220" s="26">
        <v>43.6</v>
      </c>
      <c r="E220" s="27">
        <f t="shared" si="7"/>
        <v>11.320985559990733</v>
      </c>
      <c r="F220" s="24" t="str">
        <f t="shared" si="6"/>
        <v>+</v>
      </c>
      <c r="I220" s="1"/>
      <c r="K220" s="14"/>
      <c r="L220" s="14"/>
      <c r="N220" s="1"/>
      <c r="O220" s="1"/>
    </row>
    <row r="221" spans="1:15" ht="12.75">
      <c r="A221" s="2">
        <v>32782</v>
      </c>
      <c r="B221" s="3">
        <v>275</v>
      </c>
      <c r="C221" s="26">
        <v>76.3</v>
      </c>
      <c r="D221" s="26">
        <v>43.2</v>
      </c>
      <c r="E221" s="27">
        <f t="shared" si="7"/>
        <v>11.086930513075213</v>
      </c>
      <c r="F221" s="24" t="str">
        <f t="shared" si="6"/>
        <v>+</v>
      </c>
      <c r="I221" s="1"/>
      <c r="K221" s="14"/>
      <c r="L221" s="14"/>
      <c r="N221" s="1"/>
      <c r="O221" s="1"/>
    </row>
    <row r="222" spans="1:15" ht="12.75">
      <c r="A222" s="2">
        <v>32783</v>
      </c>
      <c r="B222" s="3">
        <v>276</v>
      </c>
      <c r="C222" s="26">
        <v>76</v>
      </c>
      <c r="D222" s="26">
        <v>42.9</v>
      </c>
      <c r="E222" s="27">
        <f t="shared" si="7"/>
        <v>10.877837788869847</v>
      </c>
      <c r="F222" s="24" t="str">
        <f t="shared" si="6"/>
        <v>+</v>
      </c>
      <c r="I222" s="1"/>
      <c r="K222" s="14"/>
      <c r="L222" s="14"/>
      <c r="N222" s="1"/>
      <c r="O222" s="1"/>
    </row>
    <row r="223" spans="1:15" ht="12.75">
      <c r="A223" s="2">
        <v>32784</v>
      </c>
      <c r="B223" s="3">
        <v>277</v>
      </c>
      <c r="C223" s="26">
        <v>75.7</v>
      </c>
      <c r="D223" s="26">
        <v>42.6</v>
      </c>
      <c r="E223" s="27">
        <f t="shared" si="7"/>
        <v>10.67085379021629</v>
      </c>
      <c r="F223" s="24" t="str">
        <f t="shared" si="6"/>
        <v>+</v>
      </c>
      <c r="I223" s="1"/>
      <c r="K223" s="14"/>
      <c r="L223" s="14"/>
      <c r="N223" s="1"/>
      <c r="O223" s="1"/>
    </row>
    <row r="224" spans="1:15" ht="12.75">
      <c r="A224" s="2">
        <v>32785</v>
      </c>
      <c r="B224" s="3">
        <v>278</v>
      </c>
      <c r="C224" s="26">
        <v>75.3</v>
      </c>
      <c r="D224" s="26">
        <v>42.3</v>
      </c>
      <c r="E224" s="27">
        <f t="shared" si="7"/>
        <v>10.418525101402404</v>
      </c>
      <c r="F224" s="24" t="str">
        <f t="shared" si="6"/>
        <v>+</v>
      </c>
      <c r="I224" s="1"/>
      <c r="K224" s="14"/>
      <c r="L224" s="14"/>
      <c r="N224" s="1"/>
      <c r="O224" s="1"/>
    </row>
    <row r="225" spans="1:15" ht="12.75">
      <c r="A225" s="2">
        <v>32786</v>
      </c>
      <c r="B225" s="3">
        <v>279</v>
      </c>
      <c r="C225" s="26">
        <v>74.9</v>
      </c>
      <c r="D225" s="26">
        <v>42.1</v>
      </c>
      <c r="E225" s="27">
        <f t="shared" si="7"/>
        <v>10.188576312830406</v>
      </c>
      <c r="F225" s="24" t="str">
        <f t="shared" si="6"/>
        <v>+</v>
      </c>
      <c r="I225" s="1"/>
      <c r="K225" s="14"/>
      <c r="L225" s="14"/>
      <c r="N225" s="1"/>
      <c r="O225" s="1"/>
    </row>
    <row r="226" spans="1:15" ht="12.75">
      <c r="A226" s="2">
        <v>32787</v>
      </c>
      <c r="B226" s="3">
        <v>280</v>
      </c>
      <c r="C226" s="26">
        <v>74.3</v>
      </c>
      <c r="D226" s="26">
        <v>41.9</v>
      </c>
      <c r="E226" s="27">
        <f t="shared" si="7"/>
        <v>9.865764052157129</v>
      </c>
      <c r="F226" s="24" t="str">
        <f t="shared" si="6"/>
        <v>+</v>
      </c>
      <c r="I226" s="1"/>
      <c r="K226" s="14"/>
      <c r="L226" s="14"/>
      <c r="N226" s="1"/>
      <c r="O226" s="1"/>
    </row>
    <row r="227" spans="1:15" ht="12.75">
      <c r="A227" s="2">
        <v>32788</v>
      </c>
      <c r="B227" s="3">
        <v>281</v>
      </c>
      <c r="C227" s="26">
        <v>73.8</v>
      </c>
      <c r="D227" s="26">
        <v>41.7</v>
      </c>
      <c r="E227" s="27">
        <f t="shared" si="7"/>
        <v>9.591943734388277</v>
      </c>
      <c r="F227" s="24" t="str">
        <f t="shared" si="6"/>
        <v>+</v>
      </c>
      <c r="I227" s="1"/>
      <c r="K227" s="14"/>
      <c r="L227" s="14"/>
      <c r="N227" s="1"/>
      <c r="O227" s="1"/>
    </row>
    <row r="228" spans="1:15" ht="12.75">
      <c r="A228" s="2">
        <v>32789</v>
      </c>
      <c r="B228" s="3">
        <v>282</v>
      </c>
      <c r="C228" s="26">
        <v>73.2</v>
      </c>
      <c r="D228" s="26">
        <v>41.4</v>
      </c>
      <c r="E228" s="27">
        <f t="shared" si="7"/>
        <v>9.254572132885682</v>
      </c>
      <c r="F228" s="24" t="str">
        <f t="shared" si="6"/>
        <v>+</v>
      </c>
      <c r="I228" s="1"/>
      <c r="K228" s="14"/>
      <c r="L228" s="14"/>
      <c r="N228" s="1"/>
      <c r="O228" s="1"/>
    </row>
    <row r="229" spans="1:15" ht="12.75">
      <c r="A229" s="2">
        <v>32790</v>
      </c>
      <c r="B229" s="3">
        <v>283</v>
      </c>
      <c r="C229" s="26">
        <v>72.7</v>
      </c>
      <c r="D229" s="26">
        <v>41.2</v>
      </c>
      <c r="E229" s="27">
        <f t="shared" si="7"/>
        <v>8.984909066072987</v>
      </c>
      <c r="F229" s="24" t="str">
        <f t="shared" si="6"/>
        <v>+</v>
      </c>
      <c r="I229" s="1"/>
      <c r="K229" s="14"/>
      <c r="L229" s="14"/>
      <c r="N229" s="1"/>
      <c r="O229" s="1"/>
    </row>
    <row r="230" spans="1:15" ht="12.75">
      <c r="A230" s="2">
        <v>32791</v>
      </c>
      <c r="B230" s="3">
        <v>284</v>
      </c>
      <c r="C230" s="26">
        <v>72.2</v>
      </c>
      <c r="D230" s="26">
        <v>40.9</v>
      </c>
      <c r="E230" s="27">
        <f t="shared" si="7"/>
        <v>8.699585417382748</v>
      </c>
      <c r="F230" s="24" t="str">
        <f t="shared" si="6"/>
        <v>+</v>
      </c>
      <c r="I230" s="1"/>
      <c r="K230" s="14"/>
      <c r="L230" s="14"/>
      <c r="N230" s="1"/>
      <c r="O230" s="1"/>
    </row>
    <row r="231" spans="1:15" ht="12.75">
      <c r="A231" s="2">
        <v>32792</v>
      </c>
      <c r="B231" s="3">
        <v>285</v>
      </c>
      <c r="C231" s="26">
        <v>71.7</v>
      </c>
      <c r="D231" s="26">
        <v>40.7</v>
      </c>
      <c r="E231" s="27">
        <f t="shared" si="7"/>
        <v>8.434042616456136</v>
      </c>
      <c r="F231" s="24" t="str">
        <f t="shared" si="6"/>
        <v>+</v>
      </c>
      <c r="I231" s="1"/>
      <c r="K231" s="14"/>
      <c r="L231" s="14"/>
      <c r="N231" s="1"/>
      <c r="O231" s="1"/>
    </row>
    <row r="232" spans="1:15" ht="12.75">
      <c r="A232" s="2">
        <v>32793</v>
      </c>
      <c r="B232" s="3">
        <v>286</v>
      </c>
      <c r="C232" s="26">
        <v>71.1</v>
      </c>
      <c r="D232" s="26">
        <v>40.4</v>
      </c>
      <c r="E232" s="27">
        <f t="shared" si="7"/>
        <v>8.10805071139888</v>
      </c>
      <c r="F232" s="24" t="str">
        <f t="shared" si="6"/>
        <v>+</v>
      </c>
      <c r="I232" s="1"/>
      <c r="K232" s="14"/>
      <c r="L232" s="14"/>
      <c r="N232" s="1"/>
      <c r="O232" s="1"/>
    </row>
    <row r="233" spans="1:15" ht="12.75">
      <c r="A233" s="2">
        <v>32794</v>
      </c>
      <c r="B233" s="3">
        <v>287</v>
      </c>
      <c r="C233" s="26">
        <v>70.4</v>
      </c>
      <c r="D233" s="26">
        <v>40.2</v>
      </c>
      <c r="E233" s="27">
        <f t="shared" si="7"/>
        <v>7.755708166750186</v>
      </c>
      <c r="F233" s="24" t="str">
        <f t="shared" si="6"/>
        <v>+</v>
      </c>
      <c r="I233" s="1"/>
      <c r="K233" s="14"/>
      <c r="L233" s="14"/>
      <c r="N233" s="1"/>
      <c r="O233" s="1"/>
    </row>
    <row r="234" spans="1:15" ht="12.75">
      <c r="A234" s="2">
        <v>32795</v>
      </c>
      <c r="B234" s="3">
        <v>288</v>
      </c>
      <c r="C234" s="26">
        <v>69.7</v>
      </c>
      <c r="D234" s="26">
        <v>39.9</v>
      </c>
      <c r="E234" s="27">
        <f t="shared" si="7"/>
        <v>7.391117859414287</v>
      </c>
      <c r="F234" s="24" t="str">
        <f t="shared" si="6"/>
        <v>-</v>
      </c>
      <c r="I234" s="1"/>
      <c r="K234" s="14"/>
      <c r="L234" s="14"/>
      <c r="N234" s="1"/>
      <c r="O234" s="1"/>
    </row>
    <row r="235" spans="1:15" ht="12.75">
      <c r="A235" s="2">
        <v>32796</v>
      </c>
      <c r="B235" s="3">
        <v>289</v>
      </c>
      <c r="C235" s="26">
        <v>69</v>
      </c>
      <c r="D235" s="26">
        <v>39.7</v>
      </c>
      <c r="E235" s="27">
        <f t="shared" si="7"/>
        <v>7.045362410476618</v>
      </c>
      <c r="F235" s="24" t="str">
        <f t="shared" si="6"/>
        <v>-</v>
      </c>
      <c r="I235" s="1"/>
      <c r="K235" s="14"/>
      <c r="L235" s="14"/>
      <c r="N235" s="1"/>
      <c r="O235" s="1"/>
    </row>
    <row r="236" spans="1:15" ht="12.75">
      <c r="A236" s="2">
        <v>32797</v>
      </c>
      <c r="B236" s="3">
        <v>290</v>
      </c>
      <c r="C236" s="26">
        <v>68.4</v>
      </c>
      <c r="D236" s="26">
        <v>39.5</v>
      </c>
      <c r="E236" s="27">
        <f t="shared" si="7"/>
        <v>6.747521564937942</v>
      </c>
      <c r="F236" s="24" t="str">
        <f t="shared" si="6"/>
        <v>-</v>
      </c>
      <c r="I236" s="1"/>
      <c r="K236" s="14"/>
      <c r="L236" s="14"/>
      <c r="N236" s="1"/>
      <c r="O236" s="1"/>
    </row>
    <row r="237" spans="1:15" ht="12.75">
      <c r="A237" s="2">
        <v>32798</v>
      </c>
      <c r="B237" s="3">
        <v>291</v>
      </c>
      <c r="C237" s="26">
        <v>67.9</v>
      </c>
      <c r="D237" s="26">
        <v>39.3</v>
      </c>
      <c r="E237" s="27">
        <f t="shared" si="7"/>
        <v>6.496849203464793</v>
      </c>
      <c r="F237" s="24" t="str">
        <f t="shared" si="6"/>
        <v>-</v>
      </c>
      <c r="I237" s="1"/>
      <c r="K237" s="14"/>
      <c r="L237" s="14"/>
      <c r="N237" s="1"/>
      <c r="O237" s="1"/>
    </row>
    <row r="238" spans="1:15" ht="12.75">
      <c r="A238" s="2">
        <v>32799</v>
      </c>
      <c r="B238" s="3">
        <v>292</v>
      </c>
      <c r="C238" s="26">
        <v>67.3</v>
      </c>
      <c r="D238" s="26">
        <v>39.2</v>
      </c>
      <c r="E238" s="27">
        <f t="shared" si="7"/>
        <v>6.217445587197872</v>
      </c>
      <c r="F238" s="24" t="str">
        <f t="shared" si="6"/>
        <v>-</v>
      </c>
      <c r="I238" s="1"/>
      <c r="K238" s="14"/>
      <c r="L238" s="14"/>
      <c r="N238" s="1"/>
      <c r="O238" s="1"/>
    </row>
    <row r="239" spans="1:15" ht="12.75">
      <c r="A239" s="2">
        <v>32800</v>
      </c>
      <c r="B239" s="3">
        <v>293</v>
      </c>
      <c r="C239" s="26">
        <v>66.7</v>
      </c>
      <c r="D239" s="26">
        <v>39</v>
      </c>
      <c r="E239" s="27">
        <f t="shared" si="7"/>
        <v>5.927263887683972</v>
      </c>
      <c r="F239" s="24" t="str">
        <f t="shared" si="6"/>
        <v>-</v>
      </c>
      <c r="I239" s="1"/>
      <c r="K239" s="14"/>
      <c r="L239" s="14"/>
      <c r="N239" s="1"/>
      <c r="O239" s="1"/>
    </row>
    <row r="240" spans="1:15" ht="12.75">
      <c r="A240" s="2">
        <v>32801</v>
      </c>
      <c r="B240" s="3">
        <v>294</v>
      </c>
      <c r="C240" s="26">
        <v>66.2</v>
      </c>
      <c r="D240" s="26">
        <v>38.9</v>
      </c>
      <c r="E240" s="27">
        <f t="shared" si="7"/>
        <v>5.695970004912036</v>
      </c>
      <c r="F240" s="24" t="str">
        <f t="shared" si="6"/>
        <v>-</v>
      </c>
      <c r="I240" s="1"/>
      <c r="K240" s="14"/>
      <c r="L240" s="14"/>
      <c r="N240" s="1"/>
      <c r="O240" s="1"/>
    </row>
    <row r="241" spans="1:14" ht="12.75">
      <c r="A241" s="2">
        <v>32802</v>
      </c>
      <c r="B241" s="3">
        <v>295</v>
      </c>
      <c r="C241" s="26">
        <v>65.6</v>
      </c>
      <c r="D241" s="26">
        <v>38.7</v>
      </c>
      <c r="E241" s="27">
        <f t="shared" si="7"/>
        <v>5.4110837631247035</v>
      </c>
      <c r="F241" s="24" t="str">
        <f t="shared" si="6"/>
        <v>-</v>
      </c>
      <c r="I241" s="1"/>
      <c r="K241" s="14"/>
      <c r="N241" s="1"/>
    </row>
    <row r="242" spans="1:14" ht="12.75">
      <c r="A242" s="2">
        <v>32803</v>
      </c>
      <c r="B242" s="3">
        <v>296</v>
      </c>
      <c r="C242" s="26">
        <v>65</v>
      </c>
      <c r="D242" s="26">
        <v>38.5</v>
      </c>
      <c r="E242" s="27">
        <f t="shared" si="7"/>
        <v>5.129445559833076</v>
      </c>
      <c r="F242" s="24" t="str">
        <f t="shared" si="6"/>
        <v>-</v>
      </c>
      <c r="I242" s="1"/>
      <c r="K242" s="14"/>
      <c r="N242" s="1"/>
    </row>
    <row r="243" spans="1:14" ht="12.75">
      <c r="A243" s="2">
        <v>32804</v>
      </c>
      <c r="B243" s="3">
        <v>297</v>
      </c>
      <c r="C243" s="26">
        <v>64.4</v>
      </c>
      <c r="D243" s="26">
        <v>38.3</v>
      </c>
      <c r="E243" s="27">
        <f t="shared" si="7"/>
        <v>4.851190710883695</v>
      </c>
      <c r="F243" s="24" t="str">
        <f t="shared" si="6"/>
        <v>-</v>
      </c>
      <c r="I243" s="1"/>
      <c r="K243" s="14"/>
      <c r="N243" s="1"/>
    </row>
    <row r="244" spans="1:14" ht="12.75">
      <c r="A244" s="2">
        <v>32805</v>
      </c>
      <c r="B244" s="3">
        <v>298</v>
      </c>
      <c r="C244" s="26">
        <v>63.8</v>
      </c>
      <c r="D244" s="26">
        <v>38.1</v>
      </c>
      <c r="E244" s="27">
        <f t="shared" si="7"/>
        <v>4.576465139351304</v>
      </c>
      <c r="F244" s="24" t="str">
        <f t="shared" si="6"/>
        <v>-</v>
      </c>
      <c r="I244" s="1"/>
      <c r="K244" s="14"/>
      <c r="N244" s="1"/>
    </row>
    <row r="245" spans="1:14" ht="12.75">
      <c r="A245" s="2">
        <v>32806</v>
      </c>
      <c r="B245" s="3">
        <v>299</v>
      </c>
      <c r="C245" s="26">
        <v>63.2</v>
      </c>
      <c r="D245" s="26">
        <v>37.9</v>
      </c>
      <c r="E245" s="27">
        <f t="shared" si="7"/>
        <v>4.30542653865278</v>
      </c>
      <c r="F245" s="24" t="str">
        <f t="shared" si="6"/>
        <v>-</v>
      </c>
      <c r="I245" s="1"/>
      <c r="K245" s="14"/>
      <c r="N245" s="1"/>
    </row>
    <row r="246" spans="1:14" ht="12.75">
      <c r="A246" s="2">
        <v>32807</v>
      </c>
      <c r="B246" s="3">
        <v>300</v>
      </c>
      <c r="C246" s="26">
        <v>62.6</v>
      </c>
      <c r="D246" s="26">
        <v>37.7</v>
      </c>
      <c r="E246" s="27">
        <f t="shared" si="7"/>
        <v>4.038245715365414</v>
      </c>
      <c r="F246" s="24" t="str">
        <f t="shared" si="6"/>
        <v>-</v>
      </c>
      <c r="I246" s="1"/>
      <c r="K246" s="14"/>
      <c r="N246" s="1"/>
    </row>
    <row r="247" spans="1:14" ht="12.75">
      <c r="A247" s="2">
        <v>32808</v>
      </c>
      <c r="B247" s="3">
        <v>301</v>
      </c>
      <c r="C247" s="26">
        <v>62.1</v>
      </c>
      <c r="D247" s="26">
        <v>37.6</v>
      </c>
      <c r="E247" s="27">
        <f t="shared" si="7"/>
        <v>3.8245884343006447</v>
      </c>
      <c r="F247" s="24" t="str">
        <f t="shared" si="6"/>
        <v>-</v>
      </c>
      <c r="I247" s="1"/>
      <c r="K247" s="14"/>
      <c r="N247" s="1"/>
    </row>
    <row r="248" spans="1:14" ht="12.75">
      <c r="A248" s="2">
        <v>32809</v>
      </c>
      <c r="B248" s="3">
        <v>302</v>
      </c>
      <c r="C248" s="26">
        <v>61.5</v>
      </c>
      <c r="D248" s="26">
        <v>37.5</v>
      </c>
      <c r="E248" s="27">
        <f t="shared" si="7"/>
        <v>3.573034841643441</v>
      </c>
      <c r="F248" s="24" t="str">
        <f t="shared" si="6"/>
        <v>-</v>
      </c>
      <c r="I248" s="1"/>
      <c r="K248" s="14"/>
      <c r="N248" s="1"/>
    </row>
    <row r="249" spans="1:14" ht="12.75">
      <c r="A249" s="2">
        <v>32810</v>
      </c>
      <c r="B249" s="3">
        <v>303</v>
      </c>
      <c r="C249" s="26">
        <v>60.9</v>
      </c>
      <c r="D249" s="26">
        <v>37.3</v>
      </c>
      <c r="E249" s="27">
        <f t="shared" si="7"/>
        <v>3.3169870046295467</v>
      </c>
      <c r="F249" s="24" t="str">
        <f t="shared" si="6"/>
        <v>-</v>
      </c>
      <c r="I249" s="1"/>
      <c r="K249" s="14"/>
      <c r="N249" s="1"/>
    </row>
    <row r="250" spans="1:14" ht="12.75">
      <c r="A250" s="2">
        <v>32811</v>
      </c>
      <c r="B250" s="3">
        <v>304</v>
      </c>
      <c r="C250" s="26">
        <v>60.3</v>
      </c>
      <c r="D250" s="26">
        <v>37.2</v>
      </c>
      <c r="E250" s="27">
        <f t="shared" si="7"/>
        <v>3.073030975521277</v>
      </c>
      <c r="F250" s="24" t="str">
        <f t="shared" si="6"/>
        <v>-</v>
      </c>
      <c r="I250" s="1"/>
      <c r="K250" s="14"/>
      <c r="N250" s="1"/>
    </row>
    <row r="251" spans="3:4" ht="12.75">
      <c r="C251"/>
      <c r="D251"/>
    </row>
    <row r="252" spans="1:4" ht="12.75">
      <c r="A252" s="5"/>
      <c r="C252"/>
      <c r="D252"/>
    </row>
    <row r="253" spans="1:4" ht="12.75">
      <c r="A253" s="5"/>
      <c r="C253"/>
      <c r="D253"/>
    </row>
    <row r="254" spans="1:4" ht="12.75">
      <c r="A254" s="5"/>
      <c r="C254"/>
      <c r="D254"/>
    </row>
    <row r="255" spans="3:4" ht="12.75">
      <c r="C255"/>
      <c r="D255"/>
    </row>
    <row r="256" spans="3:4" ht="12.75">
      <c r="C256"/>
      <c r="D256"/>
    </row>
    <row r="257" spans="3:4" ht="12.75">
      <c r="C257"/>
      <c r="D257"/>
    </row>
    <row r="258" spans="3:4" ht="12.75">
      <c r="C258"/>
      <c r="D258"/>
    </row>
    <row r="259" spans="3:4" ht="12.75">
      <c r="C259"/>
      <c r="D259"/>
    </row>
    <row r="260" spans="3:4" ht="12.75">
      <c r="C260"/>
      <c r="D260"/>
    </row>
    <row r="261" spans="3:4" ht="12.75">
      <c r="C261"/>
      <c r="D261"/>
    </row>
    <row r="262" spans="3:4" ht="12.75">
      <c r="C262"/>
      <c r="D262"/>
    </row>
    <row r="263" spans="3:4" ht="12.75">
      <c r="C263"/>
      <c r="D263"/>
    </row>
    <row r="264" spans="3:4" ht="12.75">
      <c r="C264"/>
      <c r="D264"/>
    </row>
    <row r="265" spans="3:4" ht="12.75">
      <c r="C265"/>
      <c r="D265"/>
    </row>
    <row r="266" spans="3:4" ht="12.75">
      <c r="C266"/>
      <c r="D266"/>
    </row>
    <row r="267" spans="3:4" ht="12.75">
      <c r="C267"/>
      <c r="D267"/>
    </row>
    <row r="268" spans="3:4" ht="12.75">
      <c r="C268"/>
      <c r="D268"/>
    </row>
    <row r="269" spans="3:4" ht="12.75">
      <c r="C269"/>
      <c r="D269"/>
    </row>
    <row r="270" spans="3:4" ht="12.75">
      <c r="C270"/>
      <c r="D270"/>
    </row>
    <row r="271" spans="3:4" ht="12.75">
      <c r="C271"/>
      <c r="D271"/>
    </row>
    <row r="272" spans="3:4" ht="12.75">
      <c r="C272"/>
      <c r="D272"/>
    </row>
    <row r="273" spans="3:4" ht="12.75">
      <c r="C273"/>
      <c r="D273"/>
    </row>
    <row r="274" spans="3:4" ht="12.75">
      <c r="C274"/>
      <c r="D274"/>
    </row>
    <row r="275" spans="3:4" ht="12.75">
      <c r="C275"/>
      <c r="D275"/>
    </row>
    <row r="276" spans="3:4" ht="12.75">
      <c r="C276"/>
      <c r="D276"/>
    </row>
    <row r="277" spans="3:4" ht="12.75">
      <c r="C277"/>
      <c r="D277"/>
    </row>
    <row r="278" spans="3:4" ht="12.75">
      <c r="C278"/>
      <c r="D278"/>
    </row>
    <row r="279" spans="3:4" ht="12.75">
      <c r="C279"/>
      <c r="D279"/>
    </row>
    <row r="280" spans="3:4" ht="12.75">
      <c r="C280"/>
      <c r="D280"/>
    </row>
    <row r="281" spans="3:4" ht="12.75">
      <c r="C281"/>
      <c r="D281"/>
    </row>
    <row r="282" spans="3:4" ht="12.75">
      <c r="C282"/>
      <c r="D282"/>
    </row>
    <row r="283" spans="3:4" ht="12.75">
      <c r="C283"/>
      <c r="D283"/>
    </row>
    <row r="284" spans="3:4" ht="12.75">
      <c r="C284"/>
      <c r="D284"/>
    </row>
    <row r="285" spans="3:4" ht="12.75">
      <c r="C285"/>
      <c r="D285"/>
    </row>
    <row r="286" spans="3:4" ht="12.75">
      <c r="C286"/>
      <c r="D286"/>
    </row>
    <row r="287" spans="3:4" ht="12.75">
      <c r="C287"/>
      <c r="D287"/>
    </row>
    <row r="288" spans="3:4" ht="12.75">
      <c r="C288"/>
      <c r="D288"/>
    </row>
    <row r="289" spans="3:4" ht="12.75">
      <c r="C289"/>
      <c r="D289"/>
    </row>
    <row r="290" spans="3:4" ht="12.75">
      <c r="C290"/>
      <c r="D290"/>
    </row>
    <row r="291" spans="3:4" ht="12.75">
      <c r="C291"/>
      <c r="D291"/>
    </row>
    <row r="292" spans="3:4" ht="12.75">
      <c r="C292"/>
      <c r="D292"/>
    </row>
    <row r="293" spans="3:4" ht="12.75">
      <c r="C293"/>
      <c r="D293"/>
    </row>
    <row r="294" spans="3:4" ht="12.75">
      <c r="C294"/>
      <c r="D294"/>
    </row>
    <row r="295" spans="3:4" ht="12.75">
      <c r="C295"/>
      <c r="D295"/>
    </row>
    <row r="296" spans="3:4" ht="12.75">
      <c r="C296"/>
      <c r="D296"/>
    </row>
    <row r="297" spans="3:4" ht="12.75">
      <c r="C297"/>
      <c r="D297"/>
    </row>
    <row r="298" spans="3:4" ht="12.75">
      <c r="C298"/>
      <c r="D298"/>
    </row>
    <row r="299" spans="3:4" ht="12.75">
      <c r="C299"/>
      <c r="D299"/>
    </row>
    <row r="300" spans="3:4" ht="12.75">
      <c r="C300"/>
      <c r="D300"/>
    </row>
    <row r="301" spans="3:4" ht="12.75">
      <c r="C301"/>
      <c r="D301"/>
    </row>
    <row r="302" spans="3:4" ht="12.75">
      <c r="C302"/>
      <c r="D302"/>
    </row>
    <row r="303" spans="3:4" ht="12.75">
      <c r="C303"/>
      <c r="D303"/>
    </row>
    <row r="304" spans="3:4" ht="12.75">
      <c r="C304"/>
      <c r="D304"/>
    </row>
    <row r="305" spans="3:4" ht="12.75">
      <c r="C305"/>
      <c r="D305"/>
    </row>
    <row r="306" spans="3:4" ht="12.75">
      <c r="C306"/>
      <c r="D306"/>
    </row>
    <row r="307" spans="3:4" ht="12.75">
      <c r="C307"/>
      <c r="D307"/>
    </row>
    <row r="308" spans="3:4" ht="12.75">
      <c r="C308"/>
      <c r="D308"/>
    </row>
    <row r="309" spans="3:4" ht="12.75">
      <c r="C309"/>
      <c r="D309"/>
    </row>
    <row r="310" spans="3:4" ht="12.75">
      <c r="C310"/>
      <c r="D310"/>
    </row>
    <row r="311" spans="3:4" ht="12.75">
      <c r="C311"/>
      <c r="D31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Brunner, J. F.</dc:creator>
  <cp:keywords/>
  <dc:description/>
  <cp:lastModifiedBy>aknight</cp:lastModifiedBy>
  <cp:lastPrinted>2005-12-11T18:57:33Z</cp:lastPrinted>
  <dcterms:created xsi:type="dcterms:W3CDTF">2001-03-08T19:49:58Z</dcterms:created>
  <dcterms:modified xsi:type="dcterms:W3CDTF">2006-03-22T23:35:17Z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1156205881</vt:i4>
  </property>
  <property fmtid="{D5CDD505-2E9C-101B-9397-08002B2CF9AE}" pid="3" name="_EmailSubject">
    <vt:lpwstr>Model</vt:lpwstr>
  </property>
  <property fmtid="{D5CDD505-2E9C-101B-9397-08002B2CF9AE}" pid="4" name="_AuthorEmail">
    <vt:lpwstr>ebruntjen@yarl.ars.usda.gov</vt:lpwstr>
  </property>
  <property fmtid="{D5CDD505-2E9C-101B-9397-08002B2CF9AE}" pid="5" name="_AuthorEmailDisplayName">
    <vt:lpwstr>Eric Bruntjen</vt:lpwstr>
  </property>
  <property fmtid="{D5CDD505-2E9C-101B-9397-08002B2CF9AE}" pid="6" name="_PreviousAdHocReviewCycleID">
    <vt:i4>567967030</vt:i4>
  </property>
</Properties>
</file>