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925" windowHeight="8790" activeTab="0"/>
  </bookViews>
  <sheets>
    <sheet name="Sheet1" sheetId="1" r:id="rId1"/>
  </sheets>
  <definedNames>
    <definedName name="_xlnm.Print_Area" localSheetId="0">'Sheet1'!$A$1:$K$46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<sst xmlns="http://schemas.openxmlformats.org/spreadsheetml/2006/main" count="30" uniqueCount="24">
  <si>
    <t>Corn</t>
  </si>
  <si>
    <t>Sorghum</t>
  </si>
  <si>
    <t>Barley</t>
  </si>
  <si>
    <t>Oats</t>
  </si>
  <si>
    <t>Total Feed Grains</t>
  </si>
  <si>
    <t>Wheat</t>
  </si>
  <si>
    <t>Rice</t>
  </si>
  <si>
    <t>Upland Cotton</t>
  </si>
  <si>
    <t>FY 1999</t>
  </si>
  <si>
    <t>FY 2000</t>
  </si>
  <si>
    <t>FY 2001</t>
  </si>
  <si>
    <t>FY 2002</t>
  </si>
  <si>
    <t>CROP YEAR</t>
  </si>
  <si>
    <t>COMMODITY</t>
  </si>
  <si>
    <t>TOTAL</t>
  </si>
  <si>
    <t>TOTAL ALL COMMODITIES</t>
  </si>
  <si>
    <t>TOTAL FY</t>
  </si>
  <si>
    <t>Total CY</t>
  </si>
  <si>
    <t>.</t>
  </si>
  <si>
    <t>Dairy</t>
  </si>
  <si>
    <t>FY 2003</t>
  </si>
  <si>
    <t>FY 2004</t>
  </si>
  <si>
    <t>FY 2005</t>
  </si>
  <si>
    <t>FY 2006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</si>
</sst>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1">
      <pane xSplit="2" ySplit="1" topLeftCell="C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30" sqref="K30"/>
    </sheetView>
  </sheetViews>
  <sheetFormatPr defaultColWidth="9.140625" defaultRowHeight="10.5" customHeight="1"/>
  <cols>
    <col min="1" max="1" width="13.7109375" style="1" customWidth="1"/>
    <col min="2" max="2" width="9.7109375" style="2" bestFit="1" customWidth="1"/>
    <col min="3" max="3" width="7.8515625" style="3" bestFit="1" customWidth="1"/>
    <col min="4" max="4" width="8.7109375" style="3" bestFit="1" customWidth="1"/>
    <col min="5" max="6" width="7.8515625" style="3" bestFit="1" customWidth="1"/>
    <col min="7" max="10" width="7.8515625" style="3" customWidth="1"/>
    <col min="11" max="11" width="10.140625" style="3" customWidth="1"/>
    <col min="12" max="12" width="9.421875" style="3" customWidth="1"/>
    <col min="13" max="16384" width="9.140625" style="3" customWidth="1"/>
  </cols>
  <sheetData>
    <row r="1" spans="1:12" s="1" customFormat="1" ht="15.75" customHeight="1" thickBot="1" thickTop="1">
      <c r="A1" s="7" t="s">
        <v>13</v>
      </c>
      <c r="B1" s="8" t="s">
        <v>12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20</v>
      </c>
      <c r="H1" s="8" t="s">
        <v>21</v>
      </c>
      <c r="I1" s="8" t="s">
        <v>22</v>
      </c>
      <c r="J1" s="8" t="s">
        <v>23</v>
      </c>
      <c r="K1" s="20" t="s">
        <v>17</v>
      </c>
      <c r="L1" s="5"/>
    </row>
    <row r="2" spans="1:12" ht="10.5" customHeight="1" thickTop="1">
      <c r="A2" s="5" t="s">
        <v>0</v>
      </c>
      <c r="B2" s="9">
        <v>1998</v>
      </c>
      <c r="C2" s="13">
        <v>1307578</v>
      </c>
      <c r="D2" s="13">
        <v>-10</v>
      </c>
      <c r="E2" s="13">
        <v>94</v>
      </c>
      <c r="F2" s="13">
        <v>-37</v>
      </c>
      <c r="G2" s="13">
        <v>-139</v>
      </c>
      <c r="H2" s="13">
        <v>92</v>
      </c>
      <c r="I2" s="13">
        <v>44</v>
      </c>
      <c r="J2" s="13">
        <v>-1</v>
      </c>
      <c r="K2" s="18">
        <f>SUM(C2:J2)</f>
        <v>1307621</v>
      </c>
      <c r="L2" s="4"/>
    </row>
    <row r="3" spans="1:12" ht="10.5" customHeight="1">
      <c r="A3" s="5"/>
      <c r="B3" s="9">
        <v>1999</v>
      </c>
      <c r="C3" s="13" t="s">
        <v>18</v>
      </c>
      <c r="D3" s="13">
        <v>2543804</v>
      </c>
      <c r="E3" s="13">
        <v>560</v>
      </c>
      <c r="F3" s="13">
        <v>-223</v>
      </c>
      <c r="G3" s="13">
        <v>-267</v>
      </c>
      <c r="H3" s="13">
        <v>164</v>
      </c>
      <c r="I3" s="13">
        <v>80</v>
      </c>
      <c r="J3" s="13">
        <v>-42</v>
      </c>
      <c r="K3" s="18">
        <f>SUM(C3:J3)</f>
        <v>2544076</v>
      </c>
      <c r="L3" s="4"/>
    </row>
    <row r="4" spans="1:12" ht="10.5" customHeight="1">
      <c r="A4" s="5"/>
      <c r="B4" s="9">
        <v>2000</v>
      </c>
      <c r="C4" s="13"/>
      <c r="D4" s="13">
        <v>2542349</v>
      </c>
      <c r="E4" s="13">
        <v>2341</v>
      </c>
      <c r="F4" s="13">
        <v>-165</v>
      </c>
      <c r="G4" s="13">
        <v>-235</v>
      </c>
      <c r="H4" s="13">
        <v>161</v>
      </c>
      <c r="I4" s="13">
        <v>102</v>
      </c>
      <c r="J4" s="13">
        <v>-10</v>
      </c>
      <c r="K4" s="18">
        <f>SUM(C4:J4)</f>
        <v>2544543</v>
      </c>
      <c r="L4" s="4"/>
    </row>
    <row r="5" spans="1:12" ht="10.5" customHeight="1">
      <c r="A5" s="5"/>
      <c r="B5" s="9">
        <v>2001</v>
      </c>
      <c r="C5" s="13"/>
      <c r="D5" s="13"/>
      <c r="E5" s="13">
        <v>2156282</v>
      </c>
      <c r="F5" s="13">
        <v>266</v>
      </c>
      <c r="G5" s="13">
        <v>-160</v>
      </c>
      <c r="H5" s="13">
        <v>55</v>
      </c>
      <c r="I5" s="13">
        <v>-17</v>
      </c>
      <c r="J5" s="13">
        <v>-36</v>
      </c>
      <c r="K5" s="18">
        <f>SUM(C5:J5)</f>
        <v>2156390</v>
      </c>
      <c r="L5" s="4"/>
    </row>
    <row r="6" spans="1:12" ht="10.5" customHeight="1">
      <c r="A6" s="11"/>
      <c r="B6" s="12" t="s">
        <v>16</v>
      </c>
      <c r="C6" s="15">
        <f aca="true" t="shared" si="0" ref="C6:J6">SUM(C2:C5)</f>
        <v>1307578</v>
      </c>
      <c r="D6" s="15">
        <f t="shared" si="0"/>
        <v>5086143</v>
      </c>
      <c r="E6" s="15">
        <f t="shared" si="0"/>
        <v>2159277</v>
      </c>
      <c r="F6" s="15">
        <f t="shared" si="0"/>
        <v>-159</v>
      </c>
      <c r="G6" s="15">
        <f t="shared" si="0"/>
        <v>-801</v>
      </c>
      <c r="H6" s="15">
        <f t="shared" si="0"/>
        <v>472</v>
      </c>
      <c r="I6" s="15">
        <f t="shared" si="0"/>
        <v>209</v>
      </c>
      <c r="J6" s="15">
        <f t="shared" si="0"/>
        <v>-89</v>
      </c>
      <c r="K6" s="15">
        <f>SUM(K2:K5)</f>
        <v>8552630</v>
      </c>
      <c r="L6" s="22"/>
    </row>
    <row r="7" spans="1:12" ht="10.5" customHeight="1">
      <c r="A7" s="5" t="s">
        <v>1</v>
      </c>
      <c r="B7" s="9">
        <v>1998</v>
      </c>
      <c r="C7" s="13">
        <v>141532</v>
      </c>
      <c r="D7" s="13">
        <v>-7</v>
      </c>
      <c r="E7" s="13">
        <v>-36</v>
      </c>
      <c r="F7" s="13">
        <v>-2</v>
      </c>
      <c r="G7" s="13">
        <v>-2</v>
      </c>
      <c r="H7" s="13">
        <v>-1</v>
      </c>
      <c r="I7" s="13">
        <v>-6</v>
      </c>
      <c r="J7" s="13"/>
      <c r="K7" s="18">
        <f>SUM(C7:J7)</f>
        <v>141478</v>
      </c>
      <c r="L7" s="4"/>
    </row>
    <row r="8" spans="1:12" ht="10.5" customHeight="1">
      <c r="A8" s="5"/>
      <c r="B8" s="9">
        <v>1999</v>
      </c>
      <c r="C8" s="13"/>
      <c r="D8" s="13">
        <v>276556</v>
      </c>
      <c r="E8" s="13">
        <v>40</v>
      </c>
      <c r="F8" s="13">
        <v>-19</v>
      </c>
      <c r="G8" s="13">
        <v>-6</v>
      </c>
      <c r="H8" s="13">
        <v>-4</v>
      </c>
      <c r="I8" s="13">
        <v>-6</v>
      </c>
      <c r="J8" s="13">
        <v>-1</v>
      </c>
      <c r="K8" s="18">
        <f>SUM(C8:J8)</f>
        <v>276560</v>
      </c>
      <c r="L8" s="4"/>
    </row>
    <row r="9" spans="1:12" ht="10.5" customHeight="1">
      <c r="A9" s="5"/>
      <c r="B9" s="9">
        <v>2000</v>
      </c>
      <c r="C9" s="13"/>
      <c r="D9" s="13">
        <v>275659</v>
      </c>
      <c r="E9" s="13">
        <v>289</v>
      </c>
      <c r="F9" s="13">
        <v>46</v>
      </c>
      <c r="G9" s="13">
        <v>-105</v>
      </c>
      <c r="H9" s="13">
        <v>-30</v>
      </c>
      <c r="I9" s="13">
        <v>70</v>
      </c>
      <c r="J9" s="13">
        <v>-1</v>
      </c>
      <c r="K9" s="18">
        <f>SUM(C9:J9)</f>
        <v>275928</v>
      </c>
      <c r="L9" s="4"/>
    </row>
    <row r="10" spans="1:12" ht="10.5" customHeight="1">
      <c r="A10" s="5"/>
      <c r="B10" s="9">
        <v>2001</v>
      </c>
      <c r="C10" s="13"/>
      <c r="D10" s="13"/>
      <c r="E10" s="13">
        <v>235795</v>
      </c>
      <c r="F10" s="13">
        <v>-5</v>
      </c>
      <c r="G10" s="13">
        <v>-5</v>
      </c>
      <c r="H10" s="13">
        <v>-93</v>
      </c>
      <c r="I10" s="13">
        <v>71</v>
      </c>
      <c r="J10" s="13"/>
      <c r="K10" s="18">
        <f>SUM(C10:J10)</f>
        <v>235763</v>
      </c>
      <c r="L10" s="4"/>
    </row>
    <row r="11" spans="1:12" ht="10.5" customHeight="1">
      <c r="A11" s="11"/>
      <c r="B11" s="12" t="s">
        <v>14</v>
      </c>
      <c r="C11" s="15">
        <f aca="true" t="shared" si="1" ref="C11:K11">SUM(C7:C10)</f>
        <v>141532</v>
      </c>
      <c r="D11" s="15">
        <f t="shared" si="1"/>
        <v>552208</v>
      </c>
      <c r="E11" s="15">
        <f t="shared" si="1"/>
        <v>236088</v>
      </c>
      <c r="F11" s="15">
        <f t="shared" si="1"/>
        <v>20</v>
      </c>
      <c r="G11" s="15">
        <f t="shared" si="1"/>
        <v>-118</v>
      </c>
      <c r="H11" s="15">
        <f t="shared" si="1"/>
        <v>-128</v>
      </c>
      <c r="I11" s="15">
        <f t="shared" si="1"/>
        <v>129</v>
      </c>
      <c r="J11" s="15">
        <f t="shared" si="1"/>
        <v>-2</v>
      </c>
      <c r="K11" s="15">
        <f t="shared" si="1"/>
        <v>929729</v>
      </c>
      <c r="L11" s="4"/>
    </row>
    <row r="12" spans="1:12" ht="10.5" customHeight="1">
      <c r="A12" s="5" t="s">
        <v>2</v>
      </c>
      <c r="B12" s="9">
        <v>1998</v>
      </c>
      <c r="C12" s="13">
        <v>59089</v>
      </c>
      <c r="D12" s="13">
        <v>1</v>
      </c>
      <c r="E12" s="13">
        <v>1</v>
      </c>
      <c r="F12" s="13">
        <v>0</v>
      </c>
      <c r="G12" s="13">
        <v>-1</v>
      </c>
      <c r="H12" s="13">
        <v>3</v>
      </c>
      <c r="I12" s="13">
        <v>-6</v>
      </c>
      <c r="J12" s="13"/>
      <c r="K12" s="18">
        <f>SUM(C12:J12)</f>
        <v>59087</v>
      </c>
      <c r="L12" s="4"/>
    </row>
    <row r="13" spans="1:12" ht="10.5" customHeight="1">
      <c r="A13" s="5"/>
      <c r="B13" s="9">
        <v>1999</v>
      </c>
      <c r="C13" s="13"/>
      <c r="D13" s="13">
        <v>114672</v>
      </c>
      <c r="E13" s="13">
        <v>18</v>
      </c>
      <c r="F13" s="13">
        <v>-12</v>
      </c>
      <c r="G13" s="13"/>
      <c r="H13" s="13">
        <v>-5</v>
      </c>
      <c r="I13" s="13">
        <v>-17</v>
      </c>
      <c r="J13" s="13">
        <v>-1</v>
      </c>
      <c r="K13" s="18">
        <f>SUM(C13:J13)</f>
        <v>114655</v>
      </c>
      <c r="L13" s="4"/>
    </row>
    <row r="14" spans="1:12" ht="10.5" customHeight="1">
      <c r="A14" s="5"/>
      <c r="B14" s="9">
        <v>2000</v>
      </c>
      <c r="C14" s="13"/>
      <c r="D14" s="13">
        <v>113740</v>
      </c>
      <c r="E14" s="13">
        <v>206</v>
      </c>
      <c r="F14" s="13">
        <v>-14</v>
      </c>
      <c r="G14" s="13">
        <v>2</v>
      </c>
      <c r="H14" s="13">
        <v>-5</v>
      </c>
      <c r="I14" s="13">
        <v>-17</v>
      </c>
      <c r="J14" s="13">
        <v>-1</v>
      </c>
      <c r="K14" s="18">
        <f>SUM(C14:J14)</f>
        <v>113911</v>
      </c>
      <c r="L14" s="4"/>
    </row>
    <row r="15" spans="1:12" ht="10.5" customHeight="1">
      <c r="A15" s="5"/>
      <c r="B15" s="9">
        <v>2001</v>
      </c>
      <c r="C15" s="13"/>
      <c r="D15" s="13"/>
      <c r="E15" s="13">
        <v>97260</v>
      </c>
      <c r="F15" s="13">
        <v>40</v>
      </c>
      <c r="G15" s="13"/>
      <c r="H15" s="13">
        <v>-28</v>
      </c>
      <c r="I15" s="13">
        <v>-14</v>
      </c>
      <c r="J15" s="13">
        <v>-1</v>
      </c>
      <c r="K15" s="18">
        <f>SUM(C15:J15)</f>
        <v>97257</v>
      </c>
      <c r="L15" s="4"/>
    </row>
    <row r="16" spans="1:12" ht="10.5" customHeight="1">
      <c r="A16" s="11"/>
      <c r="B16" s="12" t="s">
        <v>14</v>
      </c>
      <c r="C16" s="15">
        <f aca="true" t="shared" si="2" ref="C16:K16">SUM(C12:C15)</f>
        <v>59089</v>
      </c>
      <c r="D16" s="15">
        <f t="shared" si="2"/>
        <v>228413</v>
      </c>
      <c r="E16" s="15">
        <f t="shared" si="2"/>
        <v>97485</v>
      </c>
      <c r="F16" s="15">
        <f t="shared" si="2"/>
        <v>14</v>
      </c>
      <c r="G16" s="15">
        <f t="shared" si="2"/>
        <v>1</v>
      </c>
      <c r="H16" s="15">
        <f t="shared" si="2"/>
        <v>-35</v>
      </c>
      <c r="I16" s="15">
        <f t="shared" si="2"/>
        <v>-54</v>
      </c>
      <c r="J16" s="15">
        <f>SUM(J12:J15)</f>
        <v>-3</v>
      </c>
      <c r="K16" s="15">
        <f t="shared" si="2"/>
        <v>384910</v>
      </c>
      <c r="L16" s="4"/>
    </row>
    <row r="17" spans="1:12" ht="10.5" customHeight="1">
      <c r="A17" s="5" t="s">
        <v>3</v>
      </c>
      <c r="B17" s="9">
        <v>1998</v>
      </c>
      <c r="C17" s="13">
        <v>4236</v>
      </c>
      <c r="D17" s="13">
        <v>0</v>
      </c>
      <c r="E17" s="13">
        <v>1</v>
      </c>
      <c r="F17" s="13">
        <v>0</v>
      </c>
      <c r="G17" s="13"/>
      <c r="H17" s="13"/>
      <c r="I17" s="13"/>
      <c r="J17" s="13"/>
      <c r="K17" s="18">
        <f>SUM(C17:J17)</f>
        <v>4237</v>
      </c>
      <c r="L17" s="4"/>
    </row>
    <row r="18" spans="1:12" ht="10.5" customHeight="1">
      <c r="A18" s="5"/>
      <c r="B18" s="9">
        <v>1999</v>
      </c>
      <c r="C18" s="13"/>
      <c r="D18" s="13">
        <v>8407</v>
      </c>
      <c r="E18" s="13">
        <v>3</v>
      </c>
      <c r="F18" s="13">
        <v>-1</v>
      </c>
      <c r="G18" s="13">
        <v>-1</v>
      </c>
      <c r="H18" s="13"/>
      <c r="I18" s="13"/>
      <c r="J18" s="13"/>
      <c r="K18" s="18">
        <f>SUM(C18:J18)</f>
        <v>8408</v>
      </c>
      <c r="L18" s="4"/>
    </row>
    <row r="19" spans="1:12" ht="10.5" customHeight="1">
      <c r="A19" s="5"/>
      <c r="B19" s="9">
        <v>2000</v>
      </c>
      <c r="C19" s="13"/>
      <c r="D19" s="13">
        <v>8305</v>
      </c>
      <c r="E19" s="13">
        <v>8</v>
      </c>
      <c r="F19" s="13">
        <v>0</v>
      </c>
      <c r="G19" s="13"/>
      <c r="H19" s="13">
        <v>-1</v>
      </c>
      <c r="I19" s="13"/>
      <c r="J19" s="13"/>
      <c r="K19" s="18">
        <f>SUM(C19:J19)</f>
        <v>8312</v>
      </c>
      <c r="L19" s="4"/>
    </row>
    <row r="20" spans="1:12" ht="10.5" customHeight="1">
      <c r="A20" s="5"/>
      <c r="B20" s="9">
        <v>2001</v>
      </c>
      <c r="C20" s="13"/>
      <c r="D20" s="13"/>
      <c r="E20" s="13">
        <v>6881</v>
      </c>
      <c r="F20" s="13">
        <v>0</v>
      </c>
      <c r="G20" s="13"/>
      <c r="H20" s="13">
        <v>-1</v>
      </c>
      <c r="I20" s="13"/>
      <c r="J20" s="13"/>
      <c r="K20" s="18">
        <f>SUM(C20:J20)</f>
        <v>6880</v>
      </c>
      <c r="L20" s="4"/>
    </row>
    <row r="21" spans="1:12" ht="10.5" customHeight="1">
      <c r="A21" s="11"/>
      <c r="B21" s="12" t="s">
        <v>14</v>
      </c>
      <c r="C21" s="15">
        <f aca="true" t="shared" si="3" ref="C21:K21">SUM(C17:C20)</f>
        <v>4236</v>
      </c>
      <c r="D21" s="15">
        <f t="shared" si="3"/>
        <v>16712</v>
      </c>
      <c r="E21" s="15">
        <f t="shared" si="3"/>
        <v>6893</v>
      </c>
      <c r="F21" s="15">
        <f t="shared" si="3"/>
        <v>-1</v>
      </c>
      <c r="G21" s="15">
        <f t="shared" si="3"/>
        <v>-1</v>
      </c>
      <c r="H21" s="15">
        <f t="shared" si="3"/>
        <v>-2</v>
      </c>
      <c r="I21" s="15">
        <f t="shared" si="3"/>
        <v>0</v>
      </c>
      <c r="J21" s="15">
        <f t="shared" si="3"/>
        <v>0</v>
      </c>
      <c r="K21" s="15">
        <f t="shared" si="3"/>
        <v>27837</v>
      </c>
      <c r="L21" s="4"/>
    </row>
    <row r="22" spans="1:12" ht="10.5" customHeight="1">
      <c r="A22" s="5"/>
      <c r="B22" s="9"/>
      <c r="C22" s="14"/>
      <c r="D22" s="14"/>
      <c r="E22" s="14"/>
      <c r="F22" s="14"/>
      <c r="G22" s="14"/>
      <c r="H22" s="14"/>
      <c r="I22" s="14"/>
      <c r="J22" s="14"/>
      <c r="K22" s="18"/>
      <c r="L22" s="4"/>
    </row>
    <row r="23" spans="1:12" ht="10.5" customHeight="1">
      <c r="A23" s="5" t="s">
        <v>4</v>
      </c>
      <c r="B23" s="9"/>
      <c r="C23" s="14">
        <f aca="true" t="shared" si="4" ref="C23:K23">SUM(C6+C11+C16+C21)</f>
        <v>1512435</v>
      </c>
      <c r="D23" s="14">
        <f t="shared" si="4"/>
        <v>5883476</v>
      </c>
      <c r="E23" s="14">
        <f t="shared" si="4"/>
        <v>2499743</v>
      </c>
      <c r="F23" s="14">
        <f t="shared" si="4"/>
        <v>-126</v>
      </c>
      <c r="G23" s="14">
        <f t="shared" si="4"/>
        <v>-919</v>
      </c>
      <c r="H23" s="14">
        <f t="shared" si="4"/>
        <v>307</v>
      </c>
      <c r="I23" s="14">
        <f t="shared" si="4"/>
        <v>284</v>
      </c>
      <c r="J23" s="14">
        <f t="shared" si="4"/>
        <v>-94</v>
      </c>
      <c r="K23" s="14">
        <f t="shared" si="4"/>
        <v>9895106</v>
      </c>
      <c r="L23" s="4"/>
    </row>
    <row r="24" spans="1:12" ht="10.5" customHeight="1">
      <c r="A24" s="11"/>
      <c r="B24" s="12"/>
      <c r="C24" s="15"/>
      <c r="D24" s="15"/>
      <c r="E24" s="15"/>
      <c r="F24" s="15"/>
      <c r="G24" s="15"/>
      <c r="H24" s="15"/>
      <c r="I24" s="15"/>
      <c r="J24" s="15"/>
      <c r="K24" s="16"/>
      <c r="L24" s="4"/>
    </row>
    <row r="25" spans="1:12" ht="10.5" customHeight="1">
      <c r="A25" s="5" t="s">
        <v>5</v>
      </c>
      <c r="B25" s="9">
        <v>1998</v>
      </c>
      <c r="C25" s="13">
        <v>744677</v>
      </c>
      <c r="D25" s="13">
        <v>39</v>
      </c>
      <c r="E25" s="13">
        <v>-10</v>
      </c>
      <c r="F25" s="13">
        <v>-13</v>
      </c>
      <c r="G25" s="13">
        <v>-4</v>
      </c>
      <c r="H25" s="13">
        <v>-19</v>
      </c>
      <c r="I25" s="13">
        <v>-26</v>
      </c>
      <c r="J25" s="13">
        <v>-1</v>
      </c>
      <c r="K25" s="18">
        <f>SUM(C25:J25)</f>
        <v>744643</v>
      </c>
      <c r="L25" s="4"/>
    </row>
    <row r="26" spans="1:12" ht="10.5" customHeight="1">
      <c r="A26" s="5"/>
      <c r="B26" s="9">
        <v>1999</v>
      </c>
      <c r="C26" s="13"/>
      <c r="D26" s="13">
        <v>1445038</v>
      </c>
      <c r="E26" s="13">
        <v>399</v>
      </c>
      <c r="F26" s="13">
        <v>-311</v>
      </c>
      <c r="G26" s="13">
        <v>4</v>
      </c>
      <c r="H26" s="13">
        <v>-82</v>
      </c>
      <c r="I26" s="13">
        <v>-22</v>
      </c>
      <c r="J26" s="13">
        <v>-2</v>
      </c>
      <c r="K26" s="18">
        <f>SUM(C26:J26)</f>
        <v>1445024</v>
      </c>
      <c r="L26" s="4"/>
    </row>
    <row r="27" spans="1:12" ht="10.5" customHeight="1">
      <c r="A27" s="5"/>
      <c r="B27" s="9">
        <v>2000</v>
      </c>
      <c r="C27" s="13"/>
      <c r="D27" s="13">
        <v>1442770</v>
      </c>
      <c r="E27" s="13">
        <v>1969</v>
      </c>
      <c r="F27" s="13">
        <v>-295</v>
      </c>
      <c r="G27" s="13">
        <v>-33</v>
      </c>
      <c r="H27" s="13">
        <v>-255</v>
      </c>
      <c r="I27" s="13">
        <v>-43</v>
      </c>
      <c r="J27" s="13">
        <v>-2</v>
      </c>
      <c r="K27" s="18">
        <f>SUM(C27:J27)</f>
        <v>1444111</v>
      </c>
      <c r="L27" s="4"/>
    </row>
    <row r="28" spans="1:12" ht="10.5" customHeight="1">
      <c r="A28" s="5"/>
      <c r="B28" s="9">
        <v>2001</v>
      </c>
      <c r="C28" s="13"/>
      <c r="D28" s="13"/>
      <c r="E28" s="13">
        <v>1223166</v>
      </c>
      <c r="F28" s="13">
        <v>204</v>
      </c>
      <c r="G28" s="13">
        <v>27</v>
      </c>
      <c r="H28" s="13">
        <v>-158</v>
      </c>
      <c r="I28" s="13">
        <v>-28</v>
      </c>
      <c r="J28" s="13">
        <v>11</v>
      </c>
      <c r="K28" s="18">
        <f>SUM(C28:J28)</f>
        <v>1223222</v>
      </c>
      <c r="L28" s="4"/>
    </row>
    <row r="29" spans="1:12" ht="10.5" customHeight="1">
      <c r="A29" s="11"/>
      <c r="B29" s="12" t="s">
        <v>14</v>
      </c>
      <c r="C29" s="15">
        <f aca="true" t="shared" si="5" ref="C29:K29">SUM(C25:C28)</f>
        <v>744677</v>
      </c>
      <c r="D29" s="15">
        <f t="shared" si="5"/>
        <v>2887847</v>
      </c>
      <c r="E29" s="15">
        <f t="shared" si="5"/>
        <v>1225524</v>
      </c>
      <c r="F29" s="15">
        <f t="shared" si="5"/>
        <v>-415</v>
      </c>
      <c r="G29" s="15">
        <f t="shared" si="5"/>
        <v>-6</v>
      </c>
      <c r="H29" s="15">
        <f t="shared" si="5"/>
        <v>-514</v>
      </c>
      <c r="I29" s="15">
        <f t="shared" si="5"/>
        <v>-119</v>
      </c>
      <c r="J29" s="15">
        <f t="shared" si="5"/>
        <v>6</v>
      </c>
      <c r="K29" s="15">
        <f t="shared" si="5"/>
        <v>4857000</v>
      </c>
      <c r="L29" s="4"/>
    </row>
    <row r="30" spans="1:12" ht="10.5" customHeight="1">
      <c r="A30" s="5" t="s">
        <v>6</v>
      </c>
      <c r="B30" s="9">
        <v>1998</v>
      </c>
      <c r="C30" s="13">
        <v>237960</v>
      </c>
      <c r="D30" s="13">
        <v>0</v>
      </c>
      <c r="E30" s="13">
        <v>25</v>
      </c>
      <c r="F30" s="13">
        <v>-61</v>
      </c>
      <c r="G30" s="13"/>
      <c r="H30" s="13"/>
      <c r="I30" s="13">
        <v>-27</v>
      </c>
      <c r="J30" s="13"/>
      <c r="K30" s="18">
        <f>SUM(C30:J30)</f>
        <v>237897</v>
      </c>
      <c r="L30" s="4"/>
    </row>
    <row r="31" spans="1:12" ht="10.5" customHeight="1">
      <c r="A31" s="5"/>
      <c r="B31" s="9">
        <v>1999</v>
      </c>
      <c r="C31" s="13"/>
      <c r="D31" s="13">
        <v>464544</v>
      </c>
      <c r="E31" s="13">
        <v>142</v>
      </c>
      <c r="F31" s="13">
        <v>-214</v>
      </c>
      <c r="G31" s="13">
        <v>8</v>
      </c>
      <c r="H31" s="13"/>
      <c r="I31" s="13">
        <v>-89</v>
      </c>
      <c r="J31" s="13">
        <v>17</v>
      </c>
      <c r="K31" s="18">
        <f>SUM(C31:J31)</f>
        <v>464408</v>
      </c>
      <c r="L31" s="4"/>
    </row>
    <row r="32" spans="1:12" ht="10.5" customHeight="1">
      <c r="A32" s="5"/>
      <c r="B32" s="9">
        <v>2000</v>
      </c>
      <c r="C32" s="13"/>
      <c r="D32" s="13">
        <v>463263</v>
      </c>
      <c r="E32" s="13">
        <v>517</v>
      </c>
      <c r="F32" s="13">
        <v>-10</v>
      </c>
      <c r="G32" s="13">
        <v>-717</v>
      </c>
      <c r="H32" s="13">
        <v>-687</v>
      </c>
      <c r="I32" s="13">
        <v>1159</v>
      </c>
      <c r="J32" s="13"/>
      <c r="K32" s="18">
        <f>SUM(C32:J32)</f>
        <v>463525</v>
      </c>
      <c r="L32" s="4"/>
    </row>
    <row r="33" spans="1:12" ht="10.5" customHeight="1">
      <c r="A33" s="5"/>
      <c r="B33" s="9">
        <v>2001</v>
      </c>
      <c r="C33" s="13"/>
      <c r="D33" s="13"/>
      <c r="E33" s="13">
        <v>397531</v>
      </c>
      <c r="F33" s="13">
        <v>108</v>
      </c>
      <c r="G33" s="13">
        <v>24</v>
      </c>
      <c r="H33" s="13">
        <v>-1288</v>
      </c>
      <c r="I33" s="13">
        <v>986</v>
      </c>
      <c r="J33" s="13">
        <v>1</v>
      </c>
      <c r="K33" s="18">
        <f>SUM(C33:J33)</f>
        <v>397362</v>
      </c>
      <c r="L33" s="4"/>
    </row>
    <row r="34" spans="1:12" ht="10.5" customHeight="1">
      <c r="A34" s="11"/>
      <c r="B34" s="12" t="s">
        <v>14</v>
      </c>
      <c r="C34" s="15">
        <f aca="true" t="shared" si="6" ref="C34:K34">SUM(C30:C33)</f>
        <v>237960</v>
      </c>
      <c r="D34" s="15">
        <f t="shared" si="6"/>
        <v>927807</v>
      </c>
      <c r="E34" s="15">
        <f t="shared" si="6"/>
        <v>398215</v>
      </c>
      <c r="F34" s="15">
        <f t="shared" si="6"/>
        <v>-177</v>
      </c>
      <c r="G34" s="15">
        <f t="shared" si="6"/>
        <v>-685</v>
      </c>
      <c r="H34" s="15">
        <f t="shared" si="6"/>
        <v>-1975</v>
      </c>
      <c r="I34" s="15">
        <f>+I30+I31+I32+I33</f>
        <v>2029</v>
      </c>
      <c r="J34" s="15">
        <f t="shared" si="6"/>
        <v>18</v>
      </c>
      <c r="K34" s="15">
        <f t="shared" si="6"/>
        <v>1563192</v>
      </c>
      <c r="L34" s="4"/>
    </row>
    <row r="35" spans="1:12" ht="10.5" customHeight="1">
      <c r="A35" s="5" t="s">
        <v>7</v>
      </c>
      <c r="B35" s="9">
        <v>1998</v>
      </c>
      <c r="C35" s="13">
        <v>316229</v>
      </c>
      <c r="D35" s="13">
        <v>-17</v>
      </c>
      <c r="E35" s="13">
        <v>-42</v>
      </c>
      <c r="F35" s="13">
        <v>16</v>
      </c>
      <c r="G35" s="13">
        <v>3</v>
      </c>
      <c r="H35" s="13">
        <v>-130</v>
      </c>
      <c r="I35" s="13"/>
      <c r="J35" s="13"/>
      <c r="K35" s="18">
        <f>SUM(C35:J35)</f>
        <v>316059</v>
      </c>
      <c r="L35" s="4"/>
    </row>
    <row r="36" spans="1:12" ht="10.5" customHeight="1">
      <c r="A36" s="5"/>
      <c r="B36" s="9">
        <v>1999</v>
      </c>
      <c r="C36" s="13"/>
      <c r="D36" s="13">
        <v>613251</v>
      </c>
      <c r="E36" s="13">
        <v>236</v>
      </c>
      <c r="F36" s="13">
        <v>-140</v>
      </c>
      <c r="G36" s="13">
        <v>32</v>
      </c>
      <c r="H36" s="13">
        <v>-225</v>
      </c>
      <c r="I36" s="13">
        <v>1</v>
      </c>
      <c r="J36" s="13">
        <v>5</v>
      </c>
      <c r="K36" s="18">
        <f>SUM(C36:J36)</f>
        <v>613160</v>
      </c>
      <c r="L36" s="4"/>
    </row>
    <row r="37" spans="1:12" ht="10.5" customHeight="1">
      <c r="A37" s="5"/>
      <c r="B37" s="9">
        <v>2000</v>
      </c>
      <c r="C37" s="13"/>
      <c r="D37" s="13">
        <v>611746</v>
      </c>
      <c r="E37" s="13">
        <v>1054</v>
      </c>
      <c r="F37" s="13">
        <v>-75</v>
      </c>
      <c r="G37" s="13">
        <v>-6</v>
      </c>
      <c r="H37" s="13">
        <v>-240</v>
      </c>
      <c r="I37" s="13">
        <v>33</v>
      </c>
      <c r="J37" s="13"/>
      <c r="K37" s="18">
        <f>SUM(C37:J37)</f>
        <v>612512</v>
      </c>
      <c r="L37" s="4"/>
    </row>
    <row r="38" spans="1:12" ht="10.5" customHeight="1">
      <c r="A38" s="5"/>
      <c r="B38" s="9">
        <v>2001</v>
      </c>
      <c r="C38" s="13"/>
      <c r="D38" s="13"/>
      <c r="E38" s="13">
        <v>523641</v>
      </c>
      <c r="F38" s="13">
        <v>183</v>
      </c>
      <c r="G38" s="13">
        <v>-49</v>
      </c>
      <c r="H38" s="13">
        <v>-242</v>
      </c>
      <c r="I38" s="13">
        <v>8</v>
      </c>
      <c r="J38" s="13">
        <v>6</v>
      </c>
      <c r="K38" s="18">
        <f>SUM(C38:J38)</f>
        <v>523547</v>
      </c>
      <c r="L38" s="4"/>
    </row>
    <row r="39" spans="1:12" ht="10.5" customHeight="1">
      <c r="A39" s="11"/>
      <c r="B39" s="12" t="s">
        <v>14</v>
      </c>
      <c r="C39" s="15">
        <f aca="true" t="shared" si="7" ref="C39:K39">SUM(C35:C38)</f>
        <v>316229</v>
      </c>
      <c r="D39" s="15">
        <f t="shared" si="7"/>
        <v>1224980</v>
      </c>
      <c r="E39" s="15">
        <f t="shared" si="7"/>
        <v>524889</v>
      </c>
      <c r="F39" s="15">
        <f t="shared" si="7"/>
        <v>-16</v>
      </c>
      <c r="G39" s="15">
        <f t="shared" si="7"/>
        <v>-20</v>
      </c>
      <c r="H39" s="15">
        <f t="shared" si="7"/>
        <v>-837</v>
      </c>
      <c r="I39" s="15">
        <f t="shared" si="7"/>
        <v>42</v>
      </c>
      <c r="J39" s="15">
        <f t="shared" si="7"/>
        <v>11</v>
      </c>
      <c r="K39" s="16">
        <f t="shared" si="7"/>
        <v>2065278</v>
      </c>
      <c r="L39" s="4"/>
    </row>
    <row r="40" spans="1:12" ht="10.5" customHeight="1">
      <c r="A40" s="5" t="s">
        <v>19</v>
      </c>
      <c r="B40" s="9">
        <v>1998</v>
      </c>
      <c r="C40" s="13">
        <v>200012</v>
      </c>
      <c r="D40" s="13">
        <v>0</v>
      </c>
      <c r="E40" s="13">
        <v>0</v>
      </c>
      <c r="F40" s="13">
        <v>0</v>
      </c>
      <c r="G40" s="13"/>
      <c r="H40" s="13"/>
      <c r="I40" s="13"/>
      <c r="J40" s="13"/>
      <c r="K40" s="18">
        <f>SUM(C40:J40)</f>
        <v>200012</v>
      </c>
      <c r="L40" s="4"/>
    </row>
    <row r="41" spans="1:12" ht="10.5" customHeight="1">
      <c r="A41" s="5"/>
      <c r="B41" s="9">
        <v>1999</v>
      </c>
      <c r="C41" s="13"/>
      <c r="D41" s="13">
        <v>44</v>
      </c>
      <c r="E41" s="13">
        <v>-36</v>
      </c>
      <c r="F41" s="13">
        <v>-2</v>
      </c>
      <c r="G41" s="13">
        <v>36</v>
      </c>
      <c r="H41" s="13"/>
      <c r="I41" s="13">
        <v>-12</v>
      </c>
      <c r="J41" s="13"/>
      <c r="K41" s="18">
        <f>SUM(C41:J41)</f>
        <v>30</v>
      </c>
      <c r="L41" s="4"/>
    </row>
    <row r="42" spans="1:12" ht="10.5" customHeight="1">
      <c r="A42" s="5"/>
      <c r="B42" s="9">
        <v>2000</v>
      </c>
      <c r="C42" s="13"/>
      <c r="D42" s="13">
        <v>122507</v>
      </c>
      <c r="E42" s="13">
        <v>307</v>
      </c>
      <c r="F42" s="13">
        <v>-5</v>
      </c>
      <c r="G42" s="13">
        <v>28</v>
      </c>
      <c r="H42" s="13"/>
      <c r="I42" s="13"/>
      <c r="J42" s="13"/>
      <c r="K42" s="18">
        <f>SUM(C42:J42)</f>
        <v>122837</v>
      </c>
      <c r="L42" s="4"/>
    </row>
    <row r="43" spans="1:12" ht="10.5" customHeight="1">
      <c r="A43" s="5"/>
      <c r="B43" s="9">
        <v>2001</v>
      </c>
      <c r="C43" s="13"/>
      <c r="D43" s="13"/>
      <c r="E43" s="13">
        <v>672274</v>
      </c>
      <c r="F43" s="13">
        <v>-370</v>
      </c>
      <c r="G43" s="13">
        <v>151</v>
      </c>
      <c r="H43" s="13"/>
      <c r="I43" s="13"/>
      <c r="J43" s="13"/>
      <c r="K43" s="18">
        <f>SUM(C43:J43)</f>
        <v>672055</v>
      </c>
      <c r="L43" s="4"/>
    </row>
    <row r="44" spans="1:12" ht="10.5" customHeight="1" thickBot="1">
      <c r="A44" s="6"/>
      <c r="B44" s="10" t="s">
        <v>14</v>
      </c>
      <c r="C44" s="17">
        <f aca="true" t="shared" si="8" ref="C44:K44">SUM(C40:C43)</f>
        <v>200012</v>
      </c>
      <c r="D44" s="17">
        <f t="shared" si="8"/>
        <v>122551</v>
      </c>
      <c r="E44" s="17">
        <f t="shared" si="8"/>
        <v>672545</v>
      </c>
      <c r="F44" s="17">
        <f t="shared" si="8"/>
        <v>-377</v>
      </c>
      <c r="G44" s="17">
        <f t="shared" si="8"/>
        <v>215</v>
      </c>
      <c r="H44" s="17">
        <f t="shared" si="8"/>
        <v>0</v>
      </c>
      <c r="I44" s="17">
        <f t="shared" si="8"/>
        <v>-12</v>
      </c>
      <c r="J44" s="17">
        <f t="shared" si="8"/>
        <v>0</v>
      </c>
      <c r="K44" s="21">
        <f t="shared" si="8"/>
        <v>994934</v>
      </c>
      <c r="L44" s="4"/>
    </row>
    <row r="45" spans="1:12" ht="10.5" customHeight="1" thickTop="1">
      <c r="A45" s="5"/>
      <c r="B45" s="9"/>
      <c r="C45" s="13"/>
      <c r="D45" s="13"/>
      <c r="E45" s="13"/>
      <c r="F45" s="13"/>
      <c r="G45" s="13"/>
      <c r="H45" s="13"/>
      <c r="I45" s="13"/>
      <c r="J45" s="13"/>
      <c r="K45" s="19"/>
      <c r="L45" s="4"/>
    </row>
    <row r="46" spans="1:12" ht="10.5" customHeight="1" thickBot="1">
      <c r="A46" s="6" t="s">
        <v>15</v>
      </c>
      <c r="B46" s="10"/>
      <c r="C46" s="17">
        <f>SUM(C6,C11,C16,C21,C29,C34,C39,C44)</f>
        <v>3011313</v>
      </c>
      <c r="D46" s="17">
        <f>SUM(D6,D11,D16,D21,D29,D34,D39,D44)</f>
        <v>11046661</v>
      </c>
      <c r="E46" s="17">
        <f>SUM(E23,E29,E34,E39,E44)</f>
        <v>5320916</v>
      </c>
      <c r="F46" s="17">
        <f aca="true" t="shared" si="9" ref="F46:K46">SUM(F6,F11,F16,F21,F29,F34,F39,F44)</f>
        <v>-1111</v>
      </c>
      <c r="G46" s="17">
        <f t="shared" si="9"/>
        <v>-1415</v>
      </c>
      <c r="H46" s="17">
        <f t="shared" si="9"/>
        <v>-3019</v>
      </c>
      <c r="I46" s="17">
        <f t="shared" si="9"/>
        <v>2224</v>
      </c>
      <c r="J46" s="17">
        <f t="shared" si="9"/>
        <v>-59</v>
      </c>
      <c r="K46" s="17">
        <f t="shared" si="9"/>
        <v>19375510</v>
      </c>
      <c r="L46" s="4"/>
    </row>
    <row r="47" ht="10.5" customHeight="1" thickTop="1"/>
  </sheetData>
  <printOptions horizontalCentered="1"/>
  <pageMargins left="0.65" right="0.56" top="0.96" bottom="0.2" header="0.32" footer="0.2"/>
  <pageSetup fitToHeight="1" fitToWidth="1" horizontalDpi="300" verticalDpi="300" orientation="portrait" scale="97" r:id="rId1"/>
  <headerFooter alignWithMargins="0">
    <oddHeader>&amp;L
&amp;CCCC MARKET LOSS ASSISTANCE PAYMENTS
FY 1999 THROUGH 2006 ACTUALS 
($000s)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Heal</dc:creator>
  <cp:keywords/>
  <dc:description/>
  <cp:lastModifiedBy>richard.pazdalski</cp:lastModifiedBy>
  <cp:lastPrinted>2007-04-16T13:11:48Z</cp:lastPrinted>
  <dcterms:created xsi:type="dcterms:W3CDTF">2002-12-20T14:57:08Z</dcterms:created>
  <dcterms:modified xsi:type="dcterms:W3CDTF">2007-04-16T13:55:55Z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