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 yWindow="60" windowWidth="9360" windowHeight="5100" activeTab="0"/>
  </bookViews>
  <sheets>
    <sheet name="Reference Values" sheetId="1" r:id="rId1"/>
    <sheet name="#1 Initial Equipment" sheetId="2" r:id="rId2"/>
    <sheet name="#2 Replacement Equipment" sheetId="3" r:id="rId3"/>
    <sheet name="#3 State EBT Operations" sheetId="4" r:id="rId4"/>
    <sheet name="#4 State Paper Operations" sheetId="5" r:id="rId5"/>
    <sheet name="#5 EBT Local  Labor &amp; Material " sheetId="6" r:id="rId6"/>
    <sheet name="#6 Paper Local  Labor&amp;Material " sheetId="7" r:id="rId7"/>
    <sheet name="#7 Client Time in Clinic" sheetId="8" r:id="rId8"/>
    <sheet name=" #8 Cost Comparison" sheetId="9" r:id="rId9"/>
    <sheet name="#9 Retail Patterns" sheetId="10" r:id="rId10"/>
    <sheet name="#10  Performance and Security" sheetId="11" r:id="rId11"/>
    <sheet name="#11 Expansion Features Summary" sheetId="12" r:id="rId12"/>
    <sheet name="#12 EBT StatewideCostComparison" sheetId="13" r:id="rId13"/>
    <sheet name="#13 State EBT Time Sheet" sheetId="14" r:id="rId14"/>
    <sheet name="#14 State Paper Issu.Time Sheet" sheetId="15" r:id="rId15"/>
    <sheet name="#15 EBT Local Time Sheet " sheetId="16" r:id="rId16"/>
    <sheet name="#16 PaperIssu. Local TimeSheet" sheetId="17" r:id="rId17"/>
  </sheets>
  <definedNames>
    <definedName name="_xlnm.Print_Area" localSheetId="8">' #8 Cost Comparison'!$A$1:$F$34</definedName>
    <definedName name="_xlnm.Print_Area" localSheetId="1">'#1 Initial Equipment'!$A$1:$G$32</definedName>
    <definedName name="_xlnm.Print_Area" localSheetId="10">'#10  Performance and Security'!$A$1:$D$37</definedName>
    <definedName name="_xlnm.Print_Area" localSheetId="11">'#11 Expansion Features Summary'!$A$1:$D$47</definedName>
    <definedName name="_xlnm.Print_Area" localSheetId="12">'#12 EBT StatewideCostComparison'!$A$1:$D$40</definedName>
    <definedName name="_xlnm.Print_Area" localSheetId="13">'#13 State EBT Time Sheet'!$A$1:$X$33</definedName>
    <definedName name="_xlnm.Print_Area" localSheetId="14">'#14 State Paper Issu.Time Sheet'!$A$1:$X$30</definedName>
    <definedName name="_xlnm.Print_Area" localSheetId="15">'#15 EBT Local Time Sheet '!$A$1:$X$33</definedName>
    <definedName name="_xlnm.Print_Area" localSheetId="16">'#16 PaperIssu. Local TimeSheet'!$A$1:$X$33</definedName>
    <definedName name="_xlnm.Print_Area" localSheetId="2">'#2 Replacement Equipment'!$A$1:$G$36</definedName>
    <definedName name="_xlnm.Print_Area" localSheetId="3">'#3 State EBT Operations'!$A$1:$G$36</definedName>
    <definedName name="_xlnm.Print_Area" localSheetId="5">'#5 EBT Local  Labor &amp; Material '!$A$1:$E$41</definedName>
    <definedName name="_xlnm.Print_Area" localSheetId="6">'#6 Paper Local  Labor&amp;Material '!$A$1:$F$42</definedName>
    <definedName name="_xlnm.Print_Area" localSheetId="7">'#7 Client Time in Clinic'!$A$1:$I$36</definedName>
    <definedName name="_xlnm.Print_Area" localSheetId="9">'#9 Retail Patterns'!$A$1:$D$33</definedName>
    <definedName name="_xlnm.Print_Area" localSheetId="0">'Reference Values'!$A$1:$D$11</definedName>
  </definedNames>
  <calcPr fullCalcOnLoad="1"/>
</workbook>
</file>

<file path=xl/sharedStrings.xml><?xml version="1.0" encoding="utf-8"?>
<sst xmlns="http://schemas.openxmlformats.org/spreadsheetml/2006/main" count="573" uniqueCount="397">
  <si>
    <t>In-House</t>
  </si>
  <si>
    <t>Contracted</t>
  </si>
  <si>
    <t>Other______________________</t>
  </si>
  <si>
    <t xml:space="preserve">Comments:  </t>
  </si>
  <si>
    <t>Unit Costs</t>
  </si>
  <si>
    <t># of Units</t>
  </si>
  <si>
    <t>(Lease/Purchase)</t>
  </si>
  <si>
    <t>Retailer Equipment - POS Card Reader</t>
  </si>
  <si>
    <t>Retailer Equipment - Cabling</t>
  </si>
  <si>
    <t>Retailer Equipment - Mounting Equipment</t>
  </si>
  <si>
    <t>Retailer Equipment - Inquiry Terminal &amp; Printer</t>
  </si>
  <si>
    <t>Retailer Equipment - Scanners</t>
  </si>
  <si>
    <t>Retailer Equipment - Receipt Printers</t>
  </si>
  <si>
    <t xml:space="preserve">EBT Project Operation </t>
  </si>
  <si>
    <t>Banking Fees</t>
  </si>
  <si>
    <t>ACH Fees (if not included in Banking)</t>
  </si>
  <si>
    <t xml:space="preserve">Contracted  </t>
  </si>
  <si>
    <t>WIC</t>
  </si>
  <si>
    <t>Comments</t>
  </si>
  <si>
    <t>Data Processing at EBT Host</t>
  </si>
  <si>
    <t xml:space="preserve">Monthly Equipment Cost Per EBT Participant </t>
  </si>
  <si>
    <t>Total Dollars</t>
  </si>
  <si>
    <t>EBT to PAPER</t>
  </si>
  <si>
    <t>COST  ELEMENT</t>
  </si>
  <si>
    <t xml:space="preserve">TOTAL MONTHLY COST PER PARTICIPANT </t>
  </si>
  <si>
    <r>
      <t>Comments:</t>
    </r>
    <r>
      <rPr>
        <sz val="10"/>
        <rFont val="Arial"/>
        <family val="2"/>
      </rPr>
      <t xml:space="preserve">  </t>
    </r>
  </si>
  <si>
    <t xml:space="preserve"> PAPER BENEFIT ISSUANCE</t>
  </si>
  <si>
    <t xml:space="preserve">                                                    WIC EBT National Evaluation Model</t>
  </si>
  <si>
    <t xml:space="preserve">                                                       WIC EBT National Evaluation Model</t>
  </si>
  <si>
    <t>RETAIL ELEMENT</t>
  </si>
  <si>
    <t>EBT</t>
  </si>
  <si>
    <t>PAPER</t>
  </si>
  <si>
    <t>COST OF</t>
  </si>
  <si>
    <t xml:space="preserve">ESTIMATED COST OF </t>
  </si>
  <si>
    <t>Number of Authorized Retailers in EBT</t>
  </si>
  <si>
    <t>Total Number of Checkout Lanes in EBT Stores</t>
  </si>
  <si>
    <t>NUMBER</t>
  </si>
  <si>
    <t>DOLLARS</t>
  </si>
  <si>
    <t>Customer Service/Issuance Problem Resolution</t>
  </si>
  <si>
    <t xml:space="preserve">           WIC EBT Project Scope</t>
  </si>
  <si>
    <t>Retailer Equipment - Backroom PC/Server</t>
  </si>
  <si>
    <t>Average for all cards purchased</t>
  </si>
  <si>
    <t>Referrals</t>
  </si>
  <si>
    <t xml:space="preserve">   at Initial Certification</t>
  </si>
  <si>
    <t>Average Client Time in WIC Clinic for Each Function:</t>
  </si>
  <si>
    <t>TIMES PER</t>
  </si>
  <si>
    <t>YEAR</t>
  </si>
  <si>
    <t>Other: _______________</t>
  </si>
  <si>
    <t xml:space="preserve">                   EBT</t>
  </si>
  <si>
    <t>Receive WIC Services</t>
  </si>
  <si>
    <t>Each Time</t>
  </si>
  <si>
    <t>Total for Year</t>
  </si>
  <si>
    <t xml:space="preserve">   Initial Certification</t>
  </si>
  <si>
    <t>#</t>
  </si>
  <si>
    <t xml:space="preserve">   Confirm Shopper as Authorized WIC Purchaser</t>
  </si>
  <si>
    <t xml:space="preserve">   Food Item is Approved for WIC </t>
  </si>
  <si>
    <t xml:space="preserve">   WIC Tender is Legitimate </t>
  </si>
  <si>
    <t xml:space="preserve">Interval Between:  </t>
  </si>
  <si>
    <t xml:space="preserve">   Store Claim and Payment Received</t>
  </si>
  <si>
    <t xml:space="preserve">   Updates to UPC and State Response</t>
  </si>
  <si>
    <t xml:space="preserve">   Identify Food Items as Valid for WIC Purchase</t>
  </si>
  <si>
    <t xml:space="preserve">   Have Shopper Confirm WIC Items and Price </t>
  </si>
  <si>
    <t xml:space="preserve">   Print Receipts/Complete Purchase Record</t>
  </si>
  <si>
    <t>BENEFIT ISSUANCE  ELEMENTS AND OUTPUTS</t>
  </si>
  <si>
    <t xml:space="preserve">   Avoid Visibility/Stigma for WIC Shopper</t>
  </si>
  <si>
    <t xml:space="preserve">   Know WIC Tender is Legitimate </t>
  </si>
  <si>
    <t>PERFORMANCE MONITORING</t>
  </si>
  <si>
    <t xml:space="preserve">   Personal &amp; WIC Staff Threat from Robbery</t>
  </si>
  <si>
    <t xml:space="preserve">   Potential to Counterfeit Benefits</t>
  </si>
  <si>
    <t>Comments:</t>
  </si>
  <si>
    <t>Retailer Installation - Costs to WIC</t>
  </si>
  <si>
    <t>Checkout Lanes Changed</t>
  </si>
  <si>
    <t>Certification  Initial</t>
  </si>
  <si>
    <t>Certification Recurring</t>
  </si>
  <si>
    <t>Authorize Issuance Initial</t>
  </si>
  <si>
    <t>Authorize Issuance Recurring</t>
  </si>
  <si>
    <t xml:space="preserve">Benefit Pick-up Initial </t>
  </si>
  <si>
    <t xml:space="preserve">Benefit Pick-up Recurring </t>
  </si>
  <si>
    <t>Issuance Support:</t>
  </si>
  <si>
    <t xml:space="preserve">State Paper Benefit Issuance Operations </t>
  </si>
  <si>
    <t>Seconds:</t>
  </si>
  <si>
    <t>#10  Performance and Security Patterns</t>
  </si>
  <si>
    <t>Equipment MCEBT</t>
  </si>
  <si>
    <t>Operations MCEBT</t>
  </si>
  <si>
    <t>Local MCEBT</t>
  </si>
  <si>
    <t>Equipment MCPAP</t>
  </si>
  <si>
    <t>Operations MCPAP</t>
  </si>
  <si>
    <t>Local MCPAP</t>
  </si>
  <si>
    <t>#9 Retail Patterns</t>
  </si>
  <si>
    <t>#8  EBT/Paper Ongoing Cost Comparison</t>
  </si>
  <si>
    <t xml:space="preserve"> </t>
  </si>
  <si>
    <t xml:space="preserve">   Number of Claims Rejections</t>
  </si>
  <si>
    <t>Hours in Interval Between:</t>
  </si>
  <si>
    <t xml:space="preserve">   Shopper is an Authorized WIC Purchaser</t>
  </si>
  <si>
    <t xml:space="preserve">   Claims Will Not Be Rejected</t>
  </si>
  <si>
    <t xml:space="preserve">             Mark X for All That Apply</t>
  </si>
  <si>
    <t xml:space="preserve">   Total Number of Retailer Lanes to be Equipped for EBT</t>
  </si>
  <si>
    <r>
      <t xml:space="preserve">   Number of Lanes </t>
    </r>
    <r>
      <rPr>
        <b/>
        <i/>
        <sz val="10"/>
        <rFont val="Arial"/>
        <family val="2"/>
      </rPr>
      <t>Not</t>
    </r>
    <r>
      <rPr>
        <b/>
        <sz val="10"/>
        <rFont val="Arial"/>
        <family val="2"/>
      </rPr>
      <t xml:space="preserve"> Equipped for EBT</t>
    </r>
  </si>
  <si>
    <t xml:space="preserve">        Number of Lanes Equipped with WIC Funds</t>
  </si>
  <si>
    <t xml:space="preserve">        Cost to Equip One WIC EBT Lane</t>
  </si>
  <si>
    <t xml:space="preserve">        Cost to Install One WIC EBT Lane</t>
  </si>
  <si>
    <t>Average Cost Per EBT Card</t>
  </si>
  <si>
    <t>Total Number of EBT Cards Issued Statewide</t>
  </si>
  <si>
    <t>Annual Number of Lost/Stolen/Damaged Cards Replaced</t>
  </si>
  <si>
    <t>Annual Number of Cards Issued to New Clients</t>
  </si>
  <si>
    <t xml:space="preserve">                              WIC EBT National Evaluation Model</t>
  </si>
  <si>
    <t>WIC CLINIC EBT EQUIPMENT AND EBT CARDS</t>
  </si>
  <si>
    <t>REPLACING RETAIL WIC EBT EQUIPMENT</t>
  </si>
  <si>
    <t>Monthly NSA Grant per Participant</t>
  </si>
  <si>
    <t>#11 Expansion Cost and Features Summary</t>
  </si>
  <si>
    <t>EBT STATEWIDE</t>
  </si>
  <si>
    <t>EBT PILOT</t>
  </si>
  <si>
    <t xml:space="preserve">   Detailed,  Accessible Audit Trail</t>
  </si>
  <si>
    <t xml:space="preserve">   Average Value of Claims Rejections</t>
  </si>
  <si>
    <t xml:space="preserve">   Count Formula and Foods for Rebates</t>
  </si>
  <si>
    <t xml:space="preserve">   Show Authorized Retailer Prices and WIC Purchase Patterns </t>
  </si>
  <si>
    <t xml:space="preserve">   Limit Overcharging</t>
  </si>
  <si>
    <t xml:space="preserve">   Show Variety in WIC Foods Sold/Retailer Stocks</t>
  </si>
  <si>
    <t>Able to Reliably:</t>
  </si>
  <si>
    <t>Telecommunications (Marginal EBT costs only)</t>
  </si>
  <si>
    <t>State:</t>
  </si>
  <si>
    <t>Mid-month Food Prescription Changes</t>
  </si>
  <si>
    <t>Per EBT Workstation</t>
  </si>
  <si>
    <t>Total EBT Workstations</t>
  </si>
  <si>
    <t>Cards issued in startup</t>
  </si>
  <si>
    <t>Cost of cards initially issued</t>
  </si>
  <si>
    <t>Total  Costs</t>
  </si>
  <si>
    <t>Total EBT Workstations Affected</t>
  </si>
  <si>
    <r>
      <t>WIC Clinic Equipment</t>
    </r>
    <r>
      <rPr>
        <sz val="10"/>
        <rFont val="Arial"/>
        <family val="2"/>
      </rPr>
      <t xml:space="preserve"> </t>
    </r>
    <r>
      <rPr>
        <sz val="8"/>
        <rFont val="Arial"/>
        <family val="2"/>
      </rPr>
      <t>Use the EBT equipment needed for each EBT-equipped workstation as the unit cost.  Divide costs for shared pieces of equipment among the total number of EBT-ready workstations.  Include the average cost of shared equipment in the unit cost per workstation.  (Attach a detailed list of specific equipment and costs to this spreadsheet for your records.)</t>
    </r>
  </si>
  <si>
    <t>Number of Lanes Leaving WIC EBT Annually</t>
  </si>
  <si>
    <t>Number of Lanes Entering WIC EBT Annually</t>
  </si>
  <si>
    <t>Estimated EBT Cost of Equipping Each EBT Workstation</t>
  </si>
  <si>
    <t xml:space="preserve">         Contracted EBT Operating Costs (included above)</t>
  </si>
  <si>
    <t>Number of EBT Workstations Replaced or Added Annually</t>
  </si>
  <si>
    <t>Total Initial Cost for Cards Issued (Statewide Conversion)</t>
  </si>
  <si>
    <t>Number of Participants Served by EBT Statewide</t>
  </si>
  <si>
    <t>WIC Annual EBT Card Cost</t>
  </si>
  <si>
    <t>WIC Annual EBT Operating Costs</t>
  </si>
  <si>
    <t xml:space="preserve">      Monthly Costs Per WIC Participant</t>
  </si>
  <si>
    <t>ONGOING COSTS</t>
  </si>
  <si>
    <t>NA</t>
  </si>
  <si>
    <t xml:space="preserve">State Operating Costs                                                             </t>
  </si>
  <si>
    <t>COMMENTS:</t>
  </si>
  <si>
    <t>Average Number of WIC Participants Issued Benefits</t>
  </si>
  <si>
    <t xml:space="preserve">Average # of WIC Participants with Checks/Vouchers                                                During the Paper Issuance Evaluation Period </t>
  </si>
  <si>
    <t>WIC State Office Installation</t>
  </si>
  <si>
    <r>
      <t>WIC State Office EBT Equipment (</t>
    </r>
    <r>
      <rPr>
        <sz val="8"/>
        <rFont val="Arial"/>
        <family val="2"/>
      </rPr>
      <t>Use a Workstation Basis as Above</t>
    </r>
    <r>
      <rPr>
        <sz val="9"/>
        <rFont val="Arial"/>
        <family val="2"/>
      </rPr>
      <t>)</t>
    </r>
  </si>
  <si>
    <t>EBT Software Updates at State-level</t>
  </si>
  <si>
    <t>Client Assistance/Problem Resolution (State Staff or State Funded)</t>
  </si>
  <si>
    <t>Retailer Assistance/Problem Resolution (State Staff or State Funded)</t>
  </si>
  <si>
    <r>
      <t>WIC State Office Equipment (</t>
    </r>
    <r>
      <rPr>
        <sz val="8"/>
        <rFont val="Arial"/>
        <family val="2"/>
      </rPr>
      <t>Use a Workstation Basis as Above</t>
    </r>
    <r>
      <rPr>
        <sz val="9"/>
        <rFont val="Arial"/>
        <family val="2"/>
      </rPr>
      <t>)</t>
    </r>
  </si>
  <si>
    <t>Other  _______________</t>
  </si>
  <si>
    <t>Benefit Reports Review and Redemption Monitoring</t>
  </si>
  <si>
    <t>Voucher/Check Ordering,Track Inventory, Storage &amp; Shipping</t>
  </si>
  <si>
    <t>Provide Staff Issuance Training and Manuals/Materials for Locals</t>
  </si>
  <si>
    <t>Telecommunications (Associated with Paper Issuance Only)</t>
  </si>
  <si>
    <t>Reconciliation of Paper Vouchers/Checks</t>
  </si>
  <si>
    <t>Vendor Monitoring &amp; Penalties</t>
  </si>
  <si>
    <t xml:space="preserve">Compile EBT Food Package Prescriptions &amp; Update UPC Files </t>
  </si>
  <si>
    <t xml:space="preserve">State Indirect Costs Related to EBT Issuance </t>
  </si>
  <si>
    <t xml:space="preserve">State Indirect Costs Related to Paper Issuance </t>
  </si>
  <si>
    <t>Update MIS-Approved WIC Foods/Pkg Codes &amp; Maximum Price Files</t>
  </si>
  <si>
    <t>Fund WIC Settlement Account (if applicable, see text)</t>
  </si>
  <si>
    <t xml:space="preserve">EBT Reports Review and Redemption Monitoring </t>
  </si>
  <si>
    <t>Rebate Monitoring and State Rebate Claims Submission</t>
  </si>
  <si>
    <t>Issuance Equipment Maintenance for Local Agencies</t>
  </si>
  <si>
    <t>Authorize Vendors</t>
  </si>
  <si>
    <t xml:space="preserve">Retailer Assistance/Problem Resolution (State Staff or State Funded) </t>
  </si>
  <si>
    <t>Provide  Retailer Training and Materials (if not local costs)</t>
  </si>
  <si>
    <t>Maintain EBT Equipment and Software, Provide Updatesfor Retailers</t>
  </si>
  <si>
    <t>Authorize EBT Vendors</t>
  </si>
  <si>
    <t>Provide Client Materials on Redeeming WIC EBT Food Benefits</t>
  </si>
  <si>
    <t>Maintain EBT Equipment and Software, Provide Updates for Locals</t>
  </si>
  <si>
    <t>Provide Client Materials on Redeeming WIC Food Benefits</t>
  </si>
  <si>
    <t>Provide Retailer Training and Materials  (if not local costs)</t>
  </si>
  <si>
    <t xml:space="preserve">EBT Card Ordering, Inventory Tracking, Storage, &amp; Shipping </t>
  </si>
  <si>
    <t>EBT Card and Equipment Security</t>
  </si>
  <si>
    <t>Voucher/Check and Equipment Security  (if not local cost)</t>
  </si>
  <si>
    <t>EBT Vendor Monitoring &amp; Penalties</t>
  </si>
  <si>
    <t>Issuance Training During the Evaluation Period:</t>
  </si>
  <si>
    <t>Other ________</t>
  </si>
  <si>
    <t>WIC Client Service Functions:</t>
  </si>
  <si>
    <t>Voucher/Check and Equipment Security  (if not State costs)</t>
  </si>
  <si>
    <t>Nutrition Education at Initial Certification</t>
  </si>
  <si>
    <t>Nutrition Education at Recurring Certification</t>
  </si>
  <si>
    <t>Nutrition Education Mid Certification Period</t>
  </si>
  <si>
    <t>Mid-Month Food Prescription Changes</t>
  </si>
  <si>
    <t xml:space="preserve">   RecurringCertification</t>
  </si>
  <si>
    <t xml:space="preserve">   at Recurring Certification</t>
  </si>
  <si>
    <r>
      <t xml:space="preserve">                                                                                       State and the Date That Evaluation Model Entries Are Current  </t>
    </r>
    <r>
      <rPr>
        <sz val="12"/>
        <rFont val="Arial"/>
        <family val="2"/>
      </rPr>
      <t>This date allows version control for data completeness and possible revisions.</t>
    </r>
  </si>
  <si>
    <t>Evaluation Period</t>
  </si>
  <si>
    <t xml:space="preserve">Estimated Number </t>
  </si>
  <si>
    <t>Training Materials</t>
  </si>
  <si>
    <t xml:space="preserve">Clinic Worker Issuance Training/Retraining </t>
  </si>
  <si>
    <t xml:space="preserve">Retailer Training (if not State costs) </t>
  </si>
  <si>
    <t xml:space="preserve">Total Dollars </t>
  </si>
  <si>
    <t xml:space="preserve">Measured Average </t>
  </si>
  <si>
    <t xml:space="preserve">of Occurrences Across </t>
  </si>
  <si>
    <t>Estimated Across</t>
  </si>
  <si>
    <t xml:space="preserve">Average  </t>
  </si>
  <si>
    <t>Client Assistance/Problem Resolution                                     (Local Staff or Locally Funded)</t>
  </si>
  <si>
    <t>Retailer Assistance/Problem Resolution                                                       (Local Staff or Local Funded)</t>
  </si>
  <si>
    <t xml:space="preserve"> Occurrence</t>
  </si>
  <si>
    <t>Minutes Per</t>
  </si>
  <si>
    <t xml:space="preserve">EBT Equipment Maintenance  </t>
  </si>
  <si>
    <t xml:space="preserve">EBT Card Ordering, Inventory Tracking,                         Storage, and Shipping </t>
  </si>
  <si>
    <t xml:space="preserve">Labor Costs </t>
  </si>
  <si>
    <r>
      <t>Hourly</t>
    </r>
    <r>
      <rPr>
        <sz val="10"/>
        <rFont val="Arial"/>
        <family val="0"/>
      </rPr>
      <t xml:space="preserve"> </t>
    </r>
  </si>
  <si>
    <t xml:space="preserve">Participant EBT Training/Retraining </t>
  </si>
  <si>
    <t>Retailer EBT Training (if not State costs)</t>
  </si>
  <si>
    <t>EBT Training Materials</t>
  </si>
  <si>
    <t>EBT Issuance Training:</t>
  </si>
  <si>
    <t>EBT Issuance Support:</t>
  </si>
  <si>
    <t>WIC Client Service Functions Under EBT:</t>
  </si>
  <si>
    <t>Client Assistance/Problem Resolution                                        (Local Staff or Locally Funded)</t>
  </si>
  <si>
    <t xml:space="preserve">Retailer Assistance/Problem Resolution                                    (Local Staff or Locally  Funded) </t>
  </si>
  <si>
    <t>Voucher/Check Ordering,Track Inventory,                               Storage &amp; Shipping</t>
  </si>
  <si>
    <t xml:space="preserve">  (Seconds for 16 Items as Listed in Text)</t>
  </si>
  <si>
    <t xml:space="preserve">   Scan WIC Items</t>
  </si>
  <si>
    <t>EBT to PAPER DIFFERENCE</t>
  </si>
  <si>
    <t xml:space="preserve"> Mark +,  -,   or   S(ame):</t>
  </si>
  <si>
    <t xml:space="preserve">  (Seconds for 16 Items from Spreadsheet #9)</t>
  </si>
  <si>
    <t>SPEED OF CLIENT PURCHASE:</t>
  </si>
  <si>
    <t>RESPONSE TO RETAILER:</t>
  </si>
  <si>
    <t>WIC PROGRAM INTEGRITY:</t>
  </si>
  <si>
    <t>Showing EBT's Relation to Paper:</t>
  </si>
  <si>
    <r>
      <t xml:space="preserve">                                                                                   Initial EBT Pilot Project Participation</t>
    </r>
    <r>
      <rPr>
        <sz val="12"/>
        <rFont val="Arial"/>
        <family val="2"/>
      </rPr>
      <t xml:space="preserve">  Enter the number of participants who would have received paper issuance, but who, after start-up (conversion) are now receiving benefits through EBT cards.</t>
    </r>
  </si>
  <si>
    <r>
      <t xml:space="preserve">WIC State Office EBT Installation </t>
    </r>
    <r>
      <rPr>
        <sz val="8"/>
        <rFont val="Arial"/>
        <family val="2"/>
      </rPr>
      <t>(Use a Workstation Basis as Above)</t>
    </r>
  </si>
  <si>
    <t>Replacement Installation Cost</t>
  </si>
  <si>
    <t>Per Checkout Lane</t>
  </si>
  <si>
    <t xml:space="preserve"> Reference Values</t>
  </si>
  <si>
    <t xml:space="preserve">                                         WIC EBT National Evaluation Model                    </t>
  </si>
  <si>
    <t xml:space="preserve">                                       WIC EBT National Evaluation  Model    </t>
  </si>
  <si>
    <t xml:space="preserve">Total </t>
  </si>
  <si>
    <t xml:space="preserve">Total  </t>
  </si>
  <si>
    <t xml:space="preserve"> Costs</t>
  </si>
  <si>
    <t>Costs</t>
  </si>
  <si>
    <t xml:space="preserve">   Enter Measures if Available</t>
  </si>
  <si>
    <t xml:space="preserve">     Mark +,  -,   or   S(ame)</t>
  </si>
  <si>
    <t>Estimated WIC Monthly EBT Cost Per WIC Participant</t>
  </si>
  <si>
    <t xml:space="preserve">Local Staff Labor and Materials Costs </t>
  </si>
  <si>
    <t xml:space="preserve">                                            WIC EBT National Evaluation Model</t>
  </si>
  <si>
    <t>PAPER  COSTS</t>
  </si>
  <si>
    <t xml:space="preserve">  (Attach a Narrative as to Key Features That Change)</t>
  </si>
  <si>
    <t xml:space="preserve">                                                                               Average # of WIC Participants with EBT Issuance During the EBT Evaluation Period </t>
  </si>
  <si>
    <t xml:space="preserve">          MINUTES UNDER</t>
  </si>
  <si>
    <t xml:space="preserve">        MINUTES UNDER</t>
  </si>
  <si>
    <t>Number of Minutes Worked Per Activity</t>
  </si>
  <si>
    <t xml:space="preserve">State Paper Issuance Operations </t>
  </si>
  <si>
    <t xml:space="preserve">Local Paper Issuance Operations </t>
  </si>
  <si>
    <t xml:space="preserve">Local EBT Operations </t>
  </si>
  <si>
    <t>Date</t>
  </si>
  <si>
    <t>Employee Name</t>
  </si>
  <si>
    <r>
      <t>Store Certainty That</t>
    </r>
    <r>
      <rPr>
        <b/>
        <sz val="10"/>
        <rFont val="Arial"/>
        <family val="2"/>
      </rPr>
      <t xml:space="preserve">:       </t>
    </r>
  </si>
  <si>
    <r>
      <t>Seconds in Checkout Simulation To</t>
    </r>
    <r>
      <rPr>
        <b/>
        <sz val="10"/>
        <rFont val="Arial"/>
        <family val="2"/>
      </rPr>
      <t>:</t>
    </r>
  </si>
  <si>
    <t>Dollar Amount of Retailer Penalties Assessed:</t>
  </si>
  <si>
    <r>
      <t>Total Checkout Time:</t>
    </r>
    <r>
      <rPr>
        <b/>
        <sz val="10"/>
        <rFont val="Arial"/>
        <family val="2"/>
      </rPr>
      <t xml:space="preserve">  </t>
    </r>
    <r>
      <rPr>
        <b/>
        <sz val="9"/>
        <rFont val="Arial"/>
        <family val="2"/>
      </rPr>
      <t xml:space="preserve">Per Standardized Purchase </t>
    </r>
  </si>
  <si>
    <t>In House</t>
  </si>
  <si>
    <t>STATEWIDE EBT COST FEATURES</t>
  </si>
  <si>
    <r>
      <t>ONGOING WIC EBT OPERATING COSTS</t>
    </r>
    <r>
      <rPr>
        <b/>
        <sz val="11"/>
        <rFont val="Arial"/>
        <family val="2"/>
      </rPr>
      <t>:</t>
    </r>
  </si>
  <si>
    <t>Total WIC Operating Costs</t>
  </si>
  <si>
    <t>Total Monthly Cost per Participant for Issuance</t>
  </si>
  <si>
    <t xml:space="preserve">State EBT Pilot Project Operations </t>
  </si>
  <si>
    <t>Replacement Equipment, Retailer Integration &amp; Cards</t>
  </si>
  <si>
    <t xml:space="preserve">#12 EBT Statewide Per Participant Cost Comparison </t>
  </si>
  <si>
    <t>Total Clinic Equipment Replaced</t>
  </si>
  <si>
    <t>Costs of</t>
  </si>
  <si>
    <t>Issuance</t>
  </si>
  <si>
    <t>Benefit Issuance</t>
  </si>
  <si>
    <t xml:space="preserve">        Costs of</t>
  </si>
  <si>
    <t>WIC Annual Store EBT Equipment Replacement Cost</t>
  </si>
  <si>
    <t>INITIAL RETAIL WIC EBT EQUIPMENT &amp; INSTALLATION</t>
  </si>
  <si>
    <t>Other Retailer-Related WIC NSA Costs</t>
  </si>
  <si>
    <t>Retail Equipment Replacement</t>
  </si>
  <si>
    <t>Initial WIC-Paid Equipment &amp; Cards</t>
  </si>
  <si>
    <t>Other Retailer Startup Costs</t>
  </si>
  <si>
    <t>Minutes:</t>
  </si>
  <si>
    <t>Total Minutes:</t>
  </si>
  <si>
    <t>$ DIFFERENCE</t>
  </si>
  <si>
    <t>EBT COSTS</t>
  </si>
  <si>
    <t xml:space="preserve"> MONTHLY</t>
  </si>
  <si>
    <t xml:space="preserve">       MONTHLY</t>
  </si>
  <si>
    <t xml:space="preserve">   MCEBT</t>
  </si>
  <si>
    <t xml:space="preserve">   MCPAP</t>
  </si>
  <si>
    <t xml:space="preserve">                              EBT/Paper Ongoing Cost Comparison Summary</t>
  </si>
  <si>
    <t xml:space="preserve">                                Based on EBT Project Findings</t>
  </si>
  <si>
    <r>
      <t xml:space="preserve">Retailer Training Time for WIC Checkout </t>
    </r>
    <r>
      <rPr>
        <b/>
        <sz val="10"/>
        <rFont val="Arial"/>
        <family val="2"/>
      </rPr>
      <t>:</t>
    </r>
  </si>
  <si>
    <t>Hours:</t>
  </si>
  <si>
    <t xml:space="preserve">                                         Changes in Retail Training, Checkout, Payment Time, and Levels of Certainty</t>
  </si>
  <si>
    <t>WIC Annual State &amp; Clinic Equipment Replacement Cost for EBT</t>
  </si>
  <si>
    <t xml:space="preserve">   Cost to De-Install One Lane of EBT Equipment</t>
  </si>
  <si>
    <t xml:space="preserve">   Cost to Install One Lane of Recovered Equipment</t>
  </si>
  <si>
    <t>Total Lanes Needing Equipment Annually</t>
  </si>
  <si>
    <t>Cost to Equip Using Recovered Equipment Annually</t>
  </si>
  <si>
    <t>Costs to Equip Remaining Lanes with New Equipment Annually</t>
  </si>
  <si>
    <t>Total WIC Costs to Initially Equip Retailers for Statewide WIC EBT</t>
  </si>
  <si>
    <t>Number of WIC Clinics (Locations) Issuing EBT Statewide</t>
  </si>
  <si>
    <t>Total Initial EBT Costs</t>
  </si>
  <si>
    <t xml:space="preserve">    Other Retailer Related Costs</t>
  </si>
  <si>
    <t>Total Initial Cost of State &amp; Local Equipment for Statewide EBT</t>
  </si>
  <si>
    <t xml:space="preserve">Nutrition Education </t>
  </si>
  <si>
    <t xml:space="preserve">   Mid Certification Period</t>
  </si>
  <si>
    <t>Participant Issuance Training</t>
  </si>
  <si>
    <t>All WIC Services During A Year</t>
  </si>
  <si>
    <t>Assign WIC Food Package</t>
  </si>
  <si>
    <t>Mid Month Change in WIC Food Package/Formula</t>
  </si>
  <si>
    <r>
      <t>Checkout Time</t>
    </r>
    <r>
      <rPr>
        <b/>
        <sz val="9"/>
        <rFont val="Arial"/>
        <family val="2"/>
      </rPr>
      <t xml:space="preserve"> </t>
    </r>
    <r>
      <rPr>
        <sz val="9"/>
        <rFont val="Arial"/>
        <family val="2"/>
      </rPr>
      <t xml:space="preserve">Per Standardized Purchase </t>
    </r>
  </si>
  <si>
    <t>Cost to Purchase &amp; Install One WIC EBT Lane with New Equipment</t>
  </si>
  <si>
    <t>Number of State &amp; Local EBT Workstations Equipped if EBT Complete</t>
  </si>
  <si>
    <t xml:space="preserve">      Newly Issued EBT Cards to Incoming WIC Clients</t>
  </si>
  <si>
    <t>ACH Fees (if not included in Host Processing)</t>
  </si>
  <si>
    <t>Provide Retailer Training and Materials  (if not Local Costs)</t>
  </si>
  <si>
    <t>Monthly Card/Voucher Cost Per Participant</t>
  </si>
  <si>
    <t>Card MCEBT</t>
  </si>
  <si>
    <t>Voucher MCPAP</t>
  </si>
  <si>
    <t xml:space="preserve">Issuance Equipment  Maintenance </t>
  </si>
  <si>
    <t>Provide  Retailer Training and Materials (if not Local Costs)</t>
  </si>
  <si>
    <t>Voucher/Check and Equipment Security  (if not Local Cost)</t>
  </si>
  <si>
    <t>Issuance Equipment Maintenance for Local &amp; State (if not Local Cost)</t>
  </si>
  <si>
    <t>Participant Issuance Training/Retraining  (Ongoing Costs Only)</t>
  </si>
  <si>
    <t xml:space="preserve">Provide for Local Staff Issuance Training and Manuals/Materials </t>
  </si>
  <si>
    <t>Clinic Worker EBT Training/Retraining (if not State Costs)</t>
  </si>
  <si>
    <t xml:space="preserve">Vouchers/Checks and Printing Supplies (if not State costs) </t>
  </si>
  <si>
    <r>
      <t xml:space="preserve">Ongoing Voucher or EBT Card Cost               </t>
    </r>
    <r>
      <rPr>
        <b/>
        <sz val="9"/>
        <rFont val="Arial"/>
        <family val="2"/>
      </rPr>
      <t>Total:</t>
    </r>
  </si>
  <si>
    <t xml:space="preserve">                                                                        Per Participant:</t>
  </si>
  <si>
    <t>Clinic Worker EBT Training/Retraining (if not State costs)</t>
  </si>
  <si>
    <t xml:space="preserve">EBT Card Ordering, Inventory Tracking, Storage, and Shipping </t>
  </si>
  <si>
    <t>Client Assistance/Problem Resolution (Local Staff or Locally Funded)</t>
  </si>
  <si>
    <t>Retailer Assistance/Problem Resolution (Local Staff or Local Funded)</t>
  </si>
  <si>
    <t xml:space="preserve">Retailer Assistance/Problem Resolution (Local Staff or Locally  Funded) </t>
  </si>
  <si>
    <t xml:space="preserve">WIC Banking Contracts </t>
  </si>
  <si>
    <t>Retailer Installation for Equipment Replaced;</t>
  </si>
  <si>
    <r>
      <t xml:space="preserve">For WIC Clinic Equipment: </t>
    </r>
    <r>
      <rPr>
        <sz val="8"/>
        <rFont val="Arial"/>
        <family val="2"/>
      </rPr>
      <t>Use the EBT equipment replaced for each EBT-equipped workstation as the unit cost.  Divide costs for shared pieces of equipment among the total number of EBT-ready workstations.  (Attach a detailed list of specific equipment and costs to this spreadsheet for your records.)  See text for alternative calculation approach.</t>
    </r>
  </si>
  <si>
    <t xml:space="preserve">      Cards Lost </t>
  </si>
  <si>
    <t xml:space="preserve">      Cards Damaged</t>
  </si>
  <si>
    <t xml:space="preserve">      Cards Stolen</t>
  </si>
  <si>
    <t>Subtotal:</t>
  </si>
  <si>
    <t xml:space="preserve">                                                          WIC EBT National Evaluation Model                    </t>
  </si>
  <si>
    <t xml:space="preserve">                                           WIC EBT National Evaluation Model                    </t>
  </si>
  <si>
    <t xml:space="preserve">                     LOCAL WIC STAFF LABOR AND MATERIALS</t>
  </si>
  <si>
    <t xml:space="preserve">                                                       WIC EBT National Evaluation Model                  </t>
  </si>
  <si>
    <t>EBT Support Materials (if not State costs)</t>
  </si>
  <si>
    <t>Vouchers/Checks &amp; Printing Supplies (if not Local Costs)</t>
  </si>
  <si>
    <t xml:space="preserve">                                                        WIC EBT National Evaluation Model                    </t>
  </si>
  <si>
    <t xml:space="preserve">LOCAL WIC STAFF LABOR AND MATERIALS         </t>
  </si>
  <si>
    <t xml:space="preserve">                             WIC EBT National Evaluation Model</t>
  </si>
  <si>
    <t xml:space="preserve">   Store Updates to Changed UPC and State Response</t>
  </si>
  <si>
    <t>EBT Vendor Monitoring &amp; Penalties (Staff Administration Only)</t>
  </si>
  <si>
    <t>Vendor Monitoring &amp; Penalties (Staff Administration Only)</t>
  </si>
  <si>
    <t xml:space="preserve">   Update Food Item Price, Pkg. Size, &amp; Brand as Approved for WIC </t>
  </si>
  <si>
    <t xml:space="preserve">  Contracted Operating Costs (included above)</t>
  </si>
  <si>
    <t xml:space="preserve">State &amp; Local Equipment Replacement Cost </t>
  </si>
  <si>
    <t>WIC Local Clinic Equipment</t>
  </si>
  <si>
    <t>WIC Local Clinic Installation</t>
  </si>
  <si>
    <t xml:space="preserve">                               WIC EBT National Evaluation Model                 </t>
  </si>
  <si>
    <r>
      <t xml:space="preserve">                    </t>
    </r>
    <r>
      <rPr>
        <b/>
        <sz val="10"/>
        <color indexed="9"/>
        <rFont val="Arial"/>
        <family val="2"/>
      </rPr>
      <t>Average Annual Time</t>
    </r>
  </si>
  <si>
    <t xml:space="preserve">Spent by A WIC Client to </t>
  </si>
  <si>
    <t>Total Initial Retail Equipment:</t>
  </si>
  <si>
    <t>WIC Local Clinic Installation:</t>
  </si>
  <si>
    <t xml:space="preserve">EBT Cards </t>
  </si>
  <si>
    <t>Benefit Pick-up Total for Year</t>
  </si>
  <si>
    <t xml:space="preserve">   Have Shopper Confirm WIC Items and Price/Sign Check </t>
  </si>
  <si>
    <t>Note:  C27may not include training materials if paid by locals</t>
  </si>
  <si>
    <t>Total Installation Costs for One Lane with Recovered Equipment</t>
  </si>
  <si>
    <t>Average # of WIC Participants Per EBT Card</t>
  </si>
  <si>
    <r>
      <t xml:space="preserve">                                                                                                # of Months in the WIC EBT &amp; Paper                 Evaluation Period                                                     </t>
    </r>
    <r>
      <rPr>
        <sz val="12"/>
        <rFont val="Arial"/>
        <family val="2"/>
      </rPr>
      <t xml:space="preserve">(Dates: EBT         to      ; Paper       to       .)  </t>
    </r>
    <r>
      <rPr>
        <b/>
        <sz val="12"/>
        <rFont val="Arial"/>
        <family val="2"/>
      </rPr>
      <t xml:space="preserve">                   </t>
    </r>
    <r>
      <rPr>
        <sz val="12"/>
        <rFont val="Arial"/>
        <family val="2"/>
      </rPr>
      <t xml:space="preserve">Both EBT and Paper Evaluations must address an equal number of stable months of operation. </t>
    </r>
  </si>
  <si>
    <t>Annual Local EBT Operating Costs (Explain If Not Based on Spreadsheet #5)</t>
  </si>
  <si>
    <t>Annual State EBT Operating Costs (Explain If Not Based on Spreadsheet #3)</t>
  </si>
  <si>
    <r>
      <t>Yes</t>
    </r>
    <r>
      <rPr>
        <sz val="10"/>
        <rFont val="Arial"/>
        <family val="0"/>
      </rPr>
      <t>/No</t>
    </r>
  </si>
  <si>
    <t xml:space="preserve">          Total Monthly State EBT Operations Costs</t>
  </si>
  <si>
    <t xml:space="preserve">    Total Monthly State Paper Operations Costs</t>
  </si>
  <si>
    <t xml:space="preserve">          Total Monthly Replacement Costs</t>
  </si>
  <si>
    <t xml:space="preserve">Total State and Local EBT Equipment </t>
  </si>
  <si>
    <t xml:space="preserve">      Total Monthly Paper Issuance Local  Labor &amp; Materials Cost</t>
  </si>
  <si>
    <t>Total Issuance Equip. Replacement and Install for Local Agencies</t>
  </si>
  <si>
    <t>Monthly Equipment Replacement  Cost</t>
  </si>
  <si>
    <t>Monthly Card/Voucher Replacement Cost</t>
  </si>
  <si>
    <t xml:space="preserve">Monthly State Operations Cost </t>
  </si>
  <si>
    <t xml:space="preserve">Monthly Operations Cost Per Participant </t>
  </si>
  <si>
    <t xml:space="preserve">Monthly Local Labor and Materials Cost </t>
  </si>
  <si>
    <t xml:space="preserve">Monthly Local Labor &amp; Materials Per Participant </t>
  </si>
  <si>
    <t xml:space="preserve">   Monthly Dollar Value of Retailer Penalties Assessed (SS #9)</t>
  </si>
  <si>
    <t>Cost Per Participant</t>
  </si>
  <si>
    <t xml:space="preserve">    Enter Measures if Available</t>
  </si>
  <si>
    <t xml:space="preserve">   Monthly State Time for Vendor Monitoring </t>
  </si>
  <si>
    <t xml:space="preserve">   Monthly Store Training and Retraining (WIC Costs Only)</t>
  </si>
  <si>
    <r>
      <t>Monthly</t>
    </r>
    <r>
      <rPr>
        <sz val="10"/>
        <rFont val="Arial"/>
        <family val="2"/>
      </rPr>
      <t xml:space="preserve"> Retail Equipment Replaced:</t>
    </r>
  </si>
  <si>
    <r>
      <t>Monthly</t>
    </r>
    <r>
      <rPr>
        <sz val="10"/>
        <rFont val="Arial"/>
        <family val="2"/>
      </rPr>
      <t xml:space="preserve"> State and Local EBT Equipment Replaced</t>
    </r>
  </si>
  <si>
    <r>
      <t xml:space="preserve"> </t>
    </r>
    <r>
      <rPr>
        <b/>
        <i/>
        <sz val="10"/>
        <rFont val="Arial"/>
        <family val="2"/>
      </rPr>
      <t>Monthly</t>
    </r>
    <r>
      <rPr>
        <i/>
        <sz val="10"/>
        <rFont val="Arial"/>
        <family val="2"/>
      </rPr>
      <t xml:space="preserve"> </t>
    </r>
    <r>
      <rPr>
        <sz val="10"/>
        <rFont val="Arial"/>
        <family val="2"/>
      </rPr>
      <t>EBT Cards Replaced:</t>
    </r>
  </si>
  <si>
    <t xml:space="preserve">                                                                Comparative Estimate--EBT Statewide Expansion </t>
  </si>
  <si>
    <t>Card Type/Model:</t>
  </si>
  <si>
    <t xml:space="preserve">                                             WIC EBT National Evaluation Model              =      </t>
  </si>
  <si>
    <t xml:space="preserve">                                                   WIC EBT National Evaluation Model                    </t>
  </si>
  <si>
    <t>State</t>
  </si>
  <si>
    <t>Date Current</t>
  </si>
  <si>
    <t xml:space="preserve">                                  Changes in Benefit Issuance, Security, and Performance Indicators</t>
  </si>
  <si>
    <t xml:space="preserve">       Total Monthly EBT Local Labor and Materials Cost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</si>
</sst>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mmmm\ d\,\ yyyy"/>
    <numFmt numFmtId="167" formatCode="&quot;$&quot;#,##0.00;[Red]&quot;$&quot;#,##0.00"/>
    <numFmt numFmtId="168" formatCode="&quot;$&quot;#,##0.00000"/>
    <numFmt numFmtId="169" formatCode="&quot;$&quot;#,##0.000000"/>
    <numFmt numFmtId="170" formatCode="mmmm\-yy"/>
  </numFmts>
  <fonts count="35">
    <font>
      <sz val="10"/>
      <name val="Arial"/>
      <family val="0"/>
    </font>
    <font>
      <b/>
      <sz val="10"/>
      <name val="Arial"/>
      <family val="2"/>
    </font>
    <font>
      <b/>
      <sz val="14"/>
      <name val="Arial"/>
      <family val="2"/>
    </font>
    <font>
      <sz val="9"/>
      <name val="Arial"/>
      <family val="2"/>
    </font>
    <font>
      <b/>
      <sz val="10"/>
      <color indexed="9"/>
      <name val="Arial"/>
      <family val="2"/>
    </font>
    <font>
      <b/>
      <i/>
      <sz val="9"/>
      <name val="Arial"/>
      <family val="2"/>
    </font>
    <font>
      <b/>
      <i/>
      <sz val="12"/>
      <name val="Arial"/>
      <family val="0"/>
    </font>
    <font>
      <sz val="10"/>
      <color indexed="9"/>
      <name val="Arial"/>
      <family val="2"/>
    </font>
    <font>
      <sz val="12"/>
      <name val="Arial"/>
      <family val="2"/>
    </font>
    <font>
      <b/>
      <sz val="9"/>
      <name val="Arial"/>
      <family val="2"/>
    </font>
    <font>
      <b/>
      <sz val="12"/>
      <name val="Arial"/>
      <family val="2"/>
    </font>
    <font>
      <b/>
      <sz val="12"/>
      <name val="Times New Roman"/>
      <family val="1"/>
    </font>
    <font>
      <b/>
      <u val="single"/>
      <sz val="9"/>
      <name val="Arial"/>
      <family val="2"/>
    </font>
    <font>
      <b/>
      <sz val="12"/>
      <color indexed="9"/>
      <name val="Times New Roman"/>
      <family val="1"/>
    </font>
    <font>
      <sz val="8"/>
      <name val="Arial"/>
      <family val="2"/>
    </font>
    <font>
      <i/>
      <sz val="10"/>
      <name val="Arial"/>
      <family val="2"/>
    </font>
    <font>
      <i/>
      <sz val="9"/>
      <name val="Arial"/>
      <family val="2"/>
    </font>
    <font>
      <b/>
      <u val="single"/>
      <sz val="10"/>
      <name val="Arial"/>
      <family val="2"/>
    </font>
    <font>
      <sz val="11"/>
      <name val="Arial"/>
      <family val="2"/>
    </font>
    <font>
      <b/>
      <sz val="14"/>
      <color indexed="9"/>
      <name val="Arial"/>
      <family val="2"/>
    </font>
    <font>
      <b/>
      <i/>
      <sz val="10"/>
      <name val="Arial"/>
      <family val="2"/>
    </font>
    <font>
      <u val="single"/>
      <sz val="10"/>
      <color indexed="12"/>
      <name val="Arial"/>
      <family val="0"/>
    </font>
    <font>
      <u val="single"/>
      <sz val="10"/>
      <color indexed="36"/>
      <name val="Arial"/>
      <family val="0"/>
    </font>
    <font>
      <b/>
      <sz val="11"/>
      <color indexed="9"/>
      <name val="Arial"/>
      <family val="2"/>
    </font>
    <font>
      <b/>
      <sz val="11"/>
      <name val="Arial"/>
      <family val="2"/>
    </font>
    <font>
      <sz val="14"/>
      <name val="Arial"/>
      <family val="2"/>
    </font>
    <font>
      <b/>
      <sz val="16"/>
      <name val="Arial"/>
      <family val="2"/>
    </font>
    <font>
      <i/>
      <sz val="8"/>
      <name val="Arial"/>
      <family val="2"/>
    </font>
    <font>
      <b/>
      <u val="single"/>
      <sz val="11"/>
      <name val="Arial"/>
      <family val="2"/>
    </font>
    <font>
      <b/>
      <sz val="12"/>
      <color indexed="9"/>
      <name val="Arial"/>
      <family val="2"/>
    </font>
    <font>
      <sz val="10"/>
      <color indexed="56"/>
      <name val="Arial"/>
      <family val="2"/>
    </font>
    <font>
      <i/>
      <sz val="8"/>
      <color indexed="10"/>
      <name val="Arial"/>
      <family val="2"/>
    </font>
    <font>
      <b/>
      <sz val="10"/>
      <color indexed="10"/>
      <name val="Arial"/>
      <family val="2"/>
    </font>
    <font>
      <sz val="10"/>
      <color indexed="11"/>
      <name val="Arial"/>
      <family val="2"/>
    </font>
    <font>
      <b/>
      <sz val="10"/>
      <color indexed="11"/>
      <name val="Arial"/>
      <family val="2"/>
    </font>
  </fonts>
  <fills count="5">
    <fill>
      <patternFill/>
    </fill>
    <fill>
      <patternFill patternType="gray125"/>
    </fill>
    <fill>
      <patternFill patternType="solid">
        <fgColor indexed="65"/>
        <bgColor indexed="64"/>
      </patternFill>
    </fill>
    <fill>
      <patternFill patternType="solid">
        <fgColor indexed="55"/>
        <bgColor indexed="64"/>
      </patternFill>
    </fill>
    <fill>
      <patternFill patternType="solid">
        <fgColor indexed="22"/>
        <bgColor indexed="64"/>
      </patternFill>
    </fill>
  </fills>
  <borders count="71">
    <border>
      <left/>
      <right/>
      <top/>
      <bottom/>
      <diagonal/>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thin"/>
      <right style="thin"/>
      <top>
        <color indexed="63"/>
      </top>
      <bottom style="thin"/>
    </border>
    <border>
      <left style="medium"/>
      <right style="thin"/>
      <top style="thin"/>
      <bottom style="thin"/>
    </border>
    <border>
      <left style="thin"/>
      <right style="medium"/>
      <top style="thin"/>
      <bottom style="thin"/>
    </border>
    <border>
      <left>
        <color indexed="63"/>
      </left>
      <right>
        <color indexed="63"/>
      </right>
      <top>
        <color indexed="63"/>
      </top>
      <bottom style="medium"/>
    </border>
    <border>
      <left style="medium"/>
      <right>
        <color indexed="63"/>
      </right>
      <top style="thin"/>
      <bottom style="thin"/>
    </border>
    <border>
      <left style="thin"/>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style="medium"/>
      <right style="medium"/>
      <top style="thin"/>
      <bottom style="thin"/>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style="thin"/>
    </border>
    <border>
      <left style="medium"/>
      <right>
        <color indexed="63"/>
      </right>
      <top>
        <color indexed="63"/>
      </top>
      <bottom style="thin"/>
    </border>
    <border>
      <left style="thin"/>
      <right style="medium"/>
      <top style="thin"/>
      <bottom>
        <color indexed="63"/>
      </bottom>
    </border>
    <border>
      <left style="medium"/>
      <right style="thin"/>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medium"/>
      <right style="medium"/>
      <top style="medium"/>
      <bottom style="thin"/>
    </border>
    <border>
      <left style="medium"/>
      <right style="medium"/>
      <top style="medium"/>
      <bottom style="medium"/>
    </border>
    <border>
      <left>
        <color indexed="63"/>
      </left>
      <right>
        <color indexed="63"/>
      </right>
      <top style="thin"/>
      <bottom style="medium"/>
    </border>
    <border>
      <left style="medium"/>
      <right style="thin"/>
      <top style="thin"/>
      <bottom style="mediu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style="medium"/>
    </border>
    <border>
      <left style="medium"/>
      <right style="medium"/>
      <top>
        <color indexed="63"/>
      </top>
      <bottom style="medium"/>
    </border>
    <border>
      <left style="medium"/>
      <right style="thin"/>
      <top>
        <color indexed="63"/>
      </top>
      <bottom style="thin"/>
    </border>
    <border>
      <left style="medium"/>
      <right style="thin"/>
      <top style="medium"/>
      <bottom style="thin"/>
    </border>
    <border>
      <left>
        <color indexed="63"/>
      </left>
      <right style="medium"/>
      <top>
        <color indexed="63"/>
      </top>
      <bottom style="thin"/>
    </border>
    <border>
      <left style="medium"/>
      <right>
        <color indexed="63"/>
      </right>
      <top style="thin"/>
      <bottom style="medium"/>
    </border>
    <border>
      <left style="medium"/>
      <right style="medium"/>
      <top style="thin"/>
      <bottom>
        <color indexed="63"/>
      </bottom>
    </border>
    <border>
      <left>
        <color indexed="63"/>
      </left>
      <right style="medium"/>
      <top style="thin"/>
      <bottom style="thin"/>
    </border>
    <border>
      <left>
        <color indexed="63"/>
      </left>
      <right style="thin"/>
      <top>
        <color indexed="63"/>
      </top>
      <bottom style="thin"/>
    </border>
    <border>
      <left>
        <color indexed="63"/>
      </left>
      <right style="medium"/>
      <top style="thin"/>
      <bottom>
        <color indexed="63"/>
      </bottom>
    </border>
    <border>
      <left>
        <color indexed="63"/>
      </left>
      <right style="thin"/>
      <top style="thin"/>
      <bottom style="thin"/>
    </border>
    <border>
      <left style="medium"/>
      <right>
        <color indexed="63"/>
      </right>
      <top style="medium"/>
      <bottom style="medium"/>
    </border>
    <border>
      <left style="thin"/>
      <right style="thin"/>
      <top>
        <color indexed="63"/>
      </top>
      <bottom style="medium"/>
    </border>
    <border>
      <left style="thin"/>
      <right style="medium"/>
      <top style="thin"/>
      <bottom style="medium"/>
    </border>
    <border>
      <left style="thin"/>
      <right>
        <color indexed="63"/>
      </right>
      <top style="thin"/>
      <bottom style="double"/>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thin"/>
    </border>
    <border>
      <left>
        <color indexed="63"/>
      </left>
      <right style="thin"/>
      <top style="thin"/>
      <bottom style="double"/>
    </border>
    <border>
      <left style="medium"/>
      <right style="medium"/>
      <top style="thin"/>
      <bottom style="double"/>
    </border>
    <border>
      <left style="thin"/>
      <right>
        <color indexed="63"/>
      </right>
      <top style="thin"/>
      <bottom style="medium"/>
    </border>
    <border>
      <left style="medium"/>
      <right style="medium"/>
      <top style="thin"/>
      <bottom style="medium"/>
    </border>
    <border>
      <left style="thin"/>
      <right style="medium"/>
      <top style="medium"/>
      <bottom style="double"/>
    </border>
    <border>
      <left style="thin"/>
      <right style="medium"/>
      <top>
        <color indexed="63"/>
      </top>
      <bottom style="medium"/>
    </border>
    <border>
      <left>
        <color indexed="63"/>
      </left>
      <right style="thin"/>
      <top style="thin"/>
      <bottom style="medium"/>
    </border>
    <border>
      <left style="thin"/>
      <right style="thin"/>
      <top style="thin"/>
      <bottom style="medium"/>
    </border>
    <border>
      <left style="thin"/>
      <right>
        <color indexed="63"/>
      </right>
      <top style="medium"/>
      <bottom style="thin"/>
    </border>
    <border>
      <left>
        <color indexed="63"/>
      </left>
      <right style="medium"/>
      <top style="medium"/>
      <bottom style="thin"/>
    </border>
    <border>
      <left>
        <color indexed="63"/>
      </left>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cellStyleXfs>
  <cellXfs count="657">
    <xf numFmtId="0" fontId="0" fillId="0" borderId="0" xfId="0" applyAlignment="1">
      <alignment/>
    </xf>
    <xf numFmtId="0" fontId="1" fillId="0" borderId="1" xfId="0" applyFont="1" applyBorder="1" applyAlignment="1">
      <alignment/>
    </xf>
    <xf numFmtId="0" fontId="0" fillId="0" borderId="1" xfId="0" applyBorder="1" applyAlignment="1">
      <alignment/>
    </xf>
    <xf numFmtId="0" fontId="3" fillId="2" borderId="0" xfId="0" applyFont="1" applyFill="1" applyBorder="1" applyAlignment="1">
      <alignment/>
    </xf>
    <xf numFmtId="0" fontId="0" fillId="2" borderId="0" xfId="0" applyFill="1" applyBorder="1" applyAlignment="1">
      <alignment/>
    </xf>
    <xf numFmtId="0" fontId="0" fillId="0" borderId="2" xfId="0" applyBorder="1" applyAlignment="1">
      <alignment/>
    </xf>
    <xf numFmtId="0" fontId="0" fillId="0" borderId="0" xfId="0" applyBorder="1" applyAlignment="1">
      <alignment/>
    </xf>
    <xf numFmtId="0" fontId="0" fillId="0" borderId="1" xfId="0" applyFill="1" applyBorder="1" applyAlignment="1">
      <alignment/>
    </xf>
    <xf numFmtId="0" fontId="6" fillId="2" borderId="0" xfId="0" applyFont="1" applyFill="1" applyBorder="1" applyAlignment="1">
      <alignment/>
    </xf>
    <xf numFmtId="0" fontId="7" fillId="3" borderId="2" xfId="0" applyFont="1" applyFill="1" applyBorder="1" applyAlignment="1">
      <alignment/>
    </xf>
    <xf numFmtId="0" fontId="0" fillId="3" borderId="0" xfId="0" applyFill="1" applyAlignment="1">
      <alignment/>
    </xf>
    <xf numFmtId="0" fontId="1" fillId="0" borderId="1" xfId="0" applyFont="1" applyFill="1" applyBorder="1" applyAlignment="1">
      <alignment/>
    </xf>
    <xf numFmtId="0" fontId="7" fillId="3" borderId="1" xfId="0" applyFont="1" applyFill="1" applyBorder="1" applyAlignment="1">
      <alignment/>
    </xf>
    <xf numFmtId="0" fontId="2" fillId="0" borderId="0" xfId="0" applyFont="1" applyBorder="1" applyAlignment="1">
      <alignment/>
    </xf>
    <xf numFmtId="0" fontId="4" fillId="3" borderId="0" xfId="0" applyFont="1" applyFill="1" applyBorder="1" applyAlignment="1">
      <alignment horizontal="center"/>
    </xf>
    <xf numFmtId="0" fontId="0" fillId="3" borderId="0" xfId="0" applyFill="1" applyBorder="1" applyAlignment="1">
      <alignment/>
    </xf>
    <xf numFmtId="0" fontId="0" fillId="0" borderId="3" xfId="0" applyBorder="1" applyAlignment="1">
      <alignment/>
    </xf>
    <xf numFmtId="0" fontId="0" fillId="0" borderId="4" xfId="0" applyBorder="1" applyAlignment="1">
      <alignment/>
    </xf>
    <xf numFmtId="0" fontId="0" fillId="0" borderId="0" xfId="0" applyFill="1" applyBorder="1" applyAlignment="1">
      <alignment/>
    </xf>
    <xf numFmtId="0" fontId="4" fillId="3" borderId="5" xfId="0" applyFont="1" applyFill="1" applyBorder="1" applyAlignment="1">
      <alignment horizontal="center"/>
    </xf>
    <xf numFmtId="0" fontId="0" fillId="2" borderId="0" xfId="0" applyFill="1" applyBorder="1" applyAlignment="1">
      <alignment horizontal="center"/>
    </xf>
    <xf numFmtId="0" fontId="0" fillId="0" borderId="6" xfId="0" applyBorder="1" applyAlignment="1">
      <alignment/>
    </xf>
    <xf numFmtId="0" fontId="0" fillId="0" borderId="5" xfId="0" applyBorder="1" applyAlignment="1">
      <alignment/>
    </xf>
    <xf numFmtId="0" fontId="0" fillId="0" borderId="0" xfId="0" applyFill="1" applyAlignment="1">
      <alignment/>
    </xf>
    <xf numFmtId="0" fontId="0" fillId="3" borderId="6" xfId="0" applyFill="1" applyBorder="1" applyAlignment="1">
      <alignment/>
    </xf>
    <xf numFmtId="0" fontId="0" fillId="0" borderId="7" xfId="0" applyBorder="1" applyAlignment="1">
      <alignment/>
    </xf>
    <xf numFmtId="0" fontId="0" fillId="0" borderId="8" xfId="0" applyBorder="1" applyAlignment="1">
      <alignment/>
    </xf>
    <xf numFmtId="0" fontId="0" fillId="2" borderId="0" xfId="0" applyFont="1" applyFill="1" applyBorder="1" applyAlignment="1">
      <alignment/>
    </xf>
    <xf numFmtId="0" fontId="1" fillId="0" borderId="0" xfId="0" applyFont="1" applyBorder="1" applyAlignment="1">
      <alignment/>
    </xf>
    <xf numFmtId="0" fontId="1" fillId="2" borderId="0" xfId="0" applyFont="1" applyFill="1" applyBorder="1" applyAlignment="1">
      <alignment/>
    </xf>
    <xf numFmtId="0" fontId="7" fillId="3" borderId="9" xfId="0" applyFont="1" applyFill="1" applyBorder="1" applyAlignment="1">
      <alignment/>
    </xf>
    <xf numFmtId="0" fontId="7" fillId="3" borderId="4" xfId="0" applyFont="1" applyFill="1" applyBorder="1" applyAlignment="1">
      <alignment/>
    </xf>
    <xf numFmtId="0" fontId="4" fillId="3" borderId="10" xfId="0" applyFont="1" applyFill="1" applyBorder="1" applyAlignment="1">
      <alignment horizontal="center"/>
    </xf>
    <xf numFmtId="0" fontId="4" fillId="3" borderId="8" xfId="0" applyFont="1" applyFill="1" applyBorder="1" applyAlignment="1">
      <alignment horizontal="center"/>
    </xf>
    <xf numFmtId="0" fontId="4" fillId="3" borderId="6" xfId="0" applyFont="1" applyFill="1" applyBorder="1" applyAlignment="1">
      <alignment horizontal="center"/>
    </xf>
    <xf numFmtId="0" fontId="3" fillId="0" borderId="0" xfId="0" applyFont="1" applyFill="1" applyBorder="1" applyAlignment="1">
      <alignment/>
    </xf>
    <xf numFmtId="0" fontId="4" fillId="3" borderId="9" xfId="0" applyFont="1" applyFill="1" applyBorder="1" applyAlignment="1">
      <alignment horizontal="center"/>
    </xf>
    <xf numFmtId="0" fontId="1" fillId="0" borderId="0" xfId="0" applyFont="1" applyAlignment="1">
      <alignment/>
    </xf>
    <xf numFmtId="0" fontId="4" fillId="3" borderId="8" xfId="0" applyFont="1" applyFill="1" applyBorder="1" applyAlignment="1">
      <alignment horizontal="centerContinuous"/>
    </xf>
    <xf numFmtId="0" fontId="4" fillId="3" borderId="6" xfId="0" applyFont="1" applyFill="1" applyBorder="1" applyAlignment="1">
      <alignment horizontal="centerContinuous"/>
    </xf>
    <xf numFmtId="0" fontId="6" fillId="3" borderId="0" xfId="0" applyFont="1" applyFill="1" applyBorder="1" applyAlignment="1">
      <alignment/>
    </xf>
    <xf numFmtId="0" fontId="6" fillId="0" borderId="0" xfId="0" applyFont="1" applyFill="1" applyBorder="1" applyAlignment="1">
      <alignment/>
    </xf>
    <xf numFmtId="0" fontId="7" fillId="3" borderId="11" xfId="0" applyFont="1" applyFill="1" applyBorder="1" applyAlignment="1">
      <alignment/>
    </xf>
    <xf numFmtId="0" fontId="0" fillId="2" borderId="3" xfId="0" applyFill="1" applyBorder="1" applyAlignment="1">
      <alignment/>
    </xf>
    <xf numFmtId="0" fontId="4" fillId="3" borderId="11" xfId="0" applyFont="1" applyFill="1" applyBorder="1" applyAlignment="1">
      <alignment horizontal="center"/>
    </xf>
    <xf numFmtId="0" fontId="0" fillId="3" borderId="8" xfId="0" applyFont="1" applyFill="1" applyBorder="1" applyAlignment="1">
      <alignment/>
    </xf>
    <xf numFmtId="0" fontId="3" fillId="3" borderId="8" xfId="0" applyFont="1" applyFill="1" applyBorder="1" applyAlignment="1">
      <alignment/>
    </xf>
    <xf numFmtId="0" fontId="1" fillId="0" borderId="12" xfId="0" applyFont="1" applyBorder="1" applyAlignment="1">
      <alignment/>
    </xf>
    <xf numFmtId="0" fontId="8" fillId="0" borderId="0" xfId="0" applyFont="1" applyBorder="1" applyAlignment="1">
      <alignment/>
    </xf>
    <xf numFmtId="0" fontId="2" fillId="0" borderId="0" xfId="0" applyFont="1" applyFill="1" applyBorder="1" applyAlignment="1">
      <alignment/>
    </xf>
    <xf numFmtId="0" fontId="6" fillId="0" borderId="5" xfId="0" applyFont="1" applyFill="1" applyBorder="1" applyAlignment="1">
      <alignment/>
    </xf>
    <xf numFmtId="0" fontId="0" fillId="2" borderId="5" xfId="0" applyFill="1" applyBorder="1" applyAlignment="1">
      <alignment/>
    </xf>
    <xf numFmtId="0" fontId="0" fillId="0" borderId="0" xfId="0" applyFont="1" applyFill="1" applyBorder="1" applyAlignment="1">
      <alignment/>
    </xf>
    <xf numFmtId="0" fontId="13" fillId="3" borderId="0" xfId="0" applyFont="1" applyFill="1" applyBorder="1" applyAlignment="1">
      <alignment/>
    </xf>
    <xf numFmtId="0" fontId="7" fillId="3" borderId="0" xfId="0" applyFont="1" applyFill="1" applyBorder="1" applyAlignment="1">
      <alignment/>
    </xf>
    <xf numFmtId="0" fontId="3" fillId="3" borderId="7" xfId="0" applyFont="1" applyFill="1" applyBorder="1" applyAlignment="1">
      <alignment/>
    </xf>
    <xf numFmtId="0" fontId="14" fillId="3" borderId="0" xfId="0" applyFont="1" applyFill="1" applyBorder="1" applyAlignment="1">
      <alignment/>
    </xf>
    <xf numFmtId="0" fontId="14" fillId="3" borderId="6" xfId="0" applyFont="1" applyFill="1" applyBorder="1" applyAlignment="1">
      <alignment/>
    </xf>
    <xf numFmtId="0" fontId="0" fillId="3" borderId="8" xfId="0" applyFont="1" applyFill="1" applyBorder="1" applyAlignment="1">
      <alignment wrapText="1"/>
    </xf>
    <xf numFmtId="0" fontId="1" fillId="0" borderId="13" xfId="0" applyFont="1" applyBorder="1" applyAlignment="1">
      <alignment/>
    </xf>
    <xf numFmtId="0" fontId="0" fillId="0" borderId="14" xfId="0" applyBorder="1" applyAlignment="1">
      <alignment/>
    </xf>
    <xf numFmtId="0" fontId="3" fillId="3" borderId="0" xfId="0" applyFont="1" applyFill="1" applyBorder="1" applyAlignment="1">
      <alignment/>
    </xf>
    <xf numFmtId="0" fontId="0" fillId="3" borderId="15" xfId="0" applyFill="1" applyBorder="1" applyAlignment="1">
      <alignment/>
    </xf>
    <xf numFmtId="0" fontId="1" fillId="0" borderId="16" xfId="0" applyFont="1" applyBorder="1" applyAlignment="1">
      <alignment/>
    </xf>
    <xf numFmtId="0" fontId="14" fillId="0" borderId="17" xfId="0" applyFont="1" applyBorder="1" applyAlignment="1">
      <alignment horizontal="center" wrapText="1"/>
    </xf>
    <xf numFmtId="0" fontId="14" fillId="0" borderId="17" xfId="0" applyFont="1" applyBorder="1" applyAlignment="1">
      <alignment horizontal="center"/>
    </xf>
    <xf numFmtId="0" fontId="3" fillId="0" borderId="1" xfId="0" applyFont="1" applyFill="1" applyBorder="1" applyAlignment="1">
      <alignment horizontal="center"/>
    </xf>
    <xf numFmtId="0" fontId="3" fillId="0" borderId="17" xfId="0" applyFont="1" applyFill="1" applyBorder="1" applyAlignment="1">
      <alignment horizontal="center"/>
    </xf>
    <xf numFmtId="0" fontId="3" fillId="3" borderId="6" xfId="0" applyFont="1" applyFill="1" applyBorder="1" applyAlignment="1">
      <alignment/>
    </xf>
    <xf numFmtId="0" fontId="9" fillId="0" borderId="0" xfId="0" applyFont="1" applyBorder="1" applyAlignment="1">
      <alignment/>
    </xf>
    <xf numFmtId="0" fontId="1" fillId="0" borderId="0" xfId="0" applyFont="1" applyFill="1" applyBorder="1" applyAlignment="1">
      <alignment/>
    </xf>
    <xf numFmtId="0" fontId="0" fillId="0" borderId="18" xfId="0" applyBorder="1" applyAlignment="1">
      <alignment/>
    </xf>
    <xf numFmtId="0" fontId="0" fillId="0" borderId="19" xfId="0" applyBorder="1" applyAlignment="1">
      <alignment/>
    </xf>
    <xf numFmtId="0" fontId="6" fillId="2" borderId="18" xfId="0" applyFont="1" applyFill="1" applyBorder="1" applyAlignment="1">
      <alignment/>
    </xf>
    <xf numFmtId="0" fontId="0" fillId="2" borderId="19" xfId="0" applyFill="1" applyBorder="1" applyAlignment="1">
      <alignment/>
    </xf>
    <xf numFmtId="0" fontId="7" fillId="3" borderId="20" xfId="0" applyFont="1" applyFill="1" applyBorder="1" applyAlignment="1">
      <alignment/>
    </xf>
    <xf numFmtId="0" fontId="4" fillId="3" borderId="18" xfId="0" applyFont="1" applyFill="1" applyBorder="1" applyAlignment="1">
      <alignment horizontal="center"/>
    </xf>
    <xf numFmtId="0" fontId="4" fillId="3" borderId="19" xfId="0" applyFont="1" applyFill="1" applyBorder="1" applyAlignment="1">
      <alignment horizontal="center"/>
    </xf>
    <xf numFmtId="0" fontId="3" fillId="0" borderId="16" xfId="0" applyFont="1" applyBorder="1" applyAlignment="1">
      <alignment/>
    </xf>
    <xf numFmtId="0" fontId="1" fillId="0" borderId="21" xfId="0" applyFont="1" applyBorder="1" applyAlignment="1">
      <alignment/>
    </xf>
    <xf numFmtId="0" fontId="0" fillId="0" borderId="22" xfId="0" applyFill="1" applyBorder="1" applyAlignment="1">
      <alignment/>
    </xf>
    <xf numFmtId="0" fontId="3" fillId="0" borderId="16" xfId="0" applyFont="1" applyFill="1" applyBorder="1" applyAlignment="1">
      <alignment/>
    </xf>
    <xf numFmtId="0" fontId="1" fillId="0" borderId="16" xfId="0" applyFont="1" applyFill="1" applyBorder="1" applyAlignment="1">
      <alignment/>
    </xf>
    <xf numFmtId="0" fontId="0" fillId="0" borderId="0" xfId="0" applyAlignment="1">
      <alignment horizontal="center"/>
    </xf>
    <xf numFmtId="0" fontId="4" fillId="3" borderId="0" xfId="0" applyFont="1" applyFill="1" applyBorder="1" applyAlignment="1">
      <alignment horizontal="centerContinuous"/>
    </xf>
    <xf numFmtId="0" fontId="0" fillId="0" borderId="23" xfId="0" applyBorder="1" applyAlignment="1">
      <alignment/>
    </xf>
    <xf numFmtId="0" fontId="0" fillId="0" borderId="22" xfId="0" applyBorder="1" applyAlignment="1">
      <alignment/>
    </xf>
    <xf numFmtId="0" fontId="0" fillId="0" borderId="24" xfId="0" applyBorder="1" applyAlignment="1">
      <alignment/>
    </xf>
    <xf numFmtId="0" fontId="4" fillId="3" borderId="25" xfId="0" applyFont="1" applyFill="1" applyBorder="1" applyAlignment="1">
      <alignment horizontal="center"/>
    </xf>
    <xf numFmtId="0" fontId="3" fillId="0" borderId="26" xfId="0" applyFont="1" applyBorder="1" applyAlignment="1">
      <alignment/>
    </xf>
    <xf numFmtId="0" fontId="2" fillId="0" borderId="18" xfId="0" applyFont="1" applyBorder="1" applyAlignment="1">
      <alignment/>
    </xf>
    <xf numFmtId="0" fontId="0" fillId="2" borderId="18" xfId="0" applyFont="1" applyFill="1" applyBorder="1" applyAlignment="1">
      <alignment/>
    </xf>
    <xf numFmtId="0" fontId="3" fillId="2" borderId="19" xfId="0" applyFont="1" applyFill="1" applyBorder="1" applyAlignment="1">
      <alignment/>
    </xf>
    <xf numFmtId="0" fontId="4" fillId="3" borderId="27" xfId="0" applyFont="1" applyFill="1" applyBorder="1" applyAlignment="1">
      <alignment horizontal="center"/>
    </xf>
    <xf numFmtId="0" fontId="0" fillId="2" borderId="13" xfId="0" applyFont="1" applyFill="1" applyBorder="1" applyAlignment="1">
      <alignment/>
    </xf>
    <xf numFmtId="0" fontId="0" fillId="0" borderId="13" xfId="0" applyFont="1" applyBorder="1" applyAlignment="1">
      <alignment/>
    </xf>
    <xf numFmtId="0" fontId="0" fillId="0" borderId="28" xfId="0" applyFont="1" applyBorder="1" applyAlignment="1">
      <alignment/>
    </xf>
    <xf numFmtId="0" fontId="3" fillId="0" borderId="13" xfId="0" applyFont="1" applyBorder="1" applyAlignment="1">
      <alignment wrapText="1"/>
    </xf>
    <xf numFmtId="0" fontId="7" fillId="3" borderId="28" xfId="0" applyFont="1" applyFill="1" applyBorder="1" applyAlignment="1">
      <alignment/>
    </xf>
    <xf numFmtId="0" fontId="4" fillId="3" borderId="29" xfId="0" applyFont="1" applyFill="1" applyBorder="1" applyAlignment="1">
      <alignment horizontal="center"/>
    </xf>
    <xf numFmtId="0" fontId="4" fillId="3" borderId="30" xfId="0" applyFont="1" applyFill="1" applyBorder="1" applyAlignment="1">
      <alignment horizontal="center"/>
    </xf>
    <xf numFmtId="0" fontId="3" fillId="0" borderId="13" xfId="0" applyFont="1" applyBorder="1" applyAlignment="1">
      <alignment/>
    </xf>
    <xf numFmtId="0" fontId="0" fillId="0" borderId="13" xfId="0" applyBorder="1" applyAlignment="1">
      <alignment/>
    </xf>
    <xf numFmtId="0" fontId="2" fillId="0" borderId="18" xfId="0" applyFont="1" applyBorder="1" applyAlignment="1">
      <alignment horizontal="left"/>
    </xf>
    <xf numFmtId="0" fontId="1" fillId="0" borderId="14" xfId="0" applyFont="1" applyBorder="1" applyAlignment="1">
      <alignment/>
    </xf>
    <xf numFmtId="0" fontId="2" fillId="0" borderId="18" xfId="0" applyFont="1" applyBorder="1" applyAlignment="1">
      <alignment/>
    </xf>
    <xf numFmtId="0" fontId="11" fillId="0" borderId="18" xfId="0" applyFont="1" applyBorder="1" applyAlignment="1">
      <alignment/>
    </xf>
    <xf numFmtId="0" fontId="0" fillId="0" borderId="26" xfId="0" applyBorder="1" applyAlignment="1">
      <alignment/>
    </xf>
    <xf numFmtId="0" fontId="9" fillId="0" borderId="13" xfId="0" applyFont="1" applyBorder="1" applyAlignment="1">
      <alignment/>
    </xf>
    <xf numFmtId="0" fontId="17" fillId="0" borderId="26" xfId="0" applyFont="1" applyBorder="1" applyAlignment="1">
      <alignment/>
    </xf>
    <xf numFmtId="0" fontId="9" fillId="0" borderId="16" xfId="0" applyFont="1" applyBorder="1" applyAlignment="1">
      <alignment/>
    </xf>
    <xf numFmtId="0" fontId="1" fillId="0" borderId="19" xfId="0" applyFont="1" applyBorder="1" applyAlignment="1">
      <alignment/>
    </xf>
    <xf numFmtId="0" fontId="17" fillId="0" borderId="16" xfId="0" applyFont="1" applyBorder="1" applyAlignment="1">
      <alignment/>
    </xf>
    <xf numFmtId="0" fontId="1" fillId="0" borderId="14" xfId="0" applyFont="1" applyBorder="1" applyAlignment="1">
      <alignment horizontal="center"/>
    </xf>
    <xf numFmtId="0" fontId="9" fillId="0" borderId="16" xfId="0" applyFont="1" applyFill="1" applyBorder="1" applyAlignment="1">
      <alignment/>
    </xf>
    <xf numFmtId="0" fontId="1" fillId="0" borderId="13" xfId="0" applyFont="1" applyBorder="1" applyAlignment="1">
      <alignment horizontal="left"/>
    </xf>
    <xf numFmtId="0" fontId="4" fillId="3" borderId="31" xfId="0" applyFont="1" applyFill="1" applyBorder="1" applyAlignment="1">
      <alignment horizontal="center"/>
    </xf>
    <xf numFmtId="0" fontId="4" fillId="3" borderId="32" xfId="0" applyFont="1" applyFill="1" applyBorder="1" applyAlignment="1">
      <alignment horizontal="center"/>
    </xf>
    <xf numFmtId="0" fontId="4" fillId="3" borderId="33" xfId="0" applyFont="1" applyFill="1" applyBorder="1" applyAlignment="1">
      <alignment horizontal="center"/>
    </xf>
    <xf numFmtId="0" fontId="12" fillId="0" borderId="16" xfId="0" applyFont="1" applyBorder="1" applyAlignment="1">
      <alignment/>
    </xf>
    <xf numFmtId="0" fontId="9" fillId="0" borderId="26" xfId="0" applyFont="1" applyBorder="1" applyAlignment="1">
      <alignment/>
    </xf>
    <xf numFmtId="0" fontId="3" fillId="0" borderId="18" xfId="0" applyFont="1" applyFill="1" applyBorder="1" applyAlignment="1">
      <alignment/>
    </xf>
    <xf numFmtId="0" fontId="3" fillId="0" borderId="13" xfId="0" applyFont="1" applyFill="1" applyBorder="1" applyAlignment="1">
      <alignment/>
    </xf>
    <xf numFmtId="0" fontId="1" fillId="3" borderId="15" xfId="0" applyFont="1" applyFill="1" applyBorder="1" applyAlignment="1">
      <alignment/>
    </xf>
    <xf numFmtId="0" fontId="0" fillId="0" borderId="0" xfId="0" applyBorder="1" applyAlignment="1">
      <alignment wrapText="1"/>
    </xf>
    <xf numFmtId="0" fontId="0" fillId="0" borderId="0" xfId="0" applyAlignment="1">
      <alignment wrapText="1"/>
    </xf>
    <xf numFmtId="0" fontId="4" fillId="3" borderId="34" xfId="0" applyFont="1" applyFill="1" applyBorder="1" applyAlignment="1">
      <alignment horizontal="center"/>
    </xf>
    <xf numFmtId="0" fontId="4" fillId="3" borderId="22" xfId="0" applyFont="1" applyFill="1" applyBorder="1" applyAlignment="1">
      <alignment horizontal="center"/>
    </xf>
    <xf numFmtId="0" fontId="1" fillId="3" borderId="13" xfId="0" applyFont="1" applyFill="1" applyBorder="1" applyAlignment="1">
      <alignment horizontal="left"/>
    </xf>
    <xf numFmtId="0" fontId="1" fillId="3" borderId="13" xfId="0" applyFont="1" applyFill="1" applyBorder="1" applyAlignment="1">
      <alignment/>
    </xf>
    <xf numFmtId="0" fontId="1" fillId="3" borderId="29" xfId="0" applyFont="1" applyFill="1" applyBorder="1" applyAlignment="1">
      <alignment/>
    </xf>
    <xf numFmtId="0" fontId="11" fillId="0" borderId="0" xfId="0" applyFont="1" applyBorder="1" applyAlignment="1">
      <alignment horizontal="center"/>
    </xf>
    <xf numFmtId="0" fontId="0" fillId="3" borderId="23" xfId="0" applyFill="1" applyBorder="1" applyAlignment="1">
      <alignment/>
    </xf>
    <xf numFmtId="0" fontId="1" fillId="0" borderId="35" xfId="0" applyFont="1" applyBorder="1" applyAlignment="1">
      <alignment wrapText="1"/>
    </xf>
    <xf numFmtId="0" fontId="1" fillId="3" borderId="36" xfId="0" applyFont="1" applyFill="1" applyBorder="1" applyAlignment="1">
      <alignment/>
    </xf>
    <xf numFmtId="0" fontId="0" fillId="0" borderId="1" xfId="0" applyBorder="1" applyAlignment="1">
      <alignment horizontal="center"/>
    </xf>
    <xf numFmtId="0" fontId="0" fillId="3" borderId="37" xfId="0" applyFill="1" applyBorder="1" applyAlignment="1">
      <alignment/>
    </xf>
    <xf numFmtId="0" fontId="4" fillId="3" borderId="15" xfId="0" applyFont="1" applyFill="1" applyBorder="1" applyAlignment="1">
      <alignment horizontal="left"/>
    </xf>
    <xf numFmtId="0" fontId="2" fillId="0" borderId="23" xfId="0" applyFont="1" applyBorder="1" applyAlignment="1">
      <alignment/>
    </xf>
    <xf numFmtId="0" fontId="2" fillId="0" borderId="22" xfId="0" applyFont="1" applyBorder="1" applyAlignment="1">
      <alignment/>
    </xf>
    <xf numFmtId="0" fontId="10" fillId="0" borderId="22" xfId="0" applyFont="1" applyFill="1" applyBorder="1" applyAlignment="1">
      <alignment/>
    </xf>
    <xf numFmtId="0" fontId="3" fillId="0" borderId="38" xfId="0" applyFont="1" applyBorder="1" applyAlignment="1">
      <alignment/>
    </xf>
    <xf numFmtId="0" fontId="2" fillId="0" borderId="23" xfId="0" applyFont="1" applyBorder="1" applyAlignment="1">
      <alignment horizontal="left"/>
    </xf>
    <xf numFmtId="0" fontId="1" fillId="0" borderId="19" xfId="0" applyFont="1" applyBorder="1" applyAlignment="1">
      <alignment horizontal="center"/>
    </xf>
    <xf numFmtId="0" fontId="2" fillId="0" borderId="19" xfId="0" applyFont="1" applyBorder="1" applyAlignment="1">
      <alignment/>
    </xf>
    <xf numFmtId="0" fontId="1" fillId="0" borderId="23" xfId="0" applyFont="1" applyFill="1" applyBorder="1" applyAlignment="1">
      <alignment horizontal="center"/>
    </xf>
    <xf numFmtId="0" fontId="0" fillId="0" borderId="39" xfId="0" applyBorder="1" applyAlignment="1">
      <alignment/>
    </xf>
    <xf numFmtId="0" fontId="3" fillId="0" borderId="28" xfId="0" applyFont="1" applyBorder="1" applyAlignment="1">
      <alignment/>
    </xf>
    <xf numFmtId="0" fontId="4" fillId="3" borderId="37" xfId="0" applyFont="1" applyFill="1" applyBorder="1" applyAlignment="1">
      <alignment/>
    </xf>
    <xf numFmtId="0" fontId="3" fillId="0" borderId="20" xfId="0" applyFont="1" applyBorder="1" applyAlignment="1">
      <alignment/>
    </xf>
    <xf numFmtId="0" fontId="1" fillId="0" borderId="40" xfId="0" applyFont="1" applyFill="1" applyBorder="1" applyAlignment="1">
      <alignment horizontal="center"/>
    </xf>
    <xf numFmtId="0" fontId="1" fillId="0" borderId="41" xfId="0" applyFont="1" applyFill="1" applyBorder="1" applyAlignment="1">
      <alignment horizontal="center"/>
    </xf>
    <xf numFmtId="0" fontId="1" fillId="0" borderId="42" xfId="0" applyFont="1" applyBorder="1" applyAlignment="1">
      <alignment horizontal="center"/>
    </xf>
    <xf numFmtId="0" fontId="3" fillId="0" borderId="16" xfId="0" applyFont="1" applyBorder="1" applyAlignment="1">
      <alignment wrapText="1"/>
    </xf>
    <xf numFmtId="0" fontId="1" fillId="0" borderId="18" xfId="0" applyFont="1" applyFill="1" applyBorder="1" applyAlignment="1">
      <alignment horizontal="center"/>
    </xf>
    <xf numFmtId="0" fontId="1" fillId="0" borderId="39" xfId="0" applyFont="1" applyBorder="1" applyAlignment="1">
      <alignment horizontal="center"/>
    </xf>
    <xf numFmtId="0" fontId="1" fillId="0" borderId="26" xfId="0" applyFont="1" applyBorder="1" applyAlignment="1">
      <alignment/>
    </xf>
    <xf numFmtId="0" fontId="4" fillId="0" borderId="40" xfId="0" applyFont="1" applyFill="1" applyBorder="1" applyAlignment="1">
      <alignment horizontal="center"/>
    </xf>
    <xf numFmtId="0" fontId="4" fillId="0" borderId="41" xfId="0" applyFont="1" applyFill="1" applyBorder="1" applyAlignment="1">
      <alignment horizontal="center"/>
    </xf>
    <xf numFmtId="0" fontId="4" fillId="0" borderId="43" xfId="0" applyFont="1" applyFill="1" applyBorder="1" applyAlignment="1">
      <alignment horizontal="center"/>
    </xf>
    <xf numFmtId="0" fontId="1" fillId="0" borderId="43" xfId="0" applyFont="1" applyFill="1" applyBorder="1" applyAlignment="1" applyProtection="1">
      <alignment horizontal="center"/>
      <protection/>
    </xf>
    <xf numFmtId="0" fontId="3" fillId="0" borderId="16" xfId="0" applyFont="1" applyFill="1" applyBorder="1" applyAlignment="1">
      <alignment wrapText="1"/>
    </xf>
    <xf numFmtId="0" fontId="1" fillId="0" borderId="43" xfId="0" applyFont="1" applyFill="1" applyBorder="1" applyAlignment="1">
      <alignment horizontal="center"/>
    </xf>
    <xf numFmtId="0" fontId="1" fillId="0" borderId="24" xfId="0" applyFont="1" applyBorder="1" applyAlignment="1">
      <alignment horizontal="center"/>
    </xf>
    <xf numFmtId="0" fontId="24" fillId="0" borderId="13" xfId="0" applyFont="1" applyBorder="1" applyAlignment="1">
      <alignment/>
    </xf>
    <xf numFmtId="0" fontId="24" fillId="0" borderId="13" xfId="0" applyFont="1" applyFill="1" applyBorder="1" applyAlignment="1">
      <alignment/>
    </xf>
    <xf numFmtId="0" fontId="24" fillId="0" borderId="16" xfId="0" applyFont="1" applyFill="1" applyBorder="1" applyAlignment="1">
      <alignment/>
    </xf>
    <xf numFmtId="0" fontId="0" fillId="0" borderId="1" xfId="0" applyFont="1" applyBorder="1" applyAlignment="1">
      <alignment/>
    </xf>
    <xf numFmtId="0" fontId="24" fillId="0" borderId="16" xfId="0" applyFont="1" applyBorder="1" applyAlignment="1">
      <alignment/>
    </xf>
    <xf numFmtId="0" fontId="1" fillId="0" borderId="11" xfId="0" applyFont="1" applyBorder="1" applyAlignment="1">
      <alignment/>
    </xf>
    <xf numFmtId="0" fontId="25" fillId="0" borderId="24" xfId="0" applyFont="1" applyBorder="1" applyAlignment="1">
      <alignment/>
    </xf>
    <xf numFmtId="0" fontId="10" fillId="0" borderId="22" xfId="0" applyFont="1" applyBorder="1" applyAlignment="1">
      <alignment horizontal="center"/>
    </xf>
    <xf numFmtId="0" fontId="10" fillId="0" borderId="24" xfId="0" applyFont="1" applyBorder="1" applyAlignment="1">
      <alignment horizontal="center"/>
    </xf>
    <xf numFmtId="0" fontId="10" fillId="0" borderId="22" xfId="0" applyFont="1" applyFill="1" applyBorder="1" applyAlignment="1">
      <alignment horizontal="center"/>
    </xf>
    <xf numFmtId="0" fontId="10" fillId="0" borderId="22" xfId="0" applyFont="1" applyBorder="1" applyAlignment="1">
      <alignment horizontal="right"/>
    </xf>
    <xf numFmtId="0" fontId="10" fillId="0" borderId="23" xfId="0" applyFont="1" applyBorder="1" applyAlignment="1">
      <alignment/>
    </xf>
    <xf numFmtId="0" fontId="8" fillId="0" borderId="23" xfId="0" applyFont="1" applyBorder="1" applyAlignment="1">
      <alignment/>
    </xf>
    <xf numFmtId="0" fontId="26" fillId="0" borderId="18" xfId="0" applyFont="1" applyBorder="1" applyAlignment="1">
      <alignment/>
    </xf>
    <xf numFmtId="0" fontId="0" fillId="0" borderId="0" xfId="0" applyBorder="1" applyAlignment="1">
      <alignment horizontal="center"/>
    </xf>
    <xf numFmtId="0" fontId="0" fillId="3" borderId="9" xfId="0" applyFill="1" applyBorder="1" applyAlignment="1">
      <alignment/>
    </xf>
    <xf numFmtId="0" fontId="10" fillId="3" borderId="0" xfId="0" applyFont="1" applyFill="1" applyBorder="1" applyAlignment="1">
      <alignment wrapText="1"/>
    </xf>
    <xf numFmtId="0" fontId="19" fillId="3" borderId="0" xfId="0" applyFont="1" applyFill="1" applyBorder="1" applyAlignment="1">
      <alignment/>
    </xf>
    <xf numFmtId="0" fontId="2" fillId="0" borderId="22" xfId="0" applyFont="1" applyFill="1" applyBorder="1" applyAlignment="1">
      <alignment horizontal="left"/>
    </xf>
    <xf numFmtId="0" fontId="19" fillId="3" borderId="18" xfId="0" applyFont="1" applyFill="1" applyBorder="1" applyAlignment="1">
      <alignment/>
    </xf>
    <xf numFmtId="0" fontId="19" fillId="3" borderId="19" xfId="0" applyFont="1" applyFill="1" applyBorder="1" applyAlignment="1">
      <alignment horizontal="center"/>
    </xf>
    <xf numFmtId="0" fontId="10" fillId="3" borderId="15" xfId="0" applyFont="1" applyFill="1" applyBorder="1" applyAlignment="1">
      <alignment wrapText="1"/>
    </xf>
    <xf numFmtId="0" fontId="0" fillId="3" borderId="19" xfId="0" applyFill="1" applyBorder="1" applyAlignment="1">
      <alignment/>
    </xf>
    <xf numFmtId="0" fontId="1" fillId="3" borderId="0" xfId="0" applyFont="1" applyFill="1" applyBorder="1" applyAlignment="1">
      <alignment/>
    </xf>
    <xf numFmtId="0" fontId="4" fillId="3" borderId="15" xfId="0" applyFont="1" applyFill="1" applyBorder="1" applyAlignment="1">
      <alignment horizontal="center"/>
    </xf>
    <xf numFmtId="0" fontId="4" fillId="3" borderId="44" xfId="0" applyFont="1" applyFill="1" applyBorder="1" applyAlignment="1">
      <alignment horizontal="center" wrapText="1"/>
    </xf>
    <xf numFmtId="0" fontId="0" fillId="0" borderId="13" xfId="0" applyFont="1" applyBorder="1" applyAlignment="1">
      <alignment/>
    </xf>
    <xf numFmtId="0" fontId="0" fillId="0" borderId="0" xfId="0" applyFont="1" applyAlignment="1">
      <alignment/>
    </xf>
    <xf numFmtId="0" fontId="0" fillId="3" borderId="42" xfId="0" applyFill="1" applyBorder="1" applyAlignment="1">
      <alignment horizontal="center"/>
    </xf>
    <xf numFmtId="0" fontId="8" fillId="0" borderId="0" xfId="0" applyFont="1" applyBorder="1" applyAlignment="1">
      <alignment/>
    </xf>
    <xf numFmtId="0" fontId="8" fillId="0" borderId="0" xfId="0" applyFont="1" applyAlignment="1">
      <alignment/>
    </xf>
    <xf numFmtId="0" fontId="28" fillId="0" borderId="45" xfId="0" applyFont="1" applyBorder="1" applyAlignment="1">
      <alignment/>
    </xf>
    <xf numFmtId="0" fontId="18" fillId="0" borderId="0" xfId="0" applyFont="1" applyAlignment="1">
      <alignment/>
    </xf>
    <xf numFmtId="0" fontId="28" fillId="0" borderId="13" xfId="0" applyFont="1" applyBorder="1" applyAlignment="1">
      <alignment/>
    </xf>
    <xf numFmtId="0" fontId="28" fillId="0" borderId="18" xfId="0" applyFont="1" applyBorder="1" applyAlignment="1">
      <alignment/>
    </xf>
    <xf numFmtId="0" fontId="0" fillId="0" borderId="46" xfId="0" applyBorder="1" applyAlignment="1">
      <alignment/>
    </xf>
    <xf numFmtId="0" fontId="18" fillId="3" borderId="8" xfId="0" applyFont="1" applyFill="1" applyBorder="1" applyAlignment="1">
      <alignment/>
    </xf>
    <xf numFmtId="0" fontId="0" fillId="3" borderId="8" xfId="0" applyFill="1" applyBorder="1" applyAlignment="1">
      <alignment/>
    </xf>
    <xf numFmtId="0" fontId="1" fillId="0" borderId="28" xfId="0" applyFont="1" applyBorder="1" applyAlignment="1">
      <alignment wrapText="1"/>
    </xf>
    <xf numFmtId="0" fontId="1" fillId="3" borderId="16" xfId="0" applyFont="1" applyFill="1" applyBorder="1" applyAlignment="1">
      <alignment/>
    </xf>
    <xf numFmtId="0" fontId="1" fillId="3" borderId="47" xfId="0" applyFont="1" applyFill="1" applyBorder="1" applyAlignment="1">
      <alignment/>
    </xf>
    <xf numFmtId="0" fontId="1" fillId="0" borderId="18" xfId="0" applyFont="1" applyBorder="1" applyAlignment="1">
      <alignment/>
    </xf>
    <xf numFmtId="0" fontId="1" fillId="0" borderId="48" xfId="0" applyFont="1" applyBorder="1" applyAlignment="1">
      <alignment wrapText="1"/>
    </xf>
    <xf numFmtId="0" fontId="1" fillId="4" borderId="36" xfId="0" applyFont="1" applyFill="1" applyBorder="1" applyAlignment="1">
      <alignment/>
    </xf>
    <xf numFmtId="0" fontId="29" fillId="3" borderId="18" xfId="0" applyFont="1" applyFill="1" applyBorder="1" applyAlignment="1">
      <alignment horizontal="center"/>
    </xf>
    <xf numFmtId="0" fontId="23" fillId="3" borderId="18" xfId="0" applyFont="1" applyFill="1" applyBorder="1" applyAlignment="1">
      <alignment horizontal="center"/>
    </xf>
    <xf numFmtId="0" fontId="0" fillId="2" borderId="46" xfId="0" applyFill="1" applyBorder="1" applyAlignment="1">
      <alignment/>
    </xf>
    <xf numFmtId="0" fontId="0" fillId="3" borderId="18" xfId="0" applyFill="1" applyBorder="1" applyAlignment="1">
      <alignment/>
    </xf>
    <xf numFmtId="0" fontId="23" fillId="3" borderId="0" xfId="0" applyFont="1" applyFill="1" applyBorder="1" applyAlignment="1">
      <alignment horizontal="left"/>
    </xf>
    <xf numFmtId="0" fontId="23" fillId="3" borderId="19" xfId="0" applyFont="1" applyFill="1" applyBorder="1" applyAlignment="1">
      <alignment horizontal="center"/>
    </xf>
    <xf numFmtId="0" fontId="23" fillId="3" borderId="42" xfId="0" applyFont="1" applyFill="1" applyBorder="1" applyAlignment="1">
      <alignment horizontal="center"/>
    </xf>
    <xf numFmtId="0" fontId="23" fillId="3" borderId="19" xfId="0" applyFont="1" applyFill="1" applyBorder="1" applyAlignment="1">
      <alignment horizontal="left"/>
    </xf>
    <xf numFmtId="0" fontId="17" fillId="0" borderId="47" xfId="0" applyFont="1" applyFill="1" applyBorder="1" applyAlignment="1">
      <alignment/>
    </xf>
    <xf numFmtId="0" fontId="1" fillId="0" borderId="49" xfId="0" applyFont="1" applyBorder="1" applyAlignment="1">
      <alignment/>
    </xf>
    <xf numFmtId="0" fontId="1" fillId="3" borderId="11" xfId="0" applyFont="1" applyFill="1" applyBorder="1" applyAlignment="1">
      <alignment/>
    </xf>
    <xf numFmtId="0" fontId="1" fillId="3" borderId="8" xfId="0" applyFont="1" applyFill="1" applyBorder="1" applyAlignment="1">
      <alignment/>
    </xf>
    <xf numFmtId="0" fontId="1" fillId="3" borderId="6" xfId="0" applyFont="1" applyFill="1" applyBorder="1" applyAlignment="1">
      <alignment/>
    </xf>
    <xf numFmtId="0" fontId="0" fillId="3" borderId="42" xfId="0" applyFill="1" applyBorder="1" applyAlignment="1">
      <alignment/>
    </xf>
    <xf numFmtId="0" fontId="29" fillId="3" borderId="0" xfId="0" applyFont="1" applyFill="1" applyBorder="1" applyAlignment="1">
      <alignment horizontal="center"/>
    </xf>
    <xf numFmtId="0" fontId="29" fillId="3" borderId="19" xfId="0" applyFont="1" applyFill="1" applyBorder="1" applyAlignment="1">
      <alignment horizontal="center"/>
    </xf>
    <xf numFmtId="0" fontId="1" fillId="3" borderId="36" xfId="0" applyFont="1" applyFill="1" applyBorder="1" applyAlignment="1">
      <alignment horizontal="left"/>
    </xf>
    <xf numFmtId="0" fontId="1" fillId="3" borderId="43" xfId="0" applyFont="1" applyFill="1" applyBorder="1" applyAlignment="1">
      <alignment/>
    </xf>
    <xf numFmtId="0" fontId="23" fillId="3" borderId="22" xfId="0" applyFont="1" applyFill="1" applyBorder="1" applyAlignment="1">
      <alignment horizontal="center"/>
    </xf>
    <xf numFmtId="0" fontId="23" fillId="3" borderId="5" xfId="0" applyFont="1" applyFill="1" applyBorder="1" applyAlignment="1">
      <alignment horizontal="center"/>
    </xf>
    <xf numFmtId="0" fontId="23" fillId="3" borderId="0" xfId="0" applyFont="1" applyFill="1" applyBorder="1" applyAlignment="1">
      <alignment horizontal="center"/>
    </xf>
    <xf numFmtId="0" fontId="23" fillId="3" borderId="4" xfId="0" applyFont="1" applyFill="1" applyBorder="1" applyAlignment="1">
      <alignment horizontal="center"/>
    </xf>
    <xf numFmtId="0" fontId="23" fillId="3" borderId="0" xfId="0" applyFont="1" applyFill="1" applyBorder="1" applyAlignment="1">
      <alignment/>
    </xf>
    <xf numFmtId="0" fontId="6" fillId="2" borderId="26" xfId="0" applyFont="1" applyFill="1" applyBorder="1" applyAlignment="1">
      <alignment/>
    </xf>
    <xf numFmtId="0" fontId="4" fillId="3" borderId="26" xfId="0" applyFont="1" applyFill="1" applyBorder="1" applyAlignment="1">
      <alignment horizontal="center"/>
    </xf>
    <xf numFmtId="0" fontId="0" fillId="3" borderId="20" xfId="0" applyFill="1" applyBorder="1" applyAlignment="1">
      <alignment/>
    </xf>
    <xf numFmtId="0" fontId="23" fillId="3" borderId="26" xfId="0" applyFont="1" applyFill="1" applyBorder="1" applyAlignment="1">
      <alignment horizontal="center"/>
    </xf>
    <xf numFmtId="0" fontId="8" fillId="0" borderId="5" xfId="0" applyFont="1" applyBorder="1" applyAlignment="1">
      <alignment/>
    </xf>
    <xf numFmtId="0" fontId="6" fillId="2" borderId="5" xfId="0" applyFont="1" applyFill="1" applyBorder="1" applyAlignment="1">
      <alignment/>
    </xf>
    <xf numFmtId="0" fontId="3" fillId="0" borderId="47" xfId="0" applyFont="1" applyBorder="1" applyAlignment="1">
      <alignment/>
    </xf>
    <xf numFmtId="0" fontId="7" fillId="3" borderId="18" xfId="0" applyFont="1" applyFill="1" applyBorder="1" applyAlignment="1">
      <alignment/>
    </xf>
    <xf numFmtId="0" fontId="4" fillId="0" borderId="23" xfId="0" applyFont="1" applyFill="1" applyBorder="1" applyAlignment="1">
      <alignment horizontal="center"/>
    </xf>
    <xf numFmtId="0" fontId="4" fillId="0" borderId="18" xfId="0" applyFont="1" applyFill="1" applyBorder="1" applyAlignment="1">
      <alignment horizontal="center"/>
    </xf>
    <xf numFmtId="0" fontId="4" fillId="0" borderId="39" xfId="0" applyFont="1" applyFill="1" applyBorder="1" applyAlignment="1">
      <alignment horizontal="center"/>
    </xf>
    <xf numFmtId="0" fontId="0" fillId="0" borderId="23" xfId="0" applyFill="1" applyBorder="1" applyAlignment="1">
      <alignment/>
    </xf>
    <xf numFmtId="0" fontId="0" fillId="0" borderId="18" xfId="0" applyFill="1" applyBorder="1" applyAlignment="1">
      <alignment/>
    </xf>
    <xf numFmtId="0" fontId="6" fillId="0" borderId="18" xfId="0" applyFont="1" applyFill="1" applyBorder="1" applyAlignment="1">
      <alignment/>
    </xf>
    <xf numFmtId="0" fontId="23" fillId="3" borderId="39" xfId="0" applyFont="1" applyFill="1" applyBorder="1" applyAlignment="1">
      <alignment horizontal="left"/>
    </xf>
    <xf numFmtId="0" fontId="1" fillId="0" borderId="40" xfId="0" applyFont="1" applyBorder="1" applyAlignment="1">
      <alignment horizontal="center"/>
    </xf>
    <xf numFmtId="0" fontId="1" fillId="0" borderId="41" xfId="0" applyFont="1" applyBorder="1" applyAlignment="1">
      <alignment horizontal="center"/>
    </xf>
    <xf numFmtId="0" fontId="1" fillId="0" borderId="43" xfId="0" applyFont="1" applyBorder="1" applyAlignment="1">
      <alignment horizontal="center"/>
    </xf>
    <xf numFmtId="0" fontId="3" fillId="0" borderId="0" xfId="0" applyFont="1" applyFill="1" applyBorder="1" applyAlignment="1">
      <alignment/>
    </xf>
    <xf numFmtId="0" fontId="3" fillId="3" borderId="0" xfId="0" applyFont="1" applyFill="1" applyBorder="1" applyAlignment="1">
      <alignment horizontal="center"/>
    </xf>
    <xf numFmtId="0" fontId="3" fillId="0" borderId="46" xfId="0" applyFont="1" applyFill="1" applyBorder="1" applyAlignment="1">
      <alignment horizontal="center"/>
    </xf>
    <xf numFmtId="0" fontId="4" fillId="3" borderId="4" xfId="0" applyFont="1" applyFill="1" applyBorder="1" applyAlignment="1">
      <alignment/>
    </xf>
    <xf numFmtId="0" fontId="16" fillId="0" borderId="50" xfId="0" applyFont="1" applyFill="1" applyBorder="1" applyAlignment="1">
      <alignment horizontal="center"/>
    </xf>
    <xf numFmtId="0" fontId="3" fillId="0" borderId="50" xfId="0" applyFont="1" applyFill="1" applyBorder="1" applyAlignment="1">
      <alignment horizontal="center"/>
    </xf>
    <xf numFmtId="0" fontId="0" fillId="3" borderId="0" xfId="0" applyFill="1" applyBorder="1" applyAlignment="1">
      <alignment/>
    </xf>
    <xf numFmtId="0" fontId="0" fillId="3" borderId="0" xfId="0" applyFill="1" applyBorder="1" applyAlignment="1">
      <alignment horizontal="center"/>
    </xf>
    <xf numFmtId="0" fontId="1" fillId="3" borderId="15" xfId="0" applyFont="1" applyFill="1" applyBorder="1" applyAlignment="1">
      <alignment horizontal="center"/>
    </xf>
    <xf numFmtId="4" fontId="0" fillId="0" borderId="0" xfId="0" applyNumberFormat="1" applyAlignment="1">
      <alignment/>
    </xf>
    <xf numFmtId="4" fontId="2" fillId="0" borderId="0" xfId="0" applyNumberFormat="1" applyFont="1" applyBorder="1" applyAlignment="1">
      <alignment horizontal="center"/>
    </xf>
    <xf numFmtId="4" fontId="8" fillId="0" borderId="0" xfId="0" applyNumberFormat="1" applyFont="1" applyBorder="1" applyAlignment="1">
      <alignment horizontal="center"/>
    </xf>
    <xf numFmtId="164" fontId="23" fillId="3" borderId="51" xfId="0" applyNumberFormat="1" applyFont="1" applyFill="1" applyBorder="1" applyAlignment="1">
      <alignment horizontal="center"/>
    </xf>
    <xf numFmtId="0" fontId="1" fillId="0" borderId="47" xfId="0" applyFont="1" applyBorder="1" applyAlignment="1">
      <alignment/>
    </xf>
    <xf numFmtId="164" fontId="0" fillId="0" borderId="37" xfId="0" applyNumberFormat="1" applyFont="1" applyFill="1" applyBorder="1" applyAlignment="1">
      <alignment/>
    </xf>
    <xf numFmtId="0" fontId="1" fillId="0" borderId="5" xfId="0" applyFont="1" applyFill="1" applyBorder="1" applyAlignment="1">
      <alignment/>
    </xf>
    <xf numFmtId="164" fontId="0" fillId="0" borderId="37" xfId="0" applyNumberFormat="1" applyFont="1" applyBorder="1" applyAlignment="1">
      <alignment/>
    </xf>
    <xf numFmtId="0" fontId="1" fillId="0" borderId="5" xfId="0" applyFont="1" applyBorder="1" applyAlignment="1">
      <alignment/>
    </xf>
    <xf numFmtId="0" fontId="0" fillId="0" borderId="16" xfId="0" applyBorder="1" applyAlignment="1">
      <alignment/>
    </xf>
    <xf numFmtId="0" fontId="1" fillId="0" borderId="28" xfId="0" applyFont="1" applyBorder="1" applyAlignment="1">
      <alignment/>
    </xf>
    <xf numFmtId="164" fontId="23" fillId="3" borderId="19" xfId="0" applyNumberFormat="1" applyFont="1" applyFill="1" applyBorder="1" applyAlignment="1">
      <alignment horizontal="center"/>
    </xf>
    <xf numFmtId="0" fontId="1" fillId="0" borderId="12" xfId="0" applyFont="1" applyBorder="1" applyAlignment="1">
      <alignment horizontal="left"/>
    </xf>
    <xf numFmtId="0" fontId="1" fillId="0" borderId="25" xfId="0" applyFont="1" applyBorder="1" applyAlignment="1">
      <alignment/>
    </xf>
    <xf numFmtId="0" fontId="1" fillId="0" borderId="25" xfId="0" applyFont="1" applyBorder="1" applyAlignment="1">
      <alignment horizontal="left"/>
    </xf>
    <xf numFmtId="0" fontId="1" fillId="0" borderId="14" xfId="0" applyFont="1" applyFill="1" applyBorder="1" applyAlignment="1">
      <alignment/>
    </xf>
    <xf numFmtId="0" fontId="1" fillId="0" borderId="10" xfId="0" applyFont="1" applyBorder="1" applyAlignment="1">
      <alignment horizontal="left"/>
    </xf>
    <xf numFmtId="0" fontId="1" fillId="0" borderId="14" xfId="0" applyFont="1" applyBorder="1" applyAlignment="1">
      <alignment horizontal="left"/>
    </xf>
    <xf numFmtId="164" fontId="0" fillId="0" borderId="19" xfId="0" applyNumberFormat="1" applyBorder="1" applyAlignment="1">
      <alignment horizontal="center"/>
    </xf>
    <xf numFmtId="164" fontId="0" fillId="0" borderId="49" xfId="0" applyNumberFormat="1" applyBorder="1" applyAlignment="1">
      <alignment horizontal="center"/>
    </xf>
    <xf numFmtId="164" fontId="0" fillId="0" borderId="42" xfId="0" applyNumberFormat="1" applyBorder="1" applyAlignment="1">
      <alignment horizontal="center"/>
    </xf>
    <xf numFmtId="164" fontId="0" fillId="0" borderId="0" xfId="0" applyNumberFormat="1" applyAlignment="1">
      <alignment horizontal="center"/>
    </xf>
    <xf numFmtId="0" fontId="0" fillId="0" borderId="52" xfId="0" applyFont="1" applyFill="1" applyBorder="1" applyAlignment="1">
      <alignment horizontal="center"/>
    </xf>
    <xf numFmtId="0" fontId="0" fillId="0" borderId="1" xfId="0" applyFont="1" applyBorder="1" applyAlignment="1">
      <alignment horizontal="center"/>
    </xf>
    <xf numFmtId="0" fontId="1" fillId="0" borderId="13" xfId="0" applyFont="1" applyBorder="1" applyAlignment="1">
      <alignment/>
    </xf>
    <xf numFmtId="0" fontId="31" fillId="2" borderId="0" xfId="0" applyFont="1" applyFill="1" applyBorder="1" applyAlignment="1">
      <alignment horizontal="left"/>
    </xf>
    <xf numFmtId="0" fontId="31" fillId="0" borderId="0" xfId="0" applyFont="1" applyAlignment="1">
      <alignment/>
    </xf>
    <xf numFmtId="4" fontId="23" fillId="3" borderId="4" xfId="0" applyNumberFormat="1" applyFont="1" applyFill="1" applyBorder="1" applyAlignment="1">
      <alignment horizontal="center"/>
    </xf>
    <xf numFmtId="4" fontId="23" fillId="3" borderId="0" xfId="0" applyNumberFormat="1" applyFont="1" applyFill="1" applyBorder="1" applyAlignment="1">
      <alignment horizontal="left"/>
    </xf>
    <xf numFmtId="4" fontId="0" fillId="0" borderId="22" xfId="0" applyNumberFormat="1" applyBorder="1" applyAlignment="1">
      <alignment horizontal="center"/>
    </xf>
    <xf numFmtId="4" fontId="0" fillId="0" borderId="5" xfId="0" applyNumberFormat="1" applyBorder="1" applyAlignment="1">
      <alignment horizontal="center"/>
    </xf>
    <xf numFmtId="4" fontId="0" fillId="0" borderId="3" xfId="0" applyNumberFormat="1" applyBorder="1" applyAlignment="1">
      <alignment horizontal="center"/>
    </xf>
    <xf numFmtId="4" fontId="0" fillId="0" borderId="0" xfId="0" applyNumberFormat="1" applyBorder="1" applyAlignment="1">
      <alignment horizontal="center"/>
    </xf>
    <xf numFmtId="4" fontId="0" fillId="0" borderId="15" xfId="0" applyNumberFormat="1" applyFont="1" applyFill="1" applyBorder="1" applyAlignment="1">
      <alignment horizontal="center"/>
    </xf>
    <xf numFmtId="4" fontId="0" fillId="0" borderId="0" xfId="0" applyNumberFormat="1" applyAlignment="1">
      <alignment horizontal="center"/>
    </xf>
    <xf numFmtId="4" fontId="0" fillId="0" borderId="15" xfId="0" applyNumberFormat="1" applyFont="1" applyBorder="1" applyAlignment="1">
      <alignment horizontal="center"/>
    </xf>
    <xf numFmtId="6" fontId="33" fillId="0" borderId="52" xfId="0" applyNumberFormat="1" applyFont="1" applyBorder="1" applyAlignment="1">
      <alignment horizontal="center"/>
    </xf>
    <xf numFmtId="0" fontId="33" fillId="0" borderId="0" xfId="0" applyFont="1" applyAlignment="1">
      <alignment/>
    </xf>
    <xf numFmtId="164" fontId="33" fillId="0" borderId="14" xfId="0" applyNumberFormat="1" applyFont="1" applyBorder="1" applyAlignment="1">
      <alignment horizontal="center"/>
    </xf>
    <xf numFmtId="0" fontId="1" fillId="0" borderId="53" xfId="0" applyFont="1" applyBorder="1" applyAlignment="1">
      <alignment/>
    </xf>
    <xf numFmtId="0" fontId="5" fillId="3" borderId="54" xfId="0" applyFont="1" applyFill="1" applyBorder="1" applyAlignment="1">
      <alignment/>
    </xf>
    <xf numFmtId="0" fontId="3" fillId="0" borderId="44" xfId="0" applyFont="1" applyBorder="1" applyAlignment="1">
      <alignment/>
    </xf>
    <xf numFmtId="0" fontId="3" fillId="0" borderId="18" xfId="0" applyFont="1" applyBorder="1" applyAlignment="1">
      <alignment/>
    </xf>
    <xf numFmtId="0" fontId="0" fillId="0" borderId="17" xfId="0" applyFont="1" applyBorder="1" applyAlignment="1">
      <alignment horizontal="center"/>
    </xf>
    <xf numFmtId="166" fontId="0" fillId="0" borderId="0" xfId="0" applyNumberFormat="1" applyAlignment="1">
      <alignment/>
    </xf>
    <xf numFmtId="164" fontId="0" fillId="0" borderId="0" xfId="0" applyNumberFormat="1" applyBorder="1" applyAlignment="1">
      <alignment horizontal="center"/>
    </xf>
    <xf numFmtId="164" fontId="0" fillId="0" borderId="1" xfId="0" applyNumberFormat="1" applyBorder="1" applyAlignment="1">
      <alignment horizontal="center"/>
    </xf>
    <xf numFmtId="0" fontId="10" fillId="0" borderId="1" xfId="0" applyFont="1" applyBorder="1" applyAlignment="1">
      <alignment wrapText="1"/>
    </xf>
    <xf numFmtId="0" fontId="10" fillId="0" borderId="19" xfId="0" applyFont="1" applyBorder="1" applyAlignment="1">
      <alignment/>
    </xf>
    <xf numFmtId="0" fontId="19" fillId="3" borderId="19" xfId="0" applyFont="1" applyFill="1" applyBorder="1" applyAlignment="1">
      <alignment horizontal="left"/>
    </xf>
    <xf numFmtId="0" fontId="0" fillId="0" borderId="49" xfId="0" applyBorder="1" applyAlignment="1">
      <alignment horizontal="center"/>
    </xf>
    <xf numFmtId="0" fontId="0" fillId="2" borderId="19" xfId="0" applyFill="1" applyBorder="1" applyAlignment="1">
      <alignment horizontal="right"/>
    </xf>
    <xf numFmtId="0" fontId="2" fillId="0" borderId="19" xfId="0" applyFont="1" applyBorder="1" applyAlignment="1">
      <alignment horizontal="right"/>
    </xf>
    <xf numFmtId="164" fontId="0" fillId="0" borderId="19" xfId="0" applyNumberFormat="1" applyBorder="1" applyAlignment="1">
      <alignment horizontal="right"/>
    </xf>
    <xf numFmtId="0" fontId="0" fillId="0" borderId="1" xfId="0" applyFont="1" applyFill="1" applyBorder="1" applyAlignment="1">
      <alignment horizontal="center"/>
    </xf>
    <xf numFmtId="0" fontId="0" fillId="0" borderId="25" xfId="0" applyBorder="1" applyAlignment="1">
      <alignment horizontal="center"/>
    </xf>
    <xf numFmtId="164" fontId="0" fillId="0" borderId="14" xfId="0" applyNumberFormat="1" applyFont="1" applyBorder="1" applyAlignment="1">
      <alignment horizontal="center"/>
    </xf>
    <xf numFmtId="0" fontId="0" fillId="3" borderId="4" xfId="0" applyFill="1" applyBorder="1" applyAlignment="1">
      <alignment horizontal="center"/>
    </xf>
    <xf numFmtId="0" fontId="4" fillId="3" borderId="20" xfId="0" applyFont="1" applyFill="1" applyBorder="1" applyAlignment="1">
      <alignment horizontal="center"/>
    </xf>
    <xf numFmtId="0" fontId="4" fillId="3" borderId="26" xfId="0" applyFont="1" applyFill="1" applyBorder="1" applyAlignment="1">
      <alignment horizontal="left"/>
    </xf>
    <xf numFmtId="0" fontId="0" fillId="2" borderId="16" xfId="0" applyFont="1" applyFill="1" applyBorder="1" applyAlignment="1">
      <alignment/>
    </xf>
    <xf numFmtId="0" fontId="0" fillId="0" borderId="16" xfId="0" applyFont="1" applyBorder="1" applyAlignment="1">
      <alignment/>
    </xf>
    <xf numFmtId="0" fontId="0" fillId="0" borderId="20" xfId="0" applyFont="1" applyBorder="1" applyAlignment="1">
      <alignment/>
    </xf>
    <xf numFmtId="0" fontId="0" fillId="3" borderId="18" xfId="0" applyFont="1" applyFill="1" applyBorder="1" applyAlignment="1">
      <alignment/>
    </xf>
    <xf numFmtId="0" fontId="0" fillId="3" borderId="18" xfId="0" applyFont="1" applyFill="1" applyBorder="1" applyAlignment="1">
      <alignment wrapText="1"/>
    </xf>
    <xf numFmtId="0" fontId="1" fillId="0" borderId="20" xfId="0" applyFont="1" applyBorder="1" applyAlignment="1">
      <alignment/>
    </xf>
    <xf numFmtId="0" fontId="1" fillId="0" borderId="17" xfId="0" applyFont="1" applyBorder="1" applyAlignment="1">
      <alignment/>
    </xf>
    <xf numFmtId="164" fontId="0" fillId="0" borderId="1" xfId="0" applyNumberFormat="1" applyFont="1" applyBorder="1" applyAlignment="1">
      <alignment horizontal="center"/>
    </xf>
    <xf numFmtId="164" fontId="0" fillId="0" borderId="3" xfId="0" applyNumberFormat="1" applyFont="1" applyBorder="1" applyAlignment="1">
      <alignment horizontal="center"/>
    </xf>
    <xf numFmtId="164" fontId="0" fillId="0" borderId="1" xfId="0" applyNumberFormat="1" applyFont="1" applyFill="1" applyBorder="1" applyAlignment="1">
      <alignment horizontal="center"/>
    </xf>
    <xf numFmtId="164" fontId="0" fillId="0" borderId="27" xfId="0" applyNumberFormat="1" applyFont="1" applyBorder="1" applyAlignment="1">
      <alignment horizontal="center"/>
    </xf>
    <xf numFmtId="164" fontId="0" fillId="0" borderId="51" xfId="0" applyNumberFormat="1" applyFont="1" applyBorder="1" applyAlignment="1">
      <alignment horizontal="center"/>
    </xf>
    <xf numFmtId="164" fontId="0" fillId="0" borderId="49" xfId="0" applyNumberFormat="1" applyFont="1" applyBorder="1" applyAlignment="1">
      <alignment horizontal="center"/>
    </xf>
    <xf numFmtId="164" fontId="0" fillId="0" borderId="36" xfId="0" applyNumberFormat="1" applyFont="1" applyBorder="1" applyAlignment="1">
      <alignment horizontal="center"/>
    </xf>
    <xf numFmtId="164" fontId="0" fillId="0" borderId="36" xfId="0" applyNumberFormat="1" applyFont="1" applyFill="1" applyBorder="1" applyAlignment="1">
      <alignment horizontal="center"/>
    </xf>
    <xf numFmtId="0" fontId="10" fillId="0" borderId="0" xfId="0" applyFont="1" applyBorder="1" applyAlignment="1">
      <alignment horizontal="right"/>
    </xf>
    <xf numFmtId="6" fontId="0" fillId="0" borderId="52" xfId="0" applyNumberFormat="1" applyFont="1" applyFill="1" applyBorder="1" applyAlignment="1">
      <alignment horizontal="center"/>
    </xf>
    <xf numFmtId="0" fontId="0" fillId="0" borderId="36" xfId="0" applyFont="1" applyBorder="1" applyAlignment="1">
      <alignment horizontal="center"/>
    </xf>
    <xf numFmtId="0" fontId="1" fillId="3" borderId="40" xfId="0" applyFont="1" applyFill="1" applyBorder="1" applyAlignment="1">
      <alignment/>
    </xf>
    <xf numFmtId="0" fontId="9" fillId="3" borderId="43" xfId="0" applyFont="1" applyFill="1" applyBorder="1" applyAlignment="1">
      <alignment/>
    </xf>
    <xf numFmtId="0" fontId="0" fillId="0" borderId="49" xfId="0" applyFont="1" applyBorder="1" applyAlignment="1">
      <alignment horizontal="center"/>
    </xf>
    <xf numFmtId="0" fontId="0" fillId="0" borderId="1" xfId="0" applyFont="1" applyBorder="1" applyAlignment="1">
      <alignment/>
    </xf>
    <xf numFmtId="0" fontId="33" fillId="0" borderId="1" xfId="0" applyFont="1" applyBorder="1" applyAlignment="1">
      <alignment horizontal="center"/>
    </xf>
    <xf numFmtId="164" fontId="0" fillId="0" borderId="43" xfId="0" applyNumberFormat="1" applyFont="1" applyBorder="1" applyAlignment="1">
      <alignment horizontal="center"/>
    </xf>
    <xf numFmtId="0" fontId="0" fillId="0" borderId="14" xfId="0" applyFont="1" applyBorder="1" applyAlignment="1">
      <alignment horizontal="center"/>
    </xf>
    <xf numFmtId="0" fontId="0" fillId="0" borderId="55" xfId="0" applyFont="1" applyBorder="1" applyAlignment="1">
      <alignment horizontal="center"/>
    </xf>
    <xf numFmtId="0" fontId="0" fillId="2" borderId="17" xfId="0" applyFont="1" applyFill="1" applyBorder="1" applyAlignment="1">
      <alignment horizontal="center"/>
    </xf>
    <xf numFmtId="0" fontId="0" fillId="0" borderId="17" xfId="0" applyFont="1" applyFill="1" applyBorder="1" applyAlignment="1">
      <alignment horizontal="center"/>
    </xf>
    <xf numFmtId="0" fontId="0" fillId="0" borderId="49" xfId="0" applyFont="1" applyFill="1" applyBorder="1" applyAlignment="1">
      <alignment horizontal="center"/>
    </xf>
    <xf numFmtId="0" fontId="0" fillId="0" borderId="51" xfId="0" applyFont="1" applyBorder="1" applyAlignment="1">
      <alignment horizontal="center"/>
    </xf>
    <xf numFmtId="0" fontId="0" fillId="0" borderId="46" xfId="0" applyFont="1" applyBorder="1" applyAlignment="1">
      <alignment horizontal="center"/>
    </xf>
    <xf numFmtId="0" fontId="0" fillId="0" borderId="36" xfId="0" applyFont="1" applyFill="1" applyBorder="1" applyAlignment="1">
      <alignment horizontal="center"/>
    </xf>
    <xf numFmtId="0" fontId="0" fillId="0" borderId="9" xfId="0" applyFont="1" applyFill="1" applyBorder="1" applyAlignment="1">
      <alignment horizontal="center"/>
    </xf>
    <xf numFmtId="0" fontId="0" fillId="0" borderId="10" xfId="0" applyFont="1" applyFill="1" applyBorder="1" applyAlignment="1">
      <alignment horizontal="center"/>
    </xf>
    <xf numFmtId="0" fontId="0" fillId="0" borderId="53" xfId="0" applyFont="1" applyFill="1" applyBorder="1" applyAlignment="1">
      <alignment horizontal="center"/>
    </xf>
    <xf numFmtId="164" fontId="0" fillId="0" borderId="19" xfId="0" applyNumberFormat="1" applyFont="1" applyBorder="1" applyAlignment="1">
      <alignment horizontal="center"/>
    </xf>
    <xf numFmtId="164" fontId="30" fillId="0" borderId="52" xfId="0" applyNumberFormat="1" applyFont="1" applyBorder="1" applyAlignment="1">
      <alignment horizontal="center"/>
    </xf>
    <xf numFmtId="164" fontId="0" fillId="0" borderId="36" xfId="0" applyNumberFormat="1" applyBorder="1" applyAlignment="1">
      <alignment horizontal="center"/>
    </xf>
    <xf numFmtId="164" fontId="0" fillId="0" borderId="14" xfId="0" applyNumberFormat="1" applyBorder="1" applyAlignment="1">
      <alignment horizontal="center"/>
    </xf>
    <xf numFmtId="0" fontId="0" fillId="0" borderId="56" xfId="0" applyBorder="1" applyAlignment="1">
      <alignment horizontal="center"/>
    </xf>
    <xf numFmtId="8" fontId="0" fillId="0" borderId="17" xfId="0" applyNumberFormat="1" applyFont="1" applyFill="1" applyBorder="1" applyAlignment="1">
      <alignment horizontal="center"/>
    </xf>
    <xf numFmtId="164" fontId="0" fillId="0" borderId="27" xfId="0" applyNumberFormat="1" applyBorder="1" applyAlignment="1">
      <alignment horizontal="center"/>
    </xf>
    <xf numFmtId="164" fontId="0" fillId="0" borderId="25" xfId="0" applyNumberFormat="1" applyBorder="1" applyAlignment="1">
      <alignment horizontal="center"/>
    </xf>
    <xf numFmtId="164" fontId="0" fillId="0" borderId="25" xfId="0" applyNumberFormat="1" applyFont="1" applyBorder="1" applyAlignment="1">
      <alignment horizontal="center"/>
    </xf>
    <xf numFmtId="164" fontId="0" fillId="0" borderId="51" xfId="0" applyNumberFormat="1" applyBorder="1" applyAlignment="1">
      <alignment horizontal="center"/>
    </xf>
    <xf numFmtId="164" fontId="0" fillId="0" borderId="46" xfId="0" applyNumberFormat="1" applyBorder="1" applyAlignment="1">
      <alignment horizontal="center"/>
    </xf>
    <xf numFmtId="164" fontId="0" fillId="3" borderId="19" xfId="0" applyNumberFormat="1" applyFill="1" applyBorder="1" applyAlignment="1">
      <alignment horizontal="center"/>
    </xf>
    <xf numFmtId="164" fontId="0" fillId="0" borderId="4" xfId="0" applyNumberFormat="1" applyBorder="1" applyAlignment="1">
      <alignment horizontal="center"/>
    </xf>
    <xf numFmtId="164" fontId="0" fillId="2" borderId="14" xfId="0" applyNumberFormat="1" applyFill="1" applyBorder="1" applyAlignment="1">
      <alignment horizontal="center"/>
    </xf>
    <xf numFmtId="164" fontId="14" fillId="0" borderId="14" xfId="0" applyNumberFormat="1" applyFont="1" applyBorder="1" applyAlignment="1">
      <alignment horizontal="center"/>
    </xf>
    <xf numFmtId="164" fontId="0" fillId="2" borderId="27" xfId="0" applyNumberFormat="1" applyFill="1" applyBorder="1" applyAlignment="1">
      <alignment horizontal="center"/>
    </xf>
    <xf numFmtId="164" fontId="0" fillId="2" borderId="36" xfId="0" applyNumberFormat="1" applyFill="1" applyBorder="1" applyAlignment="1">
      <alignment horizontal="center"/>
    </xf>
    <xf numFmtId="164" fontId="0" fillId="2" borderId="30" xfId="0" applyNumberFormat="1" applyFill="1" applyBorder="1" applyAlignment="1">
      <alignment horizontal="center"/>
    </xf>
    <xf numFmtId="164" fontId="14" fillId="0" borderId="3" xfId="0" applyNumberFormat="1" applyFont="1" applyBorder="1" applyAlignment="1">
      <alignment horizontal="center"/>
    </xf>
    <xf numFmtId="164" fontId="14" fillId="0" borderId="3" xfId="0" applyNumberFormat="1" applyFont="1" applyBorder="1" applyAlignment="1">
      <alignment wrapText="1"/>
    </xf>
    <xf numFmtId="166" fontId="10" fillId="0" borderId="24" xfId="0" applyNumberFormat="1" applyFont="1" applyBorder="1" applyAlignment="1">
      <alignment horizontal="right"/>
    </xf>
    <xf numFmtId="166" fontId="10" fillId="0" borderId="19" xfId="0" applyNumberFormat="1" applyFont="1" applyBorder="1" applyAlignment="1">
      <alignment horizontal="right"/>
    </xf>
    <xf numFmtId="0" fontId="3" fillId="0" borderId="13" xfId="0" applyFont="1" applyBorder="1" applyAlignment="1">
      <alignment/>
    </xf>
    <xf numFmtId="0" fontId="0" fillId="3" borderId="0" xfId="0" applyFont="1" applyFill="1" applyBorder="1" applyAlignment="1">
      <alignment horizontal="center"/>
    </xf>
    <xf numFmtId="164" fontId="0" fillId="3" borderId="4" xfId="0" applyNumberFormat="1" applyFont="1" applyFill="1" applyBorder="1" applyAlignment="1">
      <alignment horizontal="center"/>
    </xf>
    <xf numFmtId="0" fontId="4" fillId="3" borderId="57" xfId="0" applyFont="1" applyFill="1" applyBorder="1" applyAlignment="1">
      <alignment horizontal="left"/>
    </xf>
    <xf numFmtId="0" fontId="0" fillId="3" borderId="58" xfId="0" applyFill="1" applyBorder="1" applyAlignment="1">
      <alignment/>
    </xf>
    <xf numFmtId="0" fontId="0" fillId="3" borderId="0" xfId="0" applyFont="1" applyFill="1" applyBorder="1" applyAlignment="1">
      <alignment wrapText="1"/>
    </xf>
    <xf numFmtId="0" fontId="0" fillId="3" borderId="0" xfId="0" applyFont="1" applyFill="1" applyBorder="1" applyAlignment="1">
      <alignment/>
    </xf>
    <xf numFmtId="0" fontId="0" fillId="0" borderId="21" xfId="0" applyFont="1" applyBorder="1" applyAlignment="1">
      <alignment/>
    </xf>
    <xf numFmtId="0" fontId="0" fillId="0" borderId="59" xfId="0" applyFont="1" applyBorder="1" applyAlignment="1">
      <alignment/>
    </xf>
    <xf numFmtId="0" fontId="0" fillId="0" borderId="21" xfId="0" applyFont="1" applyBorder="1" applyAlignment="1">
      <alignment wrapText="1"/>
    </xf>
    <xf numFmtId="0" fontId="3" fillId="0" borderId="21" xfId="0" applyFont="1" applyBorder="1" applyAlignment="1">
      <alignment/>
    </xf>
    <xf numFmtId="0" fontId="3" fillId="0" borderId="21" xfId="0" applyFont="1" applyBorder="1" applyAlignment="1">
      <alignment wrapText="1"/>
    </xf>
    <xf numFmtId="0" fontId="3" fillId="0" borderId="48" xfId="0" applyFont="1" applyBorder="1" applyAlignment="1">
      <alignment wrapText="1"/>
    </xf>
    <xf numFmtId="0" fontId="3" fillId="0" borderId="59" xfId="0" applyFont="1" applyBorder="1" applyAlignment="1">
      <alignment wrapText="1"/>
    </xf>
    <xf numFmtId="164" fontId="0" fillId="2" borderId="25" xfId="0" applyNumberFormat="1" applyFill="1" applyBorder="1" applyAlignment="1">
      <alignment horizontal="center"/>
    </xf>
    <xf numFmtId="164" fontId="0" fillId="3" borderId="0" xfId="0" applyNumberFormat="1" applyFont="1" applyFill="1" applyBorder="1" applyAlignment="1">
      <alignment horizontal="center"/>
    </xf>
    <xf numFmtId="0" fontId="0" fillId="3" borderId="53" xfId="0" applyFill="1" applyBorder="1" applyAlignment="1">
      <alignment/>
    </xf>
    <xf numFmtId="164" fontId="0" fillId="0" borderId="58" xfId="0" applyNumberFormat="1" applyBorder="1" applyAlignment="1">
      <alignment horizontal="center"/>
    </xf>
    <xf numFmtId="0" fontId="0" fillId="3" borderId="53" xfId="0" applyFont="1" applyFill="1" applyBorder="1" applyAlignment="1">
      <alignment wrapText="1"/>
    </xf>
    <xf numFmtId="0" fontId="0" fillId="3" borderId="57" xfId="0" applyFill="1" applyBorder="1" applyAlignment="1">
      <alignment/>
    </xf>
    <xf numFmtId="0" fontId="3" fillId="0" borderId="28" xfId="0" applyFont="1" applyBorder="1" applyAlignment="1">
      <alignment horizontal="right"/>
    </xf>
    <xf numFmtId="164" fontId="0" fillId="3" borderId="3" xfId="0" applyNumberFormat="1" applyFont="1" applyFill="1" applyBorder="1" applyAlignment="1">
      <alignment horizontal="center"/>
    </xf>
    <xf numFmtId="0" fontId="0" fillId="3" borderId="3" xfId="0" applyFont="1" applyFill="1" applyBorder="1" applyAlignment="1">
      <alignment horizontal="center"/>
    </xf>
    <xf numFmtId="164" fontId="0" fillId="3" borderId="52" xfId="0" applyNumberFormat="1" applyFont="1" applyFill="1" applyBorder="1" applyAlignment="1">
      <alignment horizontal="center"/>
    </xf>
    <xf numFmtId="0" fontId="0" fillId="0" borderId="29" xfId="0" applyFont="1" applyFill="1" applyBorder="1" applyAlignment="1">
      <alignment horizontal="center"/>
    </xf>
    <xf numFmtId="0" fontId="0" fillId="0" borderId="7" xfId="0" applyFont="1" applyFill="1" applyBorder="1" applyAlignment="1">
      <alignment horizontal="center"/>
    </xf>
    <xf numFmtId="164" fontId="0" fillId="0" borderId="0" xfId="0" applyNumberFormat="1" applyFont="1" applyFill="1" applyBorder="1" applyAlignment="1">
      <alignment horizontal="center"/>
    </xf>
    <xf numFmtId="0" fontId="1" fillId="0" borderId="20" xfId="0" applyFont="1" applyFill="1" applyBorder="1" applyAlignment="1">
      <alignment/>
    </xf>
    <xf numFmtId="164" fontId="0" fillId="0" borderId="30" xfId="0" applyNumberFormat="1" applyFont="1" applyBorder="1" applyAlignment="1">
      <alignment horizontal="center"/>
    </xf>
    <xf numFmtId="0" fontId="3" fillId="0" borderId="7" xfId="0" applyFont="1" applyFill="1" applyBorder="1" applyAlignment="1">
      <alignment horizontal="center"/>
    </xf>
    <xf numFmtId="0" fontId="3" fillId="3" borderId="17" xfId="0" applyFont="1" applyFill="1" applyBorder="1" applyAlignment="1">
      <alignment horizontal="center"/>
    </xf>
    <xf numFmtId="0" fontId="23" fillId="3" borderId="18" xfId="0" applyFont="1" applyFill="1" applyBorder="1" applyAlignment="1">
      <alignment horizontal="right"/>
    </xf>
    <xf numFmtId="0" fontId="2" fillId="0" borderId="23" xfId="0" applyFont="1" applyBorder="1" applyAlignment="1">
      <alignment horizontal="center"/>
    </xf>
    <xf numFmtId="0" fontId="0" fillId="3" borderId="18" xfId="0" applyFill="1" applyBorder="1" applyAlignment="1">
      <alignment horizontal="right"/>
    </xf>
    <xf numFmtId="0" fontId="0" fillId="0" borderId="22" xfId="0" applyFill="1" applyBorder="1" applyAlignment="1">
      <alignment horizontal="center"/>
    </xf>
    <xf numFmtId="164" fontId="0" fillId="0" borderId="12" xfId="0" applyNumberFormat="1" applyBorder="1" applyAlignment="1">
      <alignment horizontal="center"/>
    </xf>
    <xf numFmtId="0" fontId="3" fillId="0" borderId="38" xfId="0" applyFont="1" applyFill="1" applyBorder="1" applyAlignment="1">
      <alignment/>
    </xf>
    <xf numFmtId="0" fontId="0" fillId="0" borderId="0" xfId="0" applyBorder="1" applyAlignment="1">
      <alignment horizontal="right"/>
    </xf>
    <xf numFmtId="0" fontId="0" fillId="0" borderId="7" xfId="0" applyFont="1" applyBorder="1" applyAlignment="1">
      <alignment horizontal="center"/>
    </xf>
    <xf numFmtId="0" fontId="0" fillId="0" borderId="52" xfId="0" applyFont="1" applyBorder="1" applyAlignment="1">
      <alignment horizontal="center"/>
    </xf>
    <xf numFmtId="0" fontId="0" fillId="0" borderId="58" xfId="0" applyFont="1" applyBorder="1" applyAlignment="1">
      <alignment horizontal="center"/>
    </xf>
    <xf numFmtId="0" fontId="0" fillId="0" borderId="60" xfId="0" applyFont="1" applyBorder="1" applyAlignment="1">
      <alignment horizontal="center"/>
    </xf>
    <xf numFmtId="8" fontId="0" fillId="0" borderId="42" xfId="0" applyNumberFormat="1" applyFont="1" applyBorder="1" applyAlignment="1">
      <alignment horizontal="center"/>
    </xf>
    <xf numFmtId="0" fontId="12" fillId="0" borderId="35" xfId="0" applyFont="1" applyBorder="1" applyAlignment="1">
      <alignment/>
    </xf>
    <xf numFmtId="0" fontId="12" fillId="0" borderId="21" xfId="0" applyFont="1" applyBorder="1" applyAlignment="1">
      <alignment/>
    </xf>
    <xf numFmtId="0" fontId="12" fillId="0" borderId="48" xfId="0" applyFont="1" applyBorder="1" applyAlignment="1">
      <alignment/>
    </xf>
    <xf numFmtId="0" fontId="9" fillId="0" borderId="59" xfId="0" applyFont="1" applyBorder="1" applyAlignment="1">
      <alignment/>
    </xf>
    <xf numFmtId="0" fontId="9" fillId="0" borderId="48" xfId="0" applyFont="1" applyBorder="1" applyAlignment="1">
      <alignment/>
    </xf>
    <xf numFmtId="0" fontId="9" fillId="0" borderId="41" xfId="0" applyFont="1" applyBorder="1" applyAlignment="1">
      <alignment/>
    </xf>
    <xf numFmtId="0" fontId="0" fillId="0" borderId="41" xfId="0" applyBorder="1" applyAlignment="1">
      <alignment/>
    </xf>
    <xf numFmtId="0" fontId="1" fillId="0" borderId="41" xfId="0" applyFont="1" applyFill="1" applyBorder="1" applyAlignment="1">
      <alignment/>
    </xf>
    <xf numFmtId="0" fontId="0" fillId="0" borderId="61" xfId="0" applyBorder="1" applyAlignment="1">
      <alignment/>
    </xf>
    <xf numFmtId="0" fontId="1" fillId="0" borderId="43" xfId="0" applyFont="1" applyFill="1" applyBorder="1" applyAlignment="1">
      <alignment/>
    </xf>
    <xf numFmtId="0" fontId="0" fillId="0" borderId="44" xfId="0" applyFont="1" applyBorder="1" applyAlignment="1">
      <alignment/>
    </xf>
    <xf numFmtId="0" fontId="3" fillId="0" borderId="44" xfId="0" applyFont="1" applyBorder="1" applyAlignment="1">
      <alignment wrapText="1"/>
    </xf>
    <xf numFmtId="0" fontId="0" fillId="0" borderId="38" xfId="0" applyFont="1" applyBorder="1" applyAlignment="1">
      <alignment/>
    </xf>
    <xf numFmtId="164" fontId="14" fillId="0" borderId="30" xfId="0" applyNumberFormat="1" applyFont="1" applyBorder="1" applyAlignment="1">
      <alignment horizontal="center" wrapText="1"/>
    </xf>
    <xf numFmtId="164" fontId="0" fillId="0" borderId="25" xfId="0" applyNumberFormat="1" applyBorder="1" applyAlignment="1">
      <alignment/>
    </xf>
    <xf numFmtId="0" fontId="0" fillId="0" borderId="28" xfId="0" applyFont="1" applyBorder="1" applyAlignment="1">
      <alignment wrapText="1"/>
    </xf>
    <xf numFmtId="164" fontId="0" fillId="3" borderId="57" xfId="0" applyNumberFormat="1" applyFont="1" applyFill="1" applyBorder="1" applyAlignment="1">
      <alignment horizontal="center"/>
    </xf>
    <xf numFmtId="0" fontId="0" fillId="3" borderId="43" xfId="0" applyFill="1" applyBorder="1" applyAlignment="1">
      <alignment/>
    </xf>
    <xf numFmtId="0" fontId="0" fillId="0" borderId="38" xfId="0" applyFont="1" applyBorder="1" applyAlignment="1">
      <alignment wrapText="1"/>
    </xf>
    <xf numFmtId="164" fontId="0" fillId="0" borderId="36" xfId="0" applyNumberFormat="1" applyFill="1" applyBorder="1" applyAlignment="1">
      <alignment horizontal="center"/>
    </xf>
    <xf numFmtId="0" fontId="0" fillId="0" borderId="17" xfId="0" applyFill="1" applyBorder="1" applyAlignment="1">
      <alignment horizontal="center"/>
    </xf>
    <xf numFmtId="0" fontId="4" fillId="3" borderId="15" xfId="0" applyFont="1" applyFill="1" applyBorder="1" applyAlignment="1">
      <alignment/>
    </xf>
    <xf numFmtId="164" fontId="0" fillId="0" borderId="62" xfId="0" applyNumberFormat="1" applyBorder="1" applyAlignment="1">
      <alignment horizontal="center"/>
    </xf>
    <xf numFmtId="8" fontId="0" fillId="0" borderId="36" xfId="0" applyNumberFormat="1" applyFont="1" applyFill="1" applyBorder="1" applyAlignment="1">
      <alignment horizontal="center"/>
    </xf>
    <xf numFmtId="0" fontId="10" fillId="0" borderId="1" xfId="0" applyFont="1" applyBorder="1" applyAlignment="1">
      <alignment/>
    </xf>
    <xf numFmtId="1" fontId="0" fillId="0" borderId="17" xfId="0" applyNumberFormat="1" applyBorder="1" applyAlignment="1">
      <alignment horizontal="center"/>
    </xf>
    <xf numFmtId="0" fontId="10" fillId="0" borderId="22" xfId="0" applyFont="1" applyFill="1" applyBorder="1" applyAlignment="1">
      <alignment horizontal="right"/>
    </xf>
    <xf numFmtId="0" fontId="0" fillId="0" borderId="0" xfId="0" applyAlignment="1">
      <alignment/>
    </xf>
    <xf numFmtId="0" fontId="1" fillId="0" borderId="44" xfId="0" applyFont="1" applyFill="1" applyBorder="1" applyAlignment="1">
      <alignment/>
    </xf>
    <xf numFmtId="0" fontId="1" fillId="0" borderId="13" xfId="0" applyFont="1" applyFill="1" applyBorder="1" applyAlignment="1">
      <alignment/>
    </xf>
    <xf numFmtId="0" fontId="3" fillId="0" borderId="1" xfId="0" applyFont="1" applyBorder="1" applyAlignment="1">
      <alignment horizontal="center"/>
    </xf>
    <xf numFmtId="0" fontId="3" fillId="0" borderId="36" xfId="0" applyFont="1" applyFill="1" applyBorder="1" applyAlignment="1">
      <alignment/>
    </xf>
    <xf numFmtId="4" fontId="0" fillId="0" borderId="12" xfId="0" applyNumberFormat="1" applyFont="1" applyFill="1" applyBorder="1" applyAlignment="1">
      <alignment horizontal="center"/>
    </xf>
    <xf numFmtId="4" fontId="0" fillId="0" borderId="2" xfId="0" applyNumberFormat="1" applyFont="1" applyFill="1" applyBorder="1" applyAlignment="1">
      <alignment horizontal="center"/>
    </xf>
    <xf numFmtId="4" fontId="0" fillId="0" borderId="2" xfId="0" applyNumberFormat="1" applyFont="1" applyBorder="1" applyAlignment="1">
      <alignment horizontal="center"/>
    </xf>
    <xf numFmtId="4" fontId="0" fillId="0" borderId="4" xfId="0" applyNumberFormat="1" applyFont="1" applyBorder="1" applyAlignment="1">
      <alignment horizontal="center"/>
    </xf>
    <xf numFmtId="4" fontId="0" fillId="0" borderId="1" xfId="0" applyNumberFormat="1" applyFont="1" applyBorder="1" applyAlignment="1">
      <alignment horizontal="center"/>
    </xf>
    <xf numFmtId="4" fontId="0" fillId="0" borderId="3" xfId="0" applyNumberFormat="1" applyFont="1" applyBorder="1" applyAlignment="1">
      <alignment horizontal="center"/>
    </xf>
    <xf numFmtId="4" fontId="0" fillId="0" borderId="1" xfId="0" applyNumberFormat="1" applyFont="1" applyFill="1" applyBorder="1" applyAlignment="1">
      <alignment horizontal="center"/>
    </xf>
    <xf numFmtId="4" fontId="0" fillId="0" borderId="1" xfId="0" applyNumberFormat="1" applyFont="1" applyFill="1" applyBorder="1" applyAlignment="1" applyProtection="1">
      <alignment horizontal="center"/>
      <protection locked="0"/>
    </xf>
    <xf numFmtId="4" fontId="0" fillId="0" borderId="1" xfId="0" applyNumberFormat="1" applyBorder="1" applyAlignment="1">
      <alignment horizontal="center"/>
    </xf>
    <xf numFmtId="4" fontId="0" fillId="0" borderId="36" xfId="0" applyNumberFormat="1" applyFont="1" applyFill="1" applyBorder="1" applyAlignment="1">
      <alignment horizontal="center"/>
    </xf>
    <xf numFmtId="4" fontId="10" fillId="0" borderId="22" xfId="0" applyNumberFormat="1" applyFont="1" applyBorder="1" applyAlignment="1">
      <alignment horizontal="right"/>
    </xf>
    <xf numFmtId="4" fontId="33" fillId="0" borderId="2" xfId="0" applyNumberFormat="1" applyFont="1" applyBorder="1" applyAlignment="1">
      <alignment horizontal="center"/>
    </xf>
    <xf numFmtId="4" fontId="33" fillId="0" borderId="4" xfId="0" applyNumberFormat="1" applyFont="1" applyBorder="1" applyAlignment="1">
      <alignment horizontal="center"/>
    </xf>
    <xf numFmtId="0" fontId="1" fillId="0" borderId="63" xfId="0" applyFont="1" applyFill="1" applyBorder="1" applyAlignment="1">
      <alignment/>
    </xf>
    <xf numFmtId="0" fontId="20" fillId="0" borderId="48" xfId="0" applyFont="1" applyFill="1" applyBorder="1" applyAlignment="1">
      <alignment wrapText="1"/>
    </xf>
    <xf numFmtId="0" fontId="20" fillId="0" borderId="63" xfId="0" applyFont="1" applyFill="1" applyBorder="1" applyAlignment="1">
      <alignment wrapText="1"/>
    </xf>
    <xf numFmtId="4" fontId="0" fillId="0" borderId="4" xfId="0" applyNumberFormat="1" applyFont="1" applyFill="1" applyBorder="1" applyAlignment="1">
      <alignment horizontal="center"/>
    </xf>
    <xf numFmtId="164" fontId="0" fillId="0" borderId="19" xfId="0" applyNumberFormat="1" applyBorder="1" applyAlignment="1">
      <alignment/>
    </xf>
    <xf numFmtId="164" fontId="23" fillId="3" borderId="24" xfId="0" applyNumberFormat="1" applyFont="1" applyFill="1" applyBorder="1" applyAlignment="1">
      <alignment horizontal="center"/>
    </xf>
    <xf numFmtId="164" fontId="23" fillId="3" borderId="46" xfId="0" applyNumberFormat="1" applyFont="1" applyFill="1" applyBorder="1" applyAlignment="1">
      <alignment horizontal="center"/>
    </xf>
    <xf numFmtId="164" fontId="0" fillId="0" borderId="14" xfId="0" applyNumberFormat="1" applyBorder="1" applyAlignment="1">
      <alignment/>
    </xf>
    <xf numFmtId="164" fontId="1" fillId="0" borderId="14" xfId="0" applyNumberFormat="1" applyFont="1" applyBorder="1" applyAlignment="1">
      <alignment horizontal="center"/>
    </xf>
    <xf numFmtId="164" fontId="33" fillId="0" borderId="64" xfId="0" applyNumberFormat="1" applyFont="1" applyBorder="1" applyAlignment="1">
      <alignment horizontal="center"/>
    </xf>
    <xf numFmtId="164" fontId="0" fillId="0" borderId="30" xfId="0" applyNumberFormat="1" applyBorder="1" applyAlignment="1">
      <alignment horizontal="center"/>
    </xf>
    <xf numFmtId="164" fontId="31" fillId="0" borderId="0" xfId="0" applyNumberFormat="1" applyFont="1" applyBorder="1" applyAlignment="1">
      <alignment horizontal="right"/>
    </xf>
    <xf numFmtId="164" fontId="0" fillId="0" borderId="0" xfId="0" applyNumberFormat="1" applyBorder="1" applyAlignment="1">
      <alignment/>
    </xf>
    <xf numFmtId="164" fontId="0" fillId="0" borderId="0" xfId="0" applyNumberFormat="1" applyAlignment="1">
      <alignment/>
    </xf>
    <xf numFmtId="3" fontId="0" fillId="0" borderId="36" xfId="0" applyNumberFormat="1" applyFont="1" applyBorder="1" applyAlignment="1">
      <alignment horizontal="center"/>
    </xf>
    <xf numFmtId="0" fontId="0" fillId="0" borderId="38" xfId="0" applyFont="1" applyFill="1" applyBorder="1" applyAlignment="1">
      <alignment wrapText="1"/>
    </xf>
    <xf numFmtId="170" fontId="27" fillId="0" borderId="0" xfId="0" applyNumberFormat="1" applyFont="1" applyBorder="1" applyAlignment="1">
      <alignment horizontal="right"/>
    </xf>
    <xf numFmtId="164" fontId="0" fillId="0" borderId="43" xfId="0" applyNumberFormat="1" applyFont="1" applyFill="1" applyBorder="1" applyAlignment="1">
      <alignment horizontal="center"/>
    </xf>
    <xf numFmtId="164" fontId="0" fillId="0" borderId="49" xfId="0" applyNumberFormat="1" applyFont="1" applyFill="1" applyBorder="1" applyAlignment="1">
      <alignment horizontal="center"/>
    </xf>
    <xf numFmtId="164" fontId="0" fillId="0" borderId="52" xfId="0" applyNumberFormat="1" applyFont="1" applyFill="1" applyBorder="1" applyAlignment="1">
      <alignment horizontal="center"/>
    </xf>
    <xf numFmtId="164" fontId="0" fillId="0" borderId="1" xfId="0" applyNumberFormat="1" applyFill="1" applyBorder="1" applyAlignment="1">
      <alignment horizontal="center"/>
    </xf>
    <xf numFmtId="164" fontId="0" fillId="0" borderId="0" xfId="0" applyNumberFormat="1" applyFill="1" applyBorder="1" applyAlignment="1">
      <alignment horizontal="center"/>
    </xf>
    <xf numFmtId="164" fontId="0" fillId="0" borderId="52" xfId="0" applyNumberFormat="1" applyFill="1" applyBorder="1" applyAlignment="1">
      <alignment horizontal="center"/>
    </xf>
    <xf numFmtId="0" fontId="4" fillId="3" borderId="57" xfId="0" applyFont="1" applyFill="1" applyBorder="1" applyAlignment="1">
      <alignment horizontal="center"/>
    </xf>
    <xf numFmtId="0" fontId="0" fillId="0" borderId="57" xfId="0" applyBorder="1" applyAlignment="1">
      <alignment/>
    </xf>
    <xf numFmtId="164" fontId="0" fillId="0" borderId="51" xfId="0" applyNumberFormat="1" applyFill="1" applyBorder="1" applyAlignment="1">
      <alignment horizontal="center"/>
    </xf>
    <xf numFmtId="0" fontId="0" fillId="0" borderId="42" xfId="0" applyFill="1" applyBorder="1" applyAlignment="1">
      <alignment horizontal="center"/>
    </xf>
    <xf numFmtId="164" fontId="0" fillId="0" borderId="27" xfId="0" applyNumberFormat="1" applyFill="1" applyBorder="1" applyAlignment="1">
      <alignment horizontal="center"/>
    </xf>
    <xf numFmtId="0" fontId="0" fillId="0" borderId="65" xfId="0" applyFill="1" applyBorder="1" applyAlignment="1">
      <alignment horizontal="center"/>
    </xf>
    <xf numFmtId="0" fontId="23" fillId="3" borderId="39" xfId="0" applyFont="1" applyFill="1" applyBorder="1" applyAlignment="1" applyProtection="1">
      <alignment horizontal="center"/>
      <protection locked="0"/>
    </xf>
    <xf numFmtId="0" fontId="0" fillId="0" borderId="15" xfId="0" applyBorder="1" applyAlignment="1">
      <alignment horizontal="center"/>
    </xf>
    <xf numFmtId="0" fontId="0" fillId="0" borderId="42" xfId="0" applyBorder="1" applyAlignment="1">
      <alignment horizontal="center"/>
    </xf>
    <xf numFmtId="166" fontId="10" fillId="0" borderId="22" xfId="0" applyNumberFormat="1" applyFont="1" applyBorder="1" applyAlignment="1">
      <alignment horizontal="right"/>
    </xf>
    <xf numFmtId="0" fontId="0" fillId="0" borderId="24" xfId="0" applyBorder="1" applyAlignment="1">
      <alignment/>
    </xf>
    <xf numFmtId="0" fontId="1" fillId="0" borderId="57" xfId="0" applyFont="1" applyFill="1" applyBorder="1" applyAlignment="1">
      <alignment horizontal="right"/>
    </xf>
    <xf numFmtId="0" fontId="0" fillId="0" borderId="58" xfId="0" applyBorder="1" applyAlignment="1">
      <alignment horizontal="right"/>
    </xf>
    <xf numFmtId="0" fontId="4" fillId="3" borderId="4" xfId="0" applyFont="1" applyFill="1" applyBorder="1" applyAlignment="1">
      <alignment horizontal="left"/>
    </xf>
    <xf numFmtId="0" fontId="0" fillId="0" borderId="4" xfId="0" applyBorder="1" applyAlignment="1">
      <alignment/>
    </xf>
    <xf numFmtId="0" fontId="4" fillId="3" borderId="5" xfId="0" applyFont="1" applyFill="1" applyBorder="1" applyAlignment="1">
      <alignment horizontal="center"/>
    </xf>
    <xf numFmtId="0" fontId="0" fillId="0" borderId="5" xfId="0" applyFill="1" applyBorder="1" applyAlignment="1">
      <alignment horizontal="center"/>
    </xf>
    <xf numFmtId="0" fontId="0" fillId="0" borderId="51" xfId="0" applyBorder="1" applyAlignment="1">
      <alignment/>
    </xf>
    <xf numFmtId="0" fontId="4" fillId="3" borderId="5" xfId="0" applyFont="1" applyFill="1" applyBorder="1" applyAlignment="1">
      <alignment/>
    </xf>
    <xf numFmtId="0" fontId="0" fillId="0" borderId="46" xfId="0" applyBorder="1" applyAlignment="1">
      <alignment/>
    </xf>
    <xf numFmtId="0" fontId="23" fillId="3" borderId="4" xfId="0" applyFont="1" applyFill="1" applyBorder="1" applyAlignment="1">
      <alignment horizontal="left"/>
    </xf>
    <xf numFmtId="0" fontId="23" fillId="3" borderId="5" xfId="0" applyFont="1" applyFill="1" applyBorder="1" applyAlignment="1">
      <alignment horizontal="left"/>
    </xf>
    <xf numFmtId="0" fontId="0" fillId="0" borderId="5" xfId="0" applyBorder="1" applyAlignment="1">
      <alignment/>
    </xf>
    <xf numFmtId="166" fontId="10" fillId="0" borderId="0" xfId="0" applyNumberFormat="1" applyFont="1" applyBorder="1" applyAlignment="1">
      <alignment horizontal="right"/>
    </xf>
    <xf numFmtId="0" fontId="0" fillId="0" borderId="19" xfId="0" applyBorder="1" applyAlignment="1">
      <alignment/>
    </xf>
    <xf numFmtId="0" fontId="0" fillId="0" borderId="24" xfId="0" applyBorder="1" applyAlignment="1">
      <alignment horizontal="right"/>
    </xf>
    <xf numFmtId="0" fontId="1" fillId="3" borderId="53" xfId="0" applyFont="1" applyFill="1" applyBorder="1" applyAlignment="1">
      <alignment/>
    </xf>
    <xf numFmtId="0" fontId="0" fillId="0" borderId="58" xfId="0" applyBorder="1" applyAlignment="1">
      <alignment/>
    </xf>
    <xf numFmtId="170" fontId="27" fillId="0" borderId="22" xfId="0" applyNumberFormat="1" applyFont="1" applyBorder="1" applyAlignment="1">
      <alignment horizontal="right"/>
    </xf>
    <xf numFmtId="170" fontId="0" fillId="0" borderId="22" xfId="0" applyNumberFormat="1" applyBorder="1" applyAlignment="1">
      <alignment horizontal="right"/>
    </xf>
    <xf numFmtId="0" fontId="1" fillId="0" borderId="53" xfId="0" applyFont="1" applyBorder="1" applyAlignment="1">
      <alignment/>
    </xf>
    <xf numFmtId="164" fontId="0" fillId="2" borderId="3" xfId="0" applyNumberFormat="1" applyFill="1" applyBorder="1" applyAlignment="1" applyProtection="1">
      <alignment horizontal="center"/>
      <protection locked="0"/>
    </xf>
    <xf numFmtId="164" fontId="0" fillId="0" borderId="3" xfId="0" applyNumberFormat="1" applyBorder="1" applyAlignment="1" applyProtection="1">
      <alignment horizontal="center"/>
      <protection locked="0"/>
    </xf>
    <xf numFmtId="0" fontId="0" fillId="2" borderId="17" xfId="0" applyFill="1" applyBorder="1" applyAlignment="1" applyProtection="1">
      <alignment horizontal="center"/>
      <protection locked="0"/>
    </xf>
    <xf numFmtId="0" fontId="0" fillId="0" borderId="17" xfId="0" applyBorder="1" applyAlignment="1" applyProtection="1">
      <alignment horizontal="center"/>
      <protection locked="0"/>
    </xf>
    <xf numFmtId="164" fontId="0" fillId="0" borderId="3" xfId="0" applyNumberFormat="1" applyFont="1" applyBorder="1" applyAlignment="1" applyProtection="1">
      <alignment horizontal="center"/>
      <protection locked="0"/>
    </xf>
    <xf numFmtId="164" fontId="0" fillId="0" borderId="4" xfId="0" applyNumberFormat="1" applyFont="1" applyBorder="1" applyAlignment="1" applyProtection="1">
      <alignment horizontal="center"/>
      <protection locked="0"/>
    </xf>
    <xf numFmtId="0" fontId="0" fillId="0" borderId="17" xfId="0" applyFont="1" applyBorder="1" applyAlignment="1" applyProtection="1">
      <alignment horizontal="center"/>
      <protection locked="0"/>
    </xf>
    <xf numFmtId="0" fontId="0" fillId="0" borderId="9" xfId="0" applyFont="1" applyBorder="1" applyAlignment="1" applyProtection="1">
      <alignment horizontal="center"/>
      <protection locked="0"/>
    </xf>
    <xf numFmtId="164" fontId="0" fillId="0" borderId="5" xfId="0" applyNumberFormat="1" applyFont="1" applyBorder="1" applyAlignment="1" applyProtection="1">
      <alignment horizontal="center"/>
      <protection locked="0"/>
    </xf>
    <xf numFmtId="0" fontId="0" fillId="0" borderId="9" xfId="0" applyBorder="1" applyAlignment="1" applyProtection="1">
      <alignment horizontal="center"/>
      <protection locked="0"/>
    </xf>
    <xf numFmtId="1" fontId="0" fillId="0" borderId="10" xfId="0" applyNumberFormat="1" applyFont="1" applyBorder="1" applyAlignment="1" applyProtection="1">
      <alignment horizontal="center"/>
      <protection locked="0"/>
    </xf>
    <xf numFmtId="1" fontId="0" fillId="0" borderId="17" xfId="0" applyNumberFormat="1" applyFont="1" applyBorder="1" applyAlignment="1" applyProtection="1">
      <alignment horizontal="center"/>
      <protection locked="0"/>
    </xf>
    <xf numFmtId="1" fontId="0" fillId="0" borderId="17" xfId="0" applyNumberFormat="1" applyFont="1" applyFill="1" applyBorder="1" applyAlignment="1" applyProtection="1">
      <alignment horizontal="center"/>
      <protection locked="0"/>
    </xf>
    <xf numFmtId="0" fontId="0" fillId="0" borderId="10" xfId="0" applyFont="1" applyBorder="1" applyAlignment="1" applyProtection="1">
      <alignment horizontal="center"/>
      <protection locked="0"/>
    </xf>
    <xf numFmtId="164" fontId="0" fillId="0" borderId="4" xfId="0" applyNumberFormat="1" applyBorder="1" applyAlignment="1" applyProtection="1">
      <alignment horizontal="center"/>
      <protection locked="0"/>
    </xf>
    <xf numFmtId="164" fontId="0" fillId="0" borderId="17" xfId="0" applyNumberFormat="1" applyBorder="1" applyAlignment="1" applyProtection="1">
      <alignment horizontal="center"/>
      <protection locked="0"/>
    </xf>
    <xf numFmtId="164" fontId="0" fillId="0" borderId="9" xfId="0" applyNumberFormat="1" applyBorder="1" applyAlignment="1" applyProtection="1">
      <alignment horizontal="center"/>
      <protection locked="0"/>
    </xf>
    <xf numFmtId="164" fontId="0" fillId="0" borderId="10" xfId="0" applyNumberFormat="1" applyBorder="1" applyAlignment="1" applyProtection="1">
      <alignment horizontal="center"/>
      <protection locked="0"/>
    </xf>
    <xf numFmtId="164" fontId="0" fillId="0" borderId="36" xfId="0" applyNumberFormat="1" applyBorder="1" applyAlignment="1" applyProtection="1">
      <alignment horizontal="center"/>
      <protection locked="0"/>
    </xf>
    <xf numFmtId="164" fontId="0" fillId="0" borderId="36" xfId="0" applyNumberFormat="1" applyFont="1" applyBorder="1" applyAlignment="1" applyProtection="1">
      <alignment horizontal="center"/>
      <protection locked="0"/>
    </xf>
    <xf numFmtId="0" fontId="0" fillId="0" borderId="44" xfId="0" applyFont="1" applyFill="1" applyBorder="1" applyAlignment="1" applyProtection="1">
      <alignment horizontal="center"/>
      <protection locked="0"/>
    </xf>
    <xf numFmtId="0" fontId="0" fillId="0" borderId="16" xfId="0" applyFont="1" applyFill="1" applyBorder="1" applyAlignment="1" applyProtection="1">
      <alignment horizontal="center"/>
      <protection locked="0"/>
    </xf>
    <xf numFmtId="0" fontId="0" fillId="0" borderId="13" xfId="0" applyFont="1" applyFill="1" applyBorder="1" applyAlignment="1" applyProtection="1">
      <alignment horizontal="center"/>
      <protection locked="0"/>
    </xf>
    <xf numFmtId="0" fontId="0" fillId="0" borderId="28"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0" fillId="0" borderId="2" xfId="0" applyFont="1" applyFill="1" applyBorder="1" applyAlignment="1" applyProtection="1">
      <alignment horizontal="center"/>
      <protection locked="0"/>
    </xf>
    <xf numFmtId="164" fontId="0" fillId="0" borderId="5" xfId="0" applyNumberFormat="1" applyFont="1" applyFill="1" applyBorder="1" applyAlignment="1" applyProtection="1">
      <alignment horizontal="center"/>
      <protection locked="0"/>
    </xf>
    <xf numFmtId="164" fontId="0" fillId="0" borderId="49" xfId="0" applyNumberFormat="1" applyFont="1" applyBorder="1" applyAlignment="1" applyProtection="1">
      <alignment horizontal="center"/>
      <protection locked="0"/>
    </xf>
    <xf numFmtId="0" fontId="3" fillId="0" borderId="12" xfId="0" applyFont="1" applyFill="1" applyBorder="1" applyAlignment="1" applyProtection="1">
      <alignment horizontal="center"/>
      <protection locked="0"/>
    </xf>
    <xf numFmtId="0" fontId="3" fillId="0" borderId="2" xfId="0" applyFont="1" applyFill="1" applyBorder="1" applyAlignment="1" applyProtection="1">
      <alignment horizontal="center"/>
      <protection locked="0"/>
    </xf>
    <xf numFmtId="0" fontId="3" fillId="0" borderId="1" xfId="0" applyFont="1" applyFill="1" applyBorder="1" applyAlignment="1" applyProtection="1">
      <alignment horizontal="center"/>
      <protection locked="0"/>
    </xf>
    <xf numFmtId="164" fontId="0" fillId="0" borderId="4" xfId="0" applyNumberFormat="1" applyFont="1" applyFill="1" applyBorder="1" applyAlignment="1" applyProtection="1">
      <alignment horizontal="center"/>
      <protection locked="0"/>
    </xf>
    <xf numFmtId="164" fontId="0" fillId="0" borderId="3" xfId="0" applyNumberFormat="1" applyFont="1" applyFill="1" applyBorder="1" applyAlignment="1" applyProtection="1">
      <alignment horizontal="center"/>
      <protection locked="0"/>
    </xf>
    <xf numFmtId="0" fontId="3" fillId="3" borderId="17" xfId="0" applyFont="1" applyFill="1" applyBorder="1" applyAlignment="1" applyProtection="1">
      <alignment horizontal="center"/>
      <protection/>
    </xf>
    <xf numFmtId="0" fontId="0" fillId="3" borderId="3" xfId="0" applyFont="1" applyFill="1" applyBorder="1" applyAlignment="1" applyProtection="1">
      <alignment horizontal="center"/>
      <protection/>
    </xf>
    <xf numFmtId="164" fontId="0" fillId="3" borderId="52" xfId="0" applyNumberFormat="1" applyFont="1" applyFill="1" applyBorder="1" applyAlignment="1" applyProtection="1">
      <alignment horizontal="center"/>
      <protection/>
    </xf>
    <xf numFmtId="164" fontId="0" fillId="0" borderId="58" xfId="0" applyNumberFormat="1" applyFont="1" applyBorder="1" applyAlignment="1" applyProtection="1">
      <alignment horizontal="center"/>
      <protection locked="0"/>
    </xf>
    <xf numFmtId="165" fontId="0" fillId="0" borderId="1" xfId="0" applyNumberFormat="1" applyFont="1" applyFill="1" applyBorder="1" applyAlignment="1" applyProtection="1">
      <alignment horizontal="center"/>
      <protection locked="0"/>
    </xf>
    <xf numFmtId="165" fontId="0" fillId="0" borderId="2" xfId="0" applyNumberFormat="1" applyFont="1" applyFill="1" applyBorder="1" applyAlignment="1" applyProtection="1">
      <alignment horizontal="center"/>
      <protection locked="0"/>
    </xf>
    <xf numFmtId="165" fontId="0" fillId="0" borderId="52" xfId="0" applyNumberFormat="1" applyFont="1" applyFill="1" applyBorder="1" applyAlignment="1" applyProtection="1">
      <alignment horizontal="center"/>
      <protection locked="0"/>
    </xf>
    <xf numFmtId="165" fontId="0" fillId="0" borderId="12" xfId="0" applyNumberFormat="1" applyFont="1" applyFill="1" applyBorder="1" applyAlignment="1" applyProtection="1">
      <alignment horizontal="center"/>
      <protection locked="0"/>
    </xf>
    <xf numFmtId="0" fontId="0" fillId="0" borderId="1" xfId="0" applyFont="1" applyFill="1" applyBorder="1" applyAlignment="1" applyProtection="1">
      <alignment horizontal="center"/>
      <protection locked="0"/>
    </xf>
    <xf numFmtId="0" fontId="0" fillId="0" borderId="17" xfId="0" applyFont="1" applyFill="1" applyBorder="1" applyAlignment="1" applyProtection="1">
      <alignment horizontal="center"/>
      <protection locked="0"/>
    </xf>
    <xf numFmtId="0" fontId="0" fillId="0" borderId="9" xfId="0" applyFont="1" applyFill="1" applyBorder="1" applyAlignment="1" applyProtection="1">
      <alignment horizontal="center"/>
      <protection locked="0"/>
    </xf>
    <xf numFmtId="0" fontId="0" fillId="0" borderId="10" xfId="0" applyFont="1" applyFill="1" applyBorder="1" applyAlignment="1" applyProtection="1">
      <alignment horizontal="center"/>
      <protection locked="0"/>
    </xf>
    <xf numFmtId="165" fontId="0" fillId="0" borderId="11" xfId="0" applyNumberFormat="1" applyFont="1" applyFill="1" applyBorder="1" applyAlignment="1" applyProtection="1">
      <alignment horizontal="center"/>
      <protection locked="0"/>
    </xf>
    <xf numFmtId="165" fontId="0" fillId="0" borderId="50" xfId="0" applyNumberFormat="1" applyFont="1" applyFill="1" applyBorder="1" applyAlignment="1" applyProtection="1">
      <alignment horizontal="center"/>
      <protection locked="0"/>
    </xf>
    <xf numFmtId="0" fontId="0" fillId="0" borderId="52" xfId="0" applyFont="1" applyFill="1" applyBorder="1" applyAlignment="1" applyProtection="1">
      <alignment horizontal="center"/>
      <protection locked="0"/>
    </xf>
    <xf numFmtId="0" fontId="0" fillId="0" borderId="66" xfId="0"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9" fillId="0" borderId="13" xfId="0" applyFont="1" applyBorder="1" applyAlignment="1" applyProtection="1">
      <alignment/>
      <protection locked="0"/>
    </xf>
    <xf numFmtId="0" fontId="0" fillId="0" borderId="18" xfId="0" applyBorder="1" applyAlignment="1" applyProtection="1">
      <alignment/>
      <protection locked="0"/>
    </xf>
    <xf numFmtId="0" fontId="0" fillId="0" borderId="13" xfId="0" applyBorder="1" applyAlignment="1" applyProtection="1">
      <alignment/>
      <protection locked="0"/>
    </xf>
    <xf numFmtId="0" fontId="0" fillId="0" borderId="26" xfId="0" applyBorder="1" applyAlignment="1" applyProtection="1">
      <alignment/>
      <protection locked="0"/>
    </xf>
    <xf numFmtId="4" fontId="33" fillId="0" borderId="1" xfId="0" applyNumberFormat="1" applyFont="1" applyFill="1" applyBorder="1" applyAlignment="1" applyProtection="1">
      <alignment horizontal="center"/>
      <protection locked="0"/>
    </xf>
    <xf numFmtId="4" fontId="0" fillId="0" borderId="0" xfId="0" applyNumberFormat="1" applyBorder="1" applyAlignment="1" applyProtection="1">
      <alignment horizontal="center"/>
      <protection locked="0"/>
    </xf>
    <xf numFmtId="4" fontId="0" fillId="0" borderId="1" xfId="0" applyNumberFormat="1" applyFill="1" applyBorder="1" applyAlignment="1" applyProtection="1">
      <alignment horizontal="center"/>
      <protection locked="0"/>
    </xf>
    <xf numFmtId="4" fontId="1" fillId="0" borderId="1" xfId="0" applyNumberFormat="1" applyFont="1" applyFill="1" applyBorder="1" applyAlignment="1" applyProtection="1">
      <alignment horizontal="center"/>
      <protection locked="0"/>
    </xf>
    <xf numFmtId="4" fontId="0" fillId="0" borderId="1" xfId="0" applyNumberFormat="1" applyBorder="1" applyAlignment="1" applyProtection="1">
      <alignment horizontal="center"/>
      <protection locked="0"/>
    </xf>
    <xf numFmtId="0" fontId="0" fillId="0" borderId="1" xfId="0" applyFill="1" applyBorder="1" applyAlignment="1" applyProtection="1">
      <alignment/>
      <protection locked="0"/>
    </xf>
    <xf numFmtId="0" fontId="0" fillId="0" borderId="0" xfId="0" applyBorder="1" applyAlignment="1" applyProtection="1">
      <alignment/>
      <protection locked="0"/>
    </xf>
    <xf numFmtId="0" fontId="1" fillId="0" borderId="1" xfId="0" applyFont="1" applyFill="1" applyBorder="1" applyAlignment="1" applyProtection="1">
      <alignment/>
      <protection locked="0"/>
    </xf>
    <xf numFmtId="0" fontId="1" fillId="0" borderId="1" xfId="0" applyFont="1" applyBorder="1" applyAlignment="1" applyProtection="1">
      <alignment/>
      <protection locked="0"/>
    </xf>
    <xf numFmtId="0" fontId="0" fillId="0" borderId="5" xfId="0" applyBorder="1" applyAlignment="1" applyProtection="1">
      <alignment/>
      <protection locked="0"/>
    </xf>
    <xf numFmtId="4" fontId="33" fillId="0" borderId="1" xfId="0" applyNumberFormat="1" applyFont="1" applyBorder="1" applyAlignment="1" applyProtection="1">
      <alignment horizontal="center"/>
      <protection locked="0"/>
    </xf>
    <xf numFmtId="4" fontId="1" fillId="0" borderId="1" xfId="0" applyNumberFormat="1" applyFont="1" applyBorder="1" applyAlignment="1" applyProtection="1">
      <alignment horizontal="center"/>
      <protection locked="0"/>
    </xf>
    <xf numFmtId="0" fontId="0" fillId="0" borderId="1" xfId="0" applyFont="1" applyBorder="1" applyAlignment="1" applyProtection="1">
      <alignment/>
      <protection locked="0"/>
    </xf>
    <xf numFmtId="0" fontId="0" fillId="0" borderId="1" xfId="0" applyBorder="1" applyAlignment="1" applyProtection="1">
      <alignment/>
      <protection locked="0"/>
    </xf>
    <xf numFmtId="164" fontId="33" fillId="0" borderId="14" xfId="0" applyNumberFormat="1" applyFont="1" applyBorder="1" applyAlignment="1" applyProtection="1">
      <alignment horizontal="center"/>
      <protection locked="0"/>
    </xf>
    <xf numFmtId="164" fontId="33" fillId="0" borderId="19" xfId="0" applyNumberFormat="1" applyFont="1" applyBorder="1" applyAlignment="1" applyProtection="1">
      <alignment horizontal="center"/>
      <protection locked="0"/>
    </xf>
    <xf numFmtId="164" fontId="34" fillId="0" borderId="14" xfId="0" applyNumberFormat="1" applyFont="1" applyBorder="1" applyAlignment="1" applyProtection="1">
      <alignment horizontal="center"/>
      <protection locked="0"/>
    </xf>
    <xf numFmtId="0" fontId="0" fillId="0" borderId="12" xfId="0" applyFont="1" applyBorder="1" applyAlignment="1" applyProtection="1">
      <alignment horizontal="center"/>
      <protection locked="0"/>
    </xf>
    <xf numFmtId="0" fontId="0" fillId="0" borderId="12" xfId="0" applyBorder="1" applyAlignment="1" applyProtection="1">
      <alignment horizontal="center"/>
      <protection locked="0"/>
    </xf>
    <xf numFmtId="0" fontId="1" fillId="0" borderId="12" xfId="0" applyFont="1" applyBorder="1" applyAlignment="1" applyProtection="1">
      <alignment/>
      <protection locked="0"/>
    </xf>
    <xf numFmtId="0" fontId="0" fillId="0" borderId="12" xfId="0" applyBorder="1" applyAlignment="1" applyProtection="1">
      <alignment/>
      <protection locked="0"/>
    </xf>
    <xf numFmtId="0" fontId="0" fillId="0" borderId="1" xfId="0" applyFont="1" applyBorder="1" applyAlignment="1" applyProtection="1">
      <alignment horizontal="center"/>
      <protection locked="0"/>
    </xf>
    <xf numFmtId="0" fontId="0" fillId="0" borderId="19" xfId="0" applyFont="1" applyBorder="1" applyAlignment="1" applyProtection="1">
      <alignment/>
      <protection locked="0"/>
    </xf>
    <xf numFmtId="0" fontId="0" fillId="0" borderId="25" xfId="0" applyBorder="1" applyAlignment="1" applyProtection="1">
      <alignment/>
      <protection locked="0"/>
    </xf>
    <xf numFmtId="0" fontId="9" fillId="0" borderId="16" xfId="0" applyFont="1" applyBorder="1" applyAlignment="1" applyProtection="1">
      <alignment/>
      <protection locked="0"/>
    </xf>
    <xf numFmtId="0" fontId="0" fillId="0" borderId="14" xfId="0" applyBorder="1" applyAlignment="1" applyProtection="1">
      <alignment/>
      <protection locked="0"/>
    </xf>
    <xf numFmtId="0" fontId="0" fillId="0" borderId="1" xfId="0" applyFill="1" applyBorder="1" applyAlignment="1" applyProtection="1">
      <alignment horizontal="center"/>
      <protection locked="0"/>
    </xf>
    <xf numFmtId="0" fontId="0" fillId="0" borderId="1" xfId="0" applyBorder="1" applyAlignment="1" applyProtection="1">
      <alignment horizontal="center"/>
      <protection locked="0"/>
    </xf>
    <xf numFmtId="0" fontId="9" fillId="0" borderId="20" xfId="0" applyFont="1" applyBorder="1" applyAlignment="1" applyProtection="1">
      <alignment/>
      <protection locked="0"/>
    </xf>
    <xf numFmtId="0" fontId="0" fillId="0" borderId="51" xfId="0" applyFont="1" applyBorder="1" applyAlignment="1" applyProtection="1">
      <alignment horizontal="center"/>
      <protection locked="0"/>
    </xf>
    <xf numFmtId="0" fontId="0" fillId="0" borderId="1" xfId="0" applyFont="1" applyFill="1" applyBorder="1" applyAlignment="1" applyProtection="1">
      <alignment horizontal="left"/>
      <protection locked="0"/>
    </xf>
    <xf numFmtId="0" fontId="1" fillId="0" borderId="1" xfId="0" applyFont="1" applyBorder="1" applyAlignment="1" applyProtection="1">
      <alignment horizontal="left"/>
      <protection locked="0"/>
    </xf>
    <xf numFmtId="0" fontId="0" fillId="0" borderId="14" xfId="0" applyBorder="1" applyAlignment="1" applyProtection="1">
      <alignment horizontal="center"/>
      <protection locked="0"/>
    </xf>
    <xf numFmtId="0" fontId="0" fillId="0" borderId="2" xfId="0" applyFill="1" applyBorder="1" applyAlignment="1" applyProtection="1">
      <alignment horizontal="center"/>
      <protection locked="0"/>
    </xf>
    <xf numFmtId="0" fontId="1" fillId="0" borderId="2" xfId="0" applyFont="1" applyBorder="1" applyAlignment="1" applyProtection="1">
      <alignment horizontal="center"/>
      <protection locked="0"/>
    </xf>
    <xf numFmtId="0" fontId="0" fillId="0" borderId="27" xfId="0" applyBorder="1" applyAlignment="1" applyProtection="1">
      <alignment horizontal="center"/>
      <protection locked="0"/>
    </xf>
    <xf numFmtId="0" fontId="0" fillId="0" borderId="2" xfId="0" applyBorder="1" applyAlignment="1" applyProtection="1">
      <alignment horizontal="center"/>
      <protection locked="0"/>
    </xf>
    <xf numFmtId="0" fontId="32" fillId="0" borderId="1" xfId="0" applyFont="1" applyFill="1" applyBorder="1" applyAlignment="1" applyProtection="1">
      <alignment horizontal="center"/>
      <protection locked="0"/>
    </xf>
    <xf numFmtId="0" fontId="0" fillId="0" borderId="14" xfId="0" applyFont="1" applyBorder="1" applyAlignment="1" applyProtection="1">
      <alignment horizontal="center"/>
      <protection locked="0"/>
    </xf>
    <xf numFmtId="0" fontId="0" fillId="0" borderId="67" xfId="0" applyBorder="1" applyAlignment="1" applyProtection="1">
      <alignment horizontal="center"/>
      <protection locked="0"/>
    </xf>
    <xf numFmtId="0" fontId="0" fillId="0" borderId="55" xfId="0" applyBorder="1" applyAlignment="1" applyProtection="1">
      <alignment horizontal="center"/>
      <protection locked="0"/>
    </xf>
    <xf numFmtId="164" fontId="1" fillId="0" borderId="1" xfId="0" applyNumberFormat="1" applyFont="1" applyFill="1" applyBorder="1" applyAlignment="1" applyProtection="1">
      <alignment horizontal="center"/>
      <protection locked="0"/>
    </xf>
    <xf numFmtId="0" fontId="1" fillId="0" borderId="1" xfId="0" applyFont="1" applyBorder="1" applyAlignment="1" applyProtection="1">
      <alignment horizontal="center"/>
      <protection locked="0"/>
    </xf>
    <xf numFmtId="0" fontId="0" fillId="0" borderId="1" xfId="0" applyFont="1" applyBorder="1" applyAlignment="1" applyProtection="1">
      <alignment horizontal="left"/>
      <protection locked="0"/>
    </xf>
    <xf numFmtId="0" fontId="18" fillId="0" borderId="68" xfId="0" applyFont="1" applyBorder="1" applyAlignment="1" applyProtection="1">
      <alignment horizontal="center"/>
      <protection locked="0"/>
    </xf>
    <xf numFmtId="0" fontId="18" fillId="0" borderId="17" xfId="0" applyFont="1" applyBorder="1" applyAlignment="1" applyProtection="1">
      <alignment horizontal="center"/>
      <protection locked="0"/>
    </xf>
    <xf numFmtId="0" fontId="1" fillId="0" borderId="17" xfId="0" applyFont="1" applyBorder="1" applyAlignment="1" applyProtection="1">
      <alignment horizontal="center"/>
      <protection locked="0"/>
    </xf>
    <xf numFmtId="164" fontId="18" fillId="0" borderId="69" xfId="0" applyNumberFormat="1" applyFont="1" applyBorder="1" applyAlignment="1" applyProtection="1">
      <alignment horizontal="center"/>
      <protection locked="0"/>
    </xf>
    <xf numFmtId="164" fontId="0" fillId="0" borderId="49" xfId="0" applyNumberFormat="1" applyBorder="1" applyAlignment="1" applyProtection="1">
      <alignment horizontal="center"/>
      <protection locked="0"/>
    </xf>
    <xf numFmtId="164" fontId="18" fillId="0" borderId="49" xfId="0" applyNumberFormat="1" applyFont="1" applyBorder="1" applyAlignment="1" applyProtection="1">
      <alignment horizontal="center"/>
      <protection locked="0"/>
    </xf>
    <xf numFmtId="164" fontId="0" fillId="0" borderId="14" xfId="0" applyNumberFormat="1" applyBorder="1" applyAlignment="1" applyProtection="1">
      <alignment horizontal="center"/>
      <protection locked="0"/>
    </xf>
    <xf numFmtId="164" fontId="0" fillId="0" borderId="51" xfId="0" applyNumberFormat="1" applyBorder="1" applyAlignment="1" applyProtection="1">
      <alignment horizontal="center"/>
      <protection locked="0"/>
    </xf>
    <xf numFmtId="164" fontId="0" fillId="0" borderId="19" xfId="0" applyNumberFormat="1" applyBorder="1" applyAlignment="1" applyProtection="1">
      <alignment horizontal="center"/>
      <protection locked="0"/>
    </xf>
    <xf numFmtId="164" fontId="0" fillId="0" borderId="46" xfId="0" applyNumberFormat="1" applyBorder="1" applyAlignment="1" applyProtection="1">
      <alignment horizontal="center"/>
      <protection locked="0"/>
    </xf>
    <xf numFmtId="0" fontId="3" fillId="0" borderId="28" xfId="0" applyFont="1" applyBorder="1" applyAlignment="1" applyProtection="1">
      <alignment/>
      <protection locked="0"/>
    </xf>
    <xf numFmtId="0" fontId="3" fillId="0" borderId="38" xfId="0" applyFont="1" applyBorder="1" applyAlignment="1" applyProtection="1">
      <alignment/>
      <protection locked="0"/>
    </xf>
    <xf numFmtId="1" fontId="0" fillId="0" borderId="3" xfId="0" applyNumberFormat="1" applyFill="1" applyBorder="1" applyAlignment="1" applyProtection="1">
      <alignment horizontal="center"/>
      <protection locked="0"/>
    </xf>
    <xf numFmtId="1" fontId="0" fillId="0" borderId="1" xfId="0" applyNumberFormat="1" applyFill="1" applyBorder="1" applyAlignment="1" applyProtection="1">
      <alignment horizontal="center"/>
      <protection locked="0"/>
    </xf>
    <xf numFmtId="1" fontId="0" fillId="0" borderId="1" xfId="0" applyNumberFormat="1" applyBorder="1" applyAlignment="1" applyProtection="1">
      <alignment horizontal="center"/>
      <protection locked="0"/>
    </xf>
    <xf numFmtId="1" fontId="0" fillId="0" borderId="14" xfId="0" applyNumberFormat="1" applyBorder="1" applyAlignment="1" applyProtection="1">
      <alignment horizontal="center"/>
      <protection locked="0"/>
    </xf>
    <xf numFmtId="1" fontId="0" fillId="0" borderId="4" xfId="0" applyNumberFormat="1" applyFill="1" applyBorder="1" applyAlignment="1" applyProtection="1">
      <alignment horizontal="center"/>
      <protection locked="0"/>
    </xf>
    <xf numFmtId="1" fontId="4" fillId="0" borderId="37" xfId="0" applyNumberFormat="1" applyFont="1" applyFill="1" applyBorder="1" applyAlignment="1" applyProtection="1">
      <alignment horizontal="center"/>
      <protection locked="0"/>
    </xf>
    <xf numFmtId="1" fontId="4" fillId="0" borderId="67" xfId="0" applyNumberFormat="1" applyFont="1" applyFill="1" applyBorder="1" applyAlignment="1" applyProtection="1">
      <alignment horizontal="center"/>
      <protection locked="0"/>
    </xf>
    <xf numFmtId="1" fontId="0" fillId="0" borderId="67" xfId="0" applyNumberFormat="1" applyFill="1" applyBorder="1" applyAlignment="1" applyProtection="1">
      <alignment horizontal="center"/>
      <protection locked="0"/>
    </xf>
    <xf numFmtId="1" fontId="0" fillId="0" borderId="67" xfId="0" applyNumberFormat="1" applyBorder="1" applyAlignment="1" applyProtection="1">
      <alignment horizontal="center"/>
      <protection locked="0"/>
    </xf>
    <xf numFmtId="1" fontId="0" fillId="0" borderId="55" xfId="0" applyNumberFormat="1" applyBorder="1" applyAlignment="1" applyProtection="1">
      <alignment horizontal="center"/>
      <protection locked="0"/>
    </xf>
    <xf numFmtId="0" fontId="3" fillId="0" borderId="20" xfId="0" applyFont="1" applyBorder="1" applyAlignment="1" applyProtection="1">
      <alignment/>
      <protection locked="0"/>
    </xf>
    <xf numFmtId="0" fontId="3" fillId="0" borderId="47" xfId="0" applyFont="1" applyBorder="1" applyAlignment="1" applyProtection="1">
      <alignment/>
      <protection locked="0"/>
    </xf>
    <xf numFmtId="0" fontId="0" fillId="0" borderId="47" xfId="0" applyBorder="1" applyAlignment="1" applyProtection="1">
      <alignment/>
      <protection locked="0"/>
    </xf>
    <xf numFmtId="1" fontId="0" fillId="0" borderId="2" xfId="0" applyNumberFormat="1" applyFill="1" applyBorder="1" applyAlignment="1" applyProtection="1">
      <alignment horizontal="center"/>
      <protection locked="0"/>
    </xf>
    <xf numFmtId="1" fontId="0" fillId="0" borderId="2" xfId="0" applyNumberFormat="1" applyBorder="1" applyAlignment="1" applyProtection="1">
      <alignment horizontal="center"/>
      <protection locked="0"/>
    </xf>
    <xf numFmtId="1" fontId="0" fillId="0" borderId="27" xfId="0" applyNumberFormat="1" applyBorder="1" applyAlignment="1" applyProtection="1">
      <alignment horizontal="center"/>
      <protection locked="0"/>
    </xf>
    <xf numFmtId="1" fontId="4" fillId="0" borderId="52" xfId="0" applyNumberFormat="1" applyFont="1" applyFill="1" applyBorder="1" applyAlignment="1" applyProtection="1">
      <alignment horizontal="center"/>
      <protection locked="0"/>
    </xf>
    <xf numFmtId="1" fontId="4" fillId="0" borderId="1" xfId="0" applyNumberFormat="1" applyFont="1" applyFill="1" applyBorder="1" applyAlignment="1" applyProtection="1">
      <alignment horizontal="center"/>
      <protection locked="0"/>
    </xf>
    <xf numFmtId="1" fontId="0" fillId="0" borderId="0" xfId="0" applyNumberFormat="1" applyFill="1" applyBorder="1" applyAlignment="1" applyProtection="1">
      <alignment horizontal="center"/>
      <protection locked="0"/>
    </xf>
    <xf numFmtId="1" fontId="0" fillId="0" borderId="12" xfId="0" applyNumberFormat="1" applyFill="1" applyBorder="1" applyAlignment="1" applyProtection="1">
      <alignment horizontal="center"/>
      <protection locked="0"/>
    </xf>
    <xf numFmtId="1" fontId="0" fillId="0" borderId="12" xfId="0" applyNumberFormat="1" applyBorder="1" applyAlignment="1" applyProtection="1">
      <alignment horizontal="center"/>
      <protection locked="0"/>
    </xf>
    <xf numFmtId="1" fontId="0" fillId="0" borderId="25" xfId="0" applyNumberFormat="1" applyBorder="1" applyAlignment="1" applyProtection="1">
      <alignment horizontal="center"/>
      <protection locked="0"/>
    </xf>
    <xf numFmtId="0" fontId="3" fillId="0" borderId="16" xfId="0" applyFont="1" applyBorder="1" applyAlignment="1" applyProtection="1">
      <alignment/>
      <protection locked="0"/>
    </xf>
    <xf numFmtId="0" fontId="10" fillId="0" borderId="1" xfId="0" applyFont="1" applyFill="1" applyBorder="1" applyAlignment="1" applyProtection="1">
      <alignment horizontal="center" wrapText="1"/>
      <protection locked="0"/>
    </xf>
    <xf numFmtId="0" fontId="10" fillId="0" borderId="1" xfId="0" applyFont="1" applyFill="1" applyBorder="1" applyAlignment="1" applyProtection="1">
      <alignment wrapText="1"/>
      <protection locked="0"/>
    </xf>
    <xf numFmtId="166" fontId="10" fillId="0" borderId="19" xfId="0" applyNumberFormat="1" applyFont="1" applyBorder="1" applyAlignment="1" applyProtection="1">
      <alignment horizontal="center"/>
      <protection locked="0"/>
    </xf>
    <xf numFmtId="0" fontId="0" fillId="0" borderId="49" xfId="0" applyBorder="1" applyAlignment="1" applyProtection="1">
      <alignment horizontal="center" wrapText="1"/>
      <protection locked="0"/>
    </xf>
    <xf numFmtId="0" fontId="0" fillId="0" borderId="49" xfId="0" applyBorder="1" applyAlignment="1" applyProtection="1">
      <alignment horizontal="center"/>
      <protection locked="0"/>
    </xf>
    <xf numFmtId="0" fontId="0" fillId="0" borderId="51" xfId="0" applyBorder="1" applyAlignment="1" applyProtection="1">
      <alignment horizontal="center"/>
      <protection locked="0"/>
    </xf>
    <xf numFmtId="0" fontId="0" fillId="0" borderId="70" xfId="0" applyBorder="1" applyAlignment="1" applyProtection="1">
      <alignment horizont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xdr:row>
      <xdr:rowOff>19050</xdr:rowOff>
    </xdr:from>
    <xdr:to>
      <xdr:col>6</xdr:col>
      <xdr:colOff>1171575</xdr:colOff>
      <xdr:row>6</xdr:row>
      <xdr:rowOff>104775</xdr:rowOff>
    </xdr:to>
    <xdr:sp>
      <xdr:nvSpPr>
        <xdr:cNvPr id="1" name="Text 13"/>
        <xdr:cNvSpPr txBox="1">
          <a:spLocks noChangeArrowheads="1"/>
        </xdr:cNvSpPr>
      </xdr:nvSpPr>
      <xdr:spPr>
        <a:xfrm>
          <a:off x="85725" y="238125"/>
          <a:ext cx="7896225" cy="1000125"/>
        </a:xfrm>
        <a:prstGeom prst="rect">
          <a:avLst/>
        </a:prstGeom>
        <a:solidFill>
          <a:srgbClr val="FFFFFF"/>
        </a:solidFill>
        <a:ln w="1" cmpd="sng">
          <a:noFill/>
        </a:ln>
      </xdr:spPr>
      <xdr:txBody>
        <a:bodyPr vertOverflow="clip" wrap="square"/>
        <a:p>
          <a:pPr algn="l">
            <a:defRPr/>
          </a:pPr>
          <a:r>
            <a:rPr lang="en-US" cap="none" sz="1000" b="1" i="0" u="sng" baseline="0">
              <a:latin typeface="Arial"/>
              <a:ea typeface="Arial"/>
              <a:cs typeface="Arial"/>
            </a:rPr>
            <a:t>#1  Initial WIC-Paid EBT Equipment for Retailers and Clinics.</a:t>
          </a:r>
          <a:r>
            <a:rPr lang="en-US" cap="none" sz="1000" b="0" i="0" u="none" baseline="0">
              <a:latin typeface="Arial"/>
              <a:ea typeface="Arial"/>
              <a:cs typeface="Arial"/>
            </a:rPr>
            <a:t>  Include all EBT project equipment initially purchased and/or leased and paid by the WIC State Agency.  Also include WIC-paid EBT installation costs here.  WIC costs for </a:t>
          </a:r>
          <a:r>
            <a:rPr lang="en-US" cap="none" sz="1000" b="0" i="1" u="none" baseline="0">
              <a:latin typeface="Arial"/>
              <a:ea typeface="Arial"/>
              <a:cs typeface="Arial"/>
            </a:rPr>
            <a:t>replacement</a:t>
          </a:r>
          <a:r>
            <a:rPr lang="en-US" cap="none" sz="1000" b="0" i="0" u="none" baseline="0">
              <a:latin typeface="Arial"/>
              <a:ea typeface="Arial"/>
              <a:cs typeface="Arial"/>
            </a:rPr>
            <a:t> equipment will be entered in Spreadsheet #2. Maintenance costs and software updates should be entered under State EBT Operations in Spreadsheet #3.  WIC-paid EBT equipment or supplies that are not otherwise covered should be specified under "Other".  Under Comments, also provide detail for any price conditions related to volume of equipment or cards ordered.  Total costs in the spreadsheet are computed as products of unit costs entered in the previous columns.  (If a State knows only total costs, divide known total costs by the number of units covered by this total cost to provide an average unit cost.)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xdr:row>
      <xdr:rowOff>57150</xdr:rowOff>
    </xdr:from>
    <xdr:to>
      <xdr:col>23</xdr:col>
      <xdr:colOff>152400</xdr:colOff>
      <xdr:row>5</xdr:row>
      <xdr:rowOff>161925</xdr:rowOff>
    </xdr:to>
    <xdr:sp>
      <xdr:nvSpPr>
        <xdr:cNvPr id="1" name="Text 13"/>
        <xdr:cNvSpPr txBox="1">
          <a:spLocks noChangeArrowheads="1"/>
        </xdr:cNvSpPr>
      </xdr:nvSpPr>
      <xdr:spPr>
        <a:xfrm>
          <a:off x="66675" y="285750"/>
          <a:ext cx="8305800" cy="866775"/>
        </a:xfrm>
        <a:prstGeom prst="rect">
          <a:avLst/>
        </a:prstGeom>
        <a:solidFill>
          <a:srgbClr val="FFFFFF"/>
        </a:solidFill>
        <a:ln w="1" cmpd="sng">
          <a:noFill/>
        </a:ln>
      </xdr:spPr>
      <xdr:txBody>
        <a:bodyPr vertOverflow="clip" wrap="square"/>
        <a:p>
          <a:pPr algn="l">
            <a:defRPr/>
          </a:pPr>
          <a:r>
            <a:rPr lang="en-US" cap="none" sz="1000" b="1" i="0" u="sng" baseline="0">
              <a:latin typeface="Arial"/>
              <a:ea typeface="Arial"/>
              <a:cs typeface="Arial"/>
            </a:rPr>
            <a:t>#15  WIC Time Study - Local Agency EBT</a:t>
          </a:r>
          <a:r>
            <a:rPr lang="en-US" cap="none" sz="1000" b="0" i="0" u="none" baseline="0">
              <a:latin typeface="Arial"/>
              <a:ea typeface="Arial"/>
              <a:cs typeface="Arial"/>
            </a:rPr>
            <a:t>  Daily Time Record of WIC Staff Activity.  Enter the number of minutes you spent working on the following WIC-paid duties:  Make a separate entry for every separate block of time you devote to a particular function on the list.  The sum of these entries should reflect the total number of minutes spent on each type of WIC activity at the end of today.  Use a separate record sheet for each day that you are tracking activities.  If other EBT Activities are performed, specify these and enter the minutes worked.</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xdr:row>
      <xdr:rowOff>104775</xdr:rowOff>
    </xdr:from>
    <xdr:to>
      <xdr:col>23</xdr:col>
      <xdr:colOff>200025</xdr:colOff>
      <xdr:row>5</xdr:row>
      <xdr:rowOff>161925</xdr:rowOff>
    </xdr:to>
    <xdr:sp>
      <xdr:nvSpPr>
        <xdr:cNvPr id="1" name="Text 13"/>
        <xdr:cNvSpPr txBox="1">
          <a:spLocks noChangeArrowheads="1"/>
        </xdr:cNvSpPr>
      </xdr:nvSpPr>
      <xdr:spPr>
        <a:xfrm>
          <a:off x="95250" y="333375"/>
          <a:ext cx="8324850" cy="819150"/>
        </a:xfrm>
        <a:prstGeom prst="rect">
          <a:avLst/>
        </a:prstGeom>
        <a:solidFill>
          <a:srgbClr val="FFFFFF"/>
        </a:solidFill>
        <a:ln w="1" cmpd="sng">
          <a:noFill/>
        </a:ln>
      </xdr:spPr>
      <xdr:txBody>
        <a:bodyPr vertOverflow="clip" wrap="square"/>
        <a:p>
          <a:pPr algn="l">
            <a:defRPr/>
          </a:pPr>
          <a:r>
            <a:rPr lang="en-US" cap="none" sz="1000" b="1" i="0" u="sng" baseline="0">
              <a:latin typeface="Arial"/>
              <a:ea typeface="Arial"/>
              <a:cs typeface="Arial"/>
            </a:rPr>
            <a:t>#16  Local Agency Time Study - Paper Issuance.</a:t>
          </a:r>
          <a:r>
            <a:rPr lang="en-US" cap="none" sz="1000" b="1" i="0" u="none" baseline="0">
              <a:latin typeface="Arial"/>
              <a:ea typeface="Arial"/>
              <a:cs typeface="Arial"/>
            </a:rPr>
            <a:t>  </a:t>
          </a:r>
          <a:r>
            <a:rPr lang="en-US" cap="none" sz="1000" b="0" i="0" u="none" baseline="0">
              <a:latin typeface="Arial"/>
              <a:ea typeface="Arial"/>
              <a:cs typeface="Arial"/>
            </a:rPr>
            <a:t>Daily Time Record of WIC Staff Activity.  Enter the number of minutes spent working on the following WIC-paid duties:  Make a separate entry for every separate block of time you devote to a particular function on the list.  The sum of these entries should reflect the total number of minutes spent on each type of WIC activity at the end of today.  Use a separate record sheet for each day that you are tracking activities.  If other Paper Issuance Activities are performed, specify these and enter the minutes worked.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0</xdr:rowOff>
    </xdr:from>
    <xdr:to>
      <xdr:col>6</xdr:col>
      <xdr:colOff>1181100</xdr:colOff>
      <xdr:row>7</xdr:row>
      <xdr:rowOff>0</xdr:rowOff>
    </xdr:to>
    <xdr:sp>
      <xdr:nvSpPr>
        <xdr:cNvPr id="1" name="Text 13"/>
        <xdr:cNvSpPr txBox="1">
          <a:spLocks noChangeArrowheads="1"/>
        </xdr:cNvSpPr>
      </xdr:nvSpPr>
      <xdr:spPr>
        <a:xfrm>
          <a:off x="19050" y="219075"/>
          <a:ext cx="7162800" cy="1028700"/>
        </a:xfrm>
        <a:prstGeom prst="rect">
          <a:avLst/>
        </a:prstGeom>
        <a:solidFill>
          <a:srgbClr val="FFFFFF"/>
        </a:solidFill>
        <a:ln w="1" cmpd="sng">
          <a:noFill/>
        </a:ln>
      </xdr:spPr>
      <xdr:txBody>
        <a:bodyPr vertOverflow="clip" wrap="square"/>
        <a:p>
          <a:pPr algn="l">
            <a:defRPr/>
          </a:pPr>
          <a:r>
            <a:rPr lang="en-US" cap="none" sz="1000" b="1" i="0" u="sng" baseline="0">
              <a:latin typeface="Arial"/>
              <a:ea typeface="Arial"/>
              <a:cs typeface="Arial"/>
            </a:rPr>
            <a:t>#2  Ongoing Replacement of EBT Equipment for Retailers and Clinics.</a:t>
          </a:r>
          <a:r>
            <a:rPr lang="en-US" cap="none" sz="1000" b="0" i="0" u="none" baseline="0">
              <a:latin typeface="Arial"/>
              <a:ea typeface="Arial"/>
              <a:cs typeface="Arial"/>
            </a:rPr>
            <a:t> </a:t>
          </a:r>
          <a:r>
            <a:rPr lang="en-US" cap="none" sz="1000" b="0" i="0" u="none" baseline="0">
              <a:latin typeface="Arial"/>
              <a:ea typeface="Arial"/>
              <a:cs typeface="Arial"/>
            </a:rPr>
            <a:t> Include all EBT project equipment </a:t>
          </a:r>
          <a:r>
            <a:rPr lang="en-US" cap="none" sz="1000" b="0" i="1" u="none" baseline="0">
              <a:latin typeface="Arial"/>
              <a:ea typeface="Arial"/>
              <a:cs typeface="Arial"/>
            </a:rPr>
            <a:t>replacements</a:t>
          </a:r>
          <a:r>
            <a:rPr lang="en-US" cap="none" sz="1000" b="1" i="0" u="none" baseline="0">
              <a:latin typeface="Arial"/>
              <a:ea typeface="Arial"/>
              <a:cs typeface="Arial"/>
            </a:rPr>
            <a:t> </a:t>
          </a:r>
          <a:r>
            <a:rPr lang="en-US" cap="none" sz="1000" b="0" i="0" u="none" baseline="0">
              <a:latin typeface="Arial"/>
              <a:ea typeface="Arial"/>
              <a:cs typeface="Arial"/>
            </a:rPr>
            <a:t>paid by the WIC State Agency.  Also include </a:t>
          </a:r>
          <a:r>
            <a:rPr lang="en-US" cap="none" sz="1000" b="0" i="1" u="none" baseline="0">
              <a:latin typeface="Arial"/>
              <a:ea typeface="Arial"/>
              <a:cs typeface="Arial"/>
            </a:rPr>
            <a:t>replacement</a:t>
          </a:r>
          <a:r>
            <a:rPr lang="en-US" cap="none" sz="1000" b="0" i="0" u="none" baseline="0">
              <a:latin typeface="Arial"/>
              <a:ea typeface="Arial"/>
              <a:cs typeface="Arial"/>
            </a:rPr>
            <a:t> </a:t>
          </a:r>
          <a:r>
            <a:rPr lang="en-US" cap="none" sz="1000" b="0" i="1" u="none" baseline="0">
              <a:latin typeface="Arial"/>
              <a:ea typeface="Arial"/>
              <a:cs typeface="Arial"/>
            </a:rPr>
            <a:t>installation </a:t>
          </a:r>
          <a:r>
            <a:rPr lang="en-US" cap="none" sz="1000" b="0" i="0" u="none" baseline="0">
              <a:latin typeface="Arial"/>
              <a:ea typeface="Arial"/>
              <a:cs typeface="Arial"/>
            </a:rPr>
            <a:t>costs here as paid by WIC.  Maintenance costs and software updates should be included under EBT Operations in Spreadsheet #3.  WIC-paid EBT replacement equipment or supplies that are not otherwise covered  should be specified under "Other".  Under Comments, also provide detail for any price conditions related to volume of cards or other items ordered (if different from those provided in Spreadsheet #1).  </a:t>
          </a:r>
          <a:r>
            <a:rPr lang="en-US" cap="none" sz="1000" b="1" i="1" u="none" baseline="0">
              <a:latin typeface="Arial"/>
              <a:ea typeface="Arial"/>
              <a:cs typeface="Arial"/>
            </a:rPr>
            <a:t>Please note that some entries under Total Costs are calculated to show monthly costs.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38100</xdr:rowOff>
    </xdr:from>
    <xdr:to>
      <xdr:col>6</xdr:col>
      <xdr:colOff>1495425</xdr:colOff>
      <xdr:row>6</xdr:row>
      <xdr:rowOff>180975</xdr:rowOff>
    </xdr:to>
    <xdr:sp>
      <xdr:nvSpPr>
        <xdr:cNvPr id="1" name="Text 13"/>
        <xdr:cNvSpPr txBox="1">
          <a:spLocks noChangeArrowheads="1"/>
        </xdr:cNvSpPr>
      </xdr:nvSpPr>
      <xdr:spPr>
        <a:xfrm>
          <a:off x="28575" y="419100"/>
          <a:ext cx="8296275" cy="904875"/>
        </a:xfrm>
        <a:prstGeom prst="rect">
          <a:avLst/>
        </a:prstGeom>
        <a:solidFill>
          <a:srgbClr val="FFFFFF"/>
        </a:solidFill>
        <a:ln w="1" cmpd="sng">
          <a:noFill/>
        </a:ln>
      </xdr:spPr>
      <xdr:txBody>
        <a:bodyPr vertOverflow="clip" wrap="square"/>
        <a:p>
          <a:pPr algn="l">
            <a:defRPr/>
          </a:pPr>
          <a:r>
            <a:rPr lang="en-US" cap="none" sz="1000" b="1" i="0" u="sng" baseline="0">
              <a:latin typeface="Arial"/>
              <a:ea typeface="Arial"/>
              <a:cs typeface="Arial"/>
            </a:rPr>
            <a:t>#3  WIC Costs for State-Level EBT Project Operations.</a:t>
          </a:r>
          <a:r>
            <a:rPr lang="en-US" cap="none" sz="1000" b="0" i="0" u="none" baseline="0">
              <a:latin typeface="Arial"/>
              <a:ea typeface="Arial"/>
              <a:cs typeface="Arial"/>
            </a:rPr>
            <a:t>  For the Evaluation Period, enter State-level costs paid by WIC for each aspect associated with EBT project operations. Include here </a:t>
          </a:r>
          <a:r>
            <a:rPr lang="en-US" cap="none" sz="1000" b="0" i="1" u="none" baseline="0">
              <a:latin typeface="Arial"/>
              <a:ea typeface="Arial"/>
              <a:cs typeface="Arial"/>
            </a:rPr>
            <a:t>only the</a:t>
          </a:r>
          <a:r>
            <a:rPr lang="en-US" cap="none" sz="1000" b="0" i="0" u="none" baseline="0">
              <a:latin typeface="Arial"/>
              <a:ea typeface="Arial"/>
              <a:cs typeface="Arial"/>
            </a:rPr>
            <a:t> </a:t>
          </a:r>
          <a:r>
            <a:rPr lang="en-US" cap="none" sz="1000" b="0" i="1" u="none" baseline="0">
              <a:latin typeface="Arial"/>
              <a:ea typeface="Arial"/>
              <a:cs typeface="Arial"/>
            </a:rPr>
            <a:t>marginal</a:t>
          </a:r>
          <a:r>
            <a:rPr lang="en-US" cap="none" sz="1000" b="0" i="0" u="none" baseline="0">
              <a:latin typeface="Arial"/>
              <a:ea typeface="Arial"/>
              <a:cs typeface="Arial"/>
            </a:rPr>
            <a:t> costs of EBT for </a:t>
          </a:r>
          <a:r>
            <a:rPr lang="en-US" cap="none" sz="1000" b="0" i="1" u="none" baseline="0">
              <a:latin typeface="Arial"/>
              <a:ea typeface="Arial"/>
              <a:cs typeface="Arial"/>
            </a:rPr>
            <a:t>ongoing issuance</a:t>
          </a:r>
          <a:r>
            <a:rPr lang="en-US" cap="none" sz="1000" b="0" i="0" u="none" baseline="0">
              <a:latin typeface="Arial"/>
              <a:ea typeface="Arial"/>
              <a:cs typeface="Arial"/>
            </a:rPr>
            <a:t>. Do not include costs that support other WIC functions such as certification of eligibility, nutrition education, or referrals.  </a:t>
          </a:r>
          <a:r>
            <a:rPr lang="en-US" cap="none" sz="1000" b="0" i="0" u="none" baseline="0">
              <a:latin typeface="Arial"/>
              <a:ea typeface="Arial"/>
              <a:cs typeface="Arial"/>
            </a:rPr>
            <a:t> State EBT costs incurred that are not listed below should be specified under "Other" and identified either in the Spreadsheet or in an attached narrative.   </a:t>
          </a:r>
          <a:r>
            <a:rPr lang="en-US" cap="none" sz="1000" b="0" i="1" u="none" baseline="0">
              <a:latin typeface="Arial"/>
              <a:ea typeface="Arial"/>
              <a:cs typeface="Arial"/>
            </a:rPr>
            <a:t>Include EBT equipment maintenance costs and software updates in this section. Do not include replacement cards and supplies, these have already been addressed in Spreadsheet #2 and will be added to later totals.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66675</xdr:rowOff>
    </xdr:from>
    <xdr:to>
      <xdr:col>6</xdr:col>
      <xdr:colOff>1457325</xdr:colOff>
      <xdr:row>5</xdr:row>
      <xdr:rowOff>133350</xdr:rowOff>
    </xdr:to>
    <xdr:sp>
      <xdr:nvSpPr>
        <xdr:cNvPr id="1" name="Text 13"/>
        <xdr:cNvSpPr txBox="1">
          <a:spLocks noChangeArrowheads="1"/>
        </xdr:cNvSpPr>
      </xdr:nvSpPr>
      <xdr:spPr>
        <a:xfrm>
          <a:off x="76200" y="285750"/>
          <a:ext cx="8048625" cy="828675"/>
        </a:xfrm>
        <a:prstGeom prst="rect">
          <a:avLst/>
        </a:prstGeom>
        <a:solidFill>
          <a:srgbClr val="FFFFFF"/>
        </a:solidFill>
        <a:ln w="1" cmpd="sng">
          <a:noFill/>
        </a:ln>
      </xdr:spPr>
      <xdr:txBody>
        <a:bodyPr vertOverflow="clip" wrap="square"/>
        <a:p>
          <a:pPr algn="l">
            <a:defRPr/>
          </a:pPr>
          <a:r>
            <a:rPr lang="en-US" cap="none" sz="1000" b="1" i="0" u="sng" baseline="0">
              <a:latin typeface="Arial"/>
              <a:ea typeface="Arial"/>
              <a:cs typeface="Arial"/>
            </a:rPr>
            <a:t>#4  WIC Costs for State-level Paper Issuance Operations.</a:t>
          </a:r>
          <a:r>
            <a:rPr lang="en-US" cap="none" sz="1000" b="0" i="0" u="none" baseline="0">
              <a:latin typeface="Arial"/>
              <a:ea typeface="Arial"/>
              <a:cs typeface="Arial"/>
            </a:rPr>
            <a:t>  Include State-level costs paid by WIC for each aspect associated with State-level operations of </a:t>
          </a:r>
          <a:r>
            <a:rPr lang="en-US" cap="none" sz="1000" b="0" i="1" u="none" baseline="0">
              <a:latin typeface="Arial"/>
              <a:ea typeface="Arial"/>
              <a:cs typeface="Arial"/>
            </a:rPr>
            <a:t>Paper WIC Benefit Issuance </a:t>
          </a:r>
          <a:r>
            <a:rPr lang="en-US" cap="none" sz="1000" b="0" i="0" u="none" baseline="0">
              <a:latin typeface="Arial"/>
              <a:ea typeface="Arial"/>
              <a:cs typeface="Arial"/>
            </a:rPr>
            <a:t>  Include here </a:t>
          </a:r>
          <a:r>
            <a:rPr lang="en-US" cap="none" sz="1000" b="0" i="1" u="none" baseline="0">
              <a:latin typeface="Arial"/>
              <a:ea typeface="Arial"/>
              <a:cs typeface="Arial"/>
            </a:rPr>
            <a:t>only the marginal </a:t>
          </a:r>
          <a:r>
            <a:rPr lang="en-US" cap="none" sz="1000" b="0" i="0" u="none" baseline="0">
              <a:latin typeface="Arial"/>
              <a:ea typeface="Arial"/>
              <a:cs typeface="Arial"/>
            </a:rPr>
            <a:t>costs of doing issuance.  Do not include costs that support other WIC functions such as certification of eligibility, nutrition education, or referrals.  State costs incurred that are not listed below should be specified under "Other" and identified either in the Spreadsheet or in an attached narrative.  </a:t>
          </a:r>
          <a:r>
            <a:rPr lang="en-US" cap="none" sz="1000" b="0" i="1" u="none" baseline="0">
              <a:latin typeface="Arial"/>
              <a:ea typeface="Arial"/>
              <a:cs typeface="Arial"/>
            </a:rPr>
            <a:t>Include check/voucher issuance equipment replacement, installation and maintenance costs in this section.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xdr:row>
      <xdr:rowOff>142875</xdr:rowOff>
    </xdr:from>
    <xdr:to>
      <xdr:col>4</xdr:col>
      <xdr:colOff>1609725</xdr:colOff>
      <xdr:row>6</xdr:row>
      <xdr:rowOff>180975</xdr:rowOff>
    </xdr:to>
    <xdr:sp>
      <xdr:nvSpPr>
        <xdr:cNvPr id="1" name="Text 13"/>
        <xdr:cNvSpPr txBox="1">
          <a:spLocks noChangeArrowheads="1"/>
        </xdr:cNvSpPr>
      </xdr:nvSpPr>
      <xdr:spPr>
        <a:xfrm>
          <a:off x="85725" y="361950"/>
          <a:ext cx="8924925" cy="1047750"/>
        </a:xfrm>
        <a:prstGeom prst="rect">
          <a:avLst/>
        </a:prstGeom>
        <a:solidFill>
          <a:srgbClr val="FFFFFF"/>
        </a:solidFill>
        <a:ln w="1" cmpd="sng">
          <a:noFill/>
        </a:ln>
      </xdr:spPr>
      <xdr:txBody>
        <a:bodyPr vertOverflow="clip" wrap="square"/>
        <a:p>
          <a:pPr algn="l">
            <a:defRPr/>
          </a:pPr>
          <a:r>
            <a:rPr lang="en-US" cap="none" sz="1000" b="1" i="0" u="sng" baseline="0">
              <a:latin typeface="Arial"/>
              <a:ea typeface="Arial"/>
              <a:cs typeface="Arial"/>
            </a:rPr>
            <a:t>#5 EBT Benefits - Local WIC Staff Labor and Materials.</a:t>
          </a:r>
          <a:r>
            <a:rPr lang="en-US" cap="none" sz="1000" b="0" i="0" u="none" baseline="0">
              <a:latin typeface="Arial"/>
              <a:ea typeface="Arial"/>
              <a:cs typeface="Arial"/>
            </a:rPr>
            <a:t>  Based on issues addressed in this Model's text, conduct time studies and estimate overall costs for locally provided training and support for issuance.  For training, consider both training for new staff and continuing training costs due to staff turnover as well as changes to work procedures.  Estimate costs for WIC client services functions listed below.  If your State has patient flow analyses or other data that can be used for this estimate without conducting separate time studies or simulations, please attach background data that support your State's estimate.  Comparable and equally reliable data must also be used for estimating Local Staff Paper Issuance activity (Spreadsheet #6).  In attached Comments record any factors or calculations needed to support the Spreadsheet entries.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76200</xdr:rowOff>
    </xdr:from>
    <xdr:to>
      <xdr:col>4</xdr:col>
      <xdr:colOff>1314450</xdr:colOff>
      <xdr:row>6</xdr:row>
      <xdr:rowOff>171450</xdr:rowOff>
    </xdr:to>
    <xdr:sp>
      <xdr:nvSpPr>
        <xdr:cNvPr id="1" name="Text 13"/>
        <xdr:cNvSpPr txBox="1">
          <a:spLocks noChangeArrowheads="1"/>
        </xdr:cNvSpPr>
      </xdr:nvSpPr>
      <xdr:spPr>
        <a:xfrm>
          <a:off x="38100" y="295275"/>
          <a:ext cx="8153400" cy="1104900"/>
        </a:xfrm>
        <a:prstGeom prst="rect">
          <a:avLst/>
        </a:prstGeom>
        <a:solidFill>
          <a:srgbClr val="FFFFFF"/>
        </a:solidFill>
        <a:ln w="1" cmpd="sng">
          <a:noFill/>
        </a:ln>
      </xdr:spPr>
      <xdr:txBody>
        <a:bodyPr vertOverflow="clip" wrap="square"/>
        <a:p>
          <a:pPr algn="l">
            <a:defRPr/>
          </a:pPr>
          <a:r>
            <a:rPr lang="en-US" cap="none" sz="1000" b="1" i="0" u="sng" baseline="0">
              <a:latin typeface="Arial"/>
              <a:ea typeface="Arial"/>
              <a:cs typeface="Arial"/>
            </a:rPr>
            <a:t>#6 Paper Benefits - Local WIC Staff Labor and Materials. </a:t>
          </a:r>
          <a:r>
            <a:rPr lang="en-US" cap="none" sz="1000" b="0" i="0" u="none" baseline="0">
              <a:latin typeface="Arial"/>
              <a:ea typeface="Arial"/>
              <a:cs typeface="Arial"/>
            </a:rPr>
            <a:t>  Based on issues addressed in this Model's text, conduct time studies and estimate overall costs for locally provided training and support for issuance.  For training, consider both training for new staff and continuing training costs due to staff turnover as well as changes to work procedures.   Estimate costs for WIC client services functions listed below. If your State has patient flow analyses or other data that can be used for this estimate without conducting separate time studies or simulations, please attach background data that support your State's estimate. Comparable and equally reliable data must also be used for estimating EBT Local Staff activity (Spreadsheet #5).  In attached Comments record any factors or calculations needed to support the Spreadsheet entries.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xdr:row>
      <xdr:rowOff>19050</xdr:rowOff>
    </xdr:from>
    <xdr:to>
      <xdr:col>8</xdr:col>
      <xdr:colOff>809625</xdr:colOff>
      <xdr:row>5</xdr:row>
      <xdr:rowOff>161925</xdr:rowOff>
    </xdr:to>
    <xdr:sp>
      <xdr:nvSpPr>
        <xdr:cNvPr id="1" name="Text 13"/>
        <xdr:cNvSpPr txBox="1">
          <a:spLocks noChangeArrowheads="1"/>
        </xdr:cNvSpPr>
      </xdr:nvSpPr>
      <xdr:spPr>
        <a:xfrm>
          <a:off x="95250" y="238125"/>
          <a:ext cx="7648575" cy="904875"/>
        </a:xfrm>
        <a:prstGeom prst="rect">
          <a:avLst/>
        </a:prstGeom>
        <a:solidFill>
          <a:srgbClr val="FFFFFF"/>
        </a:solidFill>
        <a:ln w="1" cmpd="sng">
          <a:noFill/>
        </a:ln>
      </xdr:spPr>
      <xdr:txBody>
        <a:bodyPr vertOverflow="clip" wrap="square"/>
        <a:p>
          <a:pPr algn="l">
            <a:defRPr/>
          </a:pPr>
          <a:r>
            <a:rPr lang="en-US" cap="none" sz="1000" b="1" i="0" u="sng" baseline="0">
              <a:latin typeface="Arial"/>
              <a:ea typeface="Arial"/>
              <a:cs typeface="Arial"/>
            </a:rPr>
            <a:t>#7 Client Time in WIC Clinic. </a:t>
          </a:r>
          <a:r>
            <a:rPr lang="en-US" cap="none" sz="1000" b="0" i="0" u="none" baseline="0">
              <a:latin typeface="Arial"/>
              <a:ea typeface="Arial"/>
              <a:cs typeface="Arial"/>
            </a:rPr>
            <a:t>  Using the uniform WIC Clinic Services Scenarios (1 thru 3) as a common context, conduct simulations and note client time for obtaining key apects of WIC services rounded to the nearest number of minutes.  Enter the number of times per year that an average WIC client comes to WIC for those services (format allows one decimal).  If your State has patient flow analyses or other data that can be used for this estimate without conducting simulations, please attach background data that support your State's estimate.   </a:t>
          </a:r>
          <a:r>
            <a:rPr lang="en-US" cap="none" sz="1000" b="0" i="1" u="none" baseline="0">
              <a:latin typeface="Arial"/>
              <a:ea typeface="Arial"/>
              <a:cs typeface="Arial"/>
            </a:rPr>
            <a:t> </a:t>
          </a:r>
          <a:r>
            <a:rPr lang="en-US" cap="none" sz="1000" b="1" i="1" u="none" baseline="0">
              <a:latin typeface="Arial"/>
              <a:ea typeface="Arial"/>
              <a:cs typeface="Arial"/>
            </a:rPr>
            <a:t>Use of this spreadsheet is optional.</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28575</xdr:rowOff>
    </xdr:from>
    <xdr:to>
      <xdr:col>23</xdr:col>
      <xdr:colOff>200025</xdr:colOff>
      <xdr:row>6</xdr:row>
      <xdr:rowOff>19050</xdr:rowOff>
    </xdr:to>
    <xdr:sp>
      <xdr:nvSpPr>
        <xdr:cNvPr id="1" name="Text 13"/>
        <xdr:cNvSpPr txBox="1">
          <a:spLocks noChangeArrowheads="1"/>
        </xdr:cNvSpPr>
      </xdr:nvSpPr>
      <xdr:spPr>
        <a:xfrm>
          <a:off x="9525" y="257175"/>
          <a:ext cx="8410575" cy="942975"/>
        </a:xfrm>
        <a:prstGeom prst="rect">
          <a:avLst/>
        </a:prstGeom>
        <a:solidFill>
          <a:srgbClr val="FFFFFF"/>
        </a:solidFill>
        <a:ln w="1" cmpd="sng">
          <a:noFill/>
        </a:ln>
      </xdr:spPr>
      <xdr:txBody>
        <a:bodyPr vertOverflow="clip" wrap="square"/>
        <a:p>
          <a:pPr algn="l">
            <a:defRPr/>
          </a:pPr>
          <a:r>
            <a:rPr lang="en-US" cap="none" sz="1000" b="1" i="0" u="sng" baseline="0">
              <a:latin typeface="Arial"/>
              <a:ea typeface="Arial"/>
              <a:cs typeface="Arial"/>
            </a:rPr>
            <a:t>#13  WIC Time Study for State-Level EBT Pilot Project Operations.</a:t>
          </a:r>
          <a:r>
            <a:rPr lang="en-US" cap="none" sz="1000" b="0" i="0" u="none" baseline="0">
              <a:latin typeface="Arial"/>
              <a:ea typeface="Arial"/>
              <a:cs typeface="Arial"/>
            </a:rPr>
            <a:t>  Daily Time Record of WIC Staff Activity.  Enter the number of minutes spent working on the following WIC-paid duties:  Make a separate entry for every separate block of time you devote to a particular function on the list.  The sum of these entries should reflect the total number of minutes spent on each type of WIC activity at the end of today.  Use a separate record sheet for each day that you are tracking activities.  If other EBT Activities are performed, specify these and enter the minutes worked.</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19050</xdr:rowOff>
    </xdr:from>
    <xdr:to>
      <xdr:col>23</xdr:col>
      <xdr:colOff>200025</xdr:colOff>
      <xdr:row>6</xdr:row>
      <xdr:rowOff>19050</xdr:rowOff>
    </xdr:to>
    <xdr:sp>
      <xdr:nvSpPr>
        <xdr:cNvPr id="1" name="Text 13"/>
        <xdr:cNvSpPr txBox="1">
          <a:spLocks noChangeArrowheads="1"/>
        </xdr:cNvSpPr>
      </xdr:nvSpPr>
      <xdr:spPr>
        <a:xfrm>
          <a:off x="9525" y="247650"/>
          <a:ext cx="8410575" cy="952500"/>
        </a:xfrm>
        <a:prstGeom prst="rect">
          <a:avLst/>
        </a:prstGeom>
        <a:solidFill>
          <a:srgbClr val="FFFFFF"/>
        </a:solidFill>
        <a:ln w="1" cmpd="sng">
          <a:noFill/>
        </a:ln>
      </xdr:spPr>
      <xdr:txBody>
        <a:bodyPr vertOverflow="clip" wrap="square"/>
        <a:p>
          <a:pPr algn="l">
            <a:defRPr/>
          </a:pPr>
          <a:r>
            <a:rPr lang="en-US" cap="none" sz="1000" b="1" i="0" u="sng" baseline="0">
              <a:latin typeface="Arial"/>
              <a:ea typeface="Arial"/>
              <a:cs typeface="Arial"/>
            </a:rPr>
            <a:t>#14  WIC Time Study for State-Level Paper Issuance Operations.</a:t>
          </a:r>
          <a:r>
            <a:rPr lang="en-US" cap="none" sz="1000" b="0" i="0" u="none" baseline="0">
              <a:latin typeface="Arial"/>
              <a:ea typeface="Arial"/>
              <a:cs typeface="Arial"/>
            </a:rPr>
            <a:t>  Daily Time Record of WIC Staff Activity.  Enter the number of minutes spent working on the following WIC-paid duties:  Make a separate entry for every separate block of time you devote to a particular function on the list.  The sum of these entries should reflect the total number of minutes spent on each type of WIC activity at the end of today.  Use a separate record sheet for each day that you are tracking activities.  If other Paper Issuance Activities are performed, specify these and enter the minutes worked.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1"/>
  <sheetViews>
    <sheetView tabSelected="1" zoomScale="70" zoomScaleNormal="70" workbookViewId="0" topLeftCell="A1">
      <selection activeCell="E6" sqref="E6"/>
    </sheetView>
  </sheetViews>
  <sheetFormatPr defaultColWidth="9.140625" defaultRowHeight="12.75"/>
  <cols>
    <col min="1" max="1" width="56.7109375" style="0" customWidth="1"/>
    <col min="2" max="2" width="2.421875" style="18" customWidth="1"/>
    <col min="3" max="3" width="25.28125" style="18" customWidth="1"/>
    <col min="4" max="4" width="49.7109375" style="0" customWidth="1"/>
    <col min="5" max="5" width="17.57421875" style="6" customWidth="1"/>
    <col min="6" max="6" width="14.28125" style="0" customWidth="1"/>
  </cols>
  <sheetData>
    <row r="1" spans="1:4" ht="17.25">
      <c r="A1" s="142" t="s">
        <v>232</v>
      </c>
      <c r="B1" s="182"/>
      <c r="C1" s="182"/>
      <c r="D1" s="170"/>
    </row>
    <row r="2" spans="1:4" ht="12.75">
      <c r="A2" s="71"/>
      <c r="D2" s="72"/>
    </row>
    <row r="3" spans="1:4" ht="17.25">
      <c r="A3" s="183" t="s">
        <v>39</v>
      </c>
      <c r="B3" s="181"/>
      <c r="C3" s="181"/>
      <c r="D3" s="307" t="s">
        <v>230</v>
      </c>
    </row>
    <row r="4" spans="1:4" ht="17.25">
      <c r="A4" s="183"/>
      <c r="B4" s="181"/>
      <c r="C4" s="181"/>
      <c r="D4" s="184"/>
    </row>
    <row r="5" spans="1:7" ht="62.25">
      <c r="A5" s="305" t="s">
        <v>189</v>
      </c>
      <c r="B5" s="180"/>
      <c r="C5" s="650" t="s">
        <v>393</v>
      </c>
      <c r="D5" s="652" t="s">
        <v>394</v>
      </c>
      <c r="E5"/>
      <c r="F5" s="35"/>
      <c r="G5" s="35"/>
    </row>
    <row r="6" spans="1:6" s="125" customFormat="1" ht="76.5">
      <c r="A6" s="305" t="s">
        <v>226</v>
      </c>
      <c r="B6" s="180"/>
      <c r="C6" s="651"/>
      <c r="D6" s="653">
        <v>1</v>
      </c>
      <c r="E6"/>
      <c r="F6"/>
    </row>
    <row r="7" spans="1:6" s="125" customFormat="1" ht="46.5">
      <c r="A7" s="305" t="s">
        <v>244</v>
      </c>
      <c r="B7" s="180"/>
      <c r="C7" s="651"/>
      <c r="D7" s="653">
        <v>1</v>
      </c>
      <c r="E7" s="6"/>
      <c r="F7"/>
    </row>
    <row r="8" spans="1:6" ht="46.5">
      <c r="A8" s="305" t="s">
        <v>144</v>
      </c>
      <c r="B8" s="180"/>
      <c r="C8" s="651"/>
      <c r="D8" s="654">
        <v>1</v>
      </c>
      <c r="E8" s="124"/>
      <c r="F8" s="125"/>
    </row>
    <row r="9" spans="1:6" ht="15">
      <c r="A9" s="442" t="s">
        <v>364</v>
      </c>
      <c r="B9" s="180"/>
      <c r="C9" s="651"/>
      <c r="D9" s="655">
        <v>1</v>
      </c>
      <c r="E9" s="124"/>
      <c r="F9" s="125"/>
    </row>
    <row r="10" spans="1:4" ht="93" thickBot="1">
      <c r="A10" s="305" t="s">
        <v>365</v>
      </c>
      <c r="B10" s="185"/>
      <c r="C10" s="651"/>
      <c r="D10" s="656">
        <v>1</v>
      </c>
    </row>
    <row r="11" ht="12.75">
      <c r="D11" s="479">
        <v>38078</v>
      </c>
    </row>
  </sheetData>
  <sheetProtection password="E53C" sheet="1" objects="1" scenarios="1"/>
  <printOptions/>
  <pageMargins left="0.75" right="0.75" top="1" bottom="1" header="0.5" footer="0.5"/>
  <pageSetup orientation="landscape" scale="92" r:id="rId1"/>
</worksheet>
</file>

<file path=xl/worksheets/sheet10.xml><?xml version="1.0" encoding="utf-8"?>
<worksheet xmlns="http://schemas.openxmlformats.org/spreadsheetml/2006/main" xmlns:r="http://schemas.openxmlformats.org/officeDocument/2006/relationships">
  <dimension ref="A1:CH35"/>
  <sheetViews>
    <sheetView zoomScale="80" zoomScaleNormal="80" workbookViewId="0" topLeftCell="A3">
      <selection activeCell="C20" sqref="C20"/>
    </sheetView>
  </sheetViews>
  <sheetFormatPr defaultColWidth="9.140625" defaultRowHeight="12.75"/>
  <cols>
    <col min="1" max="1" width="45.7109375" style="0" customWidth="1"/>
    <col min="2" max="2" width="20.7109375" style="0" customWidth="1"/>
    <col min="3" max="3" width="19.7109375" style="0" customWidth="1"/>
    <col min="4" max="4" width="26.28125" style="0" customWidth="1"/>
  </cols>
  <sheetData>
    <row r="1" spans="1:4" ht="15">
      <c r="A1" s="175" t="s">
        <v>88</v>
      </c>
      <c r="B1" s="86"/>
      <c r="C1" s="171" t="str">
        <f>'Reference Values'!C5</f>
        <v>State</v>
      </c>
      <c r="D1" s="373" t="str">
        <f>'Reference Values'!D5</f>
        <v>Date Current</v>
      </c>
    </row>
    <row r="2" spans="1:4" ht="17.25">
      <c r="A2" s="105" t="s">
        <v>28</v>
      </c>
      <c r="B2" s="13"/>
      <c r="C2" s="6"/>
      <c r="D2" s="72"/>
    </row>
    <row r="3" spans="1:4" ht="15">
      <c r="A3" s="106" t="s">
        <v>288</v>
      </c>
      <c r="B3" s="48"/>
      <c r="C3" s="6"/>
      <c r="D3" s="72"/>
    </row>
    <row r="4" spans="1:4" ht="15">
      <c r="A4" s="107"/>
      <c r="B4" s="235"/>
      <c r="C4" s="22"/>
      <c r="D4" s="199"/>
    </row>
    <row r="5" spans="1:4" ht="12.75">
      <c r="A5" s="99" t="s">
        <v>29</v>
      </c>
      <c r="B5" s="34" t="s">
        <v>30</v>
      </c>
      <c r="C5" s="34" t="s">
        <v>31</v>
      </c>
      <c r="D5" s="100" t="s">
        <v>219</v>
      </c>
    </row>
    <row r="6" spans="1:86" ht="12.75">
      <c r="A6" s="102"/>
      <c r="B6" s="1"/>
      <c r="C6" s="2"/>
      <c r="D6" s="60"/>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row>
    <row r="7" spans="1:86" ht="12.75">
      <c r="A7" s="109" t="s">
        <v>286</v>
      </c>
      <c r="B7" s="47" t="s">
        <v>276</v>
      </c>
      <c r="C7" s="47" t="s">
        <v>276</v>
      </c>
      <c r="D7" s="271" t="s">
        <v>276</v>
      </c>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row>
    <row r="8" spans="1:86" ht="12.75">
      <c r="A8" s="120" t="s">
        <v>243</v>
      </c>
      <c r="B8" s="588"/>
      <c r="C8" s="589"/>
      <c r="D8" s="313">
        <f>B8-C8</f>
        <v>0</v>
      </c>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row>
    <row r="9" spans="1:86" ht="12.75">
      <c r="A9" s="120"/>
      <c r="B9" s="590"/>
      <c r="C9" s="591"/>
      <c r="D9" s="594"/>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row>
    <row r="10" spans="1:4" ht="12.75">
      <c r="A10" s="109" t="s">
        <v>256</v>
      </c>
      <c r="B10" s="270" t="s">
        <v>80</v>
      </c>
      <c r="C10" s="270" t="s">
        <v>80</v>
      </c>
      <c r="D10" s="272" t="s">
        <v>80</v>
      </c>
    </row>
    <row r="11" spans="1:4" ht="12.75">
      <c r="A11" s="110" t="s">
        <v>217</v>
      </c>
      <c r="B11" s="558"/>
      <c r="C11" s="592"/>
      <c r="D11" s="313">
        <f>B11-C11</f>
        <v>0</v>
      </c>
    </row>
    <row r="12" spans="1:7" s="37" customFormat="1" ht="12.75">
      <c r="A12" s="63"/>
      <c r="B12" s="583" t="s">
        <v>90</v>
      </c>
      <c r="C12" s="583"/>
      <c r="D12" s="593"/>
      <c r="G12" s="28"/>
    </row>
    <row r="13" spans="1:4" ht="12.75">
      <c r="A13" s="112" t="s">
        <v>254</v>
      </c>
      <c r="B13" s="270" t="s">
        <v>80</v>
      </c>
      <c r="C13" s="274" t="s">
        <v>80</v>
      </c>
      <c r="D13" s="275" t="s">
        <v>80</v>
      </c>
    </row>
    <row r="14" spans="1:4" ht="12.75">
      <c r="A14" s="114" t="s">
        <v>54</v>
      </c>
      <c r="B14" s="597"/>
      <c r="C14" s="598"/>
      <c r="D14" s="313">
        <f>B14-C14</f>
        <v>0</v>
      </c>
    </row>
    <row r="15" spans="1:4" ht="12.75">
      <c r="A15" s="114" t="s">
        <v>218</v>
      </c>
      <c r="B15" s="597"/>
      <c r="C15" s="598"/>
      <c r="D15" s="313">
        <f>B15-C15</f>
        <v>0</v>
      </c>
    </row>
    <row r="16" spans="1:4" ht="12.75">
      <c r="A16" s="114" t="s">
        <v>60</v>
      </c>
      <c r="B16" s="598"/>
      <c r="C16" s="598"/>
      <c r="D16" s="313">
        <f>B16-C16</f>
        <v>0</v>
      </c>
    </row>
    <row r="17" spans="1:5" ht="12.75">
      <c r="A17" s="114" t="s">
        <v>361</v>
      </c>
      <c r="B17" s="598"/>
      <c r="C17" s="598"/>
      <c r="D17" s="313">
        <f>B17-C17</f>
        <v>0</v>
      </c>
      <c r="E17" s="6"/>
    </row>
    <row r="18" spans="1:4" ht="12.75">
      <c r="A18" s="114" t="s">
        <v>62</v>
      </c>
      <c r="B18" s="598"/>
      <c r="C18" s="598"/>
      <c r="D18" s="313">
        <f>B18-C18</f>
        <v>0</v>
      </c>
    </row>
    <row r="19" spans="1:4" ht="12.75">
      <c r="A19" s="595"/>
      <c r="B19" s="584"/>
      <c r="C19" s="584"/>
      <c r="D19" s="596"/>
    </row>
    <row r="20" spans="1:4" ht="12.75">
      <c r="A20" s="112" t="s">
        <v>92</v>
      </c>
      <c r="B20" s="11" t="s">
        <v>287</v>
      </c>
      <c r="C20" s="11" t="s">
        <v>287</v>
      </c>
      <c r="D20" s="273" t="s">
        <v>287</v>
      </c>
    </row>
    <row r="21" spans="1:4" ht="12.75">
      <c r="A21" s="110" t="s">
        <v>58</v>
      </c>
      <c r="B21" s="598"/>
      <c r="C21" s="598"/>
      <c r="D21" s="313">
        <f>B21-C21</f>
        <v>0</v>
      </c>
    </row>
    <row r="22" spans="1:4" ht="12.75">
      <c r="A22" s="110" t="s">
        <v>346</v>
      </c>
      <c r="B22" s="598"/>
      <c r="C22" s="598"/>
      <c r="D22" s="313">
        <f>B22-C22</f>
        <v>0</v>
      </c>
    </row>
    <row r="23" spans="1:4" ht="12.75">
      <c r="A23" s="595"/>
      <c r="B23" s="584"/>
      <c r="C23" s="584"/>
      <c r="D23" s="596"/>
    </row>
    <row r="24" spans="1:4" ht="12.75">
      <c r="A24" s="112" t="s">
        <v>253</v>
      </c>
      <c r="B24" s="179"/>
      <c r="C24" s="218"/>
      <c r="D24" s="217" t="s">
        <v>220</v>
      </c>
    </row>
    <row r="25" spans="1:4" ht="12.75">
      <c r="A25" s="110" t="s">
        <v>55</v>
      </c>
      <c r="B25" s="201"/>
      <c r="C25" s="220"/>
      <c r="D25" s="308"/>
    </row>
    <row r="26" spans="1:4" ht="12.75">
      <c r="A26" s="110" t="s">
        <v>56</v>
      </c>
      <c r="B26" s="201"/>
      <c r="C26" s="24"/>
      <c r="D26" s="308"/>
    </row>
    <row r="27" spans="1:4" ht="12.75">
      <c r="A27" s="110" t="s">
        <v>93</v>
      </c>
      <c r="B27" s="201"/>
      <c r="C27" s="24"/>
      <c r="D27" s="308"/>
    </row>
    <row r="28" spans="1:4" ht="12.75">
      <c r="A28" s="110" t="s">
        <v>94</v>
      </c>
      <c r="B28" s="219"/>
      <c r="C28" s="220"/>
      <c r="D28" s="338"/>
    </row>
    <row r="29" spans="1:4" ht="13.5" thickBot="1">
      <c r="A29" s="599"/>
      <c r="B29" s="219"/>
      <c r="C29" s="220"/>
      <c r="D29" s="600"/>
    </row>
    <row r="30" spans="1:4" ht="13.5" thickBot="1">
      <c r="A30" s="216" t="s">
        <v>255</v>
      </c>
      <c r="B30" s="441">
        <v>0</v>
      </c>
      <c r="C30" s="441">
        <v>0</v>
      </c>
      <c r="D30" s="331">
        <f>B30-C30</f>
        <v>0</v>
      </c>
    </row>
    <row r="31" spans="1:4" s="6" customFormat="1" ht="12.75">
      <c r="A31" s="28" t="s">
        <v>69</v>
      </c>
      <c r="B31" s="52"/>
      <c r="C31" s="28"/>
      <c r="D31" s="479">
        <v>38078</v>
      </c>
    </row>
    <row r="32" ht="12.75">
      <c r="A32" s="28"/>
    </row>
    <row r="33" ht="12.75">
      <c r="A33" s="28"/>
    </row>
    <row r="34" ht="12.75">
      <c r="A34" s="28"/>
    </row>
    <row r="35" ht="12.75">
      <c r="A35" s="28"/>
    </row>
  </sheetData>
  <sheetProtection password="E53C" sheet="1" objects="1" scenarios="1"/>
  <printOptions/>
  <pageMargins left="0.75" right="0.75" top="1" bottom="1" header="0.5" footer="0.5"/>
  <pageSetup orientation="landscape" r:id="rId1"/>
</worksheet>
</file>

<file path=xl/worksheets/sheet11.xml><?xml version="1.0" encoding="utf-8"?>
<worksheet xmlns="http://schemas.openxmlformats.org/spreadsheetml/2006/main" xmlns:r="http://schemas.openxmlformats.org/officeDocument/2006/relationships">
  <dimension ref="A1:CI43"/>
  <sheetViews>
    <sheetView zoomScale="65" zoomScaleNormal="65" workbookViewId="0" topLeftCell="A1">
      <selection activeCell="H29" sqref="H29"/>
    </sheetView>
  </sheetViews>
  <sheetFormatPr defaultColWidth="9.140625" defaultRowHeight="12.75"/>
  <cols>
    <col min="1" max="1" width="50.28125" style="0" customWidth="1"/>
    <col min="2" max="2" width="22.7109375" style="0" customWidth="1"/>
    <col min="3" max="3" width="21.421875" style="0" customWidth="1"/>
    <col min="4" max="4" width="29.8515625" style="0" customWidth="1"/>
  </cols>
  <sheetData>
    <row r="1" spans="1:6" ht="15">
      <c r="A1" s="175" t="s">
        <v>81</v>
      </c>
      <c r="B1" s="86"/>
      <c r="C1" s="174" t="str">
        <f>'Reference Values'!C5</f>
        <v>State</v>
      </c>
      <c r="D1" s="373" t="str">
        <f>'Reference Values'!D5</f>
        <v>Date Current</v>
      </c>
      <c r="F1" s="169"/>
    </row>
    <row r="2" spans="1:4" ht="17.25">
      <c r="A2" s="105" t="s">
        <v>27</v>
      </c>
      <c r="B2" s="13"/>
      <c r="C2" s="6"/>
      <c r="D2" s="72"/>
    </row>
    <row r="3" spans="1:3" ht="15.75" thickBot="1">
      <c r="A3" s="106" t="s">
        <v>395</v>
      </c>
      <c r="B3" s="48"/>
      <c r="C3" s="6"/>
    </row>
    <row r="4" spans="1:4" s="191" customFormat="1" ht="12.75">
      <c r="A4" s="116" t="s">
        <v>63</v>
      </c>
      <c r="B4" s="117" t="s">
        <v>30</v>
      </c>
      <c r="C4" s="117" t="s">
        <v>31</v>
      </c>
      <c r="D4" s="118" t="s">
        <v>219</v>
      </c>
    </row>
    <row r="5" spans="1:4" ht="12.75">
      <c r="A5" s="99"/>
      <c r="B5" s="34"/>
      <c r="C5" s="34"/>
      <c r="D5" s="100"/>
    </row>
    <row r="6" spans="1:87" ht="13.5">
      <c r="A6" s="164" t="s">
        <v>222</v>
      </c>
      <c r="B6" s="2"/>
      <c r="C6" s="2"/>
      <c r="D6" s="60"/>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row>
    <row r="7" spans="1:4" ht="12.75">
      <c r="A7" s="109" t="s">
        <v>306</v>
      </c>
      <c r="B7" s="270" t="s">
        <v>80</v>
      </c>
      <c r="C7" s="270" t="s">
        <v>80</v>
      </c>
      <c r="D7" s="272" t="s">
        <v>80</v>
      </c>
    </row>
    <row r="8" spans="1:4" ht="12.75">
      <c r="A8" s="78" t="s">
        <v>221</v>
      </c>
      <c r="B8" s="312">
        <f>'#9 Retail Patterns'!B11</f>
        <v>0</v>
      </c>
      <c r="C8" s="281">
        <f>'#9 Retail Patterns'!C11</f>
        <v>0</v>
      </c>
      <c r="D8" s="313">
        <f>'#9 Retail Patterns'!D11</f>
        <v>0</v>
      </c>
    </row>
    <row r="9" spans="1:4" ht="12.75">
      <c r="A9" s="595"/>
      <c r="B9" s="601"/>
      <c r="C9" s="602"/>
      <c r="D9" s="596"/>
    </row>
    <row r="10" spans="1:4" ht="13.5">
      <c r="A10" s="168" t="s">
        <v>223</v>
      </c>
      <c r="B10" s="601"/>
      <c r="C10" s="614"/>
      <c r="D10" s="596"/>
    </row>
    <row r="11" spans="1:4" ht="12.75">
      <c r="A11" s="119" t="s">
        <v>57</v>
      </c>
      <c r="B11" s="11" t="s">
        <v>287</v>
      </c>
      <c r="C11" s="11" t="s">
        <v>287</v>
      </c>
      <c r="D11" s="273" t="s">
        <v>287</v>
      </c>
    </row>
    <row r="12" spans="1:4" ht="12.75">
      <c r="A12" s="78" t="s">
        <v>58</v>
      </c>
      <c r="B12" s="135">
        <f>'#9 Retail Patterns'!B21</f>
        <v>0</v>
      </c>
      <c r="C12" s="135">
        <f>'#9 Retail Patterns'!C21</f>
        <v>0</v>
      </c>
      <c r="D12" s="313">
        <f>'#9 Retail Patterns'!D21</f>
        <v>0</v>
      </c>
    </row>
    <row r="13" spans="1:4" ht="12.75">
      <c r="A13" s="78" t="s">
        <v>59</v>
      </c>
      <c r="B13" s="135">
        <f>'#9 Retail Patterns'!B22</f>
        <v>0</v>
      </c>
      <c r="C13" s="135">
        <f>'#9 Retail Patterns'!C22</f>
        <v>0</v>
      </c>
      <c r="D13" s="313">
        <f>'#9 Retail Patterns'!D22</f>
        <v>0</v>
      </c>
    </row>
    <row r="14" spans="1:4" ht="12.75">
      <c r="A14" s="110"/>
      <c r="B14" s="2"/>
      <c r="C14" s="2"/>
      <c r="D14" s="104" t="s">
        <v>238</v>
      </c>
    </row>
    <row r="15" spans="1:4" s="37" customFormat="1" ht="13.5">
      <c r="A15" s="168" t="s">
        <v>224</v>
      </c>
      <c r="B15" s="1" t="s">
        <v>95</v>
      </c>
      <c r="C15" s="1"/>
      <c r="D15" s="113" t="s">
        <v>225</v>
      </c>
    </row>
    <row r="16" spans="1:4" s="37" customFormat="1" ht="12.75">
      <c r="A16" s="119" t="s">
        <v>118</v>
      </c>
      <c r="B16" s="583"/>
      <c r="C16" s="1"/>
      <c r="D16" s="111" t="s">
        <v>237</v>
      </c>
    </row>
    <row r="17" spans="1:4" ht="12.75">
      <c r="A17" s="81" t="s">
        <v>54</v>
      </c>
      <c r="B17" s="558"/>
      <c r="C17" s="613"/>
      <c r="D17" s="603"/>
    </row>
    <row r="18" spans="1:4" ht="12.75">
      <c r="A18" s="81" t="s">
        <v>60</v>
      </c>
      <c r="B18" s="597"/>
      <c r="C18" s="598"/>
      <c r="D18" s="603"/>
    </row>
    <row r="19" spans="1:4" ht="12.75">
      <c r="A19" s="81" t="s">
        <v>61</v>
      </c>
      <c r="B19" s="597"/>
      <c r="C19" s="598"/>
      <c r="D19" s="603"/>
    </row>
    <row r="20" spans="1:4" ht="12.75">
      <c r="A20" s="78" t="s">
        <v>65</v>
      </c>
      <c r="B20" s="598"/>
      <c r="C20" s="598"/>
      <c r="D20" s="603"/>
    </row>
    <row r="21" spans="1:4" ht="13.5" thickBot="1">
      <c r="A21" s="411" t="s">
        <v>64</v>
      </c>
      <c r="B21" s="598"/>
      <c r="C21" s="598"/>
      <c r="D21" s="603"/>
    </row>
    <row r="22" spans="1:4" ht="12.75">
      <c r="A22" s="89" t="s">
        <v>68</v>
      </c>
      <c r="B22" s="558"/>
      <c r="C22" s="592"/>
      <c r="D22" s="609"/>
    </row>
    <row r="23" spans="1:4" s="37" customFormat="1" ht="12.75">
      <c r="A23" s="78" t="s">
        <v>67</v>
      </c>
      <c r="B23" s="558"/>
      <c r="C23" s="592"/>
      <c r="D23" s="609"/>
    </row>
    <row r="24" spans="1:4" ht="12.75">
      <c r="A24" s="110"/>
      <c r="B24" s="598"/>
      <c r="C24" s="598"/>
      <c r="D24" s="104" t="s">
        <v>238</v>
      </c>
    </row>
    <row r="25" spans="1:4" ht="13.5">
      <c r="A25" s="168" t="s">
        <v>66</v>
      </c>
      <c r="B25" s="448" t="s">
        <v>382</v>
      </c>
      <c r="C25" s="448" t="s">
        <v>382</v>
      </c>
      <c r="D25" s="111" t="s">
        <v>383</v>
      </c>
    </row>
    <row r="26" spans="1:4" ht="12.75">
      <c r="A26" s="81" t="s">
        <v>384</v>
      </c>
      <c r="B26" s="304">
        <f>'#3 State EBT Operations'!G25/'Reference Values'!D7</f>
        <v>0</v>
      </c>
      <c r="C26" s="325">
        <f>'#4 State Paper Operations'!G24/'Reference Values'!D8</f>
        <v>0</v>
      </c>
      <c r="D26" s="356">
        <f>B26-C26</f>
        <v>0</v>
      </c>
    </row>
    <row r="27" spans="1:4" ht="12.75">
      <c r="A27" s="121" t="s">
        <v>385</v>
      </c>
      <c r="B27" s="304">
        <f>('#3 State EBT Operations'!G13+'#5 EBT Local  Labor &amp; Material '!E18)/'Reference Values'!D7</f>
        <v>0</v>
      </c>
      <c r="C27" s="612">
        <f>('#4 State Paper Operations'!G11+'#6 Paper Local  Labor&amp;Material '!E18)/'Reference Values'!D8</f>
        <v>0</v>
      </c>
      <c r="D27" s="276">
        <f>B27-C27</f>
        <v>0</v>
      </c>
    </row>
    <row r="28" spans="1:4" ht="12.75">
      <c r="A28" s="78" t="s">
        <v>91</v>
      </c>
      <c r="B28" s="598"/>
      <c r="C28" s="598"/>
      <c r="D28" s="603"/>
    </row>
    <row r="29" spans="1:4" ht="12.75">
      <c r="A29" s="81" t="s">
        <v>113</v>
      </c>
      <c r="B29" s="604"/>
      <c r="C29" s="605"/>
      <c r="D29" s="606"/>
    </row>
    <row r="30" spans="1:4" s="6" customFormat="1" ht="12.75">
      <c r="A30" s="78" t="s">
        <v>112</v>
      </c>
      <c r="B30" s="607"/>
      <c r="C30" s="607"/>
      <c r="D30" s="606"/>
    </row>
    <row r="31" spans="1:4" ht="12.75">
      <c r="A31" s="78" t="s">
        <v>381</v>
      </c>
      <c r="B31" s="358">
        <f>'#9 Retail Patterns'!B30/'Reference Values'!D7</f>
        <v>0</v>
      </c>
      <c r="C31" s="358">
        <f>'#9 Retail Patterns'!C30/'Reference Values'!D8</f>
        <v>0</v>
      </c>
      <c r="D31" s="314">
        <f>B31-C31</f>
        <v>0</v>
      </c>
    </row>
    <row r="32" spans="1:4" ht="12.75">
      <c r="A32" s="78" t="s">
        <v>349</v>
      </c>
      <c r="B32" s="410">
        <f>'#3 State EBT Operations'!G26/'Reference Values'!D7</f>
        <v>0</v>
      </c>
      <c r="C32" s="410">
        <f>'#4 State Paper Operations'!G25/'Reference Values'!D8</f>
        <v>0</v>
      </c>
      <c r="D32" s="360">
        <f>B32-C32</f>
        <v>0</v>
      </c>
    </row>
    <row r="33" spans="1:4" ht="12.75">
      <c r="A33" s="101" t="s">
        <v>114</v>
      </c>
      <c r="B33" s="304">
        <f>'#3 State EBT Operations'!G29/'Reference Values'!D7</f>
        <v>0</v>
      </c>
      <c r="C33" s="304">
        <f>'#4 State Paper Operations'!G27/'Reference Values'!D8</f>
        <v>0</v>
      </c>
      <c r="D33" s="356">
        <f>B33-C33</f>
        <v>0</v>
      </c>
    </row>
    <row r="34" spans="1:4" ht="12.75">
      <c r="A34" s="89" t="s">
        <v>115</v>
      </c>
      <c r="B34" s="598"/>
      <c r="C34" s="598"/>
      <c r="D34" s="603"/>
    </row>
    <row r="35" spans="1:4" ht="12.75">
      <c r="A35" s="81" t="s">
        <v>116</v>
      </c>
      <c r="B35" s="608"/>
      <c r="C35" s="592"/>
      <c r="D35" s="609"/>
    </row>
    <row r="36" spans="1:4" ht="13.5" thickBot="1">
      <c r="A36" s="237" t="s">
        <v>117</v>
      </c>
      <c r="B36" s="610"/>
      <c r="C36" s="610"/>
      <c r="D36" s="611"/>
    </row>
    <row r="37" spans="1:4" s="6" customFormat="1" ht="13.5" customHeight="1">
      <c r="A37" s="69" t="s">
        <v>362</v>
      </c>
      <c r="B37" s="70"/>
      <c r="C37" s="28"/>
      <c r="D37" s="479">
        <v>38078</v>
      </c>
    </row>
    <row r="38" s="6" customFormat="1" ht="12.75">
      <c r="A38" s="69"/>
    </row>
    <row r="39" spans="1:2" s="28" customFormat="1" ht="12.75">
      <c r="A39" s="6"/>
      <c r="B39" s="70"/>
    </row>
    <row r="40" spans="1:3" s="6" customFormat="1" ht="12.75">
      <c r="A40" s="28"/>
      <c r="B40" s="52"/>
      <c r="C40" s="28"/>
    </row>
    <row r="41" s="6" customFormat="1" ht="12.75">
      <c r="A41" s="28"/>
    </row>
    <row r="42" ht="12.75">
      <c r="A42" s="28"/>
    </row>
    <row r="43" ht="12.75">
      <c r="A43" s="28"/>
    </row>
  </sheetData>
  <sheetProtection password="E53C" sheet="1" objects="1" scenarios="1"/>
  <printOptions/>
  <pageMargins left="0.75" right="0.75" top="1" bottom="1" header="0.5" footer="0.5"/>
  <pageSetup orientation="landscape" scale="98" r:id="rId1"/>
</worksheet>
</file>

<file path=xl/worksheets/sheet12.xml><?xml version="1.0" encoding="utf-8"?>
<worksheet xmlns="http://schemas.openxmlformats.org/spreadsheetml/2006/main" xmlns:r="http://schemas.openxmlformats.org/officeDocument/2006/relationships">
  <dimension ref="A1:W46"/>
  <sheetViews>
    <sheetView zoomScale="56" zoomScaleNormal="56" workbookViewId="0" topLeftCell="A1">
      <selection activeCell="H8" sqref="H8"/>
    </sheetView>
  </sheetViews>
  <sheetFormatPr defaultColWidth="9.140625" defaultRowHeight="12.75"/>
  <cols>
    <col min="1" max="1" width="71.28125" style="0" customWidth="1"/>
    <col min="2" max="2" width="12.7109375" style="0" customWidth="1"/>
    <col min="3" max="3" width="1.7109375" style="0" customWidth="1"/>
    <col min="4" max="4" width="19.421875" style="0" customWidth="1"/>
    <col min="5" max="5" width="10.7109375" style="0" customWidth="1"/>
    <col min="6" max="6" width="0.13671875" style="0" customWidth="1"/>
  </cols>
  <sheetData>
    <row r="1" spans="1:4" ht="15">
      <c r="A1" s="176" t="s">
        <v>109</v>
      </c>
      <c r="B1" s="171" t="str">
        <f>'Reference Values'!C5</f>
        <v>State</v>
      </c>
      <c r="C1" s="495" t="str">
        <f>'Reference Values'!D5</f>
        <v>Date Current</v>
      </c>
      <c r="D1" s="511"/>
    </row>
    <row r="2" spans="1:4" ht="17.25">
      <c r="A2" s="105" t="s">
        <v>105</v>
      </c>
      <c r="B2" s="6"/>
      <c r="C2" s="6"/>
      <c r="D2" s="72"/>
    </row>
    <row r="3" spans="1:23" s="194" customFormat="1" ht="15.75" thickBot="1">
      <c r="A3" s="208" t="s">
        <v>258</v>
      </c>
      <c r="B3" s="222" t="s">
        <v>36</v>
      </c>
      <c r="C3" s="53"/>
      <c r="D3" s="223" t="s">
        <v>37</v>
      </c>
      <c r="E3" s="193"/>
      <c r="F3" s="193"/>
      <c r="G3" s="193"/>
      <c r="H3" s="193"/>
      <c r="I3" s="193"/>
      <c r="J3" s="193"/>
      <c r="K3" s="193"/>
      <c r="L3" s="193"/>
      <c r="M3" s="193"/>
      <c r="N3" s="193"/>
      <c r="O3" s="193"/>
      <c r="P3" s="193"/>
      <c r="Q3" s="193"/>
      <c r="R3" s="193"/>
      <c r="S3" s="193"/>
      <c r="T3" s="193"/>
      <c r="U3" s="193"/>
      <c r="V3" s="193"/>
      <c r="W3" s="193"/>
    </row>
    <row r="4" spans="1:4" s="196" customFormat="1" ht="13.5">
      <c r="A4" s="195" t="s">
        <v>271</v>
      </c>
      <c r="B4" s="615"/>
      <c r="C4" s="200"/>
      <c r="D4" s="618"/>
    </row>
    <row r="5" spans="1:4" ht="12.75">
      <c r="A5" s="59" t="s">
        <v>34</v>
      </c>
      <c r="B5" s="520"/>
      <c r="C5" s="201"/>
      <c r="D5" s="619"/>
    </row>
    <row r="6" spans="1:4" ht="12.75">
      <c r="A6" s="59" t="s">
        <v>35</v>
      </c>
      <c r="B6" s="520"/>
      <c r="C6" s="201"/>
      <c r="D6" s="619"/>
    </row>
    <row r="7" spans="1:4" ht="12.75">
      <c r="A7" s="59" t="s">
        <v>97</v>
      </c>
      <c r="B7" s="520"/>
      <c r="C7" s="201"/>
      <c r="D7" s="619"/>
    </row>
    <row r="8" spans="1:4" ht="12.75">
      <c r="A8" s="59" t="s">
        <v>96</v>
      </c>
      <c r="B8" s="520"/>
      <c r="C8" s="201"/>
      <c r="D8" s="619"/>
    </row>
    <row r="9" spans="1:4" ht="12.75">
      <c r="A9" s="115" t="s">
        <v>98</v>
      </c>
      <c r="B9" s="520"/>
      <c r="C9" s="201"/>
      <c r="D9" s="619"/>
    </row>
    <row r="10" spans="1:4" ht="12.75">
      <c r="A10" s="115" t="s">
        <v>99</v>
      </c>
      <c r="B10" s="520"/>
      <c r="C10" s="201"/>
      <c r="D10" s="619"/>
    </row>
    <row r="11" spans="1:4" ht="12.75">
      <c r="A11" s="115" t="s">
        <v>100</v>
      </c>
      <c r="B11" s="520"/>
      <c r="C11" s="201"/>
      <c r="D11" s="619"/>
    </row>
    <row r="12" spans="1:4" ht="13.5" thickBot="1">
      <c r="A12" s="115" t="s">
        <v>298</v>
      </c>
      <c r="B12" s="520"/>
      <c r="C12" s="201"/>
      <c r="D12" s="619"/>
    </row>
    <row r="13" spans="1:4" ht="13.5" thickBot="1">
      <c r="A13" s="128" t="s">
        <v>295</v>
      </c>
      <c r="B13" s="520"/>
      <c r="C13" s="201"/>
      <c r="D13" s="331">
        <f>B9*(D10+D11)+D12</f>
        <v>0</v>
      </c>
    </row>
    <row r="14" spans="1:4" s="196" customFormat="1" ht="13.5">
      <c r="A14" s="197" t="s">
        <v>107</v>
      </c>
      <c r="B14" s="616"/>
      <c r="C14" s="200"/>
      <c r="D14" s="620"/>
    </row>
    <row r="15" spans="1:4" ht="12.75">
      <c r="A15" s="59" t="s">
        <v>130</v>
      </c>
      <c r="B15" s="520"/>
      <c r="C15" s="201"/>
      <c r="D15" s="619"/>
    </row>
    <row r="16" spans="1:4" ht="12.75">
      <c r="A16" s="59" t="s">
        <v>129</v>
      </c>
      <c r="B16" s="520"/>
      <c r="C16" s="201"/>
      <c r="D16" s="619"/>
    </row>
    <row r="17" spans="1:4" ht="12.75">
      <c r="A17" s="59" t="s">
        <v>292</v>
      </c>
      <c r="B17" s="523"/>
      <c r="C17" s="201"/>
      <c r="D17" s="619"/>
    </row>
    <row r="18" spans="1:4" ht="12.75">
      <c r="A18" s="59" t="s">
        <v>290</v>
      </c>
      <c r="B18" s="520"/>
      <c r="C18" s="201"/>
      <c r="D18" s="621"/>
    </row>
    <row r="19" spans="1:4" ht="12.75">
      <c r="A19" s="59" t="s">
        <v>291</v>
      </c>
      <c r="B19" s="520"/>
      <c r="C19" s="201"/>
      <c r="D19" s="621"/>
    </row>
    <row r="20" spans="1:4" ht="12.75">
      <c r="A20" s="59" t="s">
        <v>363</v>
      </c>
      <c r="B20" s="520"/>
      <c r="C20" s="201"/>
      <c r="D20" s="544"/>
    </row>
    <row r="21" spans="1:4" ht="12.75">
      <c r="A21" s="115" t="s">
        <v>307</v>
      </c>
      <c r="B21" s="520"/>
      <c r="C21" s="201"/>
      <c r="D21" s="619"/>
    </row>
    <row r="22" spans="1:4" ht="12.75">
      <c r="A22" s="59" t="s">
        <v>293</v>
      </c>
      <c r="B22" s="520"/>
      <c r="C22" s="201"/>
      <c r="D22" s="330">
        <f>B22*D20</f>
        <v>0</v>
      </c>
    </row>
    <row r="23" spans="1:4" ht="12.75">
      <c r="A23" s="59" t="s">
        <v>294</v>
      </c>
      <c r="B23" s="523"/>
      <c r="C23" s="201"/>
      <c r="D23" s="353">
        <f>B23*D21</f>
        <v>0</v>
      </c>
    </row>
    <row r="24" spans="1:4" ht="12.75">
      <c r="A24" s="59" t="s">
        <v>272</v>
      </c>
      <c r="B24" s="520"/>
      <c r="C24" s="201"/>
      <c r="D24" s="619"/>
    </row>
    <row r="25" spans="1:4" ht="13.5" thickBot="1">
      <c r="A25" s="128" t="s">
        <v>270</v>
      </c>
      <c r="B25" s="520"/>
      <c r="C25" s="201"/>
      <c r="D25" s="341">
        <f>D22+D23+D24</f>
        <v>0</v>
      </c>
    </row>
    <row r="26" spans="1:4" ht="13.5">
      <c r="A26" s="197" t="s">
        <v>106</v>
      </c>
      <c r="B26" s="520"/>
      <c r="C26" s="201"/>
      <c r="D26" s="619"/>
    </row>
    <row r="27" spans="1:4" ht="12.75">
      <c r="A27" s="59" t="s">
        <v>296</v>
      </c>
      <c r="B27" s="520"/>
      <c r="C27" s="201"/>
      <c r="D27" s="619"/>
    </row>
    <row r="28" spans="1:4" ht="12.75">
      <c r="A28" s="59" t="s">
        <v>308</v>
      </c>
      <c r="B28" s="520"/>
      <c r="C28" s="201"/>
      <c r="D28" s="619"/>
    </row>
    <row r="29" spans="1:4" ht="13.5" thickBot="1">
      <c r="A29" s="59" t="s">
        <v>131</v>
      </c>
      <c r="B29" s="520"/>
      <c r="C29" s="201"/>
      <c r="D29" s="622"/>
    </row>
    <row r="30" spans="1:4" ht="13.5" thickBot="1">
      <c r="A30" s="129" t="s">
        <v>299</v>
      </c>
      <c r="B30" s="520"/>
      <c r="C30" s="201"/>
      <c r="D30" s="331">
        <f>B28*D29</f>
        <v>0</v>
      </c>
    </row>
    <row r="31" spans="1:4" ht="13.5" thickBot="1">
      <c r="A31" s="59" t="s">
        <v>133</v>
      </c>
      <c r="B31" s="520"/>
      <c r="C31" s="201"/>
      <c r="D31" s="623"/>
    </row>
    <row r="32" spans="1:4" ht="13.5" thickBot="1">
      <c r="A32" s="129" t="s">
        <v>289</v>
      </c>
      <c r="B32" s="520"/>
      <c r="C32" s="201"/>
      <c r="D32" s="331">
        <f>B31*D29</f>
        <v>0</v>
      </c>
    </row>
    <row r="33" spans="1:4" ht="12" customHeight="1">
      <c r="A33" s="59" t="s">
        <v>102</v>
      </c>
      <c r="B33" s="520"/>
      <c r="C33" s="201"/>
      <c r="D33" s="624"/>
    </row>
    <row r="34" spans="1:4" ht="13.5" thickBot="1">
      <c r="A34" s="59" t="s">
        <v>101</v>
      </c>
      <c r="B34" s="520"/>
      <c r="C34" s="201"/>
      <c r="D34" s="622"/>
    </row>
    <row r="35" spans="1:4" ht="13.5" thickBot="1">
      <c r="A35" s="129" t="s">
        <v>134</v>
      </c>
      <c r="B35" s="520"/>
      <c r="C35" s="201"/>
      <c r="D35" s="331">
        <f>B33*D34</f>
        <v>0</v>
      </c>
    </row>
    <row r="36" spans="1:4" ht="12.75">
      <c r="A36" s="59" t="s">
        <v>103</v>
      </c>
      <c r="B36" s="443">
        <f>SUM('#2 Replacement Equipment'!E21:E23)*(12/'Reference Values'!D10)</f>
        <v>0</v>
      </c>
      <c r="C36" s="201"/>
      <c r="D36" s="363">
        <f>(B36/'Reference Values'!D9)*D34</f>
        <v>0</v>
      </c>
    </row>
    <row r="37" spans="1:4" ht="13.5" thickBot="1">
      <c r="A37" s="59" t="s">
        <v>104</v>
      </c>
      <c r="B37" s="443">
        <f>('#2 Replacement Equipment'!E24)*12/'Reference Values'!D10</f>
        <v>0</v>
      </c>
      <c r="C37" s="201"/>
      <c r="D37" s="362">
        <f>(B37/'Reference Values'!D9)*D34</f>
        <v>0</v>
      </c>
    </row>
    <row r="38" spans="1:4" ht="13.5" thickBot="1">
      <c r="A38" s="130" t="s">
        <v>136</v>
      </c>
      <c r="B38" s="520"/>
      <c r="C38" s="201"/>
      <c r="D38" s="331">
        <f>((B36+B37)/'Reference Values'!D9)*D34</f>
        <v>0</v>
      </c>
    </row>
    <row r="39" spans="1:4" ht="14.25" thickBot="1">
      <c r="A39" s="198" t="s">
        <v>259</v>
      </c>
      <c r="B39" s="520"/>
      <c r="C39" s="201"/>
      <c r="D39" s="622"/>
    </row>
    <row r="40" spans="1:4" ht="13.5" thickBot="1">
      <c r="A40" s="282" t="s">
        <v>367</v>
      </c>
      <c r="B40" s="617" t="s">
        <v>368</v>
      </c>
      <c r="C40" s="201"/>
      <c r="D40" s="535"/>
    </row>
    <row r="41" spans="1:4" ht="13.5" thickBot="1">
      <c r="A41" s="59" t="s">
        <v>132</v>
      </c>
      <c r="B41" s="617" t="s">
        <v>368</v>
      </c>
      <c r="C41" s="201"/>
      <c r="D41" s="623"/>
    </row>
    <row r="42" spans="1:4" ht="13.5" thickBot="1">
      <c r="A42" s="202" t="s">
        <v>366</v>
      </c>
      <c r="B42" s="526"/>
      <c r="C42" s="201"/>
      <c r="D42" s="535"/>
    </row>
    <row r="43" spans="1:4" ht="13.5" thickBot="1">
      <c r="A43" s="203" t="s">
        <v>137</v>
      </c>
      <c r="B43" s="315"/>
      <c r="C43" s="15"/>
      <c r="D43" s="331">
        <f>D40+D42</f>
        <v>0</v>
      </c>
    </row>
    <row r="44" spans="1:4" ht="13.5" thickBot="1">
      <c r="A44" s="205" t="s">
        <v>135</v>
      </c>
      <c r="B44" s="335">
        <v>1</v>
      </c>
      <c r="C44" s="15"/>
      <c r="D44" s="364"/>
    </row>
    <row r="45" spans="1:4" ht="13.5" thickBot="1">
      <c r="A45" s="204" t="s">
        <v>239</v>
      </c>
      <c r="B45" s="62"/>
      <c r="C45" s="221"/>
      <c r="D45" s="331">
        <f>(D25+D32+D38+D43)/B44</f>
        <v>0</v>
      </c>
    </row>
    <row r="46" spans="1:4" ht="12.75">
      <c r="A46" s="70" t="s">
        <v>69</v>
      </c>
      <c r="B46" s="6"/>
      <c r="D46" s="479">
        <v>38078</v>
      </c>
    </row>
  </sheetData>
  <sheetProtection password="E53C" sheet="1" objects="1" scenarios="1"/>
  <mergeCells count="1">
    <mergeCell ref="C1:D1"/>
  </mergeCells>
  <printOptions/>
  <pageMargins left="0.75" right="0.75" top="1" bottom="1" header="0.5" footer="0.5"/>
  <pageSetup orientation="portrait" scale="82" r:id="rId1"/>
  <colBreaks count="1" manualBreakCount="1">
    <brk id="5" max="45" man="1"/>
  </colBreaks>
</worksheet>
</file>

<file path=xl/worksheets/sheet13.xml><?xml version="1.0" encoding="utf-8"?>
<worksheet xmlns="http://schemas.openxmlformats.org/spreadsheetml/2006/main" xmlns:r="http://schemas.openxmlformats.org/officeDocument/2006/relationships">
  <dimension ref="A1:AG39"/>
  <sheetViews>
    <sheetView zoomScale="80" zoomScaleNormal="80" workbookViewId="0" topLeftCell="A1">
      <selection activeCell="C31" sqref="C31"/>
    </sheetView>
  </sheetViews>
  <sheetFormatPr defaultColWidth="9.140625" defaultRowHeight="12.75"/>
  <cols>
    <col min="1" max="1" width="47.140625" style="0" customWidth="1"/>
    <col min="2" max="2" width="26.00390625" style="0" customWidth="1"/>
    <col min="3" max="3" width="25.7109375" style="0" customWidth="1"/>
    <col min="4" max="4" width="31.57421875" style="476" customWidth="1"/>
  </cols>
  <sheetData>
    <row r="1" spans="1:4" ht="15">
      <c r="A1" s="175" t="s">
        <v>264</v>
      </c>
      <c r="B1" s="86"/>
      <c r="C1" s="444" t="str">
        <f>'Reference Values'!C5</f>
        <v>State</v>
      </c>
      <c r="D1" s="373" t="str">
        <f>'Reference Values'!D5</f>
        <v>Date Current</v>
      </c>
    </row>
    <row r="2" spans="1:4" ht="21">
      <c r="A2" s="177" t="s">
        <v>241</v>
      </c>
      <c r="B2" s="13"/>
      <c r="C2" s="6"/>
      <c r="D2" s="467"/>
    </row>
    <row r="3" spans="1:4" ht="15">
      <c r="A3" s="106" t="s">
        <v>389</v>
      </c>
      <c r="B3" s="48"/>
      <c r="C3" s="6"/>
      <c r="D3" s="467"/>
    </row>
    <row r="4" spans="1:4" ht="15.75" thickBot="1">
      <c r="A4" s="71"/>
      <c r="B4" s="131" t="s">
        <v>138</v>
      </c>
      <c r="C4" s="6"/>
      <c r="D4" s="467"/>
    </row>
    <row r="5" spans="1:4" ht="13.5">
      <c r="A5" s="132"/>
      <c r="B5" s="226" t="s">
        <v>32</v>
      </c>
      <c r="C5" s="226" t="s">
        <v>32</v>
      </c>
      <c r="D5" s="468" t="s">
        <v>33</v>
      </c>
    </row>
    <row r="6" spans="1:33" s="9" customFormat="1" ht="14.25" thickBot="1">
      <c r="A6" s="209" t="s">
        <v>139</v>
      </c>
      <c r="B6" s="227" t="s">
        <v>31</v>
      </c>
      <c r="C6" s="228" t="s">
        <v>111</v>
      </c>
      <c r="D6" s="469" t="s">
        <v>110</v>
      </c>
      <c r="E6"/>
      <c r="F6"/>
      <c r="G6"/>
      <c r="H6"/>
      <c r="I6"/>
      <c r="J6"/>
      <c r="K6"/>
      <c r="L6"/>
      <c r="M6"/>
      <c r="N6"/>
      <c r="O6"/>
      <c r="P6"/>
      <c r="Q6"/>
      <c r="R6"/>
      <c r="S6"/>
      <c r="T6"/>
      <c r="U6"/>
      <c r="V6"/>
      <c r="W6"/>
      <c r="X6"/>
      <c r="Y6"/>
      <c r="Z6"/>
      <c r="AA6"/>
      <c r="AB6"/>
      <c r="AC6"/>
      <c r="AD6"/>
      <c r="AE6"/>
      <c r="AF6"/>
      <c r="AG6"/>
    </row>
    <row r="7" spans="1:4" ht="11.25" customHeight="1">
      <c r="A7" s="418"/>
      <c r="B7" s="280"/>
      <c r="C7" s="339"/>
      <c r="D7" s="470"/>
    </row>
    <row r="8" spans="1:4" ht="11.25" customHeight="1">
      <c r="A8" s="419"/>
      <c r="B8" s="280"/>
      <c r="C8" s="339"/>
      <c r="D8" s="470"/>
    </row>
    <row r="9" spans="1:4" ht="11.25" customHeight="1">
      <c r="A9" s="419"/>
      <c r="B9" s="280"/>
      <c r="C9" s="339"/>
      <c r="D9" s="470"/>
    </row>
    <row r="10" spans="1:4" ht="11.25" customHeight="1" thickBot="1">
      <c r="A10" s="420"/>
      <c r="B10" s="280"/>
      <c r="C10" s="281"/>
      <c r="D10" s="356"/>
    </row>
    <row r="11" spans="1:4" ht="11.25" customHeight="1" thickBot="1">
      <c r="A11" s="224" t="s">
        <v>273</v>
      </c>
      <c r="B11" s="334" t="s">
        <v>140</v>
      </c>
      <c r="C11" s="325">
        <f>'#2 Replacement Equipment'!G19/C25</f>
        <v>0</v>
      </c>
      <c r="D11" s="353">
        <f>('#11 Expansion Features Summary'!D25/12)/D25</f>
        <v>0</v>
      </c>
    </row>
    <row r="12" spans="1:4" ht="12.75">
      <c r="A12" s="421"/>
      <c r="B12" s="280"/>
      <c r="C12" s="340"/>
      <c r="D12" s="296"/>
    </row>
    <row r="13" spans="1:4" ht="13.5" thickBot="1">
      <c r="A13" s="422"/>
      <c r="B13" s="280"/>
      <c r="C13" s="281"/>
      <c r="D13" s="471"/>
    </row>
    <row r="14" spans="1:4" ht="13.5" thickBot="1">
      <c r="A14" s="134" t="s">
        <v>351</v>
      </c>
      <c r="B14" s="401">
        <f>('#4 State Paper Operations'!G9/'Reference Values'!D10)/B25</f>
        <v>0</v>
      </c>
      <c r="C14" s="325">
        <f>'#2 Replacement Equipment'!G33/C25</f>
        <v>0</v>
      </c>
      <c r="D14" s="353">
        <f>('#11 Expansion Features Summary'!D32/12)/D25</f>
        <v>0</v>
      </c>
    </row>
    <row r="15" spans="1:4" ht="12.75">
      <c r="A15" s="421"/>
      <c r="B15" s="294"/>
      <c r="C15" s="340"/>
      <c r="D15" s="296"/>
    </row>
    <row r="16" spans="1:4" ht="13.5" thickBot="1">
      <c r="A16" s="423"/>
      <c r="B16" s="178"/>
      <c r="C16" s="135"/>
      <c r="D16" s="356"/>
    </row>
    <row r="17" spans="1:4" ht="14.25" customHeight="1">
      <c r="A17" s="336" t="s">
        <v>323</v>
      </c>
      <c r="B17" s="485">
        <f>('#4 State Paper Operations'!G14+'#6 Paper Local  Labor&amp;Material '!E20)/'Reference Values'!D10</f>
        <v>0</v>
      </c>
      <c r="C17" s="483">
        <f>' #8 Cost Comparison'!B13</f>
        <v>0</v>
      </c>
      <c r="D17" s="356">
        <f>('#11 Expansion Features Summary'!D38/12)</f>
        <v>0</v>
      </c>
    </row>
    <row r="18" spans="1:4" ht="14.25" customHeight="1" thickBot="1">
      <c r="A18" s="337" t="s">
        <v>324</v>
      </c>
      <c r="B18" s="484">
        <f>B17/B25</f>
        <v>0</v>
      </c>
      <c r="C18" s="483">
        <f>(C17/'Reference Values'!D9)/C25</f>
        <v>0</v>
      </c>
      <c r="D18" s="353">
        <f>D17/D25</f>
        <v>0</v>
      </c>
    </row>
    <row r="19" spans="1:4" ht="13.5" thickBot="1">
      <c r="A19" s="424"/>
      <c r="B19" s="354"/>
      <c r="C19" s="304"/>
      <c r="D19" s="296"/>
    </row>
    <row r="20" spans="1:6" ht="12.75">
      <c r="A20" s="133" t="s">
        <v>141</v>
      </c>
      <c r="B20" s="327">
        <f>' #8 Cost Comparison'!D18</f>
        <v>0</v>
      </c>
      <c r="C20" s="482">
        <f>' #8 Cost Comparison'!B18</f>
        <v>0</v>
      </c>
      <c r="D20" s="314">
        <f>('#11 Expansion Features Summary'!D40/12)/D25</f>
        <v>0</v>
      </c>
      <c r="E20" s="295"/>
      <c r="F20" s="295"/>
    </row>
    <row r="21" spans="1:6" ht="12.75">
      <c r="A21" s="79" t="s">
        <v>350</v>
      </c>
      <c r="B21" s="327"/>
      <c r="C21" s="304">
        <f>'#3 State EBT Operations'!E10:E31/C25</f>
        <v>0</v>
      </c>
      <c r="D21" s="314">
        <f>('#11 Expansion Features Summary'!D41/12)/D25</f>
        <v>0</v>
      </c>
      <c r="E21" s="295"/>
      <c r="F21" s="295"/>
    </row>
    <row r="22" spans="1:6" ht="13.5" thickBot="1">
      <c r="A22" s="206" t="s">
        <v>240</v>
      </c>
      <c r="B22" s="482">
        <f>' #8 Cost Comparison'!D22</f>
        <v>0</v>
      </c>
      <c r="C22" s="483">
        <f>' #8 Cost Comparison'!B22</f>
        <v>0</v>
      </c>
      <c r="D22" s="314">
        <f>('#11 Expansion Features Summary'!D42/12)/D25</f>
        <v>0</v>
      </c>
      <c r="E22" s="295"/>
      <c r="F22" s="295"/>
    </row>
    <row r="23" spans="1:6" ht="13.5" thickBot="1">
      <c r="A23" s="134" t="s">
        <v>260</v>
      </c>
      <c r="B23" s="482">
        <f>B20+B22</f>
        <v>0</v>
      </c>
      <c r="C23" s="482">
        <f>C20+C22</f>
        <v>0</v>
      </c>
      <c r="D23" s="481">
        <f>D20+D22</f>
        <v>0</v>
      </c>
      <c r="E23" s="295"/>
      <c r="F23" s="295"/>
    </row>
    <row r="24" spans="1:4" ht="13.5" thickBot="1">
      <c r="A24" s="425"/>
      <c r="B24" s="414"/>
      <c r="C24" s="135"/>
      <c r="D24" s="359"/>
    </row>
    <row r="25" spans="1:4" ht="13.5" thickBot="1">
      <c r="A25" s="207" t="s">
        <v>143</v>
      </c>
      <c r="B25" s="415">
        <f>'Reference Values'!D8</f>
        <v>1</v>
      </c>
      <c r="C25" s="335">
        <f>'Reference Values'!D7</f>
        <v>1</v>
      </c>
      <c r="D25" s="477">
        <f>'#11 Expansion Features Summary'!B44</f>
        <v>1</v>
      </c>
    </row>
    <row r="26" spans="1:4" ht="13.5" thickBot="1">
      <c r="A26" s="426"/>
      <c r="B26" s="416"/>
      <c r="C26" s="357"/>
      <c r="D26" s="472"/>
    </row>
    <row r="27" spans="1:4" ht="14.25" thickBot="1" thickTop="1">
      <c r="A27" s="225" t="s">
        <v>261</v>
      </c>
      <c r="B27" s="417">
        <f>B14+B18+B23</f>
        <v>0</v>
      </c>
      <c r="C27" s="480">
        <f>C11+C14+C18+C23</f>
        <v>0</v>
      </c>
      <c r="D27" s="480">
        <f>D11+D14+D18+D23</f>
        <v>0</v>
      </c>
    </row>
    <row r="28" spans="1:4" ht="13.5" thickBot="1">
      <c r="A28" s="427"/>
      <c r="B28" s="21"/>
      <c r="C28" s="413"/>
      <c r="D28" s="473"/>
    </row>
    <row r="29" spans="1:4" ht="13.5" thickBot="1">
      <c r="A29" s="512" t="s">
        <v>108</v>
      </c>
      <c r="B29" s="487"/>
      <c r="C29" s="513"/>
      <c r="D29" s="535"/>
    </row>
    <row r="30" spans="1:4" ht="12.75">
      <c r="A30" s="28"/>
      <c r="B30" s="18"/>
      <c r="C30" s="18"/>
      <c r="D30" s="479">
        <v>38078</v>
      </c>
    </row>
    <row r="31" spans="1:4" ht="12.75">
      <c r="A31" s="28" t="s">
        <v>142</v>
      </c>
      <c r="B31" s="18"/>
      <c r="C31" s="18"/>
      <c r="D31" s="474"/>
    </row>
    <row r="32" spans="1:4" ht="12.75">
      <c r="A32" s="28"/>
      <c r="B32" s="18"/>
      <c r="C32" s="18"/>
      <c r="D32" s="475"/>
    </row>
    <row r="33" spans="1:4" ht="12.75">
      <c r="A33" s="28"/>
      <c r="B33" s="18"/>
      <c r="C33" s="18"/>
      <c r="D33" s="475"/>
    </row>
    <row r="34" spans="1:4" ht="12.75">
      <c r="A34" s="28"/>
      <c r="B34" s="18"/>
      <c r="C34" s="18"/>
      <c r="D34" s="475"/>
    </row>
    <row r="35" spans="1:4" ht="12.75">
      <c r="A35" s="28"/>
      <c r="B35" s="18"/>
      <c r="C35" s="18"/>
      <c r="D35" s="475"/>
    </row>
    <row r="36" ht="12.75">
      <c r="A36" s="28"/>
    </row>
    <row r="37" ht="12.75">
      <c r="A37" s="28"/>
    </row>
    <row r="38" ht="12.75">
      <c r="A38" s="28"/>
    </row>
    <row r="39" ht="12.75">
      <c r="A39" s="28"/>
    </row>
  </sheetData>
  <sheetProtection password="E53C" sheet="1" objects="1" scenarios="1"/>
  <mergeCells count="1">
    <mergeCell ref="A29:C29"/>
  </mergeCells>
  <printOptions/>
  <pageMargins left="0.75" right="0.75" top="1" bottom="1" header="0.5" footer="0.5"/>
  <pageSetup orientation="landscape" scale="89" r:id="rId1"/>
</worksheet>
</file>

<file path=xl/worksheets/sheet14.xml><?xml version="1.0" encoding="utf-8"?>
<worksheet xmlns="http://schemas.openxmlformats.org/spreadsheetml/2006/main" xmlns:r="http://schemas.openxmlformats.org/officeDocument/2006/relationships">
  <dimension ref="A1:X80"/>
  <sheetViews>
    <sheetView zoomScale="80" zoomScaleNormal="80" workbookViewId="0" topLeftCell="A1">
      <selection activeCell="Y29" sqref="Y29"/>
    </sheetView>
  </sheetViews>
  <sheetFormatPr defaultColWidth="9.140625" defaultRowHeight="12.75"/>
  <cols>
    <col min="1" max="1" width="52.28125" style="0" customWidth="1"/>
    <col min="2" max="2" width="2.00390625" style="0" customWidth="1"/>
    <col min="3" max="5" width="3.28125" style="0" customWidth="1"/>
    <col min="6" max="6" width="3.28125" style="6" customWidth="1"/>
    <col min="7" max="24" width="3.28125" style="0" customWidth="1"/>
  </cols>
  <sheetData>
    <row r="1" spans="1:24" ht="18" thickBot="1">
      <c r="A1" s="138" t="s">
        <v>231</v>
      </c>
      <c r="B1" s="86"/>
      <c r="C1" s="86"/>
      <c r="D1" s="139"/>
      <c r="E1" s="171"/>
      <c r="F1" s="86"/>
      <c r="G1" s="172"/>
      <c r="H1" s="86"/>
      <c r="I1" s="86"/>
      <c r="J1" s="86"/>
      <c r="K1" s="86"/>
      <c r="L1" s="516" t="s">
        <v>252</v>
      </c>
      <c r="M1" s="487"/>
      <c r="N1" s="487"/>
      <c r="O1" s="487"/>
      <c r="P1" s="487"/>
      <c r="Q1" s="487"/>
      <c r="R1" s="513"/>
      <c r="S1" s="516" t="s">
        <v>251</v>
      </c>
      <c r="T1" s="487"/>
      <c r="U1" s="487"/>
      <c r="V1" s="487"/>
      <c r="W1" s="487"/>
      <c r="X1" s="513"/>
    </row>
    <row r="2" spans="1:24" ht="15">
      <c r="A2" s="73"/>
      <c r="B2" s="8"/>
      <c r="C2" s="6"/>
      <c r="D2" s="4"/>
      <c r="E2" s="4"/>
      <c r="F2" s="4"/>
      <c r="G2" s="74"/>
      <c r="H2" s="6"/>
      <c r="I2" s="6"/>
      <c r="J2" s="6"/>
      <c r="K2" s="6"/>
      <c r="L2" s="6"/>
      <c r="M2" s="6"/>
      <c r="N2" s="6"/>
      <c r="O2" s="6"/>
      <c r="P2" s="6"/>
      <c r="Q2" s="6"/>
      <c r="R2" s="6"/>
      <c r="S2" s="6"/>
      <c r="T2" s="6"/>
      <c r="U2" s="6"/>
      <c r="V2" s="6"/>
      <c r="W2" s="6"/>
      <c r="X2" s="72"/>
    </row>
    <row r="3" spans="1:24" ht="15">
      <c r="A3" s="73"/>
      <c r="B3" s="8"/>
      <c r="C3" s="4"/>
      <c r="D3" s="4"/>
      <c r="E3" s="4"/>
      <c r="F3" s="4"/>
      <c r="G3" s="74"/>
      <c r="H3" s="6"/>
      <c r="I3" s="6"/>
      <c r="J3" s="6"/>
      <c r="K3" s="6"/>
      <c r="L3" s="6"/>
      <c r="M3" s="6"/>
      <c r="N3" s="6"/>
      <c r="O3" s="6"/>
      <c r="P3" s="6"/>
      <c r="Q3" s="6"/>
      <c r="R3" s="6"/>
      <c r="S3" s="6"/>
      <c r="T3" s="6"/>
      <c r="U3" s="6"/>
      <c r="V3" s="6"/>
      <c r="W3" s="6"/>
      <c r="X3" s="72"/>
    </row>
    <row r="4" spans="1:24" ht="15">
      <c r="A4" s="73"/>
      <c r="B4" s="8"/>
      <c r="C4" s="4"/>
      <c r="D4" s="4"/>
      <c r="E4" s="4"/>
      <c r="F4" s="4"/>
      <c r="G4" s="74"/>
      <c r="H4" s="6"/>
      <c r="I4" s="6"/>
      <c r="J4" s="6"/>
      <c r="K4" s="6"/>
      <c r="L4" s="6"/>
      <c r="M4" s="6"/>
      <c r="N4" s="6"/>
      <c r="O4" s="6"/>
      <c r="P4" s="6"/>
      <c r="Q4" s="6"/>
      <c r="R4" s="6"/>
      <c r="S4" s="6"/>
      <c r="T4" s="6"/>
      <c r="U4" s="6"/>
      <c r="V4" s="6"/>
      <c r="W4" s="6"/>
      <c r="X4" s="72"/>
    </row>
    <row r="5" spans="1:24" ht="15">
      <c r="A5" s="73"/>
      <c r="B5" s="8"/>
      <c r="C5" s="4"/>
      <c r="D5" s="4"/>
      <c r="E5" s="4"/>
      <c r="F5" s="4"/>
      <c r="G5" s="74"/>
      <c r="H5" s="6"/>
      <c r="I5" s="6"/>
      <c r="J5" s="6"/>
      <c r="K5" s="6"/>
      <c r="L5" s="6"/>
      <c r="M5" s="6"/>
      <c r="N5" s="6"/>
      <c r="O5" s="6"/>
      <c r="P5" s="6"/>
      <c r="Q5" s="6"/>
      <c r="R5" s="6"/>
      <c r="S5" s="6"/>
      <c r="T5" s="6"/>
      <c r="U5" s="6"/>
      <c r="V5" s="6"/>
      <c r="W5" s="6"/>
      <c r="X5" s="72"/>
    </row>
    <row r="6" spans="1:24" ht="15">
      <c r="A6" s="73"/>
      <c r="B6" s="8"/>
      <c r="C6" s="4"/>
      <c r="D6" s="4"/>
      <c r="E6" s="4"/>
      <c r="F6" s="4"/>
      <c r="G6" s="74"/>
      <c r="H6" s="6"/>
      <c r="I6" s="6"/>
      <c r="J6" s="6"/>
      <c r="K6" s="6"/>
      <c r="L6" s="6"/>
      <c r="M6" s="6"/>
      <c r="N6" s="6"/>
      <c r="O6" s="6"/>
      <c r="P6" s="6"/>
      <c r="Q6" s="6"/>
      <c r="R6" s="6"/>
      <c r="S6" s="6"/>
      <c r="T6" s="6"/>
      <c r="U6" s="6"/>
      <c r="V6" s="6"/>
      <c r="W6" s="6"/>
      <c r="X6" s="72"/>
    </row>
    <row r="7" spans="1:24" ht="12.75">
      <c r="A7" s="75"/>
      <c r="B7" s="54"/>
      <c r="C7" s="31"/>
      <c r="D7" s="54"/>
      <c r="E7" s="54"/>
      <c r="F7" s="54"/>
      <c r="G7" s="14"/>
      <c r="H7" s="15"/>
      <c r="I7" s="15"/>
      <c r="J7" s="15"/>
      <c r="K7" s="15"/>
      <c r="L7" s="15"/>
      <c r="M7" s="15"/>
      <c r="N7" s="15"/>
      <c r="O7" s="15"/>
      <c r="P7" s="15"/>
      <c r="Q7" s="15"/>
      <c r="R7" s="15"/>
      <c r="S7" s="15"/>
      <c r="T7" s="15"/>
      <c r="U7" s="15"/>
      <c r="V7" s="15"/>
      <c r="W7" s="15"/>
      <c r="X7" s="186"/>
    </row>
    <row r="8" spans="1:24" ht="13.5">
      <c r="A8" s="209" t="s">
        <v>262</v>
      </c>
      <c r="B8" s="14"/>
      <c r="C8" s="14"/>
      <c r="D8" s="14"/>
      <c r="E8" s="84"/>
      <c r="F8" s="84"/>
      <c r="G8" s="14"/>
      <c r="H8" s="15"/>
      <c r="I8" s="230" t="s">
        <v>247</v>
      </c>
      <c r="J8" s="15"/>
      <c r="K8" s="15"/>
      <c r="L8" s="15"/>
      <c r="M8" s="15"/>
      <c r="N8" s="15"/>
      <c r="O8" s="15"/>
      <c r="P8" s="15"/>
      <c r="Q8" s="15"/>
      <c r="R8" s="15"/>
      <c r="S8" s="15"/>
      <c r="T8" s="15"/>
      <c r="U8" s="15"/>
      <c r="V8" s="15"/>
      <c r="W8" s="15"/>
      <c r="X8" s="186"/>
    </row>
    <row r="9" spans="1:24" ht="12.75">
      <c r="A9" s="101" t="s">
        <v>172</v>
      </c>
      <c r="B9" s="61"/>
      <c r="C9" s="627"/>
      <c r="D9" s="628"/>
      <c r="E9" s="628"/>
      <c r="F9" s="628"/>
      <c r="G9" s="629"/>
      <c r="H9" s="629"/>
      <c r="I9" s="629"/>
      <c r="J9" s="629"/>
      <c r="K9" s="629"/>
      <c r="L9" s="629"/>
      <c r="M9" s="629"/>
      <c r="N9" s="629"/>
      <c r="O9" s="629"/>
      <c r="P9" s="629"/>
      <c r="Q9" s="629"/>
      <c r="R9" s="629"/>
      <c r="S9" s="629"/>
      <c r="T9" s="629"/>
      <c r="U9" s="629"/>
      <c r="V9" s="629"/>
      <c r="W9" s="629"/>
      <c r="X9" s="630"/>
    </row>
    <row r="10" spans="1:24" ht="12.75">
      <c r="A10" s="101" t="s">
        <v>154</v>
      </c>
      <c r="B10" s="15"/>
      <c r="C10" s="627"/>
      <c r="D10" s="628"/>
      <c r="E10" s="628"/>
      <c r="F10" s="628"/>
      <c r="G10" s="629"/>
      <c r="H10" s="629"/>
      <c r="I10" s="629"/>
      <c r="J10" s="629"/>
      <c r="K10" s="629"/>
      <c r="L10" s="629"/>
      <c r="M10" s="629"/>
      <c r="N10" s="629"/>
      <c r="O10" s="629"/>
      <c r="P10" s="629"/>
      <c r="Q10" s="629"/>
      <c r="R10" s="629"/>
      <c r="S10" s="629"/>
      <c r="T10" s="629"/>
      <c r="U10" s="629"/>
      <c r="V10" s="629"/>
      <c r="W10" s="629"/>
      <c r="X10" s="630"/>
    </row>
    <row r="11" spans="1:24" ht="12.75">
      <c r="A11" s="101" t="s">
        <v>169</v>
      </c>
      <c r="B11" s="15"/>
      <c r="C11" s="631"/>
      <c r="D11" s="628"/>
      <c r="E11" s="628"/>
      <c r="F11" s="628"/>
      <c r="G11" s="629"/>
      <c r="H11" s="629"/>
      <c r="I11" s="629"/>
      <c r="J11" s="629"/>
      <c r="K11" s="629"/>
      <c r="L11" s="629"/>
      <c r="M11" s="629"/>
      <c r="N11" s="629"/>
      <c r="O11" s="629"/>
      <c r="P11" s="629"/>
      <c r="Q11" s="629"/>
      <c r="R11" s="629"/>
      <c r="S11" s="629"/>
      <c r="T11" s="629"/>
      <c r="U11" s="629"/>
      <c r="V11" s="629"/>
      <c r="W11" s="629"/>
      <c r="X11" s="630"/>
    </row>
    <row r="12" spans="1:24" ht="12.75">
      <c r="A12" s="101" t="s">
        <v>174</v>
      </c>
      <c r="B12" s="15"/>
      <c r="C12" s="631"/>
      <c r="D12" s="628"/>
      <c r="E12" s="628"/>
      <c r="F12" s="628"/>
      <c r="G12" s="629"/>
      <c r="H12" s="629"/>
      <c r="I12" s="629"/>
      <c r="J12" s="629"/>
      <c r="K12" s="629"/>
      <c r="L12" s="629"/>
      <c r="M12" s="629"/>
      <c r="N12" s="629"/>
      <c r="O12" s="629"/>
      <c r="P12" s="629"/>
      <c r="Q12" s="629"/>
      <c r="R12" s="629"/>
      <c r="S12" s="629"/>
      <c r="T12" s="629"/>
      <c r="U12" s="629"/>
      <c r="V12" s="629"/>
      <c r="W12" s="629"/>
      <c r="X12" s="630"/>
    </row>
    <row r="13" spans="1:24" ht="12.75">
      <c r="A13" s="101" t="s">
        <v>170</v>
      </c>
      <c r="B13" s="15"/>
      <c r="C13" s="631"/>
      <c r="D13" s="628"/>
      <c r="E13" s="628"/>
      <c r="F13" s="628"/>
      <c r="G13" s="629"/>
      <c r="H13" s="629"/>
      <c r="I13" s="629"/>
      <c r="J13" s="629"/>
      <c r="K13" s="629"/>
      <c r="L13" s="629"/>
      <c r="M13" s="629"/>
      <c r="N13" s="629"/>
      <c r="O13" s="629"/>
      <c r="P13" s="629"/>
      <c r="Q13" s="629"/>
      <c r="R13" s="629"/>
      <c r="S13" s="629"/>
      <c r="T13" s="629"/>
      <c r="U13" s="629"/>
      <c r="V13" s="629"/>
      <c r="W13" s="629"/>
      <c r="X13" s="630"/>
    </row>
    <row r="14" spans="1:24" ht="12.75">
      <c r="A14" s="101" t="s">
        <v>171</v>
      </c>
      <c r="B14" s="15"/>
      <c r="C14" s="627"/>
      <c r="D14" s="628"/>
      <c r="E14" s="628"/>
      <c r="F14" s="628"/>
      <c r="G14" s="629"/>
      <c r="H14" s="629"/>
      <c r="I14" s="629"/>
      <c r="J14" s="629"/>
      <c r="K14" s="629"/>
      <c r="L14" s="629"/>
      <c r="M14" s="629"/>
      <c r="N14" s="629"/>
      <c r="O14" s="629"/>
      <c r="P14" s="629"/>
      <c r="Q14" s="629"/>
      <c r="R14" s="629"/>
      <c r="S14" s="629"/>
      <c r="T14" s="629"/>
      <c r="U14" s="629"/>
      <c r="V14" s="629"/>
      <c r="W14" s="629"/>
      <c r="X14" s="630"/>
    </row>
    <row r="15" spans="1:24" ht="12.75">
      <c r="A15" s="122" t="s">
        <v>120</v>
      </c>
      <c r="B15" s="61"/>
      <c r="C15" s="627"/>
      <c r="D15" s="628"/>
      <c r="E15" s="628"/>
      <c r="F15" s="628"/>
      <c r="G15" s="629"/>
      <c r="H15" s="629"/>
      <c r="I15" s="629"/>
      <c r="J15" s="629"/>
      <c r="K15" s="629"/>
      <c r="L15" s="629"/>
      <c r="M15" s="629"/>
      <c r="N15" s="629"/>
      <c r="O15" s="629"/>
      <c r="P15" s="629"/>
      <c r="Q15" s="629"/>
      <c r="R15" s="629"/>
      <c r="S15" s="629"/>
      <c r="T15" s="629"/>
      <c r="U15" s="629"/>
      <c r="V15" s="629"/>
      <c r="W15" s="629"/>
      <c r="X15" s="630"/>
    </row>
    <row r="16" spans="1:24" ht="12.75">
      <c r="A16" s="122" t="s">
        <v>175</v>
      </c>
      <c r="B16" s="61"/>
      <c r="C16" s="627"/>
      <c r="D16" s="628"/>
      <c r="E16" s="628"/>
      <c r="F16" s="628"/>
      <c r="G16" s="629"/>
      <c r="H16" s="629"/>
      <c r="I16" s="629"/>
      <c r="J16" s="629"/>
      <c r="K16" s="629"/>
      <c r="L16" s="629"/>
      <c r="M16" s="629"/>
      <c r="N16" s="629"/>
      <c r="O16" s="629"/>
      <c r="P16" s="629"/>
      <c r="Q16" s="629"/>
      <c r="R16" s="629"/>
      <c r="S16" s="629"/>
      <c r="T16" s="629"/>
      <c r="U16" s="629"/>
      <c r="V16" s="629"/>
      <c r="W16" s="629"/>
      <c r="X16" s="630"/>
    </row>
    <row r="17" spans="1:24" ht="12.75">
      <c r="A17" s="122" t="s">
        <v>176</v>
      </c>
      <c r="B17" s="61"/>
      <c r="C17" s="627"/>
      <c r="D17" s="628"/>
      <c r="E17" s="628"/>
      <c r="F17" s="628"/>
      <c r="G17" s="629"/>
      <c r="H17" s="629"/>
      <c r="I17" s="629"/>
      <c r="J17" s="629"/>
      <c r="K17" s="629"/>
      <c r="L17" s="629"/>
      <c r="M17" s="629"/>
      <c r="N17" s="629"/>
      <c r="O17" s="629"/>
      <c r="P17" s="629"/>
      <c r="Q17" s="629"/>
      <c r="R17" s="629"/>
      <c r="S17" s="629"/>
      <c r="T17" s="629"/>
      <c r="U17" s="629"/>
      <c r="V17" s="629"/>
      <c r="W17" s="629"/>
      <c r="X17" s="630"/>
    </row>
    <row r="18" spans="1:24" ht="12.75">
      <c r="A18" s="122" t="s">
        <v>147</v>
      </c>
      <c r="B18" s="61"/>
      <c r="C18" s="627"/>
      <c r="D18" s="628"/>
      <c r="E18" s="628"/>
      <c r="F18" s="628"/>
      <c r="G18" s="629"/>
      <c r="H18" s="629"/>
      <c r="I18" s="629"/>
      <c r="J18" s="629"/>
      <c r="K18" s="629"/>
      <c r="L18" s="629"/>
      <c r="M18" s="629"/>
      <c r="N18" s="629"/>
      <c r="O18" s="629"/>
      <c r="P18" s="629"/>
      <c r="Q18" s="629"/>
      <c r="R18" s="629"/>
      <c r="S18" s="629"/>
      <c r="T18" s="629"/>
      <c r="U18" s="629"/>
      <c r="V18" s="629"/>
      <c r="W18" s="629"/>
      <c r="X18" s="630"/>
    </row>
    <row r="19" spans="1:24" ht="12.75">
      <c r="A19" s="101" t="s">
        <v>148</v>
      </c>
      <c r="B19" s="61"/>
      <c r="C19" s="631"/>
      <c r="D19" s="628"/>
      <c r="E19" s="628"/>
      <c r="F19" s="628"/>
      <c r="G19" s="629"/>
      <c r="H19" s="629"/>
      <c r="I19" s="629"/>
      <c r="J19" s="629"/>
      <c r="K19" s="629"/>
      <c r="L19" s="629"/>
      <c r="M19" s="629"/>
      <c r="N19" s="629"/>
      <c r="O19" s="629"/>
      <c r="P19" s="629"/>
      <c r="Q19" s="629"/>
      <c r="R19" s="629"/>
      <c r="S19" s="629"/>
      <c r="T19" s="629"/>
      <c r="U19" s="629"/>
      <c r="V19" s="629"/>
      <c r="W19" s="629"/>
      <c r="X19" s="630"/>
    </row>
    <row r="20" spans="1:24" ht="12.75">
      <c r="A20" s="101" t="s">
        <v>149</v>
      </c>
      <c r="B20" s="61"/>
      <c r="C20" s="631"/>
      <c r="D20" s="628"/>
      <c r="E20" s="628"/>
      <c r="F20" s="628"/>
      <c r="G20" s="629"/>
      <c r="H20" s="629"/>
      <c r="I20" s="629"/>
      <c r="J20" s="629"/>
      <c r="K20" s="629"/>
      <c r="L20" s="629"/>
      <c r="M20" s="629"/>
      <c r="N20" s="629"/>
      <c r="O20" s="629"/>
      <c r="P20" s="629"/>
      <c r="Q20" s="629"/>
      <c r="R20" s="629"/>
      <c r="S20" s="629"/>
      <c r="T20" s="629"/>
      <c r="U20" s="629"/>
      <c r="V20" s="629"/>
      <c r="W20" s="629"/>
      <c r="X20" s="630"/>
    </row>
    <row r="21" spans="1:24" ht="12.75">
      <c r="A21" s="101" t="s">
        <v>178</v>
      </c>
      <c r="B21" s="61"/>
      <c r="C21" s="631"/>
      <c r="D21" s="628"/>
      <c r="E21" s="628"/>
      <c r="F21" s="628"/>
      <c r="G21" s="629"/>
      <c r="H21" s="629"/>
      <c r="I21" s="629"/>
      <c r="J21" s="629"/>
      <c r="K21" s="629"/>
      <c r="L21" s="629"/>
      <c r="M21" s="629"/>
      <c r="N21" s="629"/>
      <c r="O21" s="629"/>
      <c r="P21" s="629"/>
      <c r="Q21" s="629"/>
      <c r="R21" s="629"/>
      <c r="S21" s="629"/>
      <c r="T21" s="629"/>
      <c r="U21" s="629"/>
      <c r="V21" s="629"/>
      <c r="W21" s="629"/>
      <c r="X21" s="630"/>
    </row>
    <row r="22" spans="1:24" ht="12.75">
      <c r="A22" s="101" t="s">
        <v>161</v>
      </c>
      <c r="B22" s="61"/>
      <c r="C22" s="631"/>
      <c r="D22" s="628"/>
      <c r="E22" s="628"/>
      <c r="F22" s="628"/>
      <c r="G22" s="629"/>
      <c r="H22" s="629"/>
      <c r="I22" s="629"/>
      <c r="J22" s="629"/>
      <c r="K22" s="629"/>
      <c r="L22" s="629"/>
      <c r="M22" s="629"/>
      <c r="N22" s="629"/>
      <c r="O22" s="629"/>
      <c r="P22" s="629"/>
      <c r="Q22" s="629"/>
      <c r="R22" s="629"/>
      <c r="S22" s="629"/>
      <c r="T22" s="629"/>
      <c r="U22" s="629"/>
      <c r="V22" s="629"/>
      <c r="W22" s="629"/>
      <c r="X22" s="630"/>
    </row>
    <row r="23" spans="1:24" ht="12.75">
      <c r="A23" s="101" t="s">
        <v>158</v>
      </c>
      <c r="B23" s="61"/>
      <c r="C23" s="631"/>
      <c r="D23" s="628"/>
      <c r="E23" s="628"/>
      <c r="F23" s="628"/>
      <c r="G23" s="629"/>
      <c r="H23" s="629"/>
      <c r="I23" s="629"/>
      <c r="J23" s="629"/>
      <c r="K23" s="629"/>
      <c r="L23" s="629"/>
      <c r="M23" s="629"/>
      <c r="N23" s="629"/>
      <c r="O23" s="629"/>
      <c r="P23" s="629"/>
      <c r="Q23" s="629"/>
      <c r="R23" s="629"/>
      <c r="S23" s="629"/>
      <c r="T23" s="629"/>
      <c r="U23" s="629"/>
      <c r="V23" s="629"/>
      <c r="W23" s="629"/>
      <c r="X23" s="630"/>
    </row>
    <row r="24" spans="1:24" ht="11.25" customHeight="1">
      <c r="A24" s="101" t="s">
        <v>163</v>
      </c>
      <c r="B24" s="61"/>
      <c r="C24" s="631"/>
      <c r="D24" s="628"/>
      <c r="E24" s="628"/>
      <c r="F24" s="628"/>
      <c r="G24" s="629"/>
      <c r="H24" s="629"/>
      <c r="I24" s="629"/>
      <c r="J24" s="629"/>
      <c r="K24" s="629"/>
      <c r="L24" s="629"/>
      <c r="M24" s="629"/>
      <c r="N24" s="629"/>
      <c r="O24" s="629"/>
      <c r="P24" s="629"/>
      <c r="Q24" s="629"/>
      <c r="R24" s="629"/>
      <c r="S24" s="629"/>
      <c r="T24" s="629"/>
      <c r="U24" s="629"/>
      <c r="V24" s="629"/>
      <c r="W24" s="629"/>
      <c r="X24" s="630"/>
    </row>
    <row r="25" spans="1:24" ht="12.75">
      <c r="A25" s="122" t="s">
        <v>164</v>
      </c>
      <c r="B25" s="61"/>
      <c r="C25" s="627"/>
      <c r="D25" s="628"/>
      <c r="E25" s="628"/>
      <c r="F25" s="628"/>
      <c r="G25" s="629"/>
      <c r="H25" s="629"/>
      <c r="I25" s="629"/>
      <c r="J25" s="629"/>
      <c r="K25" s="629"/>
      <c r="L25" s="629"/>
      <c r="M25" s="629"/>
      <c r="N25" s="629"/>
      <c r="O25" s="629"/>
      <c r="P25" s="629"/>
      <c r="Q25" s="629"/>
      <c r="R25" s="629"/>
      <c r="S25" s="629"/>
      <c r="T25" s="629"/>
      <c r="U25" s="629"/>
      <c r="V25" s="629"/>
      <c r="W25" s="629"/>
      <c r="X25" s="630"/>
    </row>
    <row r="26" spans="1:24" ht="12.75">
      <c r="A26" s="625" t="s">
        <v>151</v>
      </c>
      <c r="B26" s="61"/>
      <c r="C26" s="631"/>
      <c r="D26" s="628"/>
      <c r="E26" s="628"/>
      <c r="F26" s="628"/>
      <c r="G26" s="629"/>
      <c r="H26" s="629"/>
      <c r="I26" s="629"/>
      <c r="J26" s="629"/>
      <c r="K26" s="629"/>
      <c r="L26" s="629"/>
      <c r="M26" s="629"/>
      <c r="N26" s="629"/>
      <c r="O26" s="629"/>
      <c r="P26" s="629"/>
      <c r="Q26" s="629"/>
      <c r="R26" s="629"/>
      <c r="S26" s="629"/>
      <c r="T26" s="629"/>
      <c r="U26" s="629"/>
      <c r="V26" s="629"/>
      <c r="W26" s="629"/>
      <c r="X26" s="630"/>
    </row>
    <row r="27" spans="1:24" ht="12.75">
      <c r="A27" s="625" t="s">
        <v>151</v>
      </c>
      <c r="B27" s="61"/>
      <c r="C27" s="631"/>
      <c r="D27" s="628"/>
      <c r="E27" s="628"/>
      <c r="F27" s="628"/>
      <c r="G27" s="629"/>
      <c r="H27" s="629"/>
      <c r="I27" s="629"/>
      <c r="J27" s="629"/>
      <c r="K27" s="629"/>
      <c r="L27" s="629"/>
      <c r="M27" s="629"/>
      <c r="N27" s="629"/>
      <c r="O27" s="629"/>
      <c r="P27" s="629"/>
      <c r="Q27" s="629"/>
      <c r="R27" s="629"/>
      <c r="S27" s="629"/>
      <c r="T27" s="629"/>
      <c r="U27" s="629"/>
      <c r="V27" s="629"/>
      <c r="W27" s="629"/>
      <c r="X27" s="630"/>
    </row>
    <row r="28" spans="1:24" ht="12.75">
      <c r="A28" s="625" t="s">
        <v>151</v>
      </c>
      <c r="B28" s="61"/>
      <c r="C28" s="631"/>
      <c r="D28" s="628"/>
      <c r="E28" s="628"/>
      <c r="F28" s="628"/>
      <c r="G28" s="629"/>
      <c r="H28" s="629"/>
      <c r="I28" s="629"/>
      <c r="J28" s="629"/>
      <c r="K28" s="629"/>
      <c r="L28" s="629"/>
      <c r="M28" s="629"/>
      <c r="N28" s="629"/>
      <c r="O28" s="629"/>
      <c r="P28" s="629"/>
      <c r="Q28" s="629"/>
      <c r="R28" s="629"/>
      <c r="S28" s="629"/>
      <c r="T28" s="629"/>
      <c r="U28" s="629"/>
      <c r="V28" s="629"/>
      <c r="W28" s="629"/>
      <c r="X28" s="630"/>
    </row>
    <row r="29" spans="1:24" ht="12.75">
      <c r="A29" s="569"/>
      <c r="B29" s="61"/>
      <c r="C29" s="631"/>
      <c r="D29" s="628"/>
      <c r="E29" s="628"/>
      <c r="F29" s="628"/>
      <c r="G29" s="629"/>
      <c r="H29" s="629"/>
      <c r="I29" s="629"/>
      <c r="J29" s="629"/>
      <c r="K29" s="629"/>
      <c r="L29" s="629"/>
      <c r="M29" s="629"/>
      <c r="N29" s="629"/>
      <c r="O29" s="629"/>
      <c r="P29" s="629"/>
      <c r="Q29" s="629"/>
      <c r="R29" s="629"/>
      <c r="S29" s="629"/>
      <c r="T29" s="629"/>
      <c r="U29" s="629"/>
      <c r="V29" s="629"/>
      <c r="W29" s="629"/>
      <c r="X29" s="630"/>
    </row>
    <row r="30" spans="1:24" ht="13.5" thickBot="1">
      <c r="A30" s="626"/>
      <c r="B30" s="123"/>
      <c r="C30" s="632"/>
      <c r="D30" s="633"/>
      <c r="E30" s="634"/>
      <c r="F30" s="634"/>
      <c r="G30" s="635"/>
      <c r="H30" s="635"/>
      <c r="I30" s="635"/>
      <c r="J30" s="635"/>
      <c r="K30" s="635"/>
      <c r="L30" s="635"/>
      <c r="M30" s="635"/>
      <c r="N30" s="635"/>
      <c r="O30" s="635"/>
      <c r="P30" s="635"/>
      <c r="Q30" s="635"/>
      <c r="R30" s="635"/>
      <c r="S30" s="635"/>
      <c r="T30" s="635"/>
      <c r="U30" s="635"/>
      <c r="V30" s="635"/>
      <c r="W30" s="635"/>
      <c r="X30" s="636"/>
    </row>
    <row r="31" spans="2:24" ht="12.75">
      <c r="B31" s="37"/>
      <c r="F31"/>
      <c r="T31" s="302"/>
      <c r="U31" s="514">
        <v>38078</v>
      </c>
      <c r="V31" s="515"/>
      <c r="W31" s="515"/>
      <c r="X31" s="515"/>
    </row>
    <row r="32" ht="12.75">
      <c r="F32"/>
    </row>
    <row r="33" ht="12.75">
      <c r="F33"/>
    </row>
    <row r="34" ht="12.75">
      <c r="F34"/>
    </row>
    <row r="35" ht="12.75">
      <c r="F35"/>
    </row>
    <row r="36" ht="12.75">
      <c r="F36"/>
    </row>
    <row r="37" ht="12.75">
      <c r="F37"/>
    </row>
    <row r="38" ht="12.75">
      <c r="F38"/>
    </row>
    <row r="39" ht="12.75">
      <c r="F39"/>
    </row>
    <row r="40" ht="12.75">
      <c r="F40"/>
    </row>
    <row r="41" ht="12.75">
      <c r="F41"/>
    </row>
    <row r="42" ht="12.75">
      <c r="F42"/>
    </row>
    <row r="43" ht="12.75">
      <c r="F43"/>
    </row>
    <row r="44" ht="12.75">
      <c r="F44"/>
    </row>
    <row r="45" ht="12.75">
      <c r="F45"/>
    </row>
    <row r="46" ht="12.75">
      <c r="F46"/>
    </row>
    <row r="47" ht="12.75">
      <c r="F47"/>
    </row>
    <row r="48" ht="12.75">
      <c r="F48"/>
    </row>
    <row r="49" ht="12.75">
      <c r="F49"/>
    </row>
    <row r="50" ht="12.75">
      <c r="F50"/>
    </row>
    <row r="51" ht="12.75">
      <c r="F51"/>
    </row>
    <row r="52" ht="12.75">
      <c r="F52"/>
    </row>
    <row r="53" ht="12.75">
      <c r="F53"/>
    </row>
    <row r="54" ht="12.75">
      <c r="F54"/>
    </row>
    <row r="55" ht="12.75">
      <c r="F55"/>
    </row>
    <row r="56" ht="12.75">
      <c r="F56"/>
    </row>
    <row r="57" ht="12.75">
      <c r="F57"/>
    </row>
    <row r="58" ht="12.75">
      <c r="F58"/>
    </row>
    <row r="59" ht="12.75">
      <c r="F59"/>
    </row>
    <row r="60" ht="12.75">
      <c r="F60"/>
    </row>
    <row r="61" ht="12.75">
      <c r="F61"/>
    </row>
    <row r="62" ht="12.75">
      <c r="F62"/>
    </row>
    <row r="63" ht="12.75">
      <c r="F63"/>
    </row>
    <row r="64" ht="12.75">
      <c r="F64"/>
    </row>
    <row r="65" ht="12.75">
      <c r="F65"/>
    </row>
    <row r="66" ht="12.75">
      <c r="F66"/>
    </row>
    <row r="67" ht="12.75">
      <c r="F67"/>
    </row>
    <row r="68" ht="12.75">
      <c r="F68"/>
    </row>
    <row r="69" ht="12.75">
      <c r="F69"/>
    </row>
    <row r="70" ht="12.75">
      <c r="F70"/>
    </row>
    <row r="71" ht="12.75">
      <c r="F71"/>
    </row>
    <row r="72" ht="12.75">
      <c r="F72"/>
    </row>
    <row r="73" ht="12.75">
      <c r="F73"/>
    </row>
    <row r="74" ht="12.75">
      <c r="F74"/>
    </row>
    <row r="75" ht="12.75">
      <c r="F75"/>
    </row>
    <row r="76" ht="12.75">
      <c r="F76"/>
    </row>
    <row r="77" ht="12.75">
      <c r="F77"/>
    </row>
    <row r="78" ht="12.75">
      <c r="F78"/>
    </row>
    <row r="79" ht="12.75">
      <c r="F79"/>
    </row>
    <row r="80" ht="12.75">
      <c r="F80"/>
    </row>
  </sheetData>
  <sheetProtection password="E53C" sheet="1" objects="1" scenarios="1"/>
  <mergeCells count="3">
    <mergeCell ref="U31:X31"/>
    <mergeCell ref="L1:R1"/>
    <mergeCell ref="S1:X1"/>
  </mergeCells>
  <printOptions/>
  <pageMargins left="0.66" right="0.48" top="1" bottom="1" header="0.5" footer="0.5"/>
  <pageSetup orientation="landscape" r:id="rId2"/>
  <drawing r:id="rId1"/>
</worksheet>
</file>

<file path=xl/worksheets/sheet15.xml><?xml version="1.0" encoding="utf-8"?>
<worksheet xmlns="http://schemas.openxmlformats.org/spreadsheetml/2006/main" xmlns:r="http://schemas.openxmlformats.org/officeDocument/2006/relationships">
  <dimension ref="A1:X77"/>
  <sheetViews>
    <sheetView zoomScale="80" zoomScaleNormal="80" workbookViewId="0" topLeftCell="A1">
      <selection activeCell="W29" sqref="W29"/>
    </sheetView>
  </sheetViews>
  <sheetFormatPr defaultColWidth="9.140625" defaultRowHeight="12.75"/>
  <cols>
    <col min="1" max="1" width="52.28125" style="0" customWidth="1"/>
    <col min="2" max="2" width="2.00390625" style="0" customWidth="1"/>
    <col min="3" max="5" width="3.28125" style="0" customWidth="1"/>
    <col min="6" max="6" width="3.28125" style="6" customWidth="1"/>
    <col min="7" max="24" width="3.28125" style="0" customWidth="1"/>
  </cols>
  <sheetData>
    <row r="1" spans="1:24" ht="18" thickBot="1">
      <c r="A1" s="138" t="s">
        <v>231</v>
      </c>
      <c r="B1" s="86"/>
      <c r="C1" s="86"/>
      <c r="D1" s="139"/>
      <c r="E1" s="171"/>
      <c r="F1" s="86"/>
      <c r="G1" s="172"/>
      <c r="H1" s="86"/>
      <c r="I1" s="86"/>
      <c r="J1" s="86"/>
      <c r="K1" s="86"/>
      <c r="L1" s="516" t="s">
        <v>252</v>
      </c>
      <c r="M1" s="487"/>
      <c r="N1" s="487"/>
      <c r="O1" s="487"/>
      <c r="P1" s="487"/>
      <c r="Q1" s="487"/>
      <c r="R1" s="487"/>
      <c r="S1" s="513"/>
      <c r="T1" s="516" t="s">
        <v>251</v>
      </c>
      <c r="U1" s="487"/>
      <c r="V1" s="487"/>
      <c r="W1" s="487"/>
      <c r="X1" s="513"/>
    </row>
    <row r="2" spans="1:24" ht="15">
      <c r="A2" s="73"/>
      <c r="B2" s="8"/>
      <c r="C2" s="6"/>
      <c r="D2" s="4"/>
      <c r="E2" s="4"/>
      <c r="F2" s="4"/>
      <c r="G2" s="4"/>
      <c r="H2" s="6"/>
      <c r="I2" s="6"/>
      <c r="J2" s="6"/>
      <c r="K2" s="6"/>
      <c r="L2" s="6"/>
      <c r="M2" s="6"/>
      <c r="N2" s="6"/>
      <c r="O2" s="6"/>
      <c r="P2" s="6"/>
      <c r="Q2" s="6"/>
      <c r="R2" s="6"/>
      <c r="S2" s="6"/>
      <c r="T2" s="6"/>
      <c r="U2" s="6"/>
      <c r="V2" s="6"/>
      <c r="W2" s="6"/>
      <c r="X2" s="72"/>
    </row>
    <row r="3" spans="1:24" ht="15">
      <c r="A3" s="73"/>
      <c r="B3" s="8"/>
      <c r="C3" s="4"/>
      <c r="D3" s="4"/>
      <c r="E3" s="4"/>
      <c r="F3" s="4"/>
      <c r="G3" s="74"/>
      <c r="H3" s="6"/>
      <c r="I3" s="6"/>
      <c r="J3" s="6"/>
      <c r="K3" s="6"/>
      <c r="L3" s="6"/>
      <c r="M3" s="6"/>
      <c r="N3" s="6"/>
      <c r="O3" s="6"/>
      <c r="P3" s="6"/>
      <c r="Q3" s="6"/>
      <c r="R3" s="6"/>
      <c r="S3" s="6"/>
      <c r="T3" s="6"/>
      <c r="U3" s="6"/>
      <c r="V3" s="6"/>
      <c r="W3" s="6"/>
      <c r="X3" s="72"/>
    </row>
    <row r="4" spans="1:24" ht="15">
      <c r="A4" s="73"/>
      <c r="B4" s="8"/>
      <c r="C4" s="4"/>
      <c r="D4" s="4"/>
      <c r="E4" s="4"/>
      <c r="F4" s="4"/>
      <c r="G4" s="74"/>
      <c r="H4" s="6"/>
      <c r="I4" s="6"/>
      <c r="J4" s="6"/>
      <c r="K4" s="6"/>
      <c r="L4" s="6"/>
      <c r="M4" s="6"/>
      <c r="N4" s="6"/>
      <c r="O4" s="6"/>
      <c r="P4" s="6"/>
      <c r="Q4" s="6"/>
      <c r="R4" s="6"/>
      <c r="S4" s="6"/>
      <c r="T4" s="6"/>
      <c r="U4" s="6"/>
      <c r="V4" s="6"/>
      <c r="W4" s="6"/>
      <c r="X4" s="72"/>
    </row>
    <row r="5" spans="1:24" ht="15">
      <c r="A5" s="73"/>
      <c r="B5" s="8"/>
      <c r="C5" s="4"/>
      <c r="D5" s="4"/>
      <c r="E5" s="4"/>
      <c r="F5" s="4"/>
      <c r="G5" s="74"/>
      <c r="H5" s="6"/>
      <c r="I5" s="6"/>
      <c r="J5" s="6"/>
      <c r="K5" s="6"/>
      <c r="L5" s="6"/>
      <c r="M5" s="6"/>
      <c r="N5" s="6"/>
      <c r="O5" s="6"/>
      <c r="P5" s="6"/>
      <c r="Q5" s="6"/>
      <c r="R5" s="6"/>
      <c r="S5" s="6"/>
      <c r="T5" s="6"/>
      <c r="U5" s="6"/>
      <c r="V5" s="6"/>
      <c r="W5" s="6"/>
      <c r="X5" s="72"/>
    </row>
    <row r="6" spans="1:24" ht="15">
      <c r="A6" s="73"/>
      <c r="B6" s="8"/>
      <c r="C6" s="4"/>
      <c r="D6" s="4"/>
      <c r="E6" s="4"/>
      <c r="F6" s="4"/>
      <c r="G6" s="74"/>
      <c r="H6" s="6"/>
      <c r="I6" s="6"/>
      <c r="J6" s="6"/>
      <c r="K6" s="6"/>
      <c r="L6" s="6"/>
      <c r="M6" s="6"/>
      <c r="N6" s="6"/>
      <c r="O6" s="6"/>
      <c r="P6" s="6"/>
      <c r="Q6" s="6"/>
      <c r="R6" s="6"/>
      <c r="S6" s="6"/>
      <c r="T6" s="6"/>
      <c r="U6" s="6"/>
      <c r="V6" s="6"/>
      <c r="W6" s="6"/>
      <c r="X6" s="72"/>
    </row>
    <row r="7" spans="1:24" ht="12.75">
      <c r="A7" s="238"/>
      <c r="B7" s="54"/>
      <c r="C7" s="31"/>
      <c r="D7" s="54"/>
      <c r="E7" s="54"/>
      <c r="F7" s="54"/>
      <c r="G7" s="14"/>
      <c r="H7" s="15"/>
      <c r="I7" s="15"/>
      <c r="J7" s="15"/>
      <c r="K7" s="15"/>
      <c r="L7" s="15"/>
      <c r="M7" s="15"/>
      <c r="N7" s="15"/>
      <c r="O7" s="15"/>
      <c r="P7" s="15"/>
      <c r="Q7" s="15"/>
      <c r="R7" s="15"/>
      <c r="S7" s="15"/>
      <c r="T7" s="15"/>
      <c r="U7" s="15"/>
      <c r="V7" s="15"/>
      <c r="W7" s="15"/>
      <c r="X7" s="186"/>
    </row>
    <row r="8" spans="1:24" ht="13.5">
      <c r="A8" s="234" t="s">
        <v>248</v>
      </c>
      <c r="B8" s="14"/>
      <c r="C8" s="14"/>
      <c r="D8" s="14"/>
      <c r="E8" s="84"/>
      <c r="F8" s="84"/>
      <c r="G8" s="14"/>
      <c r="H8" s="15"/>
      <c r="I8" s="230" t="s">
        <v>247</v>
      </c>
      <c r="J8" s="15"/>
      <c r="K8" s="15"/>
      <c r="L8" s="15"/>
      <c r="M8" s="15"/>
      <c r="N8" s="15"/>
      <c r="O8" s="15"/>
      <c r="P8" s="15"/>
      <c r="Q8" s="15"/>
      <c r="R8" s="15"/>
      <c r="S8" s="15"/>
      <c r="T8" s="15"/>
      <c r="U8" s="15"/>
      <c r="V8" s="15"/>
      <c r="W8" s="15"/>
      <c r="X8" s="186"/>
    </row>
    <row r="9" spans="1:24" ht="12.75">
      <c r="A9" s="89" t="s">
        <v>165</v>
      </c>
      <c r="B9" s="61"/>
      <c r="C9" s="627"/>
      <c r="D9" s="628"/>
      <c r="E9" s="628"/>
      <c r="F9" s="628"/>
      <c r="G9" s="629"/>
      <c r="H9" s="629"/>
      <c r="I9" s="629"/>
      <c r="J9" s="629"/>
      <c r="K9" s="629"/>
      <c r="L9" s="629"/>
      <c r="M9" s="629"/>
      <c r="N9" s="629"/>
      <c r="O9" s="629"/>
      <c r="P9" s="629"/>
      <c r="Q9" s="629"/>
      <c r="R9" s="629"/>
      <c r="S9" s="629"/>
      <c r="T9" s="629"/>
      <c r="U9" s="629"/>
      <c r="V9" s="629"/>
      <c r="W9" s="629"/>
      <c r="X9" s="630"/>
    </row>
    <row r="10" spans="1:24" ht="12.75">
      <c r="A10" s="78" t="s">
        <v>154</v>
      </c>
      <c r="B10" s="15"/>
      <c r="C10" s="627"/>
      <c r="D10" s="628"/>
      <c r="E10" s="628"/>
      <c r="F10" s="628"/>
      <c r="G10" s="629"/>
      <c r="H10" s="629"/>
      <c r="I10" s="629"/>
      <c r="J10" s="629"/>
      <c r="K10" s="629"/>
      <c r="L10" s="629"/>
      <c r="M10" s="629"/>
      <c r="N10" s="629"/>
      <c r="O10" s="629"/>
      <c r="P10" s="629"/>
      <c r="Q10" s="629"/>
      <c r="R10" s="629"/>
      <c r="S10" s="629"/>
      <c r="T10" s="629"/>
      <c r="U10" s="629"/>
      <c r="V10" s="629"/>
      <c r="W10" s="629"/>
      <c r="X10" s="630"/>
    </row>
    <row r="11" spans="1:24" ht="12.75">
      <c r="A11" s="78" t="s">
        <v>168</v>
      </c>
      <c r="B11" s="15"/>
      <c r="C11" s="631"/>
      <c r="D11" s="628"/>
      <c r="E11" s="628"/>
      <c r="F11" s="628"/>
      <c r="G11" s="629"/>
      <c r="H11" s="629"/>
      <c r="I11" s="629"/>
      <c r="J11" s="629"/>
      <c r="K11" s="629"/>
      <c r="L11" s="629"/>
      <c r="M11" s="629"/>
      <c r="N11" s="629"/>
      <c r="O11" s="629"/>
      <c r="P11" s="629"/>
      <c r="Q11" s="629"/>
      <c r="R11" s="629"/>
      <c r="S11" s="629"/>
      <c r="T11" s="629"/>
      <c r="U11" s="629"/>
      <c r="V11" s="629"/>
      <c r="W11" s="629"/>
      <c r="X11" s="630"/>
    </row>
    <row r="12" spans="1:24" ht="12.75">
      <c r="A12" s="89" t="s">
        <v>166</v>
      </c>
      <c r="B12" s="15"/>
      <c r="C12" s="631"/>
      <c r="D12" s="628"/>
      <c r="E12" s="628"/>
      <c r="F12" s="628"/>
      <c r="G12" s="629"/>
      <c r="H12" s="629"/>
      <c r="I12" s="629"/>
      <c r="J12" s="629"/>
      <c r="K12" s="629"/>
      <c r="L12" s="629"/>
      <c r="M12" s="629"/>
      <c r="N12" s="629"/>
      <c r="O12" s="629"/>
      <c r="P12" s="629"/>
      <c r="Q12" s="629"/>
      <c r="R12" s="629"/>
      <c r="S12" s="629"/>
      <c r="T12" s="629"/>
      <c r="U12" s="629"/>
      <c r="V12" s="629"/>
      <c r="W12" s="629"/>
      <c r="X12" s="630"/>
    </row>
    <row r="13" spans="1:24" ht="12.75">
      <c r="A13" s="78" t="s">
        <v>173</v>
      </c>
      <c r="B13" s="15"/>
      <c r="C13" s="631"/>
      <c r="D13" s="628"/>
      <c r="E13" s="628"/>
      <c r="F13" s="628"/>
      <c r="G13" s="629"/>
      <c r="H13" s="629"/>
      <c r="I13" s="629"/>
      <c r="J13" s="629"/>
      <c r="K13" s="629"/>
      <c r="L13" s="629"/>
      <c r="M13" s="629"/>
      <c r="N13" s="629"/>
      <c r="O13" s="629"/>
      <c r="P13" s="629"/>
      <c r="Q13" s="629"/>
      <c r="R13" s="629"/>
      <c r="S13" s="629"/>
      <c r="T13" s="629"/>
      <c r="U13" s="629"/>
      <c r="V13" s="629"/>
      <c r="W13" s="629"/>
      <c r="X13" s="630"/>
    </row>
    <row r="14" spans="1:24" ht="12.75">
      <c r="A14" s="89" t="s">
        <v>120</v>
      </c>
      <c r="B14" s="15"/>
      <c r="C14" s="627"/>
      <c r="D14" s="628"/>
      <c r="E14" s="628"/>
      <c r="F14" s="628"/>
      <c r="G14" s="629"/>
      <c r="H14" s="629"/>
      <c r="I14" s="629"/>
      <c r="J14" s="629"/>
      <c r="K14" s="629"/>
      <c r="L14" s="629"/>
      <c r="M14" s="629"/>
      <c r="N14" s="629"/>
      <c r="O14" s="629"/>
      <c r="P14" s="629"/>
      <c r="Q14" s="629"/>
      <c r="R14" s="629"/>
      <c r="S14" s="629"/>
      <c r="T14" s="629"/>
      <c r="U14" s="629"/>
      <c r="V14" s="629"/>
      <c r="W14" s="629"/>
      <c r="X14" s="630"/>
    </row>
    <row r="15" spans="1:24" ht="12.75">
      <c r="A15" s="78" t="s">
        <v>153</v>
      </c>
      <c r="B15" s="61"/>
      <c r="C15" s="627"/>
      <c r="D15" s="628"/>
      <c r="E15" s="628"/>
      <c r="F15" s="628"/>
      <c r="G15" s="629"/>
      <c r="H15" s="629"/>
      <c r="I15" s="629"/>
      <c r="J15" s="629"/>
      <c r="K15" s="629"/>
      <c r="L15" s="629"/>
      <c r="M15" s="629"/>
      <c r="N15" s="629"/>
      <c r="O15" s="629"/>
      <c r="P15" s="629"/>
      <c r="Q15" s="629"/>
      <c r="R15" s="629"/>
      <c r="S15" s="629"/>
      <c r="T15" s="629"/>
      <c r="U15" s="629"/>
      <c r="V15" s="629"/>
      <c r="W15" s="629"/>
      <c r="X15" s="630"/>
    </row>
    <row r="16" spans="1:24" ht="12.75">
      <c r="A16" s="78" t="s">
        <v>177</v>
      </c>
      <c r="B16" s="61"/>
      <c r="C16" s="627"/>
      <c r="D16" s="628"/>
      <c r="E16" s="628"/>
      <c r="F16" s="628"/>
      <c r="G16" s="629"/>
      <c r="H16" s="629"/>
      <c r="I16" s="629"/>
      <c r="J16" s="629"/>
      <c r="K16" s="629"/>
      <c r="L16" s="629"/>
      <c r="M16" s="629"/>
      <c r="N16" s="629"/>
      <c r="O16" s="629"/>
      <c r="P16" s="629"/>
      <c r="Q16" s="629"/>
      <c r="R16" s="629"/>
      <c r="S16" s="629"/>
      <c r="T16" s="629"/>
      <c r="U16" s="629"/>
      <c r="V16" s="629"/>
      <c r="W16" s="629"/>
      <c r="X16" s="630"/>
    </row>
    <row r="17" spans="1:24" ht="12.75">
      <c r="A17" s="78" t="s">
        <v>330</v>
      </c>
      <c r="B17" s="61"/>
      <c r="C17" s="627"/>
      <c r="D17" s="628"/>
      <c r="E17" s="628"/>
      <c r="F17" s="628"/>
      <c r="G17" s="629"/>
      <c r="H17" s="629"/>
      <c r="I17" s="629"/>
      <c r="J17" s="629"/>
      <c r="K17" s="629"/>
      <c r="L17" s="629"/>
      <c r="M17" s="629"/>
      <c r="N17" s="629"/>
      <c r="O17" s="629"/>
      <c r="P17" s="629"/>
      <c r="Q17" s="629"/>
      <c r="R17" s="629"/>
      <c r="S17" s="629"/>
      <c r="T17" s="629"/>
      <c r="U17" s="629"/>
      <c r="V17" s="629"/>
      <c r="W17" s="629"/>
      <c r="X17" s="630"/>
    </row>
    <row r="18" spans="1:24" ht="12.75">
      <c r="A18" s="78" t="s">
        <v>155</v>
      </c>
      <c r="B18" s="61"/>
      <c r="C18" s="631"/>
      <c r="D18" s="628"/>
      <c r="E18" s="628"/>
      <c r="F18" s="628"/>
      <c r="G18" s="629"/>
      <c r="H18" s="629"/>
      <c r="I18" s="629"/>
      <c r="J18" s="629"/>
      <c r="K18" s="629"/>
      <c r="L18" s="629"/>
      <c r="M18" s="629"/>
      <c r="N18" s="629"/>
      <c r="O18" s="629"/>
      <c r="P18" s="629"/>
      <c r="Q18" s="629"/>
      <c r="R18" s="629"/>
      <c r="S18" s="629"/>
      <c r="T18" s="629"/>
      <c r="U18" s="629"/>
      <c r="V18" s="629"/>
      <c r="W18" s="629"/>
      <c r="X18" s="630"/>
    </row>
    <row r="19" spans="1:24" ht="12.75">
      <c r="A19" s="78" t="s">
        <v>156</v>
      </c>
      <c r="B19" s="61"/>
      <c r="C19" s="631"/>
      <c r="D19" s="628"/>
      <c r="E19" s="628"/>
      <c r="F19" s="628"/>
      <c r="G19" s="629"/>
      <c r="H19" s="629"/>
      <c r="I19" s="629"/>
      <c r="J19" s="629"/>
      <c r="K19" s="629"/>
      <c r="L19" s="629"/>
      <c r="M19" s="629"/>
      <c r="N19" s="629"/>
      <c r="O19" s="629"/>
      <c r="P19" s="629"/>
      <c r="Q19" s="629"/>
      <c r="R19" s="629"/>
      <c r="S19" s="629"/>
      <c r="T19" s="629"/>
      <c r="U19" s="629"/>
      <c r="V19" s="629"/>
      <c r="W19" s="629"/>
      <c r="X19" s="630"/>
    </row>
    <row r="20" spans="1:24" ht="12.75">
      <c r="A20" s="78" t="s">
        <v>148</v>
      </c>
      <c r="B20" s="61"/>
      <c r="C20" s="631"/>
      <c r="D20" s="628"/>
      <c r="E20" s="628"/>
      <c r="F20" s="628"/>
      <c r="G20" s="629"/>
      <c r="H20" s="629"/>
      <c r="I20" s="629"/>
      <c r="J20" s="629"/>
      <c r="K20" s="629"/>
      <c r="L20" s="629"/>
      <c r="M20" s="629"/>
      <c r="N20" s="629"/>
      <c r="O20" s="629"/>
      <c r="P20" s="629"/>
      <c r="Q20" s="629"/>
      <c r="R20" s="629"/>
      <c r="S20" s="629"/>
      <c r="T20" s="629"/>
      <c r="U20" s="629"/>
      <c r="V20" s="629"/>
      <c r="W20" s="629"/>
      <c r="X20" s="630"/>
    </row>
    <row r="21" spans="1:24" ht="12.75">
      <c r="A21" s="78" t="s">
        <v>167</v>
      </c>
      <c r="B21" s="61"/>
      <c r="C21" s="631"/>
      <c r="D21" s="628"/>
      <c r="E21" s="628"/>
      <c r="F21" s="628"/>
      <c r="G21" s="629"/>
      <c r="H21" s="629"/>
      <c r="I21" s="629"/>
      <c r="J21" s="629"/>
      <c r="K21" s="629"/>
      <c r="L21" s="629"/>
      <c r="M21" s="629"/>
      <c r="N21" s="629"/>
      <c r="O21" s="629"/>
      <c r="P21" s="629"/>
      <c r="Q21" s="629"/>
      <c r="R21" s="629"/>
      <c r="S21" s="629"/>
      <c r="T21" s="629"/>
      <c r="U21" s="629"/>
      <c r="V21" s="629"/>
      <c r="W21" s="629"/>
      <c r="X21" s="630"/>
    </row>
    <row r="22" spans="1:24" ht="11.25" customHeight="1">
      <c r="A22" s="78" t="s">
        <v>157</v>
      </c>
      <c r="B22" s="61"/>
      <c r="C22" s="631"/>
      <c r="D22" s="628"/>
      <c r="E22" s="628"/>
      <c r="F22" s="628"/>
      <c r="G22" s="629"/>
      <c r="H22" s="629"/>
      <c r="I22" s="629"/>
      <c r="J22" s="629"/>
      <c r="K22" s="629"/>
      <c r="L22" s="629"/>
      <c r="M22" s="629"/>
      <c r="N22" s="629"/>
      <c r="O22" s="629"/>
      <c r="P22" s="629"/>
      <c r="Q22" s="629"/>
      <c r="R22" s="629"/>
      <c r="S22" s="629"/>
      <c r="T22" s="629"/>
      <c r="U22" s="629"/>
      <c r="V22" s="629"/>
      <c r="W22" s="629"/>
      <c r="X22" s="630"/>
    </row>
    <row r="23" spans="1:24" ht="12.75">
      <c r="A23" s="78" t="s">
        <v>161</v>
      </c>
      <c r="B23" s="61"/>
      <c r="C23" s="627"/>
      <c r="D23" s="628"/>
      <c r="E23" s="628"/>
      <c r="F23" s="628"/>
      <c r="G23" s="629"/>
      <c r="H23" s="629"/>
      <c r="I23" s="629"/>
      <c r="J23" s="629"/>
      <c r="K23" s="629"/>
      <c r="L23" s="629"/>
      <c r="M23" s="629"/>
      <c r="N23" s="629"/>
      <c r="O23" s="629"/>
      <c r="P23" s="629"/>
      <c r="Q23" s="629"/>
      <c r="R23" s="629"/>
      <c r="S23" s="629"/>
      <c r="T23" s="629"/>
      <c r="U23" s="629"/>
      <c r="V23" s="629"/>
      <c r="W23" s="629"/>
      <c r="X23" s="630"/>
    </row>
    <row r="24" spans="1:24" ht="12.75">
      <c r="A24" s="78" t="s">
        <v>152</v>
      </c>
      <c r="B24" s="61"/>
      <c r="C24" s="631"/>
      <c r="D24" s="628"/>
      <c r="E24" s="628"/>
      <c r="F24" s="628"/>
      <c r="G24" s="629"/>
      <c r="H24" s="629"/>
      <c r="I24" s="629"/>
      <c r="J24" s="629"/>
      <c r="K24" s="629"/>
      <c r="L24" s="629"/>
      <c r="M24" s="629"/>
      <c r="N24" s="629"/>
      <c r="O24" s="629"/>
      <c r="P24" s="629"/>
      <c r="Q24" s="629"/>
      <c r="R24" s="629"/>
      <c r="S24" s="629"/>
      <c r="T24" s="629"/>
      <c r="U24" s="629"/>
      <c r="V24" s="629"/>
      <c r="W24" s="629"/>
      <c r="X24" s="630"/>
    </row>
    <row r="25" spans="1:24" ht="12.75">
      <c r="A25" s="121" t="s">
        <v>164</v>
      </c>
      <c r="B25" s="61"/>
      <c r="C25" s="631"/>
      <c r="D25" s="628"/>
      <c r="E25" s="628"/>
      <c r="F25" s="628"/>
      <c r="G25" s="629"/>
      <c r="H25" s="629"/>
      <c r="I25" s="629"/>
      <c r="J25" s="629"/>
      <c r="K25" s="629"/>
      <c r="L25" s="629"/>
      <c r="M25" s="629"/>
      <c r="N25" s="629"/>
      <c r="O25" s="629"/>
      <c r="P25" s="629"/>
      <c r="Q25" s="629"/>
      <c r="R25" s="629"/>
      <c r="S25" s="629"/>
      <c r="T25" s="629"/>
      <c r="U25" s="629"/>
      <c r="V25" s="629"/>
      <c r="W25" s="629"/>
      <c r="X25" s="630"/>
    </row>
    <row r="26" spans="1:24" ht="12.75">
      <c r="A26" s="637" t="s">
        <v>2</v>
      </c>
      <c r="B26" s="61"/>
      <c r="C26" s="631"/>
      <c r="D26" s="628"/>
      <c r="E26" s="628"/>
      <c r="F26" s="628"/>
      <c r="G26" s="629"/>
      <c r="H26" s="629"/>
      <c r="I26" s="629"/>
      <c r="J26" s="629"/>
      <c r="K26" s="629"/>
      <c r="L26" s="629"/>
      <c r="M26" s="629"/>
      <c r="N26" s="629"/>
      <c r="O26" s="629"/>
      <c r="P26" s="629"/>
      <c r="Q26" s="629"/>
      <c r="R26" s="629"/>
      <c r="S26" s="629"/>
      <c r="T26" s="629"/>
      <c r="U26" s="629"/>
      <c r="V26" s="629"/>
      <c r="W26" s="629"/>
      <c r="X26" s="630"/>
    </row>
    <row r="27" spans="1:24" ht="13.5" thickBot="1">
      <c r="A27" s="638"/>
      <c r="B27" s="123"/>
      <c r="C27" s="632"/>
      <c r="D27" s="633"/>
      <c r="E27" s="634"/>
      <c r="F27" s="634"/>
      <c r="G27" s="635"/>
      <c r="H27" s="635"/>
      <c r="I27" s="635"/>
      <c r="J27" s="635"/>
      <c r="K27" s="635"/>
      <c r="L27" s="635"/>
      <c r="M27" s="635"/>
      <c r="N27" s="635"/>
      <c r="O27" s="635"/>
      <c r="P27" s="635"/>
      <c r="Q27" s="635"/>
      <c r="R27" s="635"/>
      <c r="S27" s="635"/>
      <c r="T27" s="635"/>
      <c r="U27" s="635"/>
      <c r="V27" s="635"/>
      <c r="W27" s="635"/>
      <c r="X27" s="636"/>
    </row>
    <row r="28" spans="2:24" ht="12.75">
      <c r="B28" s="37"/>
      <c r="F28"/>
      <c r="T28" s="284"/>
      <c r="U28" s="514">
        <v>38078</v>
      </c>
      <c r="V28" s="515"/>
      <c r="W28" s="515"/>
      <c r="X28" s="515"/>
    </row>
    <row r="29" ht="12.75">
      <c r="F29"/>
    </row>
    <row r="30" ht="12.75">
      <c r="F30"/>
    </row>
    <row r="31" ht="12.75">
      <c r="F31"/>
    </row>
    <row r="32" ht="12.75">
      <c r="F32"/>
    </row>
    <row r="33" ht="12.75">
      <c r="F33"/>
    </row>
    <row r="34" ht="12.75">
      <c r="F34"/>
    </row>
    <row r="35" ht="12.75">
      <c r="F35"/>
    </row>
    <row r="36" ht="12.75">
      <c r="F36"/>
    </row>
    <row r="37" ht="12.75">
      <c r="F37"/>
    </row>
    <row r="38" ht="12.75">
      <c r="F38"/>
    </row>
    <row r="39" ht="12.75">
      <c r="F39"/>
    </row>
    <row r="40" ht="12.75">
      <c r="F40"/>
    </row>
    <row r="41" ht="12.75">
      <c r="F41"/>
    </row>
    <row r="42" ht="12.75">
      <c r="F42"/>
    </row>
    <row r="43" ht="12.75">
      <c r="F43"/>
    </row>
    <row r="44" ht="12.75">
      <c r="F44"/>
    </row>
    <row r="45" ht="12.75">
      <c r="F45"/>
    </row>
    <row r="46" ht="12.75">
      <c r="F46"/>
    </row>
    <row r="47" ht="12.75">
      <c r="F47"/>
    </row>
    <row r="48" ht="12.75">
      <c r="F48"/>
    </row>
    <row r="49" ht="12.75">
      <c r="F49"/>
    </row>
    <row r="50" ht="12.75">
      <c r="F50"/>
    </row>
    <row r="51" ht="12.75">
      <c r="F51"/>
    </row>
    <row r="52" ht="12.75">
      <c r="F52"/>
    </row>
    <row r="53" ht="12.75">
      <c r="F53"/>
    </row>
    <row r="54" ht="12.75">
      <c r="F54"/>
    </row>
    <row r="55" ht="12.75">
      <c r="F55"/>
    </row>
    <row r="56" ht="12.75">
      <c r="F56"/>
    </row>
    <row r="57" ht="12.75">
      <c r="F57"/>
    </row>
    <row r="58" ht="12.75">
      <c r="F58"/>
    </row>
    <row r="59" ht="12.75">
      <c r="F59"/>
    </row>
    <row r="60" ht="12.75">
      <c r="F60"/>
    </row>
    <row r="61" ht="12.75">
      <c r="F61"/>
    </row>
    <row r="62" ht="12.75">
      <c r="F62"/>
    </row>
    <row r="63" ht="12.75">
      <c r="F63"/>
    </row>
    <row r="64" ht="12.75">
      <c r="F64"/>
    </row>
    <row r="65" ht="12.75">
      <c r="F65"/>
    </row>
    <row r="66" ht="12.75">
      <c r="F66"/>
    </row>
    <row r="67" ht="12.75">
      <c r="F67"/>
    </row>
    <row r="68" ht="12.75">
      <c r="F68"/>
    </row>
    <row r="69" ht="12.75">
      <c r="F69"/>
    </row>
    <row r="70" ht="12.75">
      <c r="F70"/>
    </row>
    <row r="71" ht="12.75">
      <c r="F71"/>
    </row>
    <row r="72" ht="12.75">
      <c r="F72"/>
    </row>
    <row r="73" ht="12.75">
      <c r="F73"/>
    </row>
    <row r="74" ht="12.75">
      <c r="F74"/>
    </row>
    <row r="75" ht="12.75">
      <c r="F75"/>
    </row>
    <row r="76" ht="12.75">
      <c r="F76"/>
    </row>
    <row r="77" ht="12.75">
      <c r="F77"/>
    </row>
  </sheetData>
  <sheetProtection password="E53C" sheet="1" objects="1" scenarios="1"/>
  <mergeCells count="3">
    <mergeCell ref="L1:S1"/>
    <mergeCell ref="U28:X28"/>
    <mergeCell ref="T1:X1"/>
  </mergeCells>
  <printOptions/>
  <pageMargins left="0.66" right="0.48" top="1" bottom="1" header="0.5" footer="0.5"/>
  <pageSetup orientation="landscape" r:id="rId2"/>
  <drawing r:id="rId1"/>
</worksheet>
</file>

<file path=xl/worksheets/sheet16.xml><?xml version="1.0" encoding="utf-8"?>
<worksheet xmlns="http://schemas.openxmlformats.org/spreadsheetml/2006/main" xmlns:r="http://schemas.openxmlformats.org/officeDocument/2006/relationships">
  <dimension ref="A1:X75"/>
  <sheetViews>
    <sheetView zoomScale="79" zoomScaleNormal="79" workbookViewId="0" topLeftCell="A1">
      <selection activeCell="C31" sqref="C9:X31"/>
    </sheetView>
  </sheetViews>
  <sheetFormatPr defaultColWidth="9.140625" defaultRowHeight="12.75"/>
  <cols>
    <col min="1" max="1" width="52.28125" style="0" customWidth="1"/>
    <col min="2" max="2" width="2.00390625" style="0" customWidth="1"/>
    <col min="3" max="5" width="3.28125" style="0" customWidth="1"/>
    <col min="6" max="6" width="3.28125" style="6" customWidth="1"/>
    <col min="7" max="24" width="3.28125" style="0" customWidth="1"/>
  </cols>
  <sheetData>
    <row r="1" spans="1:24" ht="18" thickBot="1">
      <c r="A1" s="138" t="s">
        <v>231</v>
      </c>
      <c r="B1" s="86"/>
      <c r="C1" s="86"/>
      <c r="D1" s="139"/>
      <c r="E1" s="171"/>
      <c r="F1" s="86"/>
      <c r="G1" s="172"/>
      <c r="H1" s="86"/>
      <c r="I1" s="86"/>
      <c r="J1" s="86"/>
      <c r="K1" s="86"/>
      <c r="L1" s="516" t="s">
        <v>252</v>
      </c>
      <c r="M1" s="487"/>
      <c r="N1" s="487"/>
      <c r="O1" s="487"/>
      <c r="P1" s="487"/>
      <c r="Q1" s="487"/>
      <c r="R1" s="487"/>
      <c r="S1" s="513"/>
      <c r="T1" s="516" t="s">
        <v>251</v>
      </c>
      <c r="U1" s="487"/>
      <c r="V1" s="487"/>
      <c r="W1" s="487"/>
      <c r="X1" s="513"/>
    </row>
    <row r="2" spans="1:24" ht="15">
      <c r="A2" s="73"/>
      <c r="B2" s="8"/>
      <c r="C2" s="6"/>
      <c r="D2" s="4"/>
      <c r="E2" s="4"/>
      <c r="F2" s="4"/>
      <c r="G2" s="4"/>
      <c r="H2" s="6"/>
      <c r="I2" s="6"/>
      <c r="J2" s="6"/>
      <c r="K2" s="6"/>
      <c r="L2" s="6"/>
      <c r="M2" s="6"/>
      <c r="N2" s="6"/>
      <c r="O2" s="6"/>
      <c r="P2" s="6"/>
      <c r="Q2" s="6"/>
      <c r="R2" s="6"/>
      <c r="S2" s="6"/>
      <c r="T2" s="6"/>
      <c r="U2" s="6"/>
      <c r="V2" s="6"/>
      <c r="W2" s="6"/>
      <c r="X2" s="72"/>
    </row>
    <row r="3" spans="1:24" ht="15">
      <c r="A3" s="73"/>
      <c r="B3" s="8"/>
      <c r="C3" s="4"/>
      <c r="D3" s="4"/>
      <c r="E3" s="4"/>
      <c r="F3" s="4"/>
      <c r="G3" s="74"/>
      <c r="H3" s="6"/>
      <c r="I3" s="6"/>
      <c r="J3" s="6"/>
      <c r="K3" s="6"/>
      <c r="L3" s="6"/>
      <c r="M3" s="6"/>
      <c r="N3" s="6"/>
      <c r="O3" s="6"/>
      <c r="P3" s="6"/>
      <c r="Q3" s="6"/>
      <c r="R3" s="6"/>
      <c r="S3" s="6"/>
      <c r="T3" s="6"/>
      <c r="U3" s="6"/>
      <c r="V3" s="6"/>
      <c r="W3" s="6"/>
      <c r="X3" s="72"/>
    </row>
    <row r="4" spans="1:24" ht="15">
      <c r="A4" s="73"/>
      <c r="B4" s="8"/>
      <c r="C4" s="4"/>
      <c r="D4" s="4"/>
      <c r="E4" s="4"/>
      <c r="F4" s="4"/>
      <c r="G4" s="74"/>
      <c r="H4" s="6"/>
      <c r="I4" s="6"/>
      <c r="J4" s="6"/>
      <c r="K4" s="6"/>
      <c r="L4" s="6"/>
      <c r="M4" s="6"/>
      <c r="N4" s="6"/>
      <c r="O4" s="6"/>
      <c r="P4" s="6"/>
      <c r="Q4" s="6"/>
      <c r="R4" s="6"/>
      <c r="S4" s="6"/>
      <c r="T4" s="6"/>
      <c r="U4" s="6"/>
      <c r="V4" s="6"/>
      <c r="W4" s="6"/>
      <c r="X4" s="72"/>
    </row>
    <row r="5" spans="1:24" ht="15">
      <c r="A5" s="73"/>
      <c r="B5" s="8"/>
      <c r="C5" s="4"/>
      <c r="D5" s="4"/>
      <c r="E5" s="4"/>
      <c r="F5" s="4"/>
      <c r="G5" s="74"/>
      <c r="H5" s="6"/>
      <c r="I5" s="6"/>
      <c r="J5" s="6"/>
      <c r="K5" s="6"/>
      <c r="L5" s="6"/>
      <c r="M5" s="6"/>
      <c r="N5" s="6"/>
      <c r="O5" s="6"/>
      <c r="P5" s="6"/>
      <c r="Q5" s="6"/>
      <c r="R5" s="6"/>
      <c r="S5" s="6"/>
      <c r="T5" s="6"/>
      <c r="U5" s="6"/>
      <c r="V5" s="6"/>
      <c r="W5" s="6"/>
      <c r="X5" s="72"/>
    </row>
    <row r="6" spans="1:24" ht="15">
      <c r="A6" s="73"/>
      <c r="B6" s="236"/>
      <c r="C6" s="51"/>
      <c r="D6" s="51"/>
      <c r="E6" s="51"/>
      <c r="F6" s="51"/>
      <c r="G6" s="51"/>
      <c r="H6" s="22"/>
      <c r="I6" s="22"/>
      <c r="J6" s="22"/>
      <c r="K6" s="22"/>
      <c r="L6" s="22"/>
      <c r="M6" s="22"/>
      <c r="N6" s="22"/>
      <c r="O6" s="22"/>
      <c r="P6" s="22"/>
      <c r="Q6" s="22"/>
      <c r="R6" s="22"/>
      <c r="S6" s="22"/>
      <c r="T6" s="22"/>
      <c r="U6" s="22"/>
      <c r="V6" s="22"/>
      <c r="W6" s="22"/>
      <c r="X6" s="199"/>
    </row>
    <row r="7" spans="1:24" ht="12.75">
      <c r="A7" s="75"/>
      <c r="B7" s="54"/>
      <c r="C7" s="54"/>
      <c r="D7" s="54"/>
      <c r="E7" s="54"/>
      <c r="F7" s="54"/>
      <c r="G7" s="14"/>
      <c r="H7" s="15"/>
      <c r="I7" s="15"/>
      <c r="J7" s="15"/>
      <c r="K7" s="15"/>
      <c r="L7" s="15"/>
      <c r="M7" s="15"/>
      <c r="N7" s="15"/>
      <c r="O7" s="15"/>
      <c r="P7" s="15"/>
      <c r="Q7" s="15"/>
      <c r="R7" s="15"/>
      <c r="S7" s="15"/>
      <c r="T7" s="15"/>
      <c r="U7" s="15"/>
      <c r="V7" s="15"/>
      <c r="W7" s="15"/>
      <c r="X7" s="186"/>
    </row>
    <row r="8" spans="1:24" ht="13.5">
      <c r="A8" s="234" t="s">
        <v>250</v>
      </c>
      <c r="B8" s="14"/>
      <c r="C8" s="14"/>
      <c r="D8" s="14"/>
      <c r="E8" s="84"/>
      <c r="F8" s="84"/>
      <c r="G8" s="14"/>
      <c r="H8" s="15"/>
      <c r="I8" s="230" t="s">
        <v>247</v>
      </c>
      <c r="J8" s="15"/>
      <c r="K8" s="15"/>
      <c r="L8" s="15"/>
      <c r="M8" s="15"/>
      <c r="N8" s="15"/>
      <c r="O8" s="15"/>
      <c r="P8" s="15"/>
      <c r="Q8" s="15"/>
      <c r="R8" s="15"/>
      <c r="S8" s="15"/>
      <c r="T8" s="15"/>
      <c r="U8" s="15"/>
      <c r="V8" s="15"/>
      <c r="W8" s="15"/>
      <c r="X8" s="186"/>
    </row>
    <row r="9" spans="1:24" ht="12.75">
      <c r="A9" s="156" t="s">
        <v>211</v>
      </c>
      <c r="B9" s="61"/>
      <c r="C9" s="627"/>
      <c r="D9" s="628"/>
      <c r="E9" s="628"/>
      <c r="F9" s="628"/>
      <c r="G9" s="629"/>
      <c r="H9" s="629"/>
      <c r="I9" s="629"/>
      <c r="J9" s="629"/>
      <c r="K9" s="629"/>
      <c r="L9" s="629"/>
      <c r="M9" s="629"/>
      <c r="N9" s="629"/>
      <c r="O9" s="629"/>
      <c r="P9" s="629"/>
      <c r="Q9" s="629"/>
      <c r="R9" s="629"/>
      <c r="S9" s="629"/>
      <c r="T9" s="629"/>
      <c r="U9" s="629"/>
      <c r="V9" s="629"/>
      <c r="W9" s="629"/>
      <c r="X9" s="630"/>
    </row>
    <row r="10" spans="1:24" ht="12.75">
      <c r="A10" s="78" t="s">
        <v>325</v>
      </c>
      <c r="B10" s="15"/>
      <c r="C10" s="627"/>
      <c r="D10" s="628"/>
      <c r="E10" s="628"/>
      <c r="F10" s="628"/>
      <c r="G10" s="629"/>
      <c r="H10" s="629"/>
      <c r="I10" s="629"/>
      <c r="J10" s="629"/>
      <c r="K10" s="629"/>
      <c r="L10" s="629"/>
      <c r="M10" s="629"/>
      <c r="N10" s="629"/>
      <c r="O10" s="629"/>
      <c r="P10" s="629"/>
      <c r="Q10" s="629"/>
      <c r="R10" s="629"/>
      <c r="S10" s="629"/>
      <c r="T10" s="629"/>
      <c r="U10" s="629"/>
      <c r="V10" s="629"/>
      <c r="W10" s="629"/>
      <c r="X10" s="630"/>
    </row>
    <row r="11" spans="1:24" ht="12.75">
      <c r="A11" s="78" t="s">
        <v>208</v>
      </c>
      <c r="B11" s="15"/>
      <c r="C11" s="631"/>
      <c r="D11" s="628"/>
      <c r="E11" s="628"/>
      <c r="F11" s="628"/>
      <c r="G11" s="629"/>
      <c r="H11" s="629"/>
      <c r="I11" s="629"/>
      <c r="J11" s="629"/>
      <c r="K11" s="629"/>
      <c r="L11" s="629"/>
      <c r="M11" s="629"/>
      <c r="N11" s="629"/>
      <c r="O11" s="629"/>
      <c r="P11" s="629"/>
      <c r="Q11" s="629"/>
      <c r="R11" s="629"/>
      <c r="S11" s="629"/>
      <c r="T11" s="629"/>
      <c r="U11" s="629"/>
      <c r="V11" s="629"/>
      <c r="W11" s="629"/>
      <c r="X11" s="630"/>
    </row>
    <row r="12" spans="1:24" ht="12.75">
      <c r="A12" s="78" t="s">
        <v>209</v>
      </c>
      <c r="B12" s="15"/>
      <c r="C12" s="631"/>
      <c r="D12" s="628"/>
      <c r="E12" s="628"/>
      <c r="F12" s="628"/>
      <c r="G12" s="629"/>
      <c r="H12" s="629"/>
      <c r="I12" s="629"/>
      <c r="J12" s="629"/>
      <c r="K12" s="629"/>
      <c r="L12" s="629"/>
      <c r="M12" s="629"/>
      <c r="N12" s="629"/>
      <c r="O12" s="629"/>
      <c r="P12" s="629"/>
      <c r="Q12" s="629"/>
      <c r="R12" s="629"/>
      <c r="S12" s="629"/>
      <c r="T12" s="629"/>
      <c r="U12" s="629"/>
      <c r="V12" s="629"/>
      <c r="W12" s="629"/>
      <c r="X12" s="630"/>
    </row>
    <row r="13" spans="1:24" ht="12.75">
      <c r="A13" s="82" t="s">
        <v>212</v>
      </c>
      <c r="B13" s="15"/>
      <c r="C13" s="627"/>
      <c r="D13" s="628"/>
      <c r="E13" s="628"/>
      <c r="F13" s="628"/>
      <c r="G13" s="629"/>
      <c r="H13" s="629"/>
      <c r="I13" s="629"/>
      <c r="J13" s="629"/>
      <c r="K13" s="629"/>
      <c r="L13" s="629"/>
      <c r="M13" s="629"/>
      <c r="N13" s="629"/>
      <c r="O13" s="629"/>
      <c r="P13" s="629"/>
      <c r="Q13" s="629"/>
      <c r="R13" s="629"/>
      <c r="S13" s="629"/>
      <c r="T13" s="629"/>
      <c r="U13" s="629"/>
      <c r="V13" s="629"/>
      <c r="W13" s="629"/>
      <c r="X13" s="630"/>
    </row>
    <row r="14" spans="1:24" ht="12.75">
      <c r="A14" s="78" t="s">
        <v>204</v>
      </c>
      <c r="B14" s="61"/>
      <c r="C14" s="627"/>
      <c r="D14" s="628"/>
      <c r="E14" s="628"/>
      <c r="F14" s="628"/>
      <c r="G14" s="629"/>
      <c r="H14" s="629"/>
      <c r="I14" s="629"/>
      <c r="J14" s="629"/>
      <c r="K14" s="629"/>
      <c r="L14" s="629"/>
      <c r="M14" s="629"/>
      <c r="N14" s="629"/>
      <c r="O14" s="629"/>
      <c r="P14" s="629"/>
      <c r="Q14" s="629"/>
      <c r="R14" s="629"/>
      <c r="S14" s="629"/>
      <c r="T14" s="629"/>
      <c r="U14" s="629"/>
      <c r="V14" s="629"/>
      <c r="W14" s="629"/>
      <c r="X14" s="630"/>
    </row>
    <row r="15" spans="1:24" ht="12.75">
      <c r="A15" s="161" t="s">
        <v>326</v>
      </c>
      <c r="B15" s="61"/>
      <c r="C15" s="627"/>
      <c r="D15" s="628"/>
      <c r="E15" s="628"/>
      <c r="F15" s="628"/>
      <c r="G15" s="629"/>
      <c r="H15" s="629"/>
      <c r="I15" s="629"/>
      <c r="J15" s="629"/>
      <c r="K15" s="629"/>
      <c r="L15" s="629"/>
      <c r="M15" s="629"/>
      <c r="N15" s="629"/>
      <c r="O15" s="629"/>
      <c r="P15" s="629"/>
      <c r="Q15" s="629"/>
      <c r="R15" s="629"/>
      <c r="S15" s="629"/>
      <c r="T15" s="629"/>
      <c r="U15" s="629"/>
      <c r="V15" s="629"/>
      <c r="W15" s="629"/>
      <c r="X15" s="630"/>
    </row>
    <row r="16" spans="1:24" ht="12.75">
      <c r="A16" s="81" t="s">
        <v>176</v>
      </c>
      <c r="B16" s="61"/>
      <c r="C16" s="627"/>
      <c r="D16" s="628"/>
      <c r="E16" s="628"/>
      <c r="F16" s="628"/>
      <c r="G16" s="629"/>
      <c r="H16" s="629"/>
      <c r="I16" s="629"/>
      <c r="J16" s="629"/>
      <c r="K16" s="629"/>
      <c r="L16" s="629"/>
      <c r="M16" s="629"/>
      <c r="N16" s="629"/>
      <c r="O16" s="629"/>
      <c r="P16" s="629"/>
      <c r="Q16" s="629"/>
      <c r="R16" s="629"/>
      <c r="S16" s="629"/>
      <c r="T16" s="629"/>
      <c r="U16" s="629"/>
      <c r="V16" s="629"/>
      <c r="W16" s="629"/>
      <c r="X16" s="630"/>
    </row>
    <row r="17" spans="1:24" ht="12.75">
      <c r="A17" s="153" t="s">
        <v>327</v>
      </c>
      <c r="B17" s="61"/>
      <c r="C17" s="631"/>
      <c r="D17" s="628"/>
      <c r="E17" s="628"/>
      <c r="F17" s="628"/>
      <c r="G17" s="629"/>
      <c r="H17" s="629"/>
      <c r="I17" s="629"/>
      <c r="J17" s="629"/>
      <c r="K17" s="629"/>
      <c r="L17" s="629"/>
      <c r="M17" s="629"/>
      <c r="N17" s="629"/>
      <c r="O17" s="629"/>
      <c r="P17" s="629"/>
      <c r="Q17" s="629"/>
      <c r="R17" s="629"/>
      <c r="S17" s="629"/>
      <c r="T17" s="629"/>
      <c r="U17" s="629"/>
      <c r="V17" s="629"/>
      <c r="W17" s="629"/>
      <c r="X17" s="630"/>
    </row>
    <row r="18" spans="1:24" ht="12.75">
      <c r="A18" s="153" t="s">
        <v>328</v>
      </c>
      <c r="B18" s="61"/>
      <c r="C18" s="631"/>
      <c r="D18" s="628"/>
      <c r="E18" s="628"/>
      <c r="F18" s="628"/>
      <c r="G18" s="629"/>
      <c r="H18" s="629"/>
      <c r="I18" s="629"/>
      <c r="J18" s="629"/>
      <c r="K18" s="629"/>
      <c r="L18" s="629"/>
      <c r="M18" s="629"/>
      <c r="N18" s="629"/>
      <c r="O18" s="629"/>
      <c r="P18" s="629"/>
      <c r="Q18" s="629"/>
      <c r="R18" s="629"/>
      <c r="S18" s="629"/>
      <c r="T18" s="629"/>
      <c r="U18" s="629"/>
      <c r="V18" s="629"/>
      <c r="W18" s="629"/>
      <c r="X18" s="630"/>
    </row>
    <row r="19" spans="1:24" ht="12.75">
      <c r="A19" s="82" t="s">
        <v>213</v>
      </c>
      <c r="B19" s="61"/>
      <c r="C19" s="631"/>
      <c r="D19" s="628"/>
      <c r="E19" s="628"/>
      <c r="F19" s="628"/>
      <c r="G19" s="629"/>
      <c r="H19" s="629"/>
      <c r="I19" s="629"/>
      <c r="J19" s="629"/>
      <c r="K19" s="629"/>
      <c r="L19" s="629"/>
      <c r="M19" s="629"/>
      <c r="N19" s="629"/>
      <c r="O19" s="629"/>
      <c r="P19" s="629"/>
      <c r="Q19" s="629"/>
      <c r="R19" s="629"/>
      <c r="S19" s="629"/>
      <c r="T19" s="629"/>
      <c r="U19" s="629"/>
      <c r="V19" s="629"/>
      <c r="W19" s="629"/>
      <c r="X19" s="630"/>
    </row>
    <row r="20" spans="1:24" ht="11.25" customHeight="1">
      <c r="A20" s="81" t="s">
        <v>72</v>
      </c>
      <c r="B20" s="61"/>
      <c r="C20" s="631"/>
      <c r="D20" s="628"/>
      <c r="E20" s="628"/>
      <c r="F20" s="628"/>
      <c r="G20" s="629"/>
      <c r="H20" s="629"/>
      <c r="I20" s="629"/>
      <c r="J20" s="629"/>
      <c r="K20" s="629"/>
      <c r="L20" s="629"/>
      <c r="M20" s="629"/>
      <c r="N20" s="629"/>
      <c r="O20" s="629"/>
      <c r="P20" s="629"/>
      <c r="Q20" s="629"/>
      <c r="R20" s="629"/>
      <c r="S20" s="629"/>
      <c r="T20" s="629"/>
      <c r="U20" s="629"/>
      <c r="V20" s="629"/>
      <c r="W20" s="629"/>
      <c r="X20" s="630"/>
    </row>
    <row r="21" spans="1:24" ht="12.75">
      <c r="A21" s="81" t="s">
        <v>73</v>
      </c>
      <c r="B21" s="61"/>
      <c r="C21" s="627"/>
      <c r="D21" s="628"/>
      <c r="E21" s="628"/>
      <c r="F21" s="628"/>
      <c r="G21" s="629"/>
      <c r="H21" s="629"/>
      <c r="I21" s="629"/>
      <c r="J21" s="629"/>
      <c r="K21" s="629"/>
      <c r="L21" s="629"/>
      <c r="M21" s="629"/>
      <c r="N21" s="629"/>
      <c r="O21" s="629"/>
      <c r="P21" s="629"/>
      <c r="Q21" s="629"/>
      <c r="R21" s="629"/>
      <c r="S21" s="629"/>
      <c r="T21" s="629"/>
      <c r="U21" s="629"/>
      <c r="V21" s="629"/>
      <c r="W21" s="629"/>
      <c r="X21" s="630"/>
    </row>
    <row r="22" spans="1:24" ht="12.75">
      <c r="A22" s="78" t="s">
        <v>74</v>
      </c>
      <c r="B22" s="61"/>
      <c r="C22" s="631"/>
      <c r="D22" s="628"/>
      <c r="E22" s="628"/>
      <c r="F22" s="628"/>
      <c r="G22" s="629"/>
      <c r="H22" s="629"/>
      <c r="I22" s="629"/>
      <c r="J22" s="629"/>
      <c r="K22" s="629"/>
      <c r="L22" s="629"/>
      <c r="M22" s="629"/>
      <c r="N22" s="629"/>
      <c r="O22" s="629"/>
      <c r="P22" s="629"/>
      <c r="Q22" s="629"/>
      <c r="R22" s="629"/>
      <c r="S22" s="629"/>
      <c r="T22" s="629"/>
      <c r="U22" s="629"/>
      <c r="V22" s="629"/>
      <c r="W22" s="629"/>
      <c r="X22" s="630"/>
    </row>
    <row r="23" spans="1:24" ht="12.75">
      <c r="A23" s="78" t="s">
        <v>75</v>
      </c>
      <c r="B23" s="61"/>
      <c r="C23" s="631"/>
      <c r="D23" s="628"/>
      <c r="E23" s="628"/>
      <c r="F23" s="628"/>
      <c r="G23" s="629"/>
      <c r="H23" s="629"/>
      <c r="I23" s="629"/>
      <c r="J23" s="629"/>
      <c r="K23" s="629"/>
      <c r="L23" s="629"/>
      <c r="M23" s="629"/>
      <c r="N23" s="629"/>
      <c r="O23" s="629"/>
      <c r="P23" s="629"/>
      <c r="Q23" s="629"/>
      <c r="R23" s="629"/>
      <c r="S23" s="629"/>
      <c r="T23" s="629"/>
      <c r="U23" s="629"/>
      <c r="V23" s="629"/>
      <c r="W23" s="629"/>
      <c r="X23" s="630"/>
    </row>
    <row r="24" spans="1:24" ht="12.75">
      <c r="A24" s="78" t="s">
        <v>76</v>
      </c>
      <c r="B24" s="61"/>
      <c r="C24" s="631"/>
      <c r="D24" s="640"/>
      <c r="E24" s="640"/>
      <c r="F24" s="640"/>
      <c r="G24" s="641"/>
      <c r="H24" s="641"/>
      <c r="I24" s="641"/>
      <c r="J24" s="641"/>
      <c r="K24" s="641"/>
      <c r="L24" s="641"/>
      <c r="M24" s="641"/>
      <c r="N24" s="641"/>
      <c r="O24" s="641"/>
      <c r="P24" s="641"/>
      <c r="Q24" s="641"/>
      <c r="R24" s="641"/>
      <c r="S24" s="641"/>
      <c r="T24" s="641"/>
      <c r="U24" s="641"/>
      <c r="V24" s="641"/>
      <c r="W24" s="641"/>
      <c r="X24" s="642"/>
    </row>
    <row r="25" spans="1:24" ht="12.75">
      <c r="A25" s="78" t="s">
        <v>77</v>
      </c>
      <c r="B25" s="187"/>
      <c r="C25" s="643"/>
      <c r="D25" s="644"/>
      <c r="E25" s="628"/>
      <c r="F25" s="628"/>
      <c r="G25" s="629"/>
      <c r="H25" s="629"/>
      <c r="I25" s="629"/>
      <c r="J25" s="629"/>
      <c r="K25" s="629"/>
      <c r="L25" s="629"/>
      <c r="M25" s="629"/>
      <c r="N25" s="629"/>
      <c r="O25" s="629"/>
      <c r="P25" s="629"/>
      <c r="Q25" s="629"/>
      <c r="R25" s="629"/>
      <c r="S25" s="629"/>
      <c r="T25" s="629"/>
      <c r="U25" s="629"/>
      <c r="V25" s="629"/>
      <c r="W25" s="629"/>
      <c r="X25" s="630"/>
    </row>
    <row r="26" spans="1:24" ht="12.75">
      <c r="A26" s="78" t="s">
        <v>183</v>
      </c>
      <c r="B26" s="187"/>
      <c r="C26" s="645"/>
      <c r="D26" s="646"/>
      <c r="E26" s="646"/>
      <c r="F26" s="646"/>
      <c r="G26" s="647"/>
      <c r="H26" s="647"/>
      <c r="I26" s="647"/>
      <c r="J26" s="647"/>
      <c r="K26" s="647"/>
      <c r="L26" s="647"/>
      <c r="M26" s="647"/>
      <c r="N26" s="647"/>
      <c r="O26" s="647"/>
      <c r="P26" s="647"/>
      <c r="Q26" s="647"/>
      <c r="R26" s="647"/>
      <c r="S26" s="647"/>
      <c r="T26" s="647"/>
      <c r="U26" s="647"/>
      <c r="V26" s="647"/>
      <c r="W26" s="647"/>
      <c r="X26" s="648"/>
    </row>
    <row r="27" spans="1:24" ht="12.75">
      <c r="A27" s="78" t="s">
        <v>184</v>
      </c>
      <c r="B27" s="15"/>
      <c r="C27" s="627"/>
      <c r="D27" s="628"/>
      <c r="E27" s="628"/>
      <c r="F27" s="628"/>
      <c r="G27" s="629"/>
      <c r="H27" s="629"/>
      <c r="I27" s="629"/>
      <c r="J27" s="629"/>
      <c r="K27" s="629"/>
      <c r="L27" s="629"/>
      <c r="M27" s="629"/>
      <c r="N27" s="629"/>
      <c r="O27" s="629"/>
      <c r="P27" s="629"/>
      <c r="Q27" s="629"/>
      <c r="R27" s="629"/>
      <c r="S27" s="629"/>
      <c r="T27" s="629"/>
      <c r="U27" s="629"/>
      <c r="V27" s="629"/>
      <c r="W27" s="629"/>
      <c r="X27" s="630"/>
    </row>
    <row r="28" spans="1:24" ht="12.75">
      <c r="A28" s="78" t="s">
        <v>185</v>
      </c>
      <c r="B28" s="15"/>
      <c r="C28" s="631"/>
      <c r="D28" s="628"/>
      <c r="E28" s="628"/>
      <c r="F28" s="628"/>
      <c r="G28" s="629"/>
      <c r="H28" s="629"/>
      <c r="I28" s="629"/>
      <c r="J28" s="629"/>
      <c r="K28" s="629"/>
      <c r="L28" s="629"/>
      <c r="M28" s="629"/>
      <c r="N28" s="629"/>
      <c r="O28" s="629"/>
      <c r="P28" s="629"/>
      <c r="Q28" s="629"/>
      <c r="R28" s="629"/>
      <c r="S28" s="629"/>
      <c r="T28" s="629"/>
      <c r="U28" s="629"/>
      <c r="V28" s="629"/>
      <c r="W28" s="629"/>
      <c r="X28" s="630"/>
    </row>
    <row r="29" spans="1:24" ht="12.75">
      <c r="A29" s="78" t="s">
        <v>42</v>
      </c>
      <c r="B29" s="15"/>
      <c r="C29" s="631"/>
      <c r="D29" s="628"/>
      <c r="E29" s="628"/>
      <c r="F29" s="628"/>
      <c r="G29" s="629"/>
      <c r="H29" s="629"/>
      <c r="I29" s="629"/>
      <c r="J29" s="629"/>
      <c r="K29" s="629"/>
      <c r="L29" s="629"/>
      <c r="M29" s="629"/>
      <c r="N29" s="629"/>
      <c r="O29" s="629"/>
      <c r="P29" s="629"/>
      <c r="Q29" s="629"/>
      <c r="R29" s="629"/>
      <c r="S29" s="629"/>
      <c r="T29" s="629"/>
      <c r="U29" s="629"/>
      <c r="V29" s="629"/>
      <c r="W29" s="629"/>
      <c r="X29" s="630"/>
    </row>
    <row r="30" spans="1:24" ht="12.75">
      <c r="A30" s="78" t="s">
        <v>121</v>
      </c>
      <c r="B30" s="15"/>
      <c r="C30" s="631"/>
      <c r="D30" s="628"/>
      <c r="E30" s="628"/>
      <c r="F30" s="628"/>
      <c r="G30" s="629"/>
      <c r="H30" s="629"/>
      <c r="I30" s="629"/>
      <c r="J30" s="629"/>
      <c r="K30" s="629"/>
      <c r="L30" s="629"/>
      <c r="M30" s="629"/>
      <c r="N30" s="629"/>
      <c r="O30" s="629"/>
      <c r="P30" s="629"/>
      <c r="Q30" s="629"/>
      <c r="R30" s="629"/>
      <c r="S30" s="629"/>
      <c r="T30" s="629"/>
      <c r="U30" s="629"/>
      <c r="V30" s="629"/>
      <c r="W30" s="629"/>
      <c r="X30" s="630"/>
    </row>
    <row r="31" spans="1:24" ht="13.5" thickBot="1">
      <c r="A31" s="639"/>
      <c r="B31" s="62"/>
      <c r="C31" s="632"/>
      <c r="D31" s="633"/>
      <c r="E31" s="634"/>
      <c r="F31" s="634"/>
      <c r="G31" s="635"/>
      <c r="H31" s="635"/>
      <c r="I31" s="635"/>
      <c r="J31" s="635"/>
      <c r="K31" s="635"/>
      <c r="L31" s="635"/>
      <c r="M31" s="635"/>
      <c r="N31" s="635"/>
      <c r="O31" s="635"/>
      <c r="P31" s="635"/>
      <c r="Q31" s="635"/>
      <c r="R31" s="635"/>
      <c r="S31" s="635"/>
      <c r="T31" s="635"/>
      <c r="U31" s="635"/>
      <c r="V31" s="635"/>
      <c r="W31" s="635"/>
      <c r="X31" s="636"/>
    </row>
    <row r="32" spans="6:24" ht="12.75">
      <c r="F32"/>
      <c r="T32" s="284"/>
      <c r="U32" s="514">
        <v>38078</v>
      </c>
      <c r="V32" s="515"/>
      <c r="W32" s="515"/>
      <c r="X32" s="515"/>
    </row>
    <row r="33" ht="12.75">
      <c r="F33"/>
    </row>
    <row r="34" ht="12.75">
      <c r="F34"/>
    </row>
    <row r="35" ht="12.75">
      <c r="F35"/>
    </row>
    <row r="36" ht="12.75">
      <c r="F36"/>
    </row>
    <row r="37" ht="12.75">
      <c r="F37"/>
    </row>
    <row r="38" ht="12.75">
      <c r="F38"/>
    </row>
    <row r="39" ht="12.75">
      <c r="F39"/>
    </row>
    <row r="40" ht="12.75">
      <c r="F40"/>
    </row>
    <row r="41" ht="12.75">
      <c r="F41"/>
    </row>
    <row r="42" ht="12.75">
      <c r="F42"/>
    </row>
    <row r="43" ht="12.75">
      <c r="F43"/>
    </row>
    <row r="44" ht="12.75">
      <c r="F44"/>
    </row>
    <row r="45" ht="12.75">
      <c r="F45"/>
    </row>
    <row r="46" ht="12.75">
      <c r="F46"/>
    </row>
    <row r="47" ht="12.75">
      <c r="F47"/>
    </row>
    <row r="48" ht="12.75">
      <c r="F48"/>
    </row>
    <row r="49" ht="12.75">
      <c r="F49"/>
    </row>
    <row r="50" ht="12.75">
      <c r="F50"/>
    </row>
    <row r="51" ht="12.75">
      <c r="F51"/>
    </row>
    <row r="52" ht="12.75">
      <c r="F52"/>
    </row>
    <row r="53" ht="12.75">
      <c r="F53"/>
    </row>
    <row r="54" ht="12.75">
      <c r="F54"/>
    </row>
    <row r="55" ht="12.75">
      <c r="F55"/>
    </row>
    <row r="56" ht="12.75">
      <c r="F56"/>
    </row>
    <row r="57" ht="12.75">
      <c r="F57"/>
    </row>
    <row r="58" ht="12.75">
      <c r="F58"/>
    </row>
    <row r="59" ht="12.75">
      <c r="F59"/>
    </row>
    <row r="60" ht="12.75">
      <c r="F60"/>
    </row>
    <row r="61" ht="12.75">
      <c r="F61"/>
    </row>
    <row r="62" ht="12.75">
      <c r="F62"/>
    </row>
    <row r="63" ht="12.75">
      <c r="F63"/>
    </row>
    <row r="64" ht="12.75">
      <c r="F64"/>
    </row>
    <row r="65" ht="12.75">
      <c r="F65"/>
    </row>
    <row r="66" ht="12.75">
      <c r="F66"/>
    </row>
    <row r="67" ht="12.75">
      <c r="F67"/>
    </row>
    <row r="68" ht="12.75">
      <c r="F68"/>
    </row>
    <row r="69" ht="12.75">
      <c r="F69"/>
    </row>
    <row r="70" ht="12.75">
      <c r="F70"/>
    </row>
    <row r="71" ht="12.75">
      <c r="F71"/>
    </row>
    <row r="72" ht="12.75">
      <c r="F72"/>
    </row>
    <row r="73" ht="12.75">
      <c r="F73"/>
    </row>
    <row r="74" ht="12.75">
      <c r="F74"/>
    </row>
    <row r="75" ht="12.75">
      <c r="F75"/>
    </row>
  </sheetData>
  <sheetProtection password="E53C" sheet="1" objects="1" scenarios="1"/>
  <mergeCells count="3">
    <mergeCell ref="U32:X32"/>
    <mergeCell ref="T1:X1"/>
    <mergeCell ref="L1:S1"/>
  </mergeCells>
  <printOptions/>
  <pageMargins left="0.66" right="0.48" top="1" bottom="1" header="0.5" footer="0.5"/>
  <pageSetup orientation="landscape" r:id="rId2"/>
  <drawing r:id="rId1"/>
</worksheet>
</file>

<file path=xl/worksheets/sheet17.xml><?xml version="1.0" encoding="utf-8"?>
<worksheet xmlns="http://schemas.openxmlformats.org/spreadsheetml/2006/main" xmlns:r="http://schemas.openxmlformats.org/officeDocument/2006/relationships">
  <dimension ref="A1:X75"/>
  <sheetViews>
    <sheetView zoomScale="79" zoomScaleNormal="79" workbookViewId="0" topLeftCell="A1">
      <selection activeCell="A2" sqref="A2"/>
    </sheetView>
  </sheetViews>
  <sheetFormatPr defaultColWidth="9.140625" defaultRowHeight="12.75"/>
  <cols>
    <col min="1" max="1" width="52.28125" style="0" customWidth="1"/>
    <col min="2" max="2" width="2.00390625" style="0" customWidth="1"/>
    <col min="3" max="5" width="3.28125" style="0" customWidth="1"/>
    <col min="6" max="6" width="3.28125" style="6" customWidth="1"/>
    <col min="7" max="24" width="3.28125" style="0" customWidth="1"/>
  </cols>
  <sheetData>
    <row r="1" spans="1:24" ht="18" thickBot="1">
      <c r="A1" s="138" t="s">
        <v>231</v>
      </c>
      <c r="B1" s="86"/>
      <c r="C1" s="86"/>
      <c r="D1" s="139"/>
      <c r="E1" s="171"/>
      <c r="F1" s="86"/>
      <c r="G1" s="172"/>
      <c r="H1" s="86"/>
      <c r="I1" s="86"/>
      <c r="J1" s="86"/>
      <c r="K1" s="86"/>
      <c r="L1" s="516" t="s">
        <v>252</v>
      </c>
      <c r="M1" s="487"/>
      <c r="N1" s="487"/>
      <c r="O1" s="487"/>
      <c r="P1" s="487"/>
      <c r="Q1" s="487"/>
      <c r="R1" s="513"/>
      <c r="S1" s="516" t="s">
        <v>251</v>
      </c>
      <c r="T1" s="487"/>
      <c r="U1" s="487"/>
      <c r="V1" s="487"/>
      <c r="W1" s="487"/>
      <c r="X1" s="513"/>
    </row>
    <row r="2" spans="1:24" ht="15">
      <c r="A2" s="73"/>
      <c r="B2" s="8"/>
      <c r="C2" s="6"/>
      <c r="D2" s="4"/>
      <c r="E2" s="4"/>
      <c r="F2" s="4"/>
      <c r="G2" s="4"/>
      <c r="H2" s="6"/>
      <c r="I2" s="6"/>
      <c r="J2" s="6"/>
      <c r="K2" s="6"/>
      <c r="L2" s="6"/>
      <c r="M2" s="6"/>
      <c r="N2" s="6"/>
      <c r="O2" s="6"/>
      <c r="P2" s="6"/>
      <c r="Q2" s="6"/>
      <c r="R2" s="6"/>
      <c r="S2" s="6"/>
      <c r="T2" s="6"/>
      <c r="U2" s="6"/>
      <c r="V2" s="6"/>
      <c r="W2" s="6"/>
      <c r="X2" s="72"/>
    </row>
    <row r="3" spans="1:24" ht="15">
      <c r="A3" s="73"/>
      <c r="B3" s="8"/>
      <c r="C3" s="4"/>
      <c r="D3" s="4"/>
      <c r="E3" s="4"/>
      <c r="F3" s="4"/>
      <c r="G3" s="74"/>
      <c r="H3" s="6"/>
      <c r="I3" s="6"/>
      <c r="J3" s="6"/>
      <c r="K3" s="6"/>
      <c r="L3" s="6"/>
      <c r="M3" s="6"/>
      <c r="N3" s="6"/>
      <c r="O3" s="6"/>
      <c r="P3" s="6"/>
      <c r="Q3" s="6"/>
      <c r="R3" s="6"/>
      <c r="S3" s="6"/>
      <c r="T3" s="6"/>
      <c r="U3" s="6"/>
      <c r="V3" s="6"/>
      <c r="W3" s="6"/>
      <c r="X3" s="72"/>
    </row>
    <row r="4" spans="1:24" ht="15">
      <c r="A4" s="73"/>
      <c r="B4" s="8"/>
      <c r="C4" s="4"/>
      <c r="D4" s="4"/>
      <c r="E4" s="4"/>
      <c r="F4" s="4"/>
      <c r="G4" s="74"/>
      <c r="H4" s="6"/>
      <c r="I4" s="6"/>
      <c r="J4" s="6"/>
      <c r="K4" s="6"/>
      <c r="L4" s="6"/>
      <c r="M4" s="6"/>
      <c r="N4" s="6"/>
      <c r="O4" s="6"/>
      <c r="P4" s="6"/>
      <c r="Q4" s="6"/>
      <c r="R4" s="6"/>
      <c r="S4" s="6"/>
      <c r="T4" s="6"/>
      <c r="U4" s="6"/>
      <c r="V4" s="6"/>
      <c r="W4" s="6"/>
      <c r="X4" s="72"/>
    </row>
    <row r="5" spans="1:24" ht="15">
      <c r="A5" s="73"/>
      <c r="B5" s="8"/>
      <c r="C5" s="4"/>
      <c r="D5" s="4"/>
      <c r="E5" s="4"/>
      <c r="F5" s="4"/>
      <c r="G5" s="74"/>
      <c r="H5" s="6"/>
      <c r="I5" s="6"/>
      <c r="J5" s="6"/>
      <c r="K5" s="6"/>
      <c r="L5" s="6"/>
      <c r="M5" s="6"/>
      <c r="N5" s="6"/>
      <c r="O5" s="6"/>
      <c r="P5" s="6"/>
      <c r="Q5" s="6"/>
      <c r="R5" s="6"/>
      <c r="S5" s="6"/>
      <c r="T5" s="6"/>
      <c r="U5" s="6"/>
      <c r="V5" s="6"/>
      <c r="W5" s="6"/>
      <c r="X5" s="72"/>
    </row>
    <row r="6" spans="1:24" ht="15">
      <c r="A6" s="73"/>
      <c r="B6" s="236"/>
      <c r="C6" s="4"/>
      <c r="D6" s="51"/>
      <c r="E6" s="51"/>
      <c r="F6" s="51"/>
      <c r="G6" s="51"/>
      <c r="H6" s="22"/>
      <c r="I6" s="22"/>
      <c r="J6" s="22"/>
      <c r="K6" s="22"/>
      <c r="L6" s="22"/>
      <c r="M6" s="22"/>
      <c r="N6" s="22"/>
      <c r="O6" s="22"/>
      <c r="P6" s="22"/>
      <c r="Q6" s="22"/>
      <c r="R6" s="22"/>
      <c r="S6" s="22"/>
      <c r="T6" s="22"/>
      <c r="U6" s="22"/>
      <c r="V6" s="22"/>
      <c r="W6" s="22"/>
      <c r="X6" s="199"/>
    </row>
    <row r="7" spans="1:24" ht="12.75">
      <c r="A7" s="75"/>
      <c r="B7" s="54"/>
      <c r="C7" s="31"/>
      <c r="D7" s="54"/>
      <c r="E7" s="54"/>
      <c r="F7" s="54"/>
      <c r="G7" s="14"/>
      <c r="H7" s="15"/>
      <c r="I7" s="15"/>
      <c r="J7" s="15"/>
      <c r="K7" s="15"/>
      <c r="L7" s="15"/>
      <c r="M7" s="15"/>
      <c r="N7" s="15"/>
      <c r="O7" s="15"/>
      <c r="P7" s="15"/>
      <c r="Q7" s="15"/>
      <c r="R7" s="15"/>
      <c r="S7" s="15"/>
      <c r="T7" s="15"/>
      <c r="U7" s="15"/>
      <c r="V7" s="15"/>
      <c r="W7" s="15"/>
      <c r="X7" s="186"/>
    </row>
    <row r="8" spans="1:24" ht="13.5">
      <c r="A8" s="234" t="s">
        <v>249</v>
      </c>
      <c r="B8" s="14"/>
      <c r="C8" s="14"/>
      <c r="D8" s="14"/>
      <c r="E8" s="84"/>
      <c r="F8" s="84"/>
      <c r="G8" s="14"/>
      <c r="H8" s="15"/>
      <c r="I8" s="230" t="s">
        <v>247</v>
      </c>
      <c r="J8" s="15"/>
      <c r="K8" s="15"/>
      <c r="L8" s="15"/>
      <c r="M8" s="15"/>
      <c r="N8" s="15"/>
      <c r="O8" s="15"/>
      <c r="P8" s="15"/>
      <c r="Q8" s="15"/>
      <c r="R8" s="15"/>
      <c r="S8" s="15"/>
      <c r="T8" s="15"/>
      <c r="U8" s="15"/>
      <c r="V8" s="15"/>
      <c r="W8" s="15"/>
      <c r="X8" s="186"/>
    </row>
    <row r="9" spans="1:24" ht="12.75">
      <c r="A9" s="78" t="s">
        <v>193</v>
      </c>
      <c r="B9" s="61"/>
      <c r="C9" s="627"/>
      <c r="D9" s="628"/>
      <c r="E9" s="628"/>
      <c r="F9" s="628"/>
      <c r="G9" s="629"/>
      <c r="H9" s="629"/>
      <c r="I9" s="629"/>
      <c r="J9" s="629"/>
      <c r="K9" s="629"/>
      <c r="L9" s="629"/>
      <c r="M9" s="629"/>
      <c r="N9" s="629"/>
      <c r="O9" s="629"/>
      <c r="P9" s="629"/>
      <c r="Q9" s="629"/>
      <c r="R9" s="629"/>
      <c r="S9" s="629"/>
      <c r="T9" s="629"/>
      <c r="U9" s="629"/>
      <c r="V9" s="629"/>
      <c r="W9" s="629"/>
      <c r="X9" s="630"/>
    </row>
    <row r="10" spans="1:24" ht="12.75">
      <c r="A10" s="78" t="s">
        <v>319</v>
      </c>
      <c r="B10" s="15"/>
      <c r="C10" s="627"/>
      <c r="D10" s="628"/>
      <c r="E10" s="628"/>
      <c r="F10" s="628"/>
      <c r="G10" s="629"/>
      <c r="H10" s="629"/>
      <c r="I10" s="629"/>
      <c r="J10" s="629"/>
      <c r="K10" s="629"/>
      <c r="L10" s="629"/>
      <c r="M10" s="629"/>
      <c r="N10" s="629"/>
      <c r="O10" s="629"/>
      <c r="P10" s="629"/>
      <c r="Q10" s="629"/>
      <c r="R10" s="629"/>
      <c r="S10" s="629"/>
      <c r="T10" s="629"/>
      <c r="U10" s="629"/>
      <c r="V10" s="629"/>
      <c r="W10" s="629"/>
      <c r="X10" s="630"/>
    </row>
    <row r="11" spans="1:24" ht="12.75">
      <c r="A11" s="78" t="s">
        <v>194</v>
      </c>
      <c r="B11" s="15"/>
      <c r="C11" s="631"/>
      <c r="D11" s="628"/>
      <c r="E11" s="628"/>
      <c r="F11" s="628"/>
      <c r="G11" s="629"/>
      <c r="H11" s="629"/>
      <c r="I11" s="629"/>
      <c r="J11" s="629"/>
      <c r="K11" s="629"/>
      <c r="L11" s="629"/>
      <c r="M11" s="629"/>
      <c r="N11" s="629"/>
      <c r="O11" s="629"/>
      <c r="P11" s="629"/>
      <c r="Q11" s="629"/>
      <c r="R11" s="629"/>
      <c r="S11" s="629"/>
      <c r="T11" s="629"/>
      <c r="U11" s="629"/>
      <c r="V11" s="629"/>
      <c r="W11" s="629"/>
      <c r="X11" s="630"/>
    </row>
    <row r="12" spans="1:24" ht="13.5">
      <c r="A12" s="165" t="s">
        <v>78</v>
      </c>
      <c r="B12" s="15"/>
      <c r="C12" s="627"/>
      <c r="D12" s="628"/>
      <c r="E12" s="628"/>
      <c r="F12" s="628"/>
      <c r="G12" s="629"/>
      <c r="H12" s="629"/>
      <c r="I12" s="629"/>
      <c r="J12" s="629"/>
      <c r="K12" s="629"/>
      <c r="L12" s="629"/>
      <c r="M12" s="629"/>
      <c r="N12" s="629"/>
      <c r="O12" s="629"/>
      <c r="P12" s="629"/>
      <c r="Q12" s="629"/>
      <c r="R12" s="629"/>
      <c r="S12" s="629"/>
      <c r="T12" s="629"/>
      <c r="U12" s="629"/>
      <c r="V12" s="629"/>
      <c r="W12" s="629"/>
      <c r="X12" s="630"/>
    </row>
    <row r="13" spans="1:24" ht="12.75">
      <c r="A13" s="78" t="s">
        <v>322</v>
      </c>
      <c r="B13" s="61"/>
      <c r="C13" s="627"/>
      <c r="D13" s="628"/>
      <c r="E13" s="628"/>
      <c r="F13" s="628"/>
      <c r="G13" s="629"/>
      <c r="H13" s="629"/>
      <c r="I13" s="629"/>
      <c r="J13" s="629"/>
      <c r="K13" s="629"/>
      <c r="L13" s="629"/>
      <c r="M13" s="629"/>
      <c r="N13" s="629"/>
      <c r="O13" s="629"/>
      <c r="P13" s="629"/>
      <c r="Q13" s="629"/>
      <c r="R13" s="629"/>
      <c r="S13" s="629"/>
      <c r="T13" s="629"/>
      <c r="U13" s="629"/>
      <c r="V13" s="629"/>
      <c r="W13" s="629"/>
      <c r="X13" s="630"/>
    </row>
    <row r="14" spans="1:24" ht="12.75">
      <c r="A14" s="78" t="s">
        <v>182</v>
      </c>
      <c r="B14" s="61"/>
      <c r="C14" s="627"/>
      <c r="D14" s="628"/>
      <c r="E14" s="628"/>
      <c r="F14" s="628"/>
      <c r="G14" s="629"/>
      <c r="H14" s="629"/>
      <c r="I14" s="629"/>
      <c r="J14" s="629"/>
      <c r="K14" s="629"/>
      <c r="L14" s="629"/>
      <c r="M14" s="629"/>
      <c r="N14" s="629"/>
      <c r="O14" s="629"/>
      <c r="P14" s="629"/>
      <c r="Q14" s="629"/>
      <c r="R14" s="629"/>
      <c r="S14" s="629"/>
      <c r="T14" s="629"/>
      <c r="U14" s="629"/>
      <c r="V14" s="629"/>
      <c r="W14" s="629"/>
      <c r="X14" s="630"/>
    </row>
    <row r="15" spans="1:24" ht="12.75">
      <c r="A15" s="97" t="s">
        <v>153</v>
      </c>
      <c r="B15" s="61"/>
      <c r="C15" s="627"/>
      <c r="D15" s="628"/>
      <c r="E15" s="628"/>
      <c r="F15" s="628"/>
      <c r="G15" s="629"/>
      <c r="H15" s="629"/>
      <c r="I15" s="629"/>
      <c r="J15" s="629"/>
      <c r="K15" s="629"/>
      <c r="L15" s="629"/>
      <c r="M15" s="629"/>
      <c r="N15" s="629"/>
      <c r="O15" s="629"/>
      <c r="P15" s="629"/>
      <c r="Q15" s="629"/>
      <c r="R15" s="629"/>
      <c r="S15" s="629"/>
      <c r="T15" s="629"/>
      <c r="U15" s="629"/>
      <c r="V15" s="629"/>
      <c r="W15" s="629"/>
      <c r="X15" s="630"/>
    </row>
    <row r="16" spans="1:24" ht="12.75">
      <c r="A16" s="101" t="s">
        <v>315</v>
      </c>
      <c r="B16" s="61"/>
      <c r="C16" s="631"/>
      <c r="D16" s="628"/>
      <c r="E16" s="628"/>
      <c r="F16" s="628"/>
      <c r="G16" s="629"/>
      <c r="H16" s="629"/>
      <c r="I16" s="629"/>
      <c r="J16" s="629"/>
      <c r="K16" s="629"/>
      <c r="L16" s="629"/>
      <c r="M16" s="629"/>
      <c r="N16" s="629"/>
      <c r="O16" s="629"/>
      <c r="P16" s="629"/>
      <c r="Q16" s="629"/>
      <c r="R16" s="629"/>
      <c r="S16" s="629"/>
      <c r="T16" s="629"/>
      <c r="U16" s="629"/>
      <c r="V16" s="629"/>
      <c r="W16" s="629"/>
      <c r="X16" s="630"/>
    </row>
    <row r="17" spans="1:24" ht="12.75">
      <c r="A17" s="97" t="s">
        <v>327</v>
      </c>
      <c r="B17" s="61"/>
      <c r="C17" s="631"/>
      <c r="D17" s="628"/>
      <c r="E17" s="628"/>
      <c r="F17" s="628"/>
      <c r="G17" s="629"/>
      <c r="H17" s="629"/>
      <c r="I17" s="629"/>
      <c r="J17" s="629"/>
      <c r="K17" s="629"/>
      <c r="L17" s="629"/>
      <c r="M17" s="629"/>
      <c r="N17" s="629"/>
      <c r="O17" s="629"/>
      <c r="P17" s="629"/>
      <c r="Q17" s="629"/>
      <c r="R17" s="629"/>
      <c r="S17" s="629"/>
      <c r="T17" s="629"/>
      <c r="U17" s="629"/>
      <c r="V17" s="629"/>
      <c r="W17" s="629"/>
      <c r="X17" s="630"/>
    </row>
    <row r="18" spans="1:24" ht="12.75">
      <c r="A18" s="375" t="s">
        <v>329</v>
      </c>
      <c r="B18" s="61"/>
      <c r="C18" s="631"/>
      <c r="D18" s="628"/>
      <c r="E18" s="628"/>
      <c r="F18" s="628"/>
      <c r="G18" s="629"/>
      <c r="H18" s="629"/>
      <c r="I18" s="629"/>
      <c r="J18" s="629"/>
      <c r="K18" s="629"/>
      <c r="L18" s="629"/>
      <c r="M18" s="629"/>
      <c r="N18" s="629"/>
      <c r="O18" s="629"/>
      <c r="P18" s="629"/>
      <c r="Q18" s="629"/>
      <c r="R18" s="629"/>
      <c r="S18" s="629"/>
      <c r="T18" s="629"/>
      <c r="U18" s="629"/>
      <c r="V18" s="629"/>
      <c r="W18" s="629"/>
      <c r="X18" s="630"/>
    </row>
    <row r="19" spans="1:24" ht="11.25" customHeight="1">
      <c r="A19" s="649" t="s">
        <v>180</v>
      </c>
      <c r="B19" s="61"/>
      <c r="C19" s="631"/>
      <c r="D19" s="628"/>
      <c r="E19" s="628"/>
      <c r="F19" s="628"/>
      <c r="G19" s="629"/>
      <c r="H19" s="629"/>
      <c r="I19" s="629"/>
      <c r="J19" s="629"/>
      <c r="K19" s="629"/>
      <c r="L19" s="629"/>
      <c r="M19" s="629"/>
      <c r="N19" s="629"/>
      <c r="O19" s="629"/>
      <c r="P19" s="629"/>
      <c r="Q19" s="629"/>
      <c r="R19" s="629"/>
      <c r="S19" s="629"/>
      <c r="T19" s="629"/>
      <c r="U19" s="629"/>
      <c r="V19" s="629"/>
      <c r="W19" s="629"/>
      <c r="X19" s="630"/>
    </row>
    <row r="20" spans="1:24" ht="13.5">
      <c r="A20" s="166" t="s">
        <v>181</v>
      </c>
      <c r="B20" s="61"/>
      <c r="C20" s="627"/>
      <c r="D20" s="628"/>
      <c r="E20" s="628"/>
      <c r="F20" s="628"/>
      <c r="G20" s="629"/>
      <c r="H20" s="629"/>
      <c r="I20" s="629"/>
      <c r="J20" s="629"/>
      <c r="K20" s="629"/>
      <c r="L20" s="629"/>
      <c r="M20" s="629"/>
      <c r="N20" s="629"/>
      <c r="O20" s="629"/>
      <c r="P20" s="629"/>
      <c r="Q20" s="629"/>
      <c r="R20" s="629"/>
      <c r="S20" s="629"/>
      <c r="T20" s="629"/>
      <c r="U20" s="629"/>
      <c r="V20" s="629"/>
      <c r="W20" s="629"/>
      <c r="X20" s="630"/>
    </row>
    <row r="21" spans="1:24" ht="12.75">
      <c r="A21" s="81" t="s">
        <v>72</v>
      </c>
      <c r="B21" s="61"/>
      <c r="C21" s="631"/>
      <c r="D21" s="628"/>
      <c r="E21" s="628"/>
      <c r="F21" s="628"/>
      <c r="G21" s="629"/>
      <c r="H21" s="629"/>
      <c r="I21" s="629"/>
      <c r="J21" s="629"/>
      <c r="K21" s="629"/>
      <c r="L21" s="629"/>
      <c r="M21" s="629"/>
      <c r="N21" s="629"/>
      <c r="O21" s="629"/>
      <c r="P21" s="629"/>
      <c r="Q21" s="629"/>
      <c r="R21" s="629"/>
      <c r="S21" s="629"/>
      <c r="T21" s="629"/>
      <c r="U21" s="629"/>
      <c r="V21" s="629"/>
      <c r="W21" s="629"/>
      <c r="X21" s="630"/>
    </row>
    <row r="22" spans="1:24" ht="12.75">
      <c r="A22" s="81" t="s">
        <v>73</v>
      </c>
      <c r="B22" s="61"/>
      <c r="C22" s="631"/>
      <c r="D22" s="628"/>
      <c r="E22" s="628"/>
      <c r="F22" s="628"/>
      <c r="G22" s="629"/>
      <c r="H22" s="629"/>
      <c r="I22" s="629"/>
      <c r="J22" s="629"/>
      <c r="K22" s="629"/>
      <c r="L22" s="629"/>
      <c r="M22" s="629"/>
      <c r="N22" s="629"/>
      <c r="O22" s="629"/>
      <c r="P22" s="629"/>
      <c r="Q22" s="629"/>
      <c r="R22" s="629"/>
      <c r="S22" s="629"/>
      <c r="T22" s="629"/>
      <c r="U22" s="629"/>
      <c r="V22" s="629"/>
      <c r="W22" s="629"/>
      <c r="X22" s="630"/>
    </row>
    <row r="23" spans="1:24" ht="12.75">
      <c r="A23" s="78" t="s">
        <v>74</v>
      </c>
      <c r="B23" s="61"/>
      <c r="C23" s="631"/>
      <c r="D23" s="640"/>
      <c r="E23" s="640"/>
      <c r="F23" s="640"/>
      <c r="G23" s="641"/>
      <c r="H23" s="641"/>
      <c r="I23" s="641"/>
      <c r="J23" s="641"/>
      <c r="K23" s="641"/>
      <c r="L23" s="641"/>
      <c r="M23" s="641"/>
      <c r="N23" s="641"/>
      <c r="O23" s="641"/>
      <c r="P23" s="641"/>
      <c r="Q23" s="641"/>
      <c r="R23" s="641"/>
      <c r="S23" s="641"/>
      <c r="T23" s="641"/>
      <c r="U23" s="641"/>
      <c r="V23" s="641"/>
      <c r="W23" s="641"/>
      <c r="X23" s="642"/>
    </row>
    <row r="24" spans="1:24" ht="12.75">
      <c r="A24" s="78" t="s">
        <v>75</v>
      </c>
      <c r="B24" s="187"/>
      <c r="C24" s="643"/>
      <c r="D24" s="644"/>
      <c r="E24" s="628"/>
      <c r="F24" s="628"/>
      <c r="G24" s="629"/>
      <c r="H24" s="629"/>
      <c r="I24" s="629"/>
      <c r="J24" s="629"/>
      <c r="K24" s="629"/>
      <c r="L24" s="629"/>
      <c r="M24" s="629"/>
      <c r="N24" s="629"/>
      <c r="O24" s="629"/>
      <c r="P24" s="629"/>
      <c r="Q24" s="629"/>
      <c r="R24" s="629"/>
      <c r="S24" s="629"/>
      <c r="T24" s="629"/>
      <c r="U24" s="629"/>
      <c r="V24" s="629"/>
      <c r="W24" s="629"/>
      <c r="X24" s="630"/>
    </row>
    <row r="25" spans="1:24" ht="12.75">
      <c r="A25" s="78" t="s">
        <v>76</v>
      </c>
      <c r="B25" s="187"/>
      <c r="C25" s="645"/>
      <c r="D25" s="646"/>
      <c r="E25" s="646"/>
      <c r="F25" s="646"/>
      <c r="G25" s="647"/>
      <c r="H25" s="647"/>
      <c r="I25" s="647"/>
      <c r="J25" s="647"/>
      <c r="K25" s="647"/>
      <c r="L25" s="647"/>
      <c r="M25" s="647"/>
      <c r="N25" s="647"/>
      <c r="O25" s="647"/>
      <c r="P25" s="647"/>
      <c r="Q25" s="647"/>
      <c r="R25" s="647"/>
      <c r="S25" s="647"/>
      <c r="T25" s="647"/>
      <c r="U25" s="647"/>
      <c r="V25" s="647"/>
      <c r="W25" s="647"/>
      <c r="X25" s="648"/>
    </row>
    <row r="26" spans="1:24" ht="12.75">
      <c r="A26" s="78" t="s">
        <v>77</v>
      </c>
      <c r="B26" s="15"/>
      <c r="C26" s="627"/>
      <c r="D26" s="628"/>
      <c r="E26" s="628"/>
      <c r="F26" s="628"/>
      <c r="G26" s="629"/>
      <c r="H26" s="629"/>
      <c r="I26" s="629"/>
      <c r="J26" s="629"/>
      <c r="K26" s="629"/>
      <c r="L26" s="629"/>
      <c r="M26" s="629"/>
      <c r="N26" s="629"/>
      <c r="O26" s="629"/>
      <c r="P26" s="629"/>
      <c r="Q26" s="629"/>
      <c r="R26" s="629"/>
      <c r="S26" s="629"/>
      <c r="T26" s="629"/>
      <c r="U26" s="629"/>
      <c r="V26" s="629"/>
      <c r="W26" s="629"/>
      <c r="X26" s="630"/>
    </row>
    <row r="27" spans="1:24" ht="12.75">
      <c r="A27" s="78" t="s">
        <v>183</v>
      </c>
      <c r="B27" s="15"/>
      <c r="C27" s="631"/>
      <c r="D27" s="628"/>
      <c r="E27" s="628"/>
      <c r="F27" s="628"/>
      <c r="G27" s="629"/>
      <c r="H27" s="629"/>
      <c r="I27" s="629"/>
      <c r="J27" s="629"/>
      <c r="K27" s="629"/>
      <c r="L27" s="629"/>
      <c r="M27" s="629"/>
      <c r="N27" s="629"/>
      <c r="O27" s="629"/>
      <c r="P27" s="629"/>
      <c r="Q27" s="629"/>
      <c r="R27" s="629"/>
      <c r="S27" s="629"/>
      <c r="T27" s="629"/>
      <c r="U27" s="629"/>
      <c r="V27" s="629"/>
      <c r="W27" s="629"/>
      <c r="X27" s="630"/>
    </row>
    <row r="28" spans="1:24" ht="12.75">
      <c r="A28" s="78" t="s">
        <v>184</v>
      </c>
      <c r="B28" s="15"/>
      <c r="C28" s="631"/>
      <c r="D28" s="628"/>
      <c r="E28" s="628"/>
      <c r="F28" s="628"/>
      <c r="G28" s="629"/>
      <c r="H28" s="629"/>
      <c r="I28" s="629"/>
      <c r="J28" s="629"/>
      <c r="K28" s="629"/>
      <c r="L28" s="629"/>
      <c r="M28" s="629"/>
      <c r="N28" s="629"/>
      <c r="O28" s="629"/>
      <c r="P28" s="629"/>
      <c r="Q28" s="629"/>
      <c r="R28" s="629"/>
      <c r="S28" s="629"/>
      <c r="T28" s="629"/>
      <c r="U28" s="629"/>
      <c r="V28" s="629"/>
      <c r="W28" s="629"/>
      <c r="X28" s="630"/>
    </row>
    <row r="29" spans="1:24" ht="12.75">
      <c r="A29" s="78" t="s">
        <v>185</v>
      </c>
      <c r="B29" s="15"/>
      <c r="C29" s="631"/>
      <c r="D29" s="628"/>
      <c r="E29" s="628"/>
      <c r="F29" s="628"/>
      <c r="G29" s="629"/>
      <c r="H29" s="629"/>
      <c r="I29" s="629"/>
      <c r="J29" s="629"/>
      <c r="K29" s="629"/>
      <c r="L29" s="629"/>
      <c r="M29" s="629"/>
      <c r="N29" s="629"/>
      <c r="O29" s="629"/>
      <c r="P29" s="629"/>
      <c r="Q29" s="629"/>
      <c r="R29" s="629"/>
      <c r="S29" s="629"/>
      <c r="T29" s="629"/>
      <c r="U29" s="629"/>
      <c r="V29" s="629"/>
      <c r="W29" s="629"/>
      <c r="X29" s="630"/>
    </row>
    <row r="30" spans="1:24" ht="12.75">
      <c r="A30" s="149" t="s">
        <v>42</v>
      </c>
      <c r="B30" s="15"/>
      <c r="C30" s="631"/>
      <c r="D30" s="640"/>
      <c r="E30" s="640"/>
      <c r="F30" s="640"/>
      <c r="G30" s="641"/>
      <c r="H30" s="641"/>
      <c r="I30" s="641"/>
      <c r="J30" s="641"/>
      <c r="K30" s="641"/>
      <c r="L30" s="641"/>
      <c r="M30" s="641"/>
      <c r="N30" s="641"/>
      <c r="O30" s="641"/>
      <c r="P30" s="641"/>
      <c r="Q30" s="641"/>
      <c r="R30" s="641"/>
      <c r="S30" s="641"/>
      <c r="T30" s="641"/>
      <c r="U30" s="641"/>
      <c r="V30" s="641"/>
      <c r="W30" s="641"/>
      <c r="X30" s="642"/>
    </row>
    <row r="31" spans="1:24" ht="13.5" thickBot="1">
      <c r="A31" s="237" t="s">
        <v>186</v>
      </c>
      <c r="B31" s="62"/>
      <c r="C31" s="632"/>
      <c r="D31" s="633"/>
      <c r="E31" s="634"/>
      <c r="F31" s="634"/>
      <c r="G31" s="635"/>
      <c r="H31" s="635"/>
      <c r="I31" s="635"/>
      <c r="J31" s="635"/>
      <c r="K31" s="635"/>
      <c r="L31" s="635"/>
      <c r="M31" s="635"/>
      <c r="N31" s="635"/>
      <c r="O31" s="635"/>
      <c r="P31" s="635"/>
      <c r="Q31" s="635"/>
      <c r="R31" s="635"/>
      <c r="S31" s="635"/>
      <c r="T31" s="635"/>
      <c r="U31" s="635"/>
      <c r="V31" s="635"/>
      <c r="W31" s="635"/>
      <c r="X31" s="636"/>
    </row>
    <row r="32" spans="6:24" ht="12.75">
      <c r="F32"/>
      <c r="T32" s="284"/>
      <c r="U32" s="514">
        <v>38078</v>
      </c>
      <c r="V32" s="515"/>
      <c r="W32" s="515"/>
      <c r="X32" s="515"/>
    </row>
    <row r="33" ht="12.75">
      <c r="F33"/>
    </row>
    <row r="34" ht="12.75">
      <c r="F34"/>
    </row>
    <row r="35" ht="12.75">
      <c r="F35"/>
    </row>
    <row r="36" ht="12.75">
      <c r="F36"/>
    </row>
    <row r="37" ht="12.75">
      <c r="F37"/>
    </row>
    <row r="38" ht="12.75">
      <c r="F38"/>
    </row>
    <row r="39" ht="12.75">
      <c r="F39"/>
    </row>
    <row r="40" ht="12.75">
      <c r="F40"/>
    </row>
    <row r="41" ht="12.75">
      <c r="F41"/>
    </row>
    <row r="42" ht="12.75">
      <c r="F42"/>
    </row>
    <row r="43" ht="12.75">
      <c r="F43"/>
    </row>
    <row r="44" ht="12.75">
      <c r="F44"/>
    </row>
    <row r="45" ht="12.75">
      <c r="F45"/>
    </row>
    <row r="46" ht="12.75">
      <c r="F46"/>
    </row>
    <row r="47" ht="12.75">
      <c r="F47"/>
    </row>
    <row r="48" ht="12.75">
      <c r="F48"/>
    </row>
    <row r="49" ht="12.75">
      <c r="F49"/>
    </row>
    <row r="50" ht="12.75">
      <c r="F50"/>
    </row>
    <row r="51" ht="12.75">
      <c r="F51"/>
    </row>
    <row r="52" ht="12.75">
      <c r="F52"/>
    </row>
    <row r="53" ht="12.75">
      <c r="F53"/>
    </row>
    <row r="54" ht="12.75">
      <c r="F54"/>
    </row>
    <row r="55" ht="12.75">
      <c r="F55"/>
    </row>
    <row r="56" ht="12.75">
      <c r="F56"/>
    </row>
    <row r="57" ht="12.75">
      <c r="F57"/>
    </row>
    <row r="58" ht="12.75">
      <c r="F58"/>
    </row>
    <row r="59" ht="12.75">
      <c r="F59"/>
    </row>
    <row r="60" ht="12.75">
      <c r="F60"/>
    </row>
    <row r="61" ht="12.75">
      <c r="F61"/>
    </row>
    <row r="62" ht="12.75">
      <c r="F62"/>
    </row>
    <row r="63" ht="12.75">
      <c r="F63"/>
    </row>
    <row r="64" ht="12.75">
      <c r="F64"/>
    </row>
    <row r="65" ht="12.75">
      <c r="F65"/>
    </row>
    <row r="66" ht="12.75">
      <c r="F66"/>
    </row>
    <row r="67" ht="12.75">
      <c r="F67"/>
    </row>
    <row r="68" ht="12.75">
      <c r="F68"/>
    </row>
    <row r="69" ht="12.75">
      <c r="F69"/>
    </row>
    <row r="70" ht="12.75">
      <c r="F70"/>
    </row>
    <row r="71" ht="12.75">
      <c r="F71"/>
    </row>
    <row r="72" ht="12.75">
      <c r="F72"/>
    </row>
    <row r="73" ht="12.75">
      <c r="F73"/>
    </row>
    <row r="74" ht="12.75">
      <c r="F74"/>
    </row>
    <row r="75" ht="12.75">
      <c r="F75"/>
    </row>
  </sheetData>
  <sheetProtection password="E53C" sheet="1" objects="1" scenarios="1"/>
  <mergeCells count="3">
    <mergeCell ref="U32:X32"/>
    <mergeCell ref="L1:R1"/>
    <mergeCell ref="S1:X1"/>
  </mergeCells>
  <printOptions/>
  <pageMargins left="0.66" right="0.48" top="1" bottom="1" header="0.5" footer="0.5"/>
  <pageSetup orientation="landscape" r:id="rId2"/>
  <drawing r:id="rId1"/>
</worksheet>
</file>

<file path=xl/worksheets/sheet2.xml><?xml version="1.0" encoding="utf-8"?>
<worksheet xmlns="http://schemas.openxmlformats.org/spreadsheetml/2006/main" xmlns:r="http://schemas.openxmlformats.org/officeDocument/2006/relationships">
  <dimension ref="A1:GM69"/>
  <sheetViews>
    <sheetView zoomScale="74" zoomScaleNormal="74" workbookViewId="0" topLeftCell="A1">
      <selection activeCell="E24" sqref="E24:E28"/>
    </sheetView>
  </sheetViews>
  <sheetFormatPr defaultColWidth="9.140625" defaultRowHeight="12.75"/>
  <cols>
    <col min="1" max="1" width="53.00390625" style="26" customWidth="1"/>
    <col min="2" max="2" width="1.7109375" style="6" customWidth="1"/>
    <col min="3" max="3" width="21.00390625" style="6" customWidth="1"/>
    <col min="4" max="4" width="1.8515625" style="15" customWidth="1"/>
    <col min="5" max="5" width="22.8515625" style="6" customWidth="1"/>
    <col min="6" max="6" width="1.7109375" style="15" customWidth="1"/>
    <col min="7" max="7" width="20.7109375" style="6" customWidth="1"/>
    <col min="8" max="16384" width="8.8515625" style="6" customWidth="1"/>
  </cols>
  <sheetData>
    <row r="1" spans="1:7" s="17" customFormat="1" ht="17.25">
      <c r="A1" s="138" t="s">
        <v>391</v>
      </c>
      <c r="B1" s="139"/>
      <c r="C1" s="86"/>
      <c r="D1" s="80"/>
      <c r="E1" s="174" t="str">
        <f>'Reference Values'!C5</f>
        <v>State</v>
      </c>
      <c r="F1" s="140"/>
      <c r="G1" s="373" t="str">
        <f>'Reference Values'!D5</f>
        <v>Date Current</v>
      </c>
    </row>
    <row r="2" spans="1:7" ht="17.25">
      <c r="A2" s="90"/>
      <c r="B2" s="13"/>
      <c r="D2" s="18"/>
      <c r="F2" s="18"/>
      <c r="G2" s="306"/>
    </row>
    <row r="3" spans="1:7" ht="17.25">
      <c r="A3" s="71"/>
      <c r="C3" s="13"/>
      <c r="D3" s="49"/>
      <c r="F3" s="18"/>
      <c r="G3" s="72"/>
    </row>
    <row r="4" spans="1:7" ht="12" customHeight="1">
      <c r="A4" s="71"/>
      <c r="D4" s="18"/>
      <c r="F4" s="18"/>
      <c r="G4" s="72"/>
    </row>
    <row r="5" spans="1:7" ht="12.75">
      <c r="A5" s="91"/>
      <c r="B5" s="27"/>
      <c r="C5" s="3"/>
      <c r="D5" s="35"/>
      <c r="E5" s="3"/>
      <c r="F5" s="35"/>
      <c r="G5" s="92"/>
    </row>
    <row r="6" spans="1:7" ht="12.75">
      <c r="A6" s="91"/>
      <c r="B6" s="27"/>
      <c r="C6" s="4"/>
      <c r="D6" s="18"/>
      <c r="E6" s="4"/>
      <c r="F6" s="18"/>
      <c r="G6" s="74"/>
    </row>
    <row r="7" spans="1:7" ht="13.5" thickBot="1">
      <c r="A7" s="91"/>
      <c r="B7" s="27"/>
      <c r="C7" s="4"/>
      <c r="D7" s="18"/>
      <c r="E7" s="4"/>
      <c r="F7" s="18"/>
      <c r="G7" s="74"/>
    </row>
    <row r="8" spans="1:7" ht="12.75">
      <c r="A8" s="116"/>
      <c r="B8" s="126"/>
      <c r="C8" s="127" t="s">
        <v>4</v>
      </c>
      <c r="D8" s="117"/>
      <c r="E8" s="126" t="s">
        <v>5</v>
      </c>
      <c r="F8" s="117"/>
      <c r="G8" s="118" t="s">
        <v>126</v>
      </c>
    </row>
    <row r="9" spans="1:7" ht="12.75">
      <c r="A9" s="189" t="s">
        <v>274</v>
      </c>
      <c r="B9" s="33"/>
      <c r="C9" s="19" t="s">
        <v>6</v>
      </c>
      <c r="D9" s="34"/>
      <c r="E9" s="32" t="s">
        <v>6</v>
      </c>
      <c r="F9" s="34"/>
      <c r="G9" s="88" t="s">
        <v>6</v>
      </c>
    </row>
    <row r="10" spans="1:7" ht="12.75">
      <c r="A10" s="94" t="s">
        <v>40</v>
      </c>
      <c r="B10" s="45"/>
      <c r="C10" s="517"/>
      <c r="E10" s="519"/>
      <c r="F10" s="24"/>
      <c r="G10" s="366">
        <f>C10*E10</f>
        <v>0</v>
      </c>
    </row>
    <row r="11" spans="1:7" ht="12.75">
      <c r="A11" s="94" t="s">
        <v>7</v>
      </c>
      <c r="B11" s="45"/>
      <c r="C11" s="517"/>
      <c r="E11" s="519"/>
      <c r="F11" s="24"/>
      <c r="G11" s="366">
        <f aca="true" t="shared" si="0" ref="G11:G17">C11*E11</f>
        <v>0</v>
      </c>
    </row>
    <row r="12" spans="1:7" ht="12.75">
      <c r="A12" s="94" t="s">
        <v>8</v>
      </c>
      <c r="B12" s="45"/>
      <c r="C12" s="517"/>
      <c r="E12" s="519"/>
      <c r="F12" s="24"/>
      <c r="G12" s="366">
        <f t="shared" si="0"/>
        <v>0</v>
      </c>
    </row>
    <row r="13" spans="1:7" ht="12.75">
      <c r="A13" s="94" t="s">
        <v>9</v>
      </c>
      <c r="B13" s="45"/>
      <c r="C13" s="517"/>
      <c r="E13" s="519"/>
      <c r="F13" s="24"/>
      <c r="G13" s="366">
        <f t="shared" si="0"/>
        <v>0</v>
      </c>
    </row>
    <row r="14" spans="1:7" ht="12.75">
      <c r="A14" s="95" t="s">
        <v>10</v>
      </c>
      <c r="B14" s="45"/>
      <c r="C14" s="518"/>
      <c r="E14" s="520"/>
      <c r="F14" s="24"/>
      <c r="G14" s="366">
        <f t="shared" si="0"/>
        <v>0</v>
      </c>
    </row>
    <row r="15" spans="1:7" ht="12.75">
      <c r="A15" s="95" t="s">
        <v>11</v>
      </c>
      <c r="B15" s="45"/>
      <c r="C15" s="518"/>
      <c r="E15" s="520"/>
      <c r="F15" s="24"/>
      <c r="G15" s="366">
        <f t="shared" si="0"/>
        <v>0</v>
      </c>
    </row>
    <row r="16" spans="1:7" ht="12.75">
      <c r="A16" s="95" t="s">
        <v>12</v>
      </c>
      <c r="B16" s="45"/>
      <c r="C16" s="518"/>
      <c r="E16" s="520"/>
      <c r="F16" s="24"/>
      <c r="G16" s="366">
        <f t="shared" si="0"/>
        <v>0</v>
      </c>
    </row>
    <row r="17" spans="1:7" ht="12.75">
      <c r="A17" s="96" t="s">
        <v>70</v>
      </c>
      <c r="B17" s="45"/>
      <c r="C17" s="518"/>
      <c r="E17" s="520"/>
      <c r="F17" s="24"/>
      <c r="G17" s="366">
        <f t="shared" si="0"/>
        <v>0</v>
      </c>
    </row>
    <row r="18" spans="1:7" ht="13.5" thickBot="1">
      <c r="A18" s="190" t="s">
        <v>275</v>
      </c>
      <c r="B18" s="45"/>
      <c r="C18" s="518"/>
      <c r="E18" s="520"/>
      <c r="F18" s="24"/>
      <c r="G18" s="366">
        <f>C18*E18</f>
        <v>0</v>
      </c>
    </row>
    <row r="19" spans="1:7" ht="13.5" thickBot="1">
      <c r="A19" s="436" t="s">
        <v>357</v>
      </c>
      <c r="B19" s="381"/>
      <c r="C19" s="390"/>
      <c r="E19" s="376"/>
      <c r="G19" s="437">
        <f>SUM(G10:G18)</f>
        <v>0</v>
      </c>
    </row>
    <row r="20" spans="1:7" ht="12.75">
      <c r="A20" s="429"/>
      <c r="B20" s="381"/>
      <c r="C20" s="390"/>
      <c r="E20" s="376"/>
      <c r="F20" s="24"/>
      <c r="G20" s="370"/>
    </row>
    <row r="21" spans="1:7" ht="21" thickBot="1">
      <c r="A21" s="428" t="s">
        <v>359</v>
      </c>
      <c r="B21" s="45"/>
      <c r="C21" s="372" t="s">
        <v>41</v>
      </c>
      <c r="D21" s="56"/>
      <c r="E21" s="64" t="s">
        <v>124</v>
      </c>
      <c r="F21" s="57"/>
      <c r="G21" s="431" t="s">
        <v>125</v>
      </c>
    </row>
    <row r="22" spans="1:7" ht="13.5" thickBot="1">
      <c r="A22" s="430" t="s">
        <v>390</v>
      </c>
      <c r="B22" s="45"/>
      <c r="C22" s="518"/>
      <c r="E22" s="438">
        <f>'Reference Values'!D6</f>
        <v>1</v>
      </c>
      <c r="G22" s="369">
        <f>C22*E22</f>
        <v>0</v>
      </c>
    </row>
    <row r="23" spans="1:7" ht="64.5">
      <c r="A23" s="429" t="s">
        <v>128</v>
      </c>
      <c r="B23" s="58"/>
      <c r="C23" s="371" t="s">
        <v>122</v>
      </c>
      <c r="E23" s="65" t="s">
        <v>123</v>
      </c>
      <c r="F23" s="24"/>
      <c r="G23" s="432"/>
    </row>
    <row r="24" spans="1:7" ht="12.75">
      <c r="A24" s="101" t="s">
        <v>352</v>
      </c>
      <c r="B24" s="380"/>
      <c r="C24" s="521"/>
      <c r="E24" s="523"/>
      <c r="F24" s="24"/>
      <c r="G24" s="366">
        <f>C24*E24</f>
        <v>0</v>
      </c>
    </row>
    <row r="25" spans="1:7" ht="12.75">
      <c r="A25" s="97" t="s">
        <v>358</v>
      </c>
      <c r="B25" s="58"/>
      <c r="C25" s="521"/>
      <c r="E25" s="523"/>
      <c r="F25" s="24"/>
      <c r="G25" s="366">
        <f>C25*E25</f>
        <v>0</v>
      </c>
    </row>
    <row r="26" spans="1:7" ht="12.75">
      <c r="A26" s="97" t="s">
        <v>146</v>
      </c>
      <c r="B26" s="58"/>
      <c r="C26" s="521"/>
      <c r="E26" s="523"/>
      <c r="F26" s="24"/>
      <c r="G26" s="366">
        <f>C26*E26</f>
        <v>0</v>
      </c>
    </row>
    <row r="27" spans="1:7" ht="12.75">
      <c r="A27" s="97" t="s">
        <v>227</v>
      </c>
      <c r="B27" s="58"/>
      <c r="C27" s="521"/>
      <c r="E27" s="523"/>
      <c r="F27" s="24"/>
      <c r="G27" s="366">
        <f>C27*E27</f>
        <v>0</v>
      </c>
    </row>
    <row r="28" spans="1:7" ht="13.5" thickBot="1">
      <c r="A28" s="433" t="s">
        <v>47</v>
      </c>
      <c r="B28" s="58"/>
      <c r="C28" s="522"/>
      <c r="E28" s="524"/>
      <c r="F28" s="24"/>
      <c r="G28" s="368">
        <f>C28*E28</f>
        <v>0</v>
      </c>
    </row>
    <row r="29" spans="1:7" ht="13.5" thickBot="1">
      <c r="A29" s="478" t="s">
        <v>372</v>
      </c>
      <c r="B29" s="15"/>
      <c r="C29" s="377"/>
      <c r="E29" s="315"/>
      <c r="G29" s="369">
        <f>SUM(G24:G28)</f>
        <v>0</v>
      </c>
    </row>
    <row r="30" spans="1:7" ht="13.5" thickBot="1">
      <c r="A30" s="435"/>
      <c r="B30" s="393"/>
      <c r="C30" s="434"/>
      <c r="D30" s="486" t="s">
        <v>297</v>
      </c>
      <c r="E30" s="487"/>
      <c r="F30" s="379"/>
      <c r="G30" s="331">
        <f>G19+G22+G29</f>
        <v>0</v>
      </c>
    </row>
    <row r="31" spans="1:7" ht="12.75">
      <c r="A31" s="29" t="s">
        <v>3</v>
      </c>
      <c r="B31" s="29"/>
      <c r="C31" s="4"/>
      <c r="D31" s="18"/>
      <c r="E31" s="4"/>
      <c r="F31" s="18"/>
      <c r="G31" s="479">
        <v>38078</v>
      </c>
    </row>
    <row r="32" spans="1:7" ht="12.75">
      <c r="A32" s="3"/>
      <c r="B32" s="3"/>
      <c r="C32" s="4"/>
      <c r="D32" s="18"/>
      <c r="E32" s="4"/>
      <c r="F32" s="18"/>
      <c r="G32" s="4"/>
    </row>
    <row r="33" spans="1:7" ht="15">
      <c r="A33" s="8"/>
      <c r="B33" s="8"/>
      <c r="C33" s="4"/>
      <c r="D33" s="18"/>
      <c r="E33" s="4"/>
      <c r="F33" s="18"/>
      <c r="G33" s="4"/>
    </row>
    <row r="34" spans="1:6" ht="12.75">
      <c r="A34" s="6"/>
      <c r="D34" s="18"/>
      <c r="F34" s="18"/>
    </row>
    <row r="35" spans="4:6" ht="12.75">
      <c r="D35" s="18"/>
      <c r="F35" s="18"/>
    </row>
    <row r="36" spans="1:195" s="22" customFormat="1" ht="12.75">
      <c r="A36" s="26"/>
      <c r="B36" s="6"/>
      <c r="C36" s="6"/>
      <c r="D36" s="18"/>
      <c r="E36" s="6"/>
      <c r="F36" s="18"/>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row>
    <row r="37" spans="4:6" ht="12.75">
      <c r="D37" s="6"/>
      <c r="F37" s="6"/>
    </row>
    <row r="38" spans="4:6" ht="12.75">
      <c r="D38" s="6"/>
      <c r="F38" s="6"/>
    </row>
    <row r="39" spans="4:6" ht="12.75">
      <c r="D39" s="6"/>
      <c r="F39" s="6"/>
    </row>
    <row r="40" spans="4:6" ht="12.75">
      <c r="D40" s="6"/>
      <c r="F40" s="6"/>
    </row>
    <row r="41" spans="4:6" ht="12.75">
      <c r="D41" s="6"/>
      <c r="F41" s="6"/>
    </row>
    <row r="42" spans="4:6" ht="12.75">
      <c r="D42" s="6"/>
      <c r="F42" s="6"/>
    </row>
    <row r="43" spans="4:6" ht="12.75">
      <c r="D43" s="6"/>
      <c r="F43" s="6"/>
    </row>
    <row r="44" spans="4:6" ht="12.75">
      <c r="D44" s="6"/>
      <c r="F44" s="6"/>
    </row>
    <row r="45" spans="4:6" ht="12.75">
      <c r="D45" s="6"/>
      <c r="F45" s="6"/>
    </row>
    <row r="46" spans="4:6" ht="12.75">
      <c r="D46" s="6"/>
      <c r="F46" s="6"/>
    </row>
    <row r="47" spans="4:6" ht="12.75">
      <c r="D47" s="6"/>
      <c r="F47" s="6"/>
    </row>
    <row r="48" spans="4:6" ht="12.75">
      <c r="D48" s="6"/>
      <c r="F48" s="6"/>
    </row>
    <row r="49" spans="4:6" ht="12.75">
      <c r="D49" s="6"/>
      <c r="F49" s="6"/>
    </row>
    <row r="50" spans="4:6" ht="12.75">
      <c r="D50" s="6"/>
      <c r="F50" s="6"/>
    </row>
    <row r="51" spans="4:6" ht="12.75">
      <c r="D51" s="6"/>
      <c r="F51" s="6"/>
    </row>
    <row r="52" spans="4:6" ht="12.75">
      <c r="D52" s="6"/>
      <c r="F52" s="6"/>
    </row>
    <row r="53" spans="4:6" ht="12.75">
      <c r="D53" s="6"/>
      <c r="F53" s="6"/>
    </row>
    <row r="54" spans="4:6" ht="12.75">
      <c r="D54" s="6"/>
      <c r="F54" s="6"/>
    </row>
    <row r="55" spans="4:6" ht="12.75">
      <c r="D55" s="6"/>
      <c r="F55" s="6"/>
    </row>
    <row r="56" spans="4:6" ht="12.75">
      <c r="D56" s="6"/>
      <c r="F56" s="6"/>
    </row>
    <row r="57" spans="4:6" ht="12.75">
      <c r="D57" s="6"/>
      <c r="F57" s="6"/>
    </row>
    <row r="58" spans="4:6" ht="12.75">
      <c r="D58" s="6"/>
      <c r="F58" s="6"/>
    </row>
    <row r="59" spans="4:6" ht="12.75">
      <c r="D59" s="6"/>
      <c r="F59" s="6"/>
    </row>
    <row r="60" spans="4:6" ht="12.75">
      <c r="D60" s="6"/>
      <c r="F60" s="6"/>
    </row>
    <row r="61" spans="4:6" ht="12.75">
      <c r="D61" s="6"/>
      <c r="F61" s="6"/>
    </row>
    <row r="62" spans="4:6" ht="12.75">
      <c r="D62" s="6"/>
      <c r="F62" s="6"/>
    </row>
    <row r="63" spans="4:6" ht="12.75">
      <c r="D63" s="6"/>
      <c r="F63" s="6"/>
    </row>
    <row r="64" spans="4:6" ht="12.75">
      <c r="D64" s="6"/>
      <c r="F64" s="6"/>
    </row>
    <row r="65" spans="4:6" ht="12.75">
      <c r="D65" s="6"/>
      <c r="F65" s="6"/>
    </row>
    <row r="66" spans="4:6" ht="12.75">
      <c r="D66" s="6"/>
      <c r="F66" s="6"/>
    </row>
    <row r="67" spans="4:6" ht="12.75">
      <c r="D67" s="6"/>
      <c r="F67" s="6"/>
    </row>
    <row r="68" spans="4:6" ht="12.75">
      <c r="D68" s="6"/>
      <c r="F68" s="6"/>
    </row>
    <row r="69" spans="4:6" ht="12.75">
      <c r="D69" s="6"/>
      <c r="F69" s="6"/>
    </row>
  </sheetData>
  <sheetProtection password="C833" sheet="1" objects="1" scenarios="1"/>
  <mergeCells count="1">
    <mergeCell ref="D30:E30"/>
  </mergeCells>
  <printOptions/>
  <pageMargins left="0.75" right="0.75" top="1" bottom="1" header="0.5" footer="0.5"/>
  <pageSetup orientation="landscape" scale="97" r:id="rId2"/>
  <drawing r:id="rId1"/>
</worksheet>
</file>

<file path=xl/worksheets/sheet3.xml><?xml version="1.0" encoding="utf-8"?>
<worksheet xmlns="http://schemas.openxmlformats.org/spreadsheetml/2006/main" xmlns:r="http://schemas.openxmlformats.org/officeDocument/2006/relationships">
  <dimension ref="A1:G39"/>
  <sheetViews>
    <sheetView zoomScale="67" zoomScaleNormal="67" workbookViewId="0" topLeftCell="A6">
      <selection activeCell="G28" sqref="G28"/>
    </sheetView>
  </sheetViews>
  <sheetFormatPr defaultColWidth="9.140625" defaultRowHeight="12.75"/>
  <cols>
    <col min="1" max="1" width="47.28125" style="0" customWidth="1"/>
    <col min="2" max="2" width="2.28125" style="0" customWidth="1"/>
    <col min="3" max="3" width="18.140625" style="0" customWidth="1"/>
    <col min="4" max="4" width="1.8515625" style="0" customWidth="1"/>
    <col min="5" max="5" width="18.57421875" style="0" customWidth="1"/>
    <col min="6" max="6" width="1.8515625" style="0" customWidth="1"/>
    <col min="7" max="7" width="22.7109375" style="0" customWidth="1"/>
  </cols>
  <sheetData>
    <row r="1" spans="1:7" ht="17.25">
      <c r="A1" s="138" t="s">
        <v>338</v>
      </c>
      <c r="B1" s="138"/>
      <c r="C1" s="86"/>
      <c r="D1" s="80"/>
      <c r="E1" s="86"/>
      <c r="F1" s="174" t="str">
        <f>'Reference Values'!C5</f>
        <v>State</v>
      </c>
      <c r="G1" s="373" t="str">
        <f>'Reference Values'!D5</f>
        <v>Date Current</v>
      </c>
    </row>
    <row r="2" spans="1:7" ht="17.25">
      <c r="A2" s="71"/>
      <c r="B2" s="71"/>
      <c r="C2" s="13"/>
      <c r="D2" s="49"/>
      <c r="E2" s="6"/>
      <c r="F2" s="18"/>
      <c r="G2" s="72"/>
    </row>
    <row r="3" spans="1:7" ht="12.75">
      <c r="A3" s="71"/>
      <c r="B3" s="71"/>
      <c r="C3" s="6"/>
      <c r="D3" s="18"/>
      <c r="E3" s="6"/>
      <c r="F3" s="18"/>
      <c r="G3" s="72"/>
    </row>
    <row r="4" spans="1:7" ht="12.75">
      <c r="A4" s="91"/>
      <c r="B4" s="91"/>
      <c r="C4" s="3"/>
      <c r="D4" s="35"/>
      <c r="E4" s="3"/>
      <c r="F4" s="35"/>
      <c r="G4" s="92"/>
    </row>
    <row r="5" spans="1:7" ht="12.75">
      <c r="A5" s="91"/>
      <c r="B5" s="91"/>
      <c r="C5" s="4"/>
      <c r="D5" s="18"/>
      <c r="E5" s="4"/>
      <c r="F5" s="18"/>
      <c r="G5" s="74"/>
    </row>
    <row r="6" spans="1:7" ht="12.75">
      <c r="A6" s="91"/>
      <c r="B6" s="91"/>
      <c r="C6" s="43"/>
      <c r="D6" s="18"/>
      <c r="E6" s="4"/>
      <c r="F6" s="18"/>
      <c r="G6" s="74"/>
    </row>
    <row r="7" spans="1:7" ht="12.75">
      <c r="A7" s="91"/>
      <c r="B7" s="91"/>
      <c r="C7" s="43"/>
      <c r="D7" s="18"/>
      <c r="E7" s="4"/>
      <c r="F7" s="18"/>
      <c r="G7" s="74"/>
    </row>
    <row r="8" spans="1:7" ht="12.75">
      <c r="A8" s="316"/>
      <c r="B8" s="316"/>
      <c r="C8" s="14" t="s">
        <v>4</v>
      </c>
      <c r="D8" s="44"/>
      <c r="E8" s="36" t="s">
        <v>5</v>
      </c>
      <c r="F8" s="44"/>
      <c r="G8" s="93" t="s">
        <v>126</v>
      </c>
    </row>
    <row r="9" spans="1:7" ht="12.75">
      <c r="A9" s="317" t="s">
        <v>263</v>
      </c>
      <c r="B9" s="76"/>
      <c r="C9" s="19" t="s">
        <v>6</v>
      </c>
      <c r="D9" s="34"/>
      <c r="E9" s="32" t="s">
        <v>6</v>
      </c>
      <c r="F9" s="34"/>
      <c r="G9" s="88" t="s">
        <v>6</v>
      </c>
    </row>
    <row r="10" spans="1:7" ht="12.75">
      <c r="A10" s="318" t="s">
        <v>40</v>
      </c>
      <c r="B10" s="321"/>
      <c r="C10" s="517"/>
      <c r="D10" s="15"/>
      <c r="E10" s="344"/>
      <c r="F10" s="24"/>
      <c r="G10" s="366">
        <f>C10*E10</f>
        <v>0</v>
      </c>
    </row>
    <row r="11" spans="1:7" ht="12.75">
      <c r="A11" s="318" t="s">
        <v>7</v>
      </c>
      <c r="B11" s="321"/>
      <c r="C11" s="517"/>
      <c r="D11" s="15"/>
      <c r="E11" s="344"/>
      <c r="F11" s="24"/>
      <c r="G11" s="366">
        <f aca="true" t="shared" si="0" ref="G11:G16">C11*E11</f>
        <v>0</v>
      </c>
    </row>
    <row r="12" spans="1:7" ht="12.75">
      <c r="A12" s="318" t="s">
        <v>8</v>
      </c>
      <c r="B12" s="321"/>
      <c r="C12" s="517"/>
      <c r="D12" s="15"/>
      <c r="E12" s="344"/>
      <c r="F12" s="24"/>
      <c r="G12" s="366">
        <f t="shared" si="0"/>
        <v>0</v>
      </c>
    </row>
    <row r="13" spans="1:7" ht="12.75">
      <c r="A13" s="318" t="s">
        <v>9</v>
      </c>
      <c r="B13" s="321"/>
      <c r="C13" s="518"/>
      <c r="D13" s="15"/>
      <c r="E13" s="344"/>
      <c r="F13" s="24"/>
      <c r="G13" s="366">
        <f t="shared" si="0"/>
        <v>0</v>
      </c>
    </row>
    <row r="14" spans="1:7" ht="12.75">
      <c r="A14" s="319" t="s">
        <v>10</v>
      </c>
      <c r="B14" s="321"/>
      <c r="C14" s="518"/>
      <c r="D14" s="15"/>
      <c r="E14" s="301"/>
      <c r="F14" s="24"/>
      <c r="G14" s="366">
        <f t="shared" si="0"/>
        <v>0</v>
      </c>
    </row>
    <row r="15" spans="1:7" ht="12.75">
      <c r="A15" s="319" t="s">
        <v>11</v>
      </c>
      <c r="B15" s="321"/>
      <c r="C15" s="518"/>
      <c r="D15" s="15"/>
      <c r="E15" s="301"/>
      <c r="F15" s="24"/>
      <c r="G15" s="366">
        <f t="shared" si="0"/>
        <v>0</v>
      </c>
    </row>
    <row r="16" spans="1:7" ht="12.75">
      <c r="A16" s="319" t="s">
        <v>12</v>
      </c>
      <c r="B16" s="321"/>
      <c r="C16" s="518"/>
      <c r="D16" s="15"/>
      <c r="E16" s="301"/>
      <c r="F16" s="24"/>
      <c r="G16" s="366">
        <f t="shared" si="0"/>
        <v>0</v>
      </c>
    </row>
    <row r="17" spans="1:7" ht="12.75">
      <c r="A17" s="71"/>
      <c r="B17" s="321"/>
      <c r="C17" s="371" t="s">
        <v>229</v>
      </c>
      <c r="D17" s="15"/>
      <c r="E17" s="65" t="s">
        <v>71</v>
      </c>
      <c r="F17" s="24"/>
      <c r="G17" s="367" t="s">
        <v>228</v>
      </c>
    </row>
    <row r="18" spans="1:7" s="6" customFormat="1" ht="13.5" thickBot="1">
      <c r="A18" s="320" t="s">
        <v>331</v>
      </c>
      <c r="B18" s="322"/>
      <c r="C18" s="522"/>
      <c r="D18" s="15"/>
      <c r="E18" s="524"/>
      <c r="F18" s="24"/>
      <c r="G18" s="368">
        <f>C18*E18</f>
        <v>0</v>
      </c>
    </row>
    <row r="19" spans="1:7" ht="13.5" thickBot="1">
      <c r="A19" s="465" t="s">
        <v>386</v>
      </c>
      <c r="B19" s="321"/>
      <c r="C19" s="390"/>
      <c r="D19" s="15"/>
      <c r="E19" s="376"/>
      <c r="F19" s="15"/>
      <c r="G19" s="437">
        <f>SUM(G10:G18)/'Reference Values'!D10</f>
        <v>0</v>
      </c>
    </row>
    <row r="20" spans="1:7" ht="12.75">
      <c r="A20" s="388"/>
      <c r="B20" s="381"/>
      <c r="C20" s="390"/>
      <c r="D20" s="15"/>
      <c r="E20" s="376"/>
      <c r="F20" s="24"/>
      <c r="G20" s="370"/>
    </row>
    <row r="21" spans="1:7" ht="12.75">
      <c r="A21" s="382" t="s">
        <v>333</v>
      </c>
      <c r="B21" s="381"/>
      <c r="C21" s="390"/>
      <c r="D21" s="15"/>
      <c r="E21" s="527"/>
      <c r="F21" s="15"/>
      <c r="G21" s="389">
        <f>C25*E21</f>
        <v>0</v>
      </c>
    </row>
    <row r="22" spans="1:7" ht="12.75">
      <c r="A22" s="382" t="s">
        <v>334</v>
      </c>
      <c r="B22" s="381"/>
      <c r="C22" s="390"/>
      <c r="D22" s="15"/>
      <c r="E22" s="528"/>
      <c r="F22" s="15"/>
      <c r="G22" s="366">
        <f>C25*E22</f>
        <v>0</v>
      </c>
    </row>
    <row r="23" spans="1:7" s="6" customFormat="1" ht="12.75">
      <c r="A23" s="382" t="s">
        <v>335</v>
      </c>
      <c r="B23" s="380"/>
      <c r="C23" s="390"/>
      <c r="D23" s="15"/>
      <c r="E23" s="528"/>
      <c r="F23" s="15"/>
      <c r="G23" s="366">
        <f>C25*E23</f>
        <v>0</v>
      </c>
    </row>
    <row r="24" spans="1:7" s="6" customFormat="1" ht="13.5" thickBot="1">
      <c r="A24" s="382" t="s">
        <v>309</v>
      </c>
      <c r="B24" s="380"/>
      <c r="C24" s="390"/>
      <c r="D24" s="15"/>
      <c r="E24" s="528"/>
      <c r="F24" s="15"/>
      <c r="G24" s="368">
        <f>C25*E24</f>
        <v>0</v>
      </c>
    </row>
    <row r="25" spans="1:7" ht="13.5" thickBot="1">
      <c r="A25" s="463" t="s">
        <v>388</v>
      </c>
      <c r="B25" s="381"/>
      <c r="C25" s="326">
        <f>'#1 Initial Equipment'!C22</f>
        <v>0</v>
      </c>
      <c r="D25" s="15"/>
      <c r="E25" s="529"/>
      <c r="F25" s="15"/>
      <c r="G25" s="437">
        <f>(E25*C25)/'Reference Values'!D10</f>
        <v>0</v>
      </c>
    </row>
    <row r="26" spans="1:7" s="6" customFormat="1" ht="12.75">
      <c r="A26" s="383"/>
      <c r="B26" s="380"/>
      <c r="C26" s="525"/>
      <c r="D26" s="15"/>
      <c r="E26" s="530"/>
      <c r="F26" s="24"/>
      <c r="G26" s="72"/>
    </row>
    <row r="27" spans="1:7" s="6" customFormat="1" ht="64.5">
      <c r="A27" s="384" t="s">
        <v>332</v>
      </c>
      <c r="B27" s="380"/>
      <c r="C27" s="371" t="s">
        <v>122</v>
      </c>
      <c r="D27" s="15"/>
      <c r="E27" s="64" t="s">
        <v>127</v>
      </c>
      <c r="F27" s="24"/>
      <c r="G27" s="367" t="s">
        <v>265</v>
      </c>
    </row>
    <row r="28" spans="1:7" ht="12.75">
      <c r="A28" s="385" t="s">
        <v>352</v>
      </c>
      <c r="B28" s="381"/>
      <c r="C28" s="521"/>
      <c r="D28" s="15"/>
      <c r="E28" s="523"/>
      <c r="F28" s="24"/>
      <c r="G28" s="366">
        <f>C28*E28</f>
        <v>0</v>
      </c>
    </row>
    <row r="29" spans="1:7" s="6" customFormat="1" ht="12.75">
      <c r="A29" s="386" t="s">
        <v>353</v>
      </c>
      <c r="B29" s="380"/>
      <c r="C29" s="521"/>
      <c r="D29" s="15"/>
      <c r="E29" s="523"/>
      <c r="F29" s="24"/>
      <c r="G29" s="366">
        <f>C29*E29</f>
        <v>0</v>
      </c>
    </row>
    <row r="30" spans="1:7" s="6" customFormat="1" ht="12.75">
      <c r="A30" s="386" t="s">
        <v>150</v>
      </c>
      <c r="B30" s="15"/>
      <c r="C30" s="521"/>
      <c r="D30" s="15"/>
      <c r="E30" s="523"/>
      <c r="F30" s="24"/>
      <c r="G30" s="366">
        <f>C30*E30</f>
        <v>0</v>
      </c>
    </row>
    <row r="31" spans="1:7" ht="12.75">
      <c r="A31" s="387" t="s">
        <v>145</v>
      </c>
      <c r="B31" s="15"/>
      <c r="C31" s="521"/>
      <c r="D31" s="15"/>
      <c r="E31" s="526"/>
      <c r="F31" s="24"/>
      <c r="G31" s="366">
        <f>C31*E31</f>
        <v>0</v>
      </c>
    </row>
    <row r="32" spans="1:7" ht="13.5" thickBot="1">
      <c r="A32" s="384" t="s">
        <v>47</v>
      </c>
      <c r="B32" s="15"/>
      <c r="C32" s="522"/>
      <c r="D32" s="15"/>
      <c r="E32" s="526"/>
      <c r="F32" s="15"/>
      <c r="G32" s="366">
        <f>C32*E32</f>
        <v>0</v>
      </c>
    </row>
    <row r="33" spans="1:7" ht="13.5" thickBot="1">
      <c r="A33" s="464" t="s">
        <v>387</v>
      </c>
      <c r="B33" s="15"/>
      <c r="C33" s="377"/>
      <c r="D33" s="15"/>
      <c r="E33" s="315"/>
      <c r="F33" s="15"/>
      <c r="G33" s="437">
        <f>SUM(G28:G32)/'Reference Values'!D10</f>
        <v>0</v>
      </c>
    </row>
    <row r="34" spans="1:7" ht="13.5" thickBot="1">
      <c r="A34" s="391"/>
      <c r="B34" s="393"/>
      <c r="C34" s="378" t="s">
        <v>371</v>
      </c>
      <c r="D34" s="394"/>
      <c r="E34" s="378"/>
      <c r="F34" s="379"/>
      <c r="G34" s="392">
        <f>G19+G25+G33</f>
        <v>0</v>
      </c>
    </row>
    <row r="35" spans="1:7" ht="12.75">
      <c r="A35" s="37" t="s">
        <v>69</v>
      </c>
      <c r="B35" s="6"/>
      <c r="C35" s="6"/>
      <c r="D35" s="6"/>
      <c r="E35" s="6"/>
      <c r="F35" s="6"/>
      <c r="G35" s="479">
        <v>38078</v>
      </c>
    </row>
    <row r="36" spans="1:7" ht="12.75">
      <c r="A36" s="6"/>
      <c r="B36" s="6"/>
      <c r="C36" s="6"/>
      <c r="D36" s="6"/>
      <c r="E36" s="6"/>
      <c r="F36" s="6"/>
      <c r="G36" s="6"/>
    </row>
    <row r="37" spans="1:7" ht="12.75">
      <c r="A37" s="6"/>
      <c r="B37" s="6"/>
      <c r="C37" s="6"/>
      <c r="D37" s="6"/>
      <c r="E37" s="6"/>
      <c r="F37" s="6"/>
      <c r="G37" s="6"/>
    </row>
    <row r="38" spans="1:7" ht="12.75">
      <c r="A38" s="6"/>
      <c r="C38" s="6"/>
      <c r="D38" s="6"/>
      <c r="E38" s="6"/>
      <c r="F38" s="6"/>
      <c r="G38" s="6"/>
    </row>
    <row r="39" spans="1:7" ht="12.75">
      <c r="A39" s="6"/>
      <c r="C39" s="6"/>
      <c r="D39" s="6"/>
      <c r="E39" s="6"/>
      <c r="F39" s="6"/>
      <c r="G39" s="6"/>
    </row>
  </sheetData>
  <sheetProtection password="C833" sheet="1" objects="1" scenarios="1"/>
  <printOptions/>
  <pageMargins left="0.75" right="0.75" top="0.82" bottom="0.47" header="0.5" footer="0.5"/>
  <pageSetup orientation="landscape" r:id="rId2"/>
  <drawing r:id="rId1"/>
</worksheet>
</file>

<file path=xl/worksheets/sheet4.xml><?xml version="1.0" encoding="utf-8"?>
<worksheet xmlns="http://schemas.openxmlformats.org/spreadsheetml/2006/main" xmlns:r="http://schemas.openxmlformats.org/officeDocument/2006/relationships">
  <dimension ref="A1:H35"/>
  <sheetViews>
    <sheetView zoomScale="72" zoomScaleNormal="72" workbookViewId="0" topLeftCell="A1">
      <selection activeCell="C26" sqref="C26"/>
    </sheetView>
  </sheetViews>
  <sheetFormatPr defaultColWidth="9.140625" defaultRowHeight="12.75"/>
  <cols>
    <col min="1" max="1" width="52.28125" style="0" customWidth="1"/>
    <col min="2" max="2" width="2.00390625" style="0" customWidth="1"/>
    <col min="3" max="3" width="22.7109375" style="0" customWidth="1"/>
    <col min="4" max="4" width="1.7109375" style="0" customWidth="1"/>
    <col min="5" max="5" width="22.00390625" style="0" customWidth="1"/>
    <col min="6" max="6" width="1.7109375" style="6" customWidth="1"/>
    <col min="7" max="7" width="22.7109375" style="0" customWidth="1"/>
  </cols>
  <sheetData>
    <row r="1" spans="1:7" ht="12.75">
      <c r="A1" s="85"/>
      <c r="B1" s="86"/>
      <c r="C1" s="86"/>
      <c r="D1" s="86"/>
      <c r="E1" s="86"/>
      <c r="F1" s="86"/>
      <c r="G1" s="87"/>
    </row>
    <row r="2" spans="1:8" ht="17.25">
      <c r="A2" s="90" t="s">
        <v>337</v>
      </c>
      <c r="B2" s="6"/>
      <c r="C2" s="6"/>
      <c r="D2" s="13"/>
      <c r="F2" s="333" t="str">
        <f>'Reference Values'!C5</f>
        <v>State</v>
      </c>
      <c r="G2" s="374" t="str">
        <f>'Reference Values'!D5</f>
        <v>Date Current</v>
      </c>
      <c r="H2" s="6"/>
    </row>
    <row r="3" spans="1:8" ht="15">
      <c r="A3" s="73"/>
      <c r="B3" s="8"/>
      <c r="C3" s="6"/>
      <c r="D3" s="4"/>
      <c r="E3" s="4"/>
      <c r="F3" s="4"/>
      <c r="G3" s="309"/>
      <c r="H3" s="6"/>
    </row>
    <row r="4" spans="1:8" ht="15">
      <c r="A4" s="73"/>
      <c r="B4" s="8"/>
      <c r="C4" s="4"/>
      <c r="D4" s="4"/>
      <c r="E4" s="4"/>
      <c r="F4" s="4"/>
      <c r="G4" s="74"/>
      <c r="H4" s="6"/>
    </row>
    <row r="5" spans="1:8" ht="15">
      <c r="A5" s="73"/>
      <c r="B5" s="8"/>
      <c r="C5" s="4"/>
      <c r="D5" s="4"/>
      <c r="E5" s="4"/>
      <c r="F5" s="4"/>
      <c r="G5" s="74"/>
      <c r="H5" s="6"/>
    </row>
    <row r="6" spans="1:8" ht="15">
      <c r="A6" s="73"/>
      <c r="B6" s="8"/>
      <c r="C6" s="4"/>
      <c r="D6" s="4"/>
      <c r="E6" s="4"/>
      <c r="F6" s="4"/>
      <c r="G6" s="74"/>
      <c r="H6" s="6"/>
    </row>
    <row r="7" spans="1:8" ht="15">
      <c r="A7" s="73"/>
      <c r="B7" s="8"/>
      <c r="C7" s="4"/>
      <c r="D7" s="4"/>
      <c r="E7" s="4"/>
      <c r="F7" s="4"/>
      <c r="G7" s="74"/>
      <c r="H7" s="6"/>
    </row>
    <row r="8" spans="1:7" ht="12.75">
      <c r="A8" s="98"/>
      <c r="B8" s="30"/>
      <c r="C8" s="31"/>
      <c r="D8" s="42"/>
      <c r="E8" s="30"/>
      <c r="F8" s="42"/>
      <c r="G8" s="93" t="s">
        <v>234</v>
      </c>
    </row>
    <row r="9" spans="1:7" ht="12.75">
      <c r="A9" s="99" t="s">
        <v>13</v>
      </c>
      <c r="B9" s="33"/>
      <c r="C9" s="14" t="s">
        <v>0</v>
      </c>
      <c r="D9" s="34"/>
      <c r="E9" s="38" t="s">
        <v>16</v>
      </c>
      <c r="F9" s="39"/>
      <c r="G9" s="100" t="s">
        <v>235</v>
      </c>
    </row>
    <row r="10" spans="1:7" ht="12.75">
      <c r="A10" s="101" t="s">
        <v>172</v>
      </c>
      <c r="B10" s="61"/>
      <c r="C10" s="518"/>
      <c r="D10" s="15"/>
      <c r="E10" s="532"/>
      <c r="F10" s="15"/>
      <c r="G10" s="356">
        <f>C10+E10</f>
        <v>0</v>
      </c>
    </row>
    <row r="11" spans="1:7" ht="12.75">
      <c r="A11" s="101" t="s">
        <v>320</v>
      </c>
      <c r="B11" s="15"/>
      <c r="C11" s="518"/>
      <c r="D11" s="15"/>
      <c r="E11" s="532"/>
      <c r="F11" s="15"/>
      <c r="G11" s="356">
        <f aca="true" t="shared" si="0" ref="G11:G31">C11+E11</f>
        <v>0</v>
      </c>
    </row>
    <row r="12" spans="1:7" ht="12.75">
      <c r="A12" s="101" t="s">
        <v>169</v>
      </c>
      <c r="B12" s="15"/>
      <c r="C12" s="531"/>
      <c r="D12" s="15"/>
      <c r="E12" s="532"/>
      <c r="F12" s="15"/>
      <c r="G12" s="356">
        <f t="shared" si="0"/>
        <v>0</v>
      </c>
    </row>
    <row r="13" spans="1:7" ht="12.75">
      <c r="A13" s="101" t="s">
        <v>311</v>
      </c>
      <c r="B13" s="15"/>
      <c r="C13" s="531"/>
      <c r="D13" s="15"/>
      <c r="E13" s="532"/>
      <c r="F13" s="15"/>
      <c r="G13" s="356">
        <f t="shared" si="0"/>
        <v>0</v>
      </c>
    </row>
    <row r="14" spans="1:7" ht="12.75">
      <c r="A14" s="101" t="s">
        <v>170</v>
      </c>
      <c r="B14" s="15"/>
      <c r="C14" s="531"/>
      <c r="D14" s="15"/>
      <c r="E14" s="532"/>
      <c r="F14" s="15"/>
      <c r="G14" s="356">
        <f t="shared" si="0"/>
        <v>0</v>
      </c>
    </row>
    <row r="15" spans="1:7" ht="12.75">
      <c r="A15" s="101" t="s">
        <v>171</v>
      </c>
      <c r="B15" s="15"/>
      <c r="C15" s="518"/>
      <c r="D15" s="15"/>
      <c r="E15" s="532"/>
      <c r="F15" s="15"/>
      <c r="G15" s="356">
        <f t="shared" si="0"/>
        <v>0</v>
      </c>
    </row>
    <row r="16" spans="1:7" ht="12.75">
      <c r="A16" s="122" t="s">
        <v>175</v>
      </c>
      <c r="B16" s="61"/>
      <c r="C16" s="518"/>
      <c r="D16" s="15"/>
      <c r="E16" s="532"/>
      <c r="F16" s="15"/>
      <c r="G16" s="356">
        <f t="shared" si="0"/>
        <v>0</v>
      </c>
    </row>
    <row r="17" spans="1:7" ht="12.75">
      <c r="A17" s="122" t="s">
        <v>176</v>
      </c>
      <c r="B17" s="61"/>
      <c r="C17" s="518"/>
      <c r="D17" s="15"/>
      <c r="E17" s="532"/>
      <c r="F17" s="15"/>
      <c r="G17" s="356">
        <f t="shared" si="0"/>
        <v>0</v>
      </c>
    </row>
    <row r="18" spans="1:7" ht="12.75">
      <c r="A18" s="122" t="s">
        <v>147</v>
      </c>
      <c r="B18" s="61"/>
      <c r="C18" s="518"/>
      <c r="D18" s="15"/>
      <c r="E18" s="532"/>
      <c r="F18" s="15"/>
      <c r="G18" s="356">
        <f t="shared" si="0"/>
        <v>0</v>
      </c>
    </row>
    <row r="19" spans="1:7" ht="12.75">
      <c r="A19" s="101" t="s">
        <v>19</v>
      </c>
      <c r="B19" s="61"/>
      <c r="C19" s="518"/>
      <c r="D19" s="15"/>
      <c r="E19" s="532"/>
      <c r="F19" s="15"/>
      <c r="G19" s="356">
        <f t="shared" si="0"/>
        <v>0</v>
      </c>
    </row>
    <row r="20" spans="1:7" ht="12.75">
      <c r="A20" s="101" t="s">
        <v>310</v>
      </c>
      <c r="B20" s="61"/>
      <c r="C20" s="518"/>
      <c r="D20" s="15"/>
      <c r="E20" s="532"/>
      <c r="F20" s="15"/>
      <c r="G20" s="356">
        <f t="shared" si="0"/>
        <v>0</v>
      </c>
    </row>
    <row r="21" spans="1:7" ht="12.75">
      <c r="A21" s="101" t="s">
        <v>119</v>
      </c>
      <c r="B21" s="61"/>
      <c r="C21" s="518"/>
      <c r="D21" s="15"/>
      <c r="E21" s="532"/>
      <c r="F21" s="15"/>
      <c r="G21" s="356">
        <f t="shared" si="0"/>
        <v>0</v>
      </c>
    </row>
    <row r="22" spans="1:7" ht="12.75">
      <c r="A22" s="101" t="s">
        <v>162</v>
      </c>
      <c r="B22" s="61"/>
      <c r="C22" s="518"/>
      <c r="D22" s="15"/>
      <c r="E22" s="532"/>
      <c r="F22" s="15"/>
      <c r="G22" s="356">
        <f t="shared" si="0"/>
        <v>0</v>
      </c>
    </row>
    <row r="23" spans="1:7" ht="12.75">
      <c r="A23" s="101" t="s">
        <v>148</v>
      </c>
      <c r="B23" s="61"/>
      <c r="C23" s="531"/>
      <c r="D23" s="15"/>
      <c r="E23" s="532"/>
      <c r="F23" s="15"/>
      <c r="G23" s="356">
        <f t="shared" si="0"/>
        <v>0</v>
      </c>
    </row>
    <row r="24" spans="1:7" ht="12.75">
      <c r="A24" s="101" t="s">
        <v>149</v>
      </c>
      <c r="B24" s="61"/>
      <c r="C24" s="531"/>
      <c r="D24" s="15"/>
      <c r="E24" s="532"/>
      <c r="F24" s="15"/>
      <c r="G24" s="356">
        <f t="shared" si="0"/>
        <v>0</v>
      </c>
    </row>
    <row r="25" spans="1:7" ht="12.75">
      <c r="A25" s="101" t="s">
        <v>347</v>
      </c>
      <c r="B25" s="61"/>
      <c r="C25" s="531"/>
      <c r="D25" s="15"/>
      <c r="E25" s="532"/>
      <c r="F25" s="15"/>
      <c r="G25" s="356">
        <f t="shared" si="0"/>
        <v>0</v>
      </c>
    </row>
    <row r="26" spans="1:7" ht="12.75">
      <c r="A26" s="101" t="s">
        <v>161</v>
      </c>
      <c r="B26" s="61"/>
      <c r="C26" s="531"/>
      <c r="D26" s="15"/>
      <c r="E26" s="533"/>
      <c r="F26" s="15"/>
      <c r="G26" s="356">
        <f t="shared" si="0"/>
        <v>0</v>
      </c>
    </row>
    <row r="27" spans="1:7" ht="12.75">
      <c r="A27" s="101" t="s">
        <v>158</v>
      </c>
      <c r="B27" s="61"/>
      <c r="C27" s="531"/>
      <c r="D27" s="15"/>
      <c r="E27" s="533"/>
      <c r="F27" s="15"/>
      <c r="G27" s="356">
        <f t="shared" si="0"/>
        <v>0</v>
      </c>
    </row>
    <row r="28" spans="1:7" ht="11.25" customHeight="1">
      <c r="A28" s="101" t="s">
        <v>163</v>
      </c>
      <c r="B28" s="61"/>
      <c r="C28" s="531"/>
      <c r="D28" s="15"/>
      <c r="E28" s="533"/>
      <c r="F28" s="15"/>
      <c r="G28" s="356">
        <f t="shared" si="0"/>
        <v>0</v>
      </c>
    </row>
    <row r="29" spans="1:7" ht="12.75">
      <c r="A29" s="122" t="s">
        <v>164</v>
      </c>
      <c r="B29" s="61"/>
      <c r="C29" s="518"/>
      <c r="D29" s="15"/>
      <c r="E29" s="533"/>
      <c r="F29" s="15"/>
      <c r="G29" s="356">
        <f t="shared" si="0"/>
        <v>0</v>
      </c>
    </row>
    <row r="30" spans="1:7" ht="12.75">
      <c r="A30" s="101" t="s">
        <v>159</v>
      </c>
      <c r="B30" s="61"/>
      <c r="C30" s="518"/>
      <c r="D30" s="15"/>
      <c r="E30" s="532"/>
      <c r="F30" s="15"/>
      <c r="G30" s="356">
        <f t="shared" si="0"/>
        <v>0</v>
      </c>
    </row>
    <row r="31" spans="1:7" ht="12.75">
      <c r="A31" s="147" t="s">
        <v>151</v>
      </c>
      <c r="B31" s="61"/>
      <c r="C31" s="531"/>
      <c r="D31" s="15"/>
      <c r="E31" s="534"/>
      <c r="F31" s="15"/>
      <c r="G31" s="356">
        <f t="shared" si="0"/>
        <v>0</v>
      </c>
    </row>
    <row r="32" spans="1:7" ht="12.75">
      <c r="A32" s="395" t="s">
        <v>336</v>
      </c>
      <c r="B32" s="61"/>
      <c r="C32" s="365">
        <f>SUM(C10:C31)</f>
        <v>0</v>
      </c>
      <c r="D32" s="15"/>
      <c r="E32" s="303">
        <f>SUM(E10:E31)</f>
        <v>0</v>
      </c>
      <c r="F32" s="15"/>
      <c r="G32" s="488">
        <f>SUM(G10:G31)/'Reference Values'!D10</f>
        <v>0</v>
      </c>
    </row>
    <row r="33" spans="1:7" ht="13.5" thickBot="1">
      <c r="A33" s="141"/>
      <c r="B33" s="123"/>
      <c r="C33" s="148" t="s">
        <v>369</v>
      </c>
      <c r="D33" s="137"/>
      <c r="E33" s="137"/>
      <c r="F33" s="62"/>
      <c r="G33" s="489"/>
    </row>
    <row r="34" spans="1:7" ht="12.75">
      <c r="A34" s="37" t="s">
        <v>18</v>
      </c>
      <c r="B34" s="37"/>
      <c r="G34" s="479">
        <v>38078</v>
      </c>
    </row>
    <row r="35" spans="5:6" ht="12.75">
      <c r="E35" s="6"/>
      <c r="F35"/>
    </row>
  </sheetData>
  <sheetProtection password="C833" sheet="1" objects="1" scenarios="1"/>
  <mergeCells count="1">
    <mergeCell ref="G32:G33"/>
  </mergeCells>
  <printOptions/>
  <pageMargins left="0.66" right="0.48" top="1" bottom="1" header="0.5" footer="0.5"/>
  <pageSetup orientation="landscape" scale="98" r:id="rId2"/>
  <drawing r:id="rId1"/>
</worksheet>
</file>

<file path=xl/worksheets/sheet5.xml><?xml version="1.0" encoding="utf-8"?>
<worksheet xmlns="http://schemas.openxmlformats.org/spreadsheetml/2006/main" xmlns:r="http://schemas.openxmlformats.org/officeDocument/2006/relationships">
  <dimension ref="A1:I35"/>
  <sheetViews>
    <sheetView zoomScale="75" zoomScaleNormal="75" workbookViewId="0" topLeftCell="A1">
      <selection activeCell="E9" sqref="E9:E29"/>
    </sheetView>
  </sheetViews>
  <sheetFormatPr defaultColWidth="9.140625" defaultRowHeight="12.75"/>
  <cols>
    <col min="1" max="1" width="51.7109375" style="0" customWidth="1"/>
    <col min="2" max="2" width="2.8515625" style="0" customWidth="1"/>
    <col min="3" max="3" width="21.28125" style="0" customWidth="1"/>
    <col min="4" max="4" width="3.140625" style="0" customWidth="1"/>
    <col min="5" max="5" width="18.00390625" style="0" customWidth="1"/>
    <col min="6" max="6" width="3.00390625" style="6" customWidth="1"/>
    <col min="7" max="7" width="23.140625" style="0" customWidth="1"/>
  </cols>
  <sheetData>
    <row r="1" spans="1:7" ht="17.25">
      <c r="A1" s="142" t="s">
        <v>392</v>
      </c>
      <c r="B1" s="86"/>
      <c r="C1" s="138"/>
      <c r="D1" s="139"/>
      <c r="E1" s="86"/>
      <c r="F1" s="174" t="str">
        <f>'Reference Values'!C5</f>
        <v>State</v>
      </c>
      <c r="G1" s="373" t="str">
        <f>'Reference Values'!D5</f>
        <v>Date Current</v>
      </c>
    </row>
    <row r="2" spans="1:7" ht="15">
      <c r="A2" s="73"/>
      <c r="B2" s="8"/>
      <c r="C2" s="4"/>
      <c r="D2" s="4"/>
      <c r="E2" s="4"/>
      <c r="F2" s="4"/>
      <c r="G2" s="74"/>
    </row>
    <row r="3" spans="1:7" ht="15">
      <c r="A3" s="73"/>
      <c r="B3" s="8"/>
      <c r="C3" s="4"/>
      <c r="D3" s="4"/>
      <c r="E3" s="4"/>
      <c r="F3" s="4"/>
      <c r="G3" s="74"/>
    </row>
    <row r="4" spans="1:7" ht="15">
      <c r="A4" s="73"/>
      <c r="B4" s="8"/>
      <c r="C4" s="4"/>
      <c r="D4" s="4"/>
      <c r="E4" s="4"/>
      <c r="F4" s="4"/>
      <c r="G4" s="74"/>
    </row>
    <row r="5" spans="1:7" s="6" customFormat="1" ht="15">
      <c r="A5" s="73"/>
      <c r="B5" s="8"/>
      <c r="C5" s="4"/>
      <c r="D5" s="4"/>
      <c r="E5" s="4"/>
      <c r="F5" s="4"/>
      <c r="G5" s="74"/>
    </row>
    <row r="6" spans="1:7" s="6" customFormat="1" ht="15">
      <c r="A6" s="73"/>
      <c r="B6" s="8"/>
      <c r="C6" s="4"/>
      <c r="D6" s="4"/>
      <c r="E6" s="4"/>
      <c r="F6" s="4"/>
      <c r="G6" s="74"/>
    </row>
    <row r="7" spans="1:7" s="6" customFormat="1" ht="12.75">
      <c r="A7" s="76" t="s">
        <v>17</v>
      </c>
      <c r="B7" s="14"/>
      <c r="C7" s="54"/>
      <c r="D7" s="54"/>
      <c r="E7" s="54"/>
      <c r="F7" s="54"/>
      <c r="G7" s="77" t="s">
        <v>233</v>
      </c>
    </row>
    <row r="8" spans="1:7" ht="13.5" thickBot="1">
      <c r="A8" s="76" t="s">
        <v>79</v>
      </c>
      <c r="B8" s="14"/>
      <c r="C8" s="14" t="s">
        <v>257</v>
      </c>
      <c r="D8" s="14"/>
      <c r="E8" s="14" t="s">
        <v>1</v>
      </c>
      <c r="F8" s="84"/>
      <c r="G8" s="77" t="s">
        <v>236</v>
      </c>
    </row>
    <row r="9" spans="1:9" ht="13.5" thickBot="1">
      <c r="A9" s="449" t="s">
        <v>374</v>
      </c>
      <c r="B9" s="61"/>
      <c r="C9" s="535"/>
      <c r="D9" s="15"/>
      <c r="E9" s="535"/>
      <c r="F9" s="15"/>
      <c r="G9" s="355">
        <f>C9+E9</f>
        <v>0</v>
      </c>
      <c r="I9" s="355"/>
    </row>
    <row r="10" spans="1:7" ht="12.75">
      <c r="A10" s="78" t="s">
        <v>154</v>
      </c>
      <c r="B10" s="46"/>
      <c r="C10" s="534"/>
      <c r="D10" s="15"/>
      <c r="E10" s="534"/>
      <c r="F10" s="15"/>
      <c r="G10" s="356">
        <f aca="true" t="shared" si="0" ref="G10:G29">C10+E10</f>
        <v>0</v>
      </c>
    </row>
    <row r="11" spans="1:7" ht="12.75">
      <c r="A11" s="78" t="s">
        <v>316</v>
      </c>
      <c r="B11" s="46"/>
      <c r="C11" s="534"/>
      <c r="D11" s="15"/>
      <c r="E11" s="534"/>
      <c r="F11" s="15"/>
      <c r="G11" s="356">
        <f t="shared" si="0"/>
        <v>0</v>
      </c>
    </row>
    <row r="12" spans="1:7" ht="12.75">
      <c r="A12" s="89" t="s">
        <v>166</v>
      </c>
      <c r="B12" s="46"/>
      <c r="C12" s="534"/>
      <c r="D12" s="15"/>
      <c r="E12" s="534"/>
      <c r="F12" s="15"/>
      <c r="G12" s="356">
        <f t="shared" si="0"/>
        <v>0</v>
      </c>
    </row>
    <row r="13" spans="1:7" ht="13.5" thickBot="1">
      <c r="A13" s="101" t="s">
        <v>173</v>
      </c>
      <c r="B13" s="46"/>
      <c r="C13" s="534"/>
      <c r="D13" s="15"/>
      <c r="E13" s="534"/>
      <c r="F13" s="15"/>
      <c r="G13" s="356">
        <f t="shared" si="0"/>
        <v>0</v>
      </c>
    </row>
    <row r="14" spans="1:7" ht="13.5" thickBot="1">
      <c r="A14" s="78" t="s">
        <v>342</v>
      </c>
      <c r="B14" s="46"/>
      <c r="C14" s="534"/>
      <c r="D14" s="15"/>
      <c r="E14" s="534"/>
      <c r="F14" s="15"/>
      <c r="G14" s="355">
        <f t="shared" si="0"/>
        <v>0</v>
      </c>
    </row>
    <row r="15" spans="1:7" ht="12.75">
      <c r="A15" s="101" t="s">
        <v>153</v>
      </c>
      <c r="B15" s="46"/>
      <c r="C15" s="534"/>
      <c r="D15" s="15"/>
      <c r="E15" s="534"/>
      <c r="F15" s="15"/>
      <c r="G15" s="360">
        <f t="shared" si="0"/>
        <v>0</v>
      </c>
    </row>
    <row r="16" spans="1:7" ht="12.75">
      <c r="A16" s="78" t="s">
        <v>317</v>
      </c>
      <c r="B16" s="46"/>
      <c r="C16" s="534"/>
      <c r="D16" s="15"/>
      <c r="E16" s="534"/>
      <c r="F16" s="15"/>
      <c r="G16" s="356">
        <f>C16+E16</f>
        <v>0</v>
      </c>
    </row>
    <row r="17" spans="1:7" ht="12.75">
      <c r="A17" s="89" t="s">
        <v>318</v>
      </c>
      <c r="B17" s="46"/>
      <c r="C17" s="534"/>
      <c r="D17" s="15"/>
      <c r="E17" s="534"/>
      <c r="F17" s="15"/>
      <c r="G17" s="360">
        <f>C17+E17</f>
        <v>0</v>
      </c>
    </row>
    <row r="18" spans="1:7" ht="12.75">
      <c r="A18" s="78" t="s">
        <v>14</v>
      </c>
      <c r="B18" s="46"/>
      <c r="C18" s="534"/>
      <c r="D18" s="15"/>
      <c r="E18" s="534"/>
      <c r="F18" s="15"/>
      <c r="G18" s="356">
        <f t="shared" si="0"/>
        <v>0</v>
      </c>
    </row>
    <row r="19" spans="1:7" ht="12.75">
      <c r="A19" s="78" t="s">
        <v>15</v>
      </c>
      <c r="B19" s="46"/>
      <c r="C19" s="532"/>
      <c r="D19" s="15"/>
      <c r="E19" s="532"/>
      <c r="F19" s="15"/>
      <c r="G19" s="356">
        <f t="shared" si="0"/>
        <v>0</v>
      </c>
    </row>
    <row r="20" spans="1:7" ht="12.75">
      <c r="A20" s="78" t="s">
        <v>155</v>
      </c>
      <c r="B20" s="46"/>
      <c r="C20" s="532"/>
      <c r="D20" s="15"/>
      <c r="E20" s="532"/>
      <c r="F20" s="15"/>
      <c r="G20" s="356">
        <f t="shared" si="0"/>
        <v>0</v>
      </c>
    </row>
    <row r="21" spans="1:7" ht="12.75">
      <c r="A21" s="78" t="s">
        <v>156</v>
      </c>
      <c r="B21" s="46"/>
      <c r="C21" s="532"/>
      <c r="D21" s="15"/>
      <c r="E21" s="532"/>
      <c r="F21" s="15"/>
      <c r="G21" s="356">
        <f t="shared" si="0"/>
        <v>0</v>
      </c>
    </row>
    <row r="22" spans="1:7" ht="12.75">
      <c r="A22" s="101" t="s">
        <v>148</v>
      </c>
      <c r="B22" s="46"/>
      <c r="C22" s="532"/>
      <c r="D22" s="15"/>
      <c r="E22" s="532"/>
      <c r="F22" s="15"/>
      <c r="G22" s="356">
        <f t="shared" si="0"/>
        <v>0</v>
      </c>
    </row>
    <row r="23" spans="1:7" ht="12.75">
      <c r="A23" s="101" t="s">
        <v>167</v>
      </c>
      <c r="B23" s="46"/>
      <c r="C23" s="532"/>
      <c r="D23" s="15"/>
      <c r="E23" s="532"/>
      <c r="F23" s="15"/>
      <c r="G23" s="356">
        <f t="shared" si="0"/>
        <v>0</v>
      </c>
    </row>
    <row r="24" spans="1:7" ht="12.75">
      <c r="A24" s="78" t="s">
        <v>348</v>
      </c>
      <c r="B24" s="46"/>
      <c r="C24" s="532"/>
      <c r="D24" s="15"/>
      <c r="E24" s="532"/>
      <c r="F24" s="15"/>
      <c r="G24" s="356">
        <f t="shared" si="0"/>
        <v>0</v>
      </c>
    </row>
    <row r="25" spans="1:7" ht="12.75">
      <c r="A25" s="78" t="s">
        <v>161</v>
      </c>
      <c r="B25" s="46"/>
      <c r="C25" s="532"/>
      <c r="D25" s="15"/>
      <c r="E25" s="532"/>
      <c r="F25" s="15"/>
      <c r="G25" s="356">
        <f t="shared" si="0"/>
        <v>0</v>
      </c>
    </row>
    <row r="26" spans="1:7" ht="12.75">
      <c r="A26" s="78" t="s">
        <v>152</v>
      </c>
      <c r="B26" s="46"/>
      <c r="C26" s="533"/>
      <c r="D26" s="15"/>
      <c r="E26" s="533"/>
      <c r="F26" s="15"/>
      <c r="G26" s="356">
        <f t="shared" si="0"/>
        <v>0</v>
      </c>
    </row>
    <row r="27" spans="1:7" ht="12.75">
      <c r="A27" s="121" t="s">
        <v>164</v>
      </c>
      <c r="B27" s="46"/>
      <c r="C27" s="533"/>
      <c r="D27" s="15"/>
      <c r="E27" s="533"/>
      <c r="F27" s="15"/>
      <c r="G27" s="356">
        <f t="shared" si="0"/>
        <v>0</v>
      </c>
    </row>
    <row r="28" spans="1:7" ht="12.75">
      <c r="A28" s="101" t="s">
        <v>160</v>
      </c>
      <c r="B28" s="46"/>
      <c r="C28" s="533"/>
      <c r="D28" s="15"/>
      <c r="E28" s="533"/>
      <c r="F28" s="15"/>
      <c r="G28" s="356">
        <f t="shared" si="0"/>
        <v>0</v>
      </c>
    </row>
    <row r="29" spans="1:7" ht="12.75">
      <c r="A29" s="147" t="s">
        <v>2</v>
      </c>
      <c r="B29" s="46"/>
      <c r="C29" s="532"/>
      <c r="D29" s="15"/>
      <c r="E29" s="532"/>
      <c r="F29" s="15"/>
      <c r="G29" s="359">
        <f t="shared" si="0"/>
        <v>0</v>
      </c>
    </row>
    <row r="30" spans="1:7" ht="13.5" thickBot="1">
      <c r="A30" s="395" t="s">
        <v>336</v>
      </c>
      <c r="B30" s="61"/>
      <c r="C30" s="440">
        <f>SUM(C10:C29)</f>
        <v>0</v>
      </c>
      <c r="D30" s="15"/>
      <c r="E30" s="440">
        <f>SUM(E10:E29)</f>
        <v>0</v>
      </c>
      <c r="F30" s="15"/>
      <c r="G30" s="490">
        <f>SUM(G10:G29)/'Reference Values'!D10</f>
        <v>0</v>
      </c>
    </row>
    <row r="31" spans="1:7" ht="13.5" thickBot="1">
      <c r="A31" s="141"/>
      <c r="B31" s="123"/>
      <c r="C31" s="439" t="s">
        <v>370</v>
      </c>
      <c r="D31" s="137"/>
      <c r="E31" s="137"/>
      <c r="F31" s="62"/>
      <c r="G31" s="491"/>
    </row>
    <row r="32" spans="1:7" ht="12.75">
      <c r="A32" s="29" t="s">
        <v>3</v>
      </c>
      <c r="B32" s="29"/>
      <c r="C32" s="6"/>
      <c r="E32" s="6"/>
      <c r="F32" s="18"/>
      <c r="G32" s="479">
        <v>38078</v>
      </c>
    </row>
    <row r="33" spans="1:7" ht="12.75">
      <c r="A33" s="3"/>
      <c r="B33" s="3"/>
      <c r="C33" s="4"/>
      <c r="E33" s="4"/>
      <c r="F33" s="4"/>
      <c r="G33" s="4"/>
    </row>
    <row r="34" spans="1:7" ht="12.75">
      <c r="A34" s="6"/>
      <c r="B34" s="3"/>
      <c r="C34" s="4"/>
      <c r="E34" s="4"/>
      <c r="F34" s="4"/>
      <c r="G34" s="20"/>
    </row>
    <row r="35" spans="5:6" ht="12.75">
      <c r="E35" s="6"/>
      <c r="F35"/>
    </row>
  </sheetData>
  <sheetProtection password="C833" sheet="1" objects="1" scenarios="1"/>
  <mergeCells count="1">
    <mergeCell ref="G30:G31"/>
  </mergeCells>
  <printOptions/>
  <pageMargins left="0.75" right="0.75" top="1" bottom="1" header="0.5" footer="0.5"/>
  <pageSetup orientation="landscape" r:id="rId2"/>
  <drawing r:id="rId1"/>
</worksheet>
</file>

<file path=xl/worksheets/sheet6.xml><?xml version="1.0" encoding="utf-8"?>
<worksheet xmlns="http://schemas.openxmlformats.org/spreadsheetml/2006/main" xmlns:r="http://schemas.openxmlformats.org/officeDocument/2006/relationships">
  <dimension ref="A1:H4613"/>
  <sheetViews>
    <sheetView zoomScale="60" zoomScaleNormal="60" workbookViewId="0" topLeftCell="A1">
      <selection activeCell="E20" sqref="E20"/>
    </sheetView>
  </sheetViews>
  <sheetFormatPr defaultColWidth="9.140625" defaultRowHeight="12.75"/>
  <cols>
    <col min="1" max="1" width="44.7109375" style="0" customWidth="1"/>
    <col min="2" max="2" width="18.421875" style="10" customWidth="1"/>
    <col min="3" max="3" width="25.140625" style="18" customWidth="1"/>
    <col min="4" max="4" width="22.7109375" style="18" customWidth="1"/>
    <col min="5" max="5" width="24.7109375" style="0" customWidth="1"/>
    <col min="6" max="6" width="8.8515625" style="6" customWidth="1"/>
  </cols>
  <sheetData>
    <row r="1" spans="1:8" ht="17.25">
      <c r="A1" s="142" t="s">
        <v>340</v>
      </c>
      <c r="B1" s="242"/>
      <c r="C1" s="80"/>
      <c r="D1" s="173" t="str">
        <f>'Reference Values'!C5</f>
        <v>State</v>
      </c>
      <c r="E1" s="373" t="str">
        <f>'Reference Values'!D5</f>
        <v>Date Current</v>
      </c>
      <c r="G1" s="6"/>
      <c r="H1" s="21"/>
    </row>
    <row r="2" spans="1:8" ht="17.25">
      <c r="A2" s="103"/>
      <c r="B2" s="18"/>
      <c r="E2" s="310"/>
      <c r="G2" s="6"/>
      <c r="H2" s="6"/>
    </row>
    <row r="3" spans="1:5" ht="17.25">
      <c r="A3" s="71"/>
      <c r="B3" s="243"/>
      <c r="C3" s="49"/>
      <c r="D3" s="49"/>
      <c r="E3" s="72"/>
    </row>
    <row r="4" spans="1:5" ht="15">
      <c r="A4" s="73"/>
      <c r="B4" s="244"/>
      <c r="C4" s="41"/>
      <c r="D4" s="41"/>
      <c r="E4" s="74"/>
    </row>
    <row r="5" spans="1:5" ht="15">
      <c r="A5" s="73"/>
      <c r="B5" s="244"/>
      <c r="C5" s="41"/>
      <c r="D5" s="41"/>
      <c r="E5" s="74"/>
    </row>
    <row r="6" spans="1:5" ht="15">
      <c r="A6" s="73"/>
      <c r="B6" s="244"/>
      <c r="C6" s="41"/>
      <c r="D6" s="41"/>
      <c r="E6" s="74"/>
    </row>
    <row r="7" spans="1:5" ht="15">
      <c r="A7" s="73"/>
      <c r="B7" s="50"/>
      <c r="C7" s="50"/>
      <c r="D7" s="50"/>
      <c r="E7" s="210"/>
    </row>
    <row r="8" spans="1:5" ht="15">
      <c r="A8" s="75"/>
      <c r="B8" s="54"/>
      <c r="C8" s="40"/>
      <c r="D8" s="40"/>
      <c r="E8" s="186"/>
    </row>
    <row r="9" spans="1:5" ht="15">
      <c r="A9" s="211"/>
      <c r="B9" s="212" t="s">
        <v>339</v>
      </c>
      <c r="C9" s="54"/>
      <c r="D9" s="40"/>
      <c r="E9" s="213" t="s">
        <v>266</v>
      </c>
    </row>
    <row r="10" spans="1:5" ht="14.25" thickBot="1">
      <c r="A10" s="76"/>
      <c r="B10" s="188"/>
      <c r="C10" s="14"/>
      <c r="D10" s="54"/>
      <c r="E10" s="213" t="s">
        <v>267</v>
      </c>
    </row>
    <row r="11" spans="1:5" ht="12.75">
      <c r="A11" s="239"/>
      <c r="B11" s="151" t="s">
        <v>196</v>
      </c>
      <c r="C11" s="145" t="s">
        <v>191</v>
      </c>
      <c r="D11" s="150" t="s">
        <v>199</v>
      </c>
      <c r="E11" s="246" t="s">
        <v>195</v>
      </c>
    </row>
    <row r="12" spans="1:5" ht="12.75">
      <c r="A12" s="240"/>
      <c r="B12" s="151" t="s">
        <v>203</v>
      </c>
      <c r="C12" s="154" t="s">
        <v>197</v>
      </c>
      <c r="D12" s="151" t="s">
        <v>207</v>
      </c>
      <c r="E12" s="247" t="s">
        <v>198</v>
      </c>
    </row>
    <row r="13" spans="1:5" ht="13.5" thickBot="1">
      <c r="A13" s="241"/>
      <c r="B13" s="160" t="s">
        <v>202</v>
      </c>
      <c r="C13" s="155" t="s">
        <v>190</v>
      </c>
      <c r="D13" s="162" t="s">
        <v>206</v>
      </c>
      <c r="E13" s="248" t="s">
        <v>190</v>
      </c>
    </row>
    <row r="14" spans="1:5" ht="13.5" thickBot="1">
      <c r="A14" s="205" t="s">
        <v>211</v>
      </c>
      <c r="B14" s="399"/>
      <c r="C14" s="400"/>
      <c r="D14" s="401"/>
      <c r="E14" s="403"/>
    </row>
    <row r="15" spans="1:5" ht="13.5" thickBot="1">
      <c r="A15" s="385" t="s">
        <v>210</v>
      </c>
      <c r="B15" s="397"/>
      <c r="C15" s="397"/>
      <c r="D15" s="396"/>
      <c r="E15" s="536"/>
    </row>
    <row r="16" spans="1:5" ht="12.75">
      <c r="A16" s="89" t="s">
        <v>321</v>
      </c>
      <c r="B16" s="537"/>
      <c r="C16" s="541"/>
      <c r="D16" s="543"/>
      <c r="E16" s="361">
        <f>(B16*C16)*(D16/60)</f>
        <v>0</v>
      </c>
    </row>
    <row r="17" spans="1:5" ht="12.75">
      <c r="A17" s="78" t="s">
        <v>208</v>
      </c>
      <c r="B17" s="538"/>
      <c r="C17" s="541"/>
      <c r="D17" s="543"/>
      <c r="E17" s="361">
        <f aca="true" t="shared" si="0" ref="E17:E37">(B17*C17)*(D17/60)</f>
        <v>0</v>
      </c>
    </row>
    <row r="18" spans="1:6" ht="12.75">
      <c r="A18" s="78" t="s">
        <v>209</v>
      </c>
      <c r="B18" s="539"/>
      <c r="C18" s="541"/>
      <c r="D18" s="543"/>
      <c r="E18" s="361">
        <f t="shared" si="0"/>
        <v>0</v>
      </c>
      <c r="F18"/>
    </row>
    <row r="19" spans="1:5" ht="13.5" thickBot="1">
      <c r="A19" s="402" t="s">
        <v>212</v>
      </c>
      <c r="B19" s="540"/>
      <c r="C19" s="542"/>
      <c r="D19" s="543"/>
      <c r="E19" s="403"/>
    </row>
    <row r="20" spans="1:5" ht="13.5" thickBot="1">
      <c r="A20" s="385" t="s">
        <v>341</v>
      </c>
      <c r="B20" s="397"/>
      <c r="C20" s="397"/>
      <c r="D20" s="396"/>
      <c r="E20" s="536"/>
    </row>
    <row r="21" spans="1:5" ht="12.75">
      <c r="A21" s="89" t="s">
        <v>204</v>
      </c>
      <c r="B21" s="537"/>
      <c r="C21" s="541"/>
      <c r="D21" s="543"/>
      <c r="E21" s="361">
        <f t="shared" si="0"/>
        <v>0</v>
      </c>
    </row>
    <row r="22" spans="1:5" ht="23.25">
      <c r="A22" s="161" t="s">
        <v>205</v>
      </c>
      <c r="B22" s="539"/>
      <c r="C22" s="541"/>
      <c r="D22" s="543"/>
      <c r="E22" s="361">
        <f t="shared" si="0"/>
        <v>0</v>
      </c>
    </row>
    <row r="23" spans="1:5" ht="12.75">
      <c r="A23" s="81" t="s">
        <v>176</v>
      </c>
      <c r="B23" s="539"/>
      <c r="C23" s="541"/>
      <c r="D23" s="543"/>
      <c r="E23" s="361">
        <f t="shared" si="0"/>
        <v>0</v>
      </c>
    </row>
    <row r="24" spans="1:5" ht="23.25">
      <c r="A24" s="153" t="s">
        <v>200</v>
      </c>
      <c r="B24" s="539"/>
      <c r="C24" s="541"/>
      <c r="D24" s="543"/>
      <c r="E24" s="361">
        <f t="shared" si="0"/>
        <v>0</v>
      </c>
    </row>
    <row r="25" spans="1:5" ht="23.25">
      <c r="A25" s="153" t="s">
        <v>201</v>
      </c>
      <c r="B25" s="539"/>
      <c r="C25" s="541"/>
      <c r="D25" s="543"/>
      <c r="E25" s="361">
        <f t="shared" si="0"/>
        <v>0</v>
      </c>
    </row>
    <row r="26" spans="1:5" ht="12.75">
      <c r="A26" s="82" t="s">
        <v>213</v>
      </c>
      <c r="B26" s="539"/>
      <c r="C26" s="541"/>
      <c r="D26" s="543"/>
      <c r="E26" s="361"/>
    </row>
    <row r="27" spans="1:5" ht="12.75">
      <c r="A27" s="81" t="s">
        <v>72</v>
      </c>
      <c r="B27" s="539"/>
      <c r="C27" s="541"/>
      <c r="D27" s="543"/>
      <c r="E27" s="361">
        <f t="shared" si="0"/>
        <v>0</v>
      </c>
    </row>
    <row r="28" spans="1:5" ht="12.75">
      <c r="A28" s="81" t="s">
        <v>73</v>
      </c>
      <c r="B28" s="538"/>
      <c r="C28" s="541"/>
      <c r="D28" s="543"/>
      <c r="E28" s="361">
        <f t="shared" si="0"/>
        <v>0</v>
      </c>
    </row>
    <row r="29" spans="1:5" ht="12.75">
      <c r="A29" s="78" t="s">
        <v>74</v>
      </c>
      <c r="B29" s="539"/>
      <c r="C29" s="541"/>
      <c r="D29" s="543"/>
      <c r="E29" s="361">
        <f t="shared" si="0"/>
        <v>0</v>
      </c>
    </row>
    <row r="30" spans="1:5" ht="12.75">
      <c r="A30" s="78" t="s">
        <v>75</v>
      </c>
      <c r="B30" s="539"/>
      <c r="C30" s="541"/>
      <c r="D30" s="543"/>
      <c r="E30" s="361">
        <f t="shared" si="0"/>
        <v>0</v>
      </c>
    </row>
    <row r="31" spans="1:5" ht="12.75">
      <c r="A31" s="78" t="s">
        <v>76</v>
      </c>
      <c r="B31" s="539"/>
      <c r="C31" s="541"/>
      <c r="D31" s="543"/>
      <c r="E31" s="361">
        <f t="shared" si="0"/>
        <v>0</v>
      </c>
    </row>
    <row r="32" spans="1:5" ht="12.75">
      <c r="A32" s="78" t="s">
        <v>77</v>
      </c>
      <c r="B32" s="539"/>
      <c r="C32" s="541"/>
      <c r="D32" s="543"/>
      <c r="E32" s="361">
        <f t="shared" si="0"/>
        <v>0</v>
      </c>
    </row>
    <row r="33" spans="1:5" ht="12.75">
      <c r="A33" s="78" t="s">
        <v>183</v>
      </c>
      <c r="B33" s="539"/>
      <c r="C33" s="541"/>
      <c r="D33" s="543"/>
      <c r="E33" s="361">
        <f t="shared" si="0"/>
        <v>0</v>
      </c>
    </row>
    <row r="34" spans="1:5" ht="12.75">
      <c r="A34" s="78" t="s">
        <v>184</v>
      </c>
      <c r="B34" s="538"/>
      <c r="C34" s="541"/>
      <c r="D34" s="543"/>
      <c r="E34" s="361">
        <f t="shared" si="0"/>
        <v>0</v>
      </c>
    </row>
    <row r="35" spans="1:5" ht="12.75">
      <c r="A35" s="78" t="s">
        <v>185</v>
      </c>
      <c r="B35" s="539"/>
      <c r="C35" s="541"/>
      <c r="D35" s="543"/>
      <c r="E35" s="361">
        <f t="shared" si="0"/>
        <v>0</v>
      </c>
    </row>
    <row r="36" spans="1:5" ht="12.75">
      <c r="A36" s="78" t="s">
        <v>42</v>
      </c>
      <c r="B36" s="539"/>
      <c r="C36" s="541"/>
      <c r="D36" s="543"/>
      <c r="E36" s="361">
        <f t="shared" si="0"/>
        <v>0</v>
      </c>
    </row>
    <row r="37" spans="1:5" ht="13.5" thickBot="1">
      <c r="A37" s="78" t="s">
        <v>121</v>
      </c>
      <c r="B37" s="539"/>
      <c r="C37" s="541"/>
      <c r="D37" s="543"/>
      <c r="E37" s="361">
        <f t="shared" si="0"/>
        <v>0</v>
      </c>
    </row>
    <row r="38" spans="1:5" ht="14.25" thickBot="1">
      <c r="A38" s="146"/>
      <c r="B38" s="245" t="s">
        <v>396</v>
      </c>
      <c r="C38" s="136"/>
      <c r="D38" s="192"/>
      <c r="E38" s="332">
        <f>SUM(E15:E37)/'Reference Values'!D10</f>
        <v>0</v>
      </c>
    </row>
    <row r="39" spans="1:5" s="6" customFormat="1" ht="12.75">
      <c r="A39" s="29" t="s">
        <v>25</v>
      </c>
      <c r="B39" s="18"/>
      <c r="C39" s="18"/>
      <c r="D39" s="18"/>
      <c r="E39" s="479">
        <v>38078</v>
      </c>
    </row>
    <row r="40" spans="1:4" s="6" customFormat="1" ht="12.75">
      <c r="A40" s="3"/>
      <c r="B40" s="18"/>
      <c r="C40" s="18"/>
      <c r="D40" s="18"/>
    </row>
    <row r="41" spans="1:4" s="6" customFormat="1" ht="12.75">
      <c r="A41" s="3"/>
      <c r="B41" s="18"/>
      <c r="C41" s="18"/>
      <c r="D41" s="18"/>
    </row>
    <row r="42" spans="2:4" s="6" customFormat="1" ht="12.75">
      <c r="B42" s="18"/>
      <c r="C42" s="18"/>
      <c r="D42" s="18"/>
    </row>
    <row r="43" spans="2:4" s="6" customFormat="1" ht="12.75">
      <c r="B43" s="18"/>
      <c r="C43" s="18"/>
      <c r="D43" s="18"/>
    </row>
    <row r="44" ht="12.75">
      <c r="B44" s="23"/>
    </row>
    <row r="45" ht="12.75">
      <c r="B45" s="23"/>
    </row>
    <row r="46" ht="12.75">
      <c r="B46" s="23"/>
    </row>
    <row r="47" spans="2:8" ht="12.75">
      <c r="B47" s="23"/>
      <c r="H47" s="83"/>
    </row>
    <row r="48" spans="2:4" ht="12.75">
      <c r="B48"/>
      <c r="C48"/>
      <c r="D48"/>
    </row>
    <row r="49" spans="2:4" ht="12.75">
      <c r="B49"/>
      <c r="C49"/>
      <c r="D49"/>
    </row>
    <row r="50" spans="2:4" ht="12.75">
      <c r="B50"/>
      <c r="C50"/>
      <c r="D50"/>
    </row>
    <row r="51" spans="2:4" ht="12.75">
      <c r="B51"/>
      <c r="C51"/>
      <c r="D51"/>
    </row>
    <row r="52" spans="2:4" ht="12.75">
      <c r="B52"/>
      <c r="C52"/>
      <c r="D52"/>
    </row>
    <row r="53" spans="2:4" ht="12.75">
      <c r="B53"/>
      <c r="C53"/>
      <c r="D53"/>
    </row>
    <row r="54" spans="2:4" ht="12.75">
      <c r="B54"/>
      <c r="C54"/>
      <c r="D54"/>
    </row>
    <row r="55" spans="2:4" ht="12.75">
      <c r="B55"/>
      <c r="C55"/>
      <c r="D55"/>
    </row>
    <row r="56" spans="2:4" ht="12.75">
      <c r="B56"/>
      <c r="C56"/>
      <c r="D56"/>
    </row>
    <row r="57" spans="2:4" ht="12.75">
      <c r="B57"/>
      <c r="C57"/>
      <c r="D57"/>
    </row>
    <row r="58" spans="2:4" ht="12.75">
      <c r="B58"/>
      <c r="C58"/>
      <c r="D58"/>
    </row>
    <row r="59" spans="2:4" ht="12.75">
      <c r="B59"/>
      <c r="C59"/>
      <c r="D59"/>
    </row>
    <row r="60" spans="2:4" ht="12.75">
      <c r="B60"/>
      <c r="C60"/>
      <c r="D60"/>
    </row>
    <row r="61" spans="2:4" ht="12.75">
      <c r="B61"/>
      <c r="C61"/>
      <c r="D61"/>
    </row>
    <row r="62" spans="2:4" ht="12.75">
      <c r="B62"/>
      <c r="C62"/>
      <c r="D62"/>
    </row>
    <row r="63" spans="2:4" ht="12.75">
      <c r="B63"/>
      <c r="C63"/>
      <c r="D63"/>
    </row>
    <row r="64" spans="2:4" ht="12.75">
      <c r="B64"/>
      <c r="C64"/>
      <c r="D64"/>
    </row>
    <row r="65" spans="2:4" ht="12.75">
      <c r="B65"/>
      <c r="C65"/>
      <c r="D65"/>
    </row>
    <row r="66" spans="2:4" ht="12.75">
      <c r="B66"/>
      <c r="C66"/>
      <c r="D66"/>
    </row>
    <row r="67" spans="2:4" ht="12.75">
      <c r="B67"/>
      <c r="C67"/>
      <c r="D67"/>
    </row>
    <row r="68" spans="2:4" ht="12.75">
      <c r="B68"/>
      <c r="C68"/>
      <c r="D68"/>
    </row>
    <row r="69" spans="2:4" ht="12.75">
      <c r="B69"/>
      <c r="C69"/>
      <c r="D69"/>
    </row>
    <row r="70" spans="2:4" ht="12.75">
      <c r="B70"/>
      <c r="C70"/>
      <c r="D70"/>
    </row>
    <row r="71" spans="2:4" ht="12.75">
      <c r="B71"/>
      <c r="C71"/>
      <c r="D71"/>
    </row>
    <row r="72" spans="2:4" ht="12.75">
      <c r="B72"/>
      <c r="C72"/>
      <c r="D72"/>
    </row>
    <row r="73" spans="2:4" ht="12.75">
      <c r="B73"/>
      <c r="C73"/>
      <c r="D73"/>
    </row>
    <row r="74" spans="2:4" ht="12.75">
      <c r="B74"/>
      <c r="C74"/>
      <c r="D74"/>
    </row>
    <row r="75" spans="2:4" ht="12.75">
      <c r="B75"/>
      <c r="C75"/>
      <c r="D75"/>
    </row>
    <row r="76" spans="2:4" ht="12.75">
      <c r="B76"/>
      <c r="C76"/>
      <c r="D76"/>
    </row>
    <row r="77" spans="2:4" ht="12.75">
      <c r="B77"/>
      <c r="C77"/>
      <c r="D77"/>
    </row>
    <row r="78" spans="2:4" ht="12.75">
      <c r="B78"/>
      <c r="C78"/>
      <c r="D78"/>
    </row>
    <row r="79" spans="2:4" ht="12.75">
      <c r="B79"/>
      <c r="C79"/>
      <c r="D79"/>
    </row>
    <row r="80" spans="2:4" ht="12.75">
      <c r="B80"/>
      <c r="C80"/>
      <c r="D80"/>
    </row>
    <row r="81" spans="2:4" ht="12.75">
      <c r="B81"/>
      <c r="C81"/>
      <c r="D81"/>
    </row>
    <row r="82" spans="2:4" ht="12.75">
      <c r="B82"/>
      <c r="C82"/>
      <c r="D82"/>
    </row>
    <row r="83" spans="2:4" ht="12.75">
      <c r="B83"/>
      <c r="C83"/>
      <c r="D83"/>
    </row>
    <row r="84" spans="2:4" ht="12.75">
      <c r="B84"/>
      <c r="C84"/>
      <c r="D84"/>
    </row>
    <row r="85" spans="2:4" ht="12.75">
      <c r="B85"/>
      <c r="C85"/>
      <c r="D85"/>
    </row>
    <row r="86" spans="2:4" ht="12.75">
      <c r="B86"/>
      <c r="C86"/>
      <c r="D86"/>
    </row>
    <row r="87" spans="2:4" ht="12.75">
      <c r="B87"/>
      <c r="C87"/>
      <c r="D87"/>
    </row>
    <row r="88" spans="2:4" ht="12.75">
      <c r="B88"/>
      <c r="C88"/>
      <c r="D88"/>
    </row>
    <row r="89" spans="2:4" ht="12.75">
      <c r="B89"/>
      <c r="C89"/>
      <c r="D89"/>
    </row>
    <row r="90" spans="2:4" ht="12.75">
      <c r="B90"/>
      <c r="C90"/>
      <c r="D90"/>
    </row>
    <row r="91" spans="2:4" ht="12.75">
      <c r="B91"/>
      <c r="C91"/>
      <c r="D91"/>
    </row>
    <row r="92" spans="2:4" ht="12.75">
      <c r="B92"/>
      <c r="C92"/>
      <c r="D92"/>
    </row>
    <row r="93" spans="2:4" ht="12.75">
      <c r="B93"/>
      <c r="C93"/>
      <c r="D93"/>
    </row>
    <row r="94" spans="2:4" ht="12.75">
      <c r="B94"/>
      <c r="C94"/>
      <c r="D94"/>
    </row>
    <row r="95" spans="2:4" ht="12.75">
      <c r="B95"/>
      <c r="C95"/>
      <c r="D95"/>
    </row>
    <row r="96" spans="2:4" ht="12.75">
      <c r="B96"/>
      <c r="C96"/>
      <c r="D96"/>
    </row>
    <row r="97" spans="2:4" ht="12.75">
      <c r="B97"/>
      <c r="C97"/>
      <c r="D97"/>
    </row>
    <row r="98" spans="2:4" ht="12.75">
      <c r="B98"/>
      <c r="C98"/>
      <c r="D98"/>
    </row>
    <row r="99" spans="2:4" ht="12.75">
      <c r="B99"/>
      <c r="C99"/>
      <c r="D99"/>
    </row>
    <row r="100" spans="2:4" ht="12.75">
      <c r="B100"/>
      <c r="C100"/>
      <c r="D100"/>
    </row>
    <row r="101" spans="2:4" ht="12.75">
      <c r="B101"/>
      <c r="C101"/>
      <c r="D101"/>
    </row>
    <row r="102" spans="2:4" ht="12.75">
      <c r="B102"/>
      <c r="C102"/>
      <c r="D102"/>
    </row>
    <row r="103" spans="2:4" ht="12.75">
      <c r="B103"/>
      <c r="C103"/>
      <c r="D103"/>
    </row>
    <row r="104" spans="2:4" ht="12.75">
      <c r="B104"/>
      <c r="C104"/>
      <c r="D104"/>
    </row>
    <row r="105" spans="2:4" ht="12.75">
      <c r="B105"/>
      <c r="C105"/>
      <c r="D105"/>
    </row>
    <row r="106" spans="2:4" ht="12.75">
      <c r="B106"/>
      <c r="C106"/>
      <c r="D106"/>
    </row>
    <row r="107" spans="2:4" ht="12.75">
      <c r="B107"/>
      <c r="C107"/>
      <c r="D107"/>
    </row>
    <row r="108" spans="2:4" ht="12.75">
      <c r="B108"/>
      <c r="C108"/>
      <c r="D108"/>
    </row>
    <row r="109" spans="2:4" ht="12.75">
      <c r="B109"/>
      <c r="C109"/>
      <c r="D109"/>
    </row>
    <row r="110" spans="2:4" ht="12.75">
      <c r="B110"/>
      <c r="C110"/>
      <c r="D110"/>
    </row>
    <row r="111" spans="2:4" ht="12.75">
      <c r="B111"/>
      <c r="C111"/>
      <c r="D111"/>
    </row>
    <row r="112" spans="2:4" ht="12.75">
      <c r="B112"/>
      <c r="C112"/>
      <c r="D112"/>
    </row>
    <row r="113" spans="2:4" ht="12.75">
      <c r="B113"/>
      <c r="C113"/>
      <c r="D113"/>
    </row>
    <row r="114" spans="2:4" ht="12.75">
      <c r="B114"/>
      <c r="C114"/>
      <c r="D114"/>
    </row>
    <row r="115" spans="2:4" ht="12.75">
      <c r="B115"/>
      <c r="C115"/>
      <c r="D115"/>
    </row>
    <row r="116" spans="2:4" ht="12.75">
      <c r="B116"/>
      <c r="C116"/>
      <c r="D116"/>
    </row>
    <row r="117" spans="2:4" ht="12.75">
      <c r="B117"/>
      <c r="C117"/>
      <c r="D117"/>
    </row>
    <row r="118" spans="2:4" ht="12.75">
      <c r="B118"/>
      <c r="C118"/>
      <c r="D118"/>
    </row>
    <row r="119" spans="2:4" ht="12.75">
      <c r="B119"/>
      <c r="C119"/>
      <c r="D119"/>
    </row>
    <row r="120" spans="2:4" ht="12.75">
      <c r="B120"/>
      <c r="C120"/>
      <c r="D120"/>
    </row>
    <row r="121" spans="2:4" ht="12.75">
      <c r="B121"/>
      <c r="C121"/>
      <c r="D121"/>
    </row>
    <row r="122" spans="2:4" ht="12.75">
      <c r="B122"/>
      <c r="C122"/>
      <c r="D122"/>
    </row>
    <row r="123" spans="2:4" ht="12.75">
      <c r="B123"/>
      <c r="C123"/>
      <c r="D123"/>
    </row>
    <row r="124" spans="2:4" ht="12.75">
      <c r="B124"/>
      <c r="C124"/>
      <c r="D124"/>
    </row>
    <row r="125" spans="2:4" ht="12.75">
      <c r="B125"/>
      <c r="C125"/>
      <c r="D125"/>
    </row>
    <row r="126" spans="2:4" ht="12.75">
      <c r="B126"/>
      <c r="C126"/>
      <c r="D126"/>
    </row>
    <row r="127" spans="2:4" ht="12.75">
      <c r="B127"/>
      <c r="C127"/>
      <c r="D127"/>
    </row>
    <row r="128" spans="2:4" ht="12.75">
      <c r="B128"/>
      <c r="C128"/>
      <c r="D128"/>
    </row>
    <row r="129" spans="2:4" ht="12.75">
      <c r="B129"/>
      <c r="C129"/>
      <c r="D129"/>
    </row>
    <row r="130" spans="2:4" ht="12.75">
      <c r="B130"/>
      <c r="C130"/>
      <c r="D130"/>
    </row>
    <row r="131" spans="2:4" ht="12.75">
      <c r="B131"/>
      <c r="C131"/>
      <c r="D131"/>
    </row>
    <row r="132" spans="2:4" ht="12.75">
      <c r="B132"/>
      <c r="C132"/>
      <c r="D132"/>
    </row>
    <row r="133" spans="2:4" ht="12.75">
      <c r="B133"/>
      <c r="C133"/>
      <c r="D133"/>
    </row>
    <row r="134" spans="2:4" ht="12.75">
      <c r="B134"/>
      <c r="C134"/>
      <c r="D134"/>
    </row>
    <row r="135" spans="2:4" ht="12.75">
      <c r="B135"/>
      <c r="C135"/>
      <c r="D135"/>
    </row>
    <row r="136" spans="2:4" ht="12.75">
      <c r="B136"/>
      <c r="C136"/>
      <c r="D136"/>
    </row>
    <row r="137" spans="2:4" ht="12.75">
      <c r="B137"/>
      <c r="C137"/>
      <c r="D137"/>
    </row>
    <row r="138" spans="2:4" ht="12.75">
      <c r="B138"/>
      <c r="C138"/>
      <c r="D138"/>
    </row>
    <row r="139" spans="2:4" ht="12.75">
      <c r="B139"/>
      <c r="C139"/>
      <c r="D139"/>
    </row>
    <row r="140" spans="2:4" ht="12.75">
      <c r="B140"/>
      <c r="C140"/>
      <c r="D140"/>
    </row>
    <row r="141" spans="2:4" ht="12.75">
      <c r="B141"/>
      <c r="C141"/>
      <c r="D141"/>
    </row>
    <row r="142" spans="2:4" ht="12.75">
      <c r="B142"/>
      <c r="C142"/>
      <c r="D142"/>
    </row>
    <row r="143" spans="2:4" ht="12.75">
      <c r="B143"/>
      <c r="C143"/>
      <c r="D143"/>
    </row>
    <row r="144" spans="2:4" ht="12.75">
      <c r="B144"/>
      <c r="C144"/>
      <c r="D144"/>
    </row>
    <row r="145" spans="2:4" ht="12.75">
      <c r="B145"/>
      <c r="C145"/>
      <c r="D145"/>
    </row>
    <row r="146" spans="2:4" ht="12.75">
      <c r="B146"/>
      <c r="C146"/>
      <c r="D146"/>
    </row>
    <row r="147" spans="2:4" ht="12.75">
      <c r="B147"/>
      <c r="C147"/>
      <c r="D147"/>
    </row>
    <row r="148" spans="2:4" ht="12.75">
      <c r="B148"/>
      <c r="C148"/>
      <c r="D148"/>
    </row>
    <row r="149" spans="2:4" ht="12.75">
      <c r="B149"/>
      <c r="C149"/>
      <c r="D149"/>
    </row>
    <row r="150" spans="2:4" ht="12.75">
      <c r="B150"/>
      <c r="C150"/>
      <c r="D150"/>
    </row>
    <row r="151" spans="2:4" ht="12.75">
      <c r="B151"/>
      <c r="C151"/>
      <c r="D151"/>
    </row>
    <row r="152" spans="2:4" ht="12.75">
      <c r="B152"/>
      <c r="C152"/>
      <c r="D152"/>
    </row>
    <row r="153" spans="2:4" ht="12.75">
      <c r="B153"/>
      <c r="C153"/>
      <c r="D153"/>
    </row>
    <row r="154" spans="2:4" ht="12.75">
      <c r="B154"/>
      <c r="C154"/>
      <c r="D154"/>
    </row>
    <row r="155" spans="2:4" ht="12.75">
      <c r="B155"/>
      <c r="C155"/>
      <c r="D155"/>
    </row>
    <row r="156" spans="2:4" ht="12.75">
      <c r="B156"/>
      <c r="C156"/>
      <c r="D156"/>
    </row>
    <row r="157" ht="12.75">
      <c r="B157"/>
    </row>
    <row r="158" ht="12.75">
      <c r="B158"/>
    </row>
    <row r="159" ht="12.75">
      <c r="B159"/>
    </row>
    <row r="160" ht="12.75">
      <c r="B160"/>
    </row>
    <row r="161" ht="12.75">
      <c r="B161"/>
    </row>
    <row r="162" ht="12.75">
      <c r="B162"/>
    </row>
    <row r="163" ht="12.75">
      <c r="B163"/>
    </row>
    <row r="164" ht="12.75">
      <c r="B164"/>
    </row>
    <row r="165" ht="12.75">
      <c r="B165"/>
    </row>
    <row r="166" ht="12.75">
      <c r="B166"/>
    </row>
    <row r="167" ht="12.75">
      <c r="B167"/>
    </row>
    <row r="168" ht="12.75">
      <c r="B168"/>
    </row>
    <row r="169" ht="12.75">
      <c r="B169"/>
    </row>
    <row r="170" ht="12.75">
      <c r="B170"/>
    </row>
    <row r="171" ht="12.75">
      <c r="B171"/>
    </row>
    <row r="172" ht="12.75">
      <c r="B172"/>
    </row>
    <row r="173" ht="12.75">
      <c r="B173"/>
    </row>
    <row r="174" ht="12.75">
      <c r="B174"/>
    </row>
    <row r="175" ht="12.75">
      <c r="B175"/>
    </row>
    <row r="176" ht="12.75">
      <c r="B176"/>
    </row>
    <row r="177" ht="12.75">
      <c r="B177"/>
    </row>
    <row r="178" ht="12.75">
      <c r="B178"/>
    </row>
    <row r="179" ht="12.75">
      <c r="B179"/>
    </row>
    <row r="180" ht="12.75">
      <c r="B180"/>
    </row>
    <row r="181" ht="12.75">
      <c r="B181"/>
    </row>
    <row r="182" ht="12.75">
      <c r="B182"/>
    </row>
    <row r="183" ht="12.75">
      <c r="B183"/>
    </row>
    <row r="184" ht="12.75">
      <c r="B184"/>
    </row>
    <row r="185" ht="12.75">
      <c r="B185"/>
    </row>
    <row r="186" ht="12.75">
      <c r="B186"/>
    </row>
    <row r="187" ht="12.75">
      <c r="B187"/>
    </row>
    <row r="188" ht="12.75">
      <c r="B188"/>
    </row>
    <row r="189" ht="12.75">
      <c r="B189"/>
    </row>
    <row r="190" ht="12.75">
      <c r="B190"/>
    </row>
    <row r="191" ht="12.75">
      <c r="B191"/>
    </row>
    <row r="192" ht="12.75">
      <c r="B192"/>
    </row>
    <row r="193" ht="12.75">
      <c r="B193"/>
    </row>
    <row r="194" ht="12.75">
      <c r="B194"/>
    </row>
    <row r="195" ht="12.75">
      <c r="B195"/>
    </row>
    <row r="196" ht="12.75">
      <c r="B196"/>
    </row>
    <row r="197" ht="12.75">
      <c r="B197"/>
    </row>
    <row r="198" ht="12.75">
      <c r="B198"/>
    </row>
    <row r="199" ht="12.75">
      <c r="B199"/>
    </row>
    <row r="200" ht="12.75">
      <c r="B200"/>
    </row>
    <row r="201" ht="12.75">
      <c r="B201"/>
    </row>
    <row r="202" ht="12.75">
      <c r="B202"/>
    </row>
    <row r="203" ht="12.75">
      <c r="B203"/>
    </row>
    <row r="204" ht="12.75">
      <c r="B204"/>
    </row>
    <row r="205" ht="12.75">
      <c r="B205"/>
    </row>
    <row r="206" ht="12.75">
      <c r="B206"/>
    </row>
    <row r="207" ht="12.75">
      <c r="B207"/>
    </row>
    <row r="208" ht="12.75">
      <c r="B208"/>
    </row>
    <row r="209" ht="12.75">
      <c r="B209"/>
    </row>
    <row r="210" ht="12.75">
      <c r="B210"/>
    </row>
    <row r="211" ht="12.75">
      <c r="B211"/>
    </row>
    <row r="212" ht="12.75">
      <c r="B212"/>
    </row>
    <row r="213" ht="12.75">
      <c r="B213"/>
    </row>
    <row r="214" ht="12.75">
      <c r="B214"/>
    </row>
    <row r="215" ht="12.75">
      <c r="B215"/>
    </row>
    <row r="216" ht="12.75">
      <c r="B216"/>
    </row>
    <row r="217" ht="12.75">
      <c r="B217"/>
    </row>
    <row r="218" ht="12.75">
      <c r="B218"/>
    </row>
    <row r="219" ht="12.75">
      <c r="B219"/>
    </row>
    <row r="220" ht="12.75">
      <c r="B220"/>
    </row>
    <row r="221" ht="12.75">
      <c r="B221"/>
    </row>
    <row r="222" ht="12.75">
      <c r="B222"/>
    </row>
    <row r="223" ht="12.75">
      <c r="B223"/>
    </row>
    <row r="224" ht="12.75">
      <c r="B224"/>
    </row>
    <row r="225" ht="12.75">
      <c r="B225"/>
    </row>
    <row r="226" ht="12.75">
      <c r="B226"/>
    </row>
    <row r="227" ht="12.75">
      <c r="B227"/>
    </row>
    <row r="228" ht="12.75">
      <c r="B228"/>
    </row>
    <row r="229" ht="12.75">
      <c r="B229"/>
    </row>
    <row r="230" ht="12.75">
      <c r="B230"/>
    </row>
    <row r="231" ht="12.75">
      <c r="B231"/>
    </row>
    <row r="232" ht="12.75">
      <c r="B232"/>
    </row>
    <row r="233" ht="12.75">
      <c r="B233"/>
    </row>
    <row r="234" ht="12.75">
      <c r="B234"/>
    </row>
    <row r="235" ht="12.75">
      <c r="B235"/>
    </row>
    <row r="236" ht="12.75">
      <c r="B236"/>
    </row>
    <row r="237" ht="12.75">
      <c r="B237"/>
    </row>
    <row r="238" ht="12.75">
      <c r="B238"/>
    </row>
    <row r="239" ht="12.75">
      <c r="B239"/>
    </row>
    <row r="240" ht="12.75">
      <c r="B240"/>
    </row>
    <row r="241" ht="12.75">
      <c r="B241"/>
    </row>
    <row r="242" ht="12.75">
      <c r="B242"/>
    </row>
    <row r="243" ht="12.75">
      <c r="B243"/>
    </row>
    <row r="244" ht="12.75">
      <c r="B244"/>
    </row>
    <row r="245" ht="12.75">
      <c r="B245"/>
    </row>
    <row r="246" ht="12.75">
      <c r="B246"/>
    </row>
    <row r="247" ht="12.75">
      <c r="B247"/>
    </row>
    <row r="248" ht="12.75">
      <c r="B248"/>
    </row>
    <row r="249" ht="12.75">
      <c r="B249"/>
    </row>
    <row r="250" ht="12.75">
      <c r="B250"/>
    </row>
    <row r="251" ht="12.75">
      <c r="B251"/>
    </row>
    <row r="252" ht="12.75">
      <c r="B252"/>
    </row>
    <row r="253" ht="12.75">
      <c r="B253"/>
    </row>
    <row r="254" ht="12.75">
      <c r="B254"/>
    </row>
    <row r="255" ht="12.75">
      <c r="B255"/>
    </row>
    <row r="256" ht="12.75">
      <c r="B256"/>
    </row>
    <row r="257" ht="12.75">
      <c r="B257"/>
    </row>
    <row r="258" ht="12.75">
      <c r="B258"/>
    </row>
    <row r="259" ht="12.75">
      <c r="B259"/>
    </row>
    <row r="260" ht="12.75">
      <c r="B260"/>
    </row>
    <row r="261" ht="12.75">
      <c r="B261"/>
    </row>
    <row r="262" ht="12.75">
      <c r="B262"/>
    </row>
    <row r="263" ht="12.75">
      <c r="B263"/>
    </row>
    <row r="264" ht="12.75">
      <c r="B264"/>
    </row>
    <row r="265" ht="12.75">
      <c r="B265"/>
    </row>
    <row r="266" ht="12.75">
      <c r="B266"/>
    </row>
    <row r="267" ht="12.75">
      <c r="B267"/>
    </row>
    <row r="268" ht="12.75">
      <c r="B268"/>
    </row>
    <row r="269" ht="12.75">
      <c r="B269"/>
    </row>
    <row r="270" ht="12.75">
      <c r="B270"/>
    </row>
    <row r="271" ht="12.75">
      <c r="B271"/>
    </row>
    <row r="272" ht="12.75">
      <c r="B272"/>
    </row>
    <row r="273" ht="12.75">
      <c r="B273"/>
    </row>
    <row r="274" ht="12.75">
      <c r="B274"/>
    </row>
    <row r="275" ht="12.75">
      <c r="B275"/>
    </row>
    <row r="276" ht="12.75">
      <c r="B276"/>
    </row>
    <row r="277" ht="12.75">
      <c r="B277"/>
    </row>
    <row r="278" ht="12.75">
      <c r="B278"/>
    </row>
    <row r="279" ht="12.75">
      <c r="B279"/>
    </row>
    <row r="280" ht="12.75">
      <c r="B280"/>
    </row>
    <row r="281" ht="12.75">
      <c r="B281"/>
    </row>
    <row r="282" ht="12.75">
      <c r="B282"/>
    </row>
    <row r="283" ht="12.75">
      <c r="B283"/>
    </row>
    <row r="284" ht="12.75">
      <c r="B284"/>
    </row>
    <row r="285" ht="12.75">
      <c r="B285"/>
    </row>
    <row r="286" ht="12.75">
      <c r="B286"/>
    </row>
    <row r="287" ht="12.75">
      <c r="B287"/>
    </row>
    <row r="288" ht="12.75">
      <c r="B288"/>
    </row>
    <row r="289" ht="12.75">
      <c r="B289"/>
    </row>
    <row r="290" ht="12.75">
      <c r="B290"/>
    </row>
    <row r="291" ht="12.75">
      <c r="B291"/>
    </row>
    <row r="292" ht="12.75">
      <c r="B292"/>
    </row>
    <row r="293" ht="12.75">
      <c r="B293"/>
    </row>
    <row r="294" ht="12.75">
      <c r="B294"/>
    </row>
    <row r="295" ht="12.75">
      <c r="B295"/>
    </row>
    <row r="296" ht="12.75">
      <c r="B296"/>
    </row>
    <row r="297" ht="12.75">
      <c r="B297"/>
    </row>
    <row r="298" ht="12.75">
      <c r="B298"/>
    </row>
    <row r="299" ht="12.75">
      <c r="B299"/>
    </row>
    <row r="300" ht="12.75">
      <c r="B300"/>
    </row>
    <row r="301" ht="12.75">
      <c r="B301"/>
    </row>
    <row r="302" ht="12.75">
      <c r="B302"/>
    </row>
    <row r="303" ht="12.75">
      <c r="B303"/>
    </row>
    <row r="304" ht="12.75">
      <c r="B304"/>
    </row>
    <row r="305" ht="12.75">
      <c r="B305"/>
    </row>
    <row r="306" ht="12.75">
      <c r="B306"/>
    </row>
    <row r="307" ht="12.75">
      <c r="B307"/>
    </row>
    <row r="308" ht="12.75">
      <c r="B308"/>
    </row>
    <row r="309" ht="12.75">
      <c r="B309"/>
    </row>
    <row r="310" ht="12.75">
      <c r="B310"/>
    </row>
    <row r="311" ht="12.75">
      <c r="B311"/>
    </row>
    <row r="312" ht="12.75">
      <c r="B312"/>
    </row>
    <row r="313" ht="12.75">
      <c r="B313"/>
    </row>
    <row r="314" ht="12.75">
      <c r="B314"/>
    </row>
    <row r="315" ht="12.75">
      <c r="B315"/>
    </row>
    <row r="316" ht="12.75">
      <c r="B316"/>
    </row>
    <row r="317" ht="12.75">
      <c r="B317"/>
    </row>
    <row r="318" ht="12.75">
      <c r="B318"/>
    </row>
    <row r="319" ht="12.75">
      <c r="B319"/>
    </row>
    <row r="320" ht="12.75">
      <c r="B320"/>
    </row>
    <row r="321" ht="12.75">
      <c r="B321"/>
    </row>
    <row r="322" ht="12.75">
      <c r="B322"/>
    </row>
    <row r="323" ht="12.75">
      <c r="B323"/>
    </row>
    <row r="324" ht="12.75">
      <c r="B324"/>
    </row>
    <row r="325" ht="12.75">
      <c r="B325"/>
    </row>
    <row r="326" ht="12.75">
      <c r="B326"/>
    </row>
    <row r="327" ht="12.75">
      <c r="B327"/>
    </row>
    <row r="328" ht="12.75">
      <c r="B328"/>
    </row>
    <row r="329" ht="12.75">
      <c r="B329"/>
    </row>
    <row r="330" ht="12.75">
      <c r="B330"/>
    </row>
    <row r="331" ht="12.75">
      <c r="B331"/>
    </row>
    <row r="332" ht="12.75">
      <c r="B332"/>
    </row>
    <row r="333" ht="12.75">
      <c r="B333"/>
    </row>
    <row r="334" ht="12.75">
      <c r="B334"/>
    </row>
    <row r="335" ht="12.75">
      <c r="B335"/>
    </row>
    <row r="336" ht="12.75">
      <c r="B336"/>
    </row>
    <row r="337" ht="12.75">
      <c r="B337"/>
    </row>
    <row r="338" ht="12.75">
      <c r="B338"/>
    </row>
    <row r="339" ht="12.75">
      <c r="B339"/>
    </row>
    <row r="340" ht="12.75">
      <c r="B340"/>
    </row>
    <row r="341" ht="12.75">
      <c r="B341"/>
    </row>
    <row r="342" ht="12.75">
      <c r="B342"/>
    </row>
    <row r="343" ht="12.75">
      <c r="B343"/>
    </row>
    <row r="344" ht="12.75">
      <c r="B344"/>
    </row>
    <row r="345" ht="12.75">
      <c r="B345"/>
    </row>
    <row r="346" ht="12.75">
      <c r="B346"/>
    </row>
    <row r="347" ht="12.75">
      <c r="B347"/>
    </row>
    <row r="348" ht="12.75">
      <c r="B348"/>
    </row>
    <row r="349" ht="12.75">
      <c r="B349"/>
    </row>
    <row r="350" ht="12.75">
      <c r="B350"/>
    </row>
    <row r="351" ht="12.75">
      <c r="B351"/>
    </row>
    <row r="352" ht="12.75">
      <c r="B352"/>
    </row>
    <row r="353" ht="12.75">
      <c r="B353"/>
    </row>
    <row r="354" ht="12.75">
      <c r="B354"/>
    </row>
    <row r="355" ht="12.75">
      <c r="B355"/>
    </row>
    <row r="356" ht="12.75">
      <c r="B356"/>
    </row>
    <row r="357" ht="12.75">
      <c r="B357"/>
    </row>
    <row r="358" ht="12.75">
      <c r="B358"/>
    </row>
    <row r="359" ht="12.75">
      <c r="B359"/>
    </row>
    <row r="360" ht="12.75">
      <c r="B360"/>
    </row>
    <row r="361" ht="12.75">
      <c r="B361"/>
    </row>
    <row r="362" ht="12.75">
      <c r="B362"/>
    </row>
    <row r="363" ht="12.75">
      <c r="B363"/>
    </row>
    <row r="364" ht="12.75">
      <c r="B364"/>
    </row>
    <row r="365" ht="12.75">
      <c r="B365"/>
    </row>
    <row r="366" ht="12.75">
      <c r="B366"/>
    </row>
    <row r="367" ht="12.75">
      <c r="B367"/>
    </row>
    <row r="368" ht="12.75">
      <c r="B368"/>
    </row>
    <row r="369" ht="12.75">
      <c r="B369"/>
    </row>
    <row r="370" ht="12.75">
      <c r="B370"/>
    </row>
    <row r="371" ht="12.75">
      <c r="B371"/>
    </row>
    <row r="372" ht="12.75">
      <c r="B372"/>
    </row>
    <row r="373" ht="12.75">
      <c r="B373"/>
    </row>
    <row r="374" ht="12.75">
      <c r="B374"/>
    </row>
    <row r="375" ht="12.75">
      <c r="B375"/>
    </row>
    <row r="376" ht="12.75">
      <c r="B376"/>
    </row>
    <row r="377" ht="12.75">
      <c r="B377"/>
    </row>
    <row r="378" ht="12.75">
      <c r="B378"/>
    </row>
    <row r="379" ht="12.75">
      <c r="B379"/>
    </row>
    <row r="380" ht="12.75">
      <c r="B380"/>
    </row>
    <row r="381" ht="12.75">
      <c r="B381"/>
    </row>
    <row r="382" ht="12.75">
      <c r="B382"/>
    </row>
    <row r="383" ht="12.75">
      <c r="B383"/>
    </row>
    <row r="384" ht="12.75">
      <c r="B384"/>
    </row>
    <row r="385" ht="12.75">
      <c r="B385"/>
    </row>
    <row r="386" ht="12.75">
      <c r="B386"/>
    </row>
    <row r="387" ht="12.75">
      <c r="B387"/>
    </row>
    <row r="388" ht="12.75">
      <c r="B388"/>
    </row>
    <row r="389" ht="12.75">
      <c r="B389"/>
    </row>
    <row r="390" ht="12.75">
      <c r="B390"/>
    </row>
    <row r="391" ht="12.75">
      <c r="B391"/>
    </row>
    <row r="392" ht="12.75">
      <c r="B392"/>
    </row>
    <row r="393" ht="12.75">
      <c r="B393"/>
    </row>
    <row r="394" ht="12.75">
      <c r="B394"/>
    </row>
    <row r="395" ht="12.75">
      <c r="B395"/>
    </row>
    <row r="396" ht="12.75">
      <c r="B396"/>
    </row>
    <row r="397" ht="12.75">
      <c r="B397"/>
    </row>
    <row r="398" ht="12.75">
      <c r="B398"/>
    </row>
    <row r="399" ht="12.75">
      <c r="B399"/>
    </row>
    <row r="400" ht="12.75">
      <c r="B400"/>
    </row>
    <row r="401" ht="12.75">
      <c r="B401"/>
    </row>
    <row r="402" ht="12.75">
      <c r="B402"/>
    </row>
    <row r="403" ht="12.75">
      <c r="B403"/>
    </row>
    <row r="404" ht="12.75">
      <c r="B404"/>
    </row>
    <row r="405" ht="12.75">
      <c r="B405"/>
    </row>
    <row r="406" ht="12.75">
      <c r="B406"/>
    </row>
    <row r="407" ht="12.75">
      <c r="B407"/>
    </row>
    <row r="408" ht="12.75">
      <c r="B408"/>
    </row>
    <row r="409" ht="12.75">
      <c r="B409"/>
    </row>
    <row r="410" ht="12.75">
      <c r="B410"/>
    </row>
    <row r="411" ht="12.75">
      <c r="B411"/>
    </row>
    <row r="412" ht="12.75">
      <c r="B412"/>
    </row>
    <row r="413" ht="12.75">
      <c r="B413"/>
    </row>
    <row r="414" ht="12.75">
      <c r="B414"/>
    </row>
    <row r="415" ht="12.75">
      <c r="B415"/>
    </row>
    <row r="416" ht="12.75">
      <c r="B416"/>
    </row>
    <row r="417" ht="12.75">
      <c r="B417"/>
    </row>
    <row r="418" ht="12.75">
      <c r="B418"/>
    </row>
    <row r="419" ht="12.75">
      <c r="B419"/>
    </row>
    <row r="420" ht="12.75">
      <c r="B420"/>
    </row>
    <row r="421" ht="12.75">
      <c r="B421"/>
    </row>
    <row r="422" ht="12.75">
      <c r="B422"/>
    </row>
    <row r="423" ht="12.75">
      <c r="B423"/>
    </row>
    <row r="424" ht="12.75">
      <c r="B424"/>
    </row>
    <row r="425" ht="12.75">
      <c r="B425"/>
    </row>
    <row r="426" ht="12.75">
      <c r="B426"/>
    </row>
    <row r="427" ht="12.75">
      <c r="B427"/>
    </row>
    <row r="428" ht="12.75">
      <c r="B428"/>
    </row>
    <row r="429" ht="12.75">
      <c r="B429"/>
    </row>
    <row r="430" ht="12.75">
      <c r="B430"/>
    </row>
    <row r="431" ht="12.75">
      <c r="B431"/>
    </row>
    <row r="432" ht="12.75">
      <c r="B432"/>
    </row>
    <row r="433" ht="12.75">
      <c r="B433"/>
    </row>
    <row r="434" ht="12.75">
      <c r="B434"/>
    </row>
    <row r="435" ht="12.75">
      <c r="B435"/>
    </row>
    <row r="436" ht="12.75">
      <c r="B436"/>
    </row>
    <row r="437" ht="12.75">
      <c r="B437"/>
    </row>
    <row r="438" ht="12.75">
      <c r="B438"/>
    </row>
    <row r="439" ht="12.75">
      <c r="B439"/>
    </row>
    <row r="440" ht="12.75">
      <c r="B440"/>
    </row>
    <row r="441" ht="12.75">
      <c r="B441"/>
    </row>
    <row r="442" ht="12.75">
      <c r="B442"/>
    </row>
    <row r="443" ht="12.75">
      <c r="B443"/>
    </row>
    <row r="444" ht="12.75">
      <c r="B444"/>
    </row>
    <row r="445" ht="12.75">
      <c r="B445"/>
    </row>
    <row r="446" ht="12.75">
      <c r="B446"/>
    </row>
    <row r="447" ht="12.75">
      <c r="B447"/>
    </row>
    <row r="448" ht="12.75">
      <c r="B448"/>
    </row>
    <row r="449" ht="12.75">
      <c r="B449"/>
    </row>
    <row r="450" ht="12.75">
      <c r="B450"/>
    </row>
    <row r="451" ht="12.75">
      <c r="B451"/>
    </row>
    <row r="452" ht="12.75">
      <c r="B452"/>
    </row>
    <row r="453" ht="12.75">
      <c r="B453"/>
    </row>
    <row r="454" ht="12.75">
      <c r="B454"/>
    </row>
    <row r="455" ht="12.75">
      <c r="B455"/>
    </row>
    <row r="456" ht="12.75">
      <c r="B456"/>
    </row>
    <row r="457" ht="12.75">
      <c r="B457"/>
    </row>
    <row r="458" ht="12.75">
      <c r="B458"/>
    </row>
    <row r="459" ht="12.75">
      <c r="B459"/>
    </row>
    <row r="460" ht="12.75">
      <c r="B460"/>
    </row>
    <row r="461" ht="12.75">
      <c r="B461"/>
    </row>
    <row r="462" ht="12.75">
      <c r="B462"/>
    </row>
    <row r="463" ht="12.75">
      <c r="B463"/>
    </row>
    <row r="464" ht="12.75">
      <c r="B464"/>
    </row>
    <row r="465" ht="12.75">
      <c r="B465"/>
    </row>
    <row r="466" ht="12.75">
      <c r="B466"/>
    </row>
    <row r="467" ht="12.75">
      <c r="B467"/>
    </row>
    <row r="468" ht="12.75">
      <c r="B468"/>
    </row>
    <row r="469" ht="12.75">
      <c r="B469"/>
    </row>
    <row r="470" ht="12.75">
      <c r="B470"/>
    </row>
    <row r="471" ht="12.75">
      <c r="B471"/>
    </row>
    <row r="472" ht="12.75">
      <c r="B472"/>
    </row>
    <row r="473" ht="12.75">
      <c r="B473"/>
    </row>
    <row r="474" ht="12.75">
      <c r="B474"/>
    </row>
    <row r="475" ht="12.75">
      <c r="B475"/>
    </row>
    <row r="476" ht="12.75">
      <c r="B476"/>
    </row>
    <row r="477" ht="12.75">
      <c r="B477"/>
    </row>
    <row r="478" ht="12.75">
      <c r="B478"/>
    </row>
    <row r="479" ht="12.75">
      <c r="B479"/>
    </row>
    <row r="480" ht="12.75">
      <c r="B480"/>
    </row>
    <row r="481" ht="12.75">
      <c r="B481"/>
    </row>
    <row r="482" ht="12.75">
      <c r="B482"/>
    </row>
    <row r="483" ht="12.75">
      <c r="B483"/>
    </row>
    <row r="484" ht="12.75">
      <c r="B484"/>
    </row>
    <row r="485" ht="12.75">
      <c r="B485"/>
    </row>
    <row r="486" ht="12.75">
      <c r="B486"/>
    </row>
    <row r="487" ht="12.75">
      <c r="B487"/>
    </row>
    <row r="488" ht="12.75">
      <c r="B488"/>
    </row>
    <row r="489" ht="12.75">
      <c r="B489"/>
    </row>
    <row r="490" ht="12.75">
      <c r="B490"/>
    </row>
    <row r="491" ht="12.75">
      <c r="B491"/>
    </row>
    <row r="492" ht="12.75">
      <c r="B492"/>
    </row>
    <row r="493" ht="12.75">
      <c r="B493"/>
    </row>
    <row r="494" ht="12.75">
      <c r="B494"/>
    </row>
    <row r="495" ht="12.75">
      <c r="B495"/>
    </row>
    <row r="496" ht="12.75">
      <c r="B496"/>
    </row>
    <row r="497" ht="12.75">
      <c r="B497"/>
    </row>
    <row r="498" ht="12.75">
      <c r="B498"/>
    </row>
    <row r="499" ht="12.75">
      <c r="B499"/>
    </row>
    <row r="500" ht="12.75">
      <c r="B500"/>
    </row>
    <row r="501" ht="12.75">
      <c r="B501"/>
    </row>
    <row r="502" ht="12.75">
      <c r="B502"/>
    </row>
    <row r="503" ht="12.75">
      <c r="B503"/>
    </row>
    <row r="504" ht="12.75">
      <c r="B504"/>
    </row>
    <row r="505" ht="12.75">
      <c r="B505"/>
    </row>
    <row r="506" ht="12.75">
      <c r="B506"/>
    </row>
    <row r="507" ht="12.75">
      <c r="B507"/>
    </row>
    <row r="508" ht="12.75">
      <c r="B508"/>
    </row>
    <row r="509" ht="12.75">
      <c r="B509"/>
    </row>
    <row r="510" ht="12.75">
      <c r="B510"/>
    </row>
    <row r="511" ht="12.75">
      <c r="B511"/>
    </row>
    <row r="512" ht="12.75">
      <c r="B512"/>
    </row>
    <row r="513" ht="12.75">
      <c r="B513"/>
    </row>
    <row r="514" ht="12.75">
      <c r="B514"/>
    </row>
    <row r="515" ht="12.75">
      <c r="B515"/>
    </row>
    <row r="516" ht="12.75">
      <c r="B516"/>
    </row>
    <row r="517" ht="12.75">
      <c r="B517"/>
    </row>
    <row r="518" ht="12.75">
      <c r="B518"/>
    </row>
    <row r="519" ht="12.75">
      <c r="B519"/>
    </row>
    <row r="520" ht="12.75">
      <c r="B520"/>
    </row>
    <row r="521" ht="12.75">
      <c r="B521"/>
    </row>
    <row r="522" ht="12.75">
      <c r="B522"/>
    </row>
    <row r="523" ht="12.75">
      <c r="B523"/>
    </row>
    <row r="524" ht="12.75">
      <c r="B524"/>
    </row>
    <row r="525" ht="12.75">
      <c r="B525"/>
    </row>
    <row r="526" ht="12.75">
      <c r="B526"/>
    </row>
    <row r="527" ht="12.75">
      <c r="B527"/>
    </row>
    <row r="528" ht="12.75">
      <c r="B528"/>
    </row>
    <row r="529" ht="12.75">
      <c r="B529"/>
    </row>
    <row r="530" ht="12.75">
      <c r="B530"/>
    </row>
    <row r="531" ht="12.75">
      <c r="B531"/>
    </row>
    <row r="532" ht="12.75">
      <c r="B532"/>
    </row>
    <row r="533" ht="12.75">
      <c r="B533"/>
    </row>
    <row r="534" ht="12.75">
      <c r="B534"/>
    </row>
    <row r="535" ht="12.75">
      <c r="B535"/>
    </row>
    <row r="536" ht="12.75">
      <c r="B536"/>
    </row>
    <row r="537" ht="12.75">
      <c r="B537"/>
    </row>
    <row r="538" ht="12.75">
      <c r="B538"/>
    </row>
    <row r="539" ht="12.75">
      <c r="B539"/>
    </row>
    <row r="540" ht="12.75">
      <c r="B540"/>
    </row>
    <row r="541" ht="12.75">
      <c r="B541"/>
    </row>
    <row r="542" ht="12.75">
      <c r="B542"/>
    </row>
    <row r="543" ht="12.75">
      <c r="B543"/>
    </row>
    <row r="544" ht="12.75">
      <c r="B544"/>
    </row>
    <row r="545" ht="12.75">
      <c r="B545"/>
    </row>
    <row r="546" ht="12.75">
      <c r="B546"/>
    </row>
    <row r="547" ht="12.75">
      <c r="B547"/>
    </row>
    <row r="548" ht="12.75">
      <c r="B548"/>
    </row>
    <row r="549" ht="12.75">
      <c r="B549"/>
    </row>
    <row r="550" ht="12.75">
      <c r="B550"/>
    </row>
    <row r="551" ht="12.75">
      <c r="B551"/>
    </row>
    <row r="552" ht="12.75">
      <c r="B552"/>
    </row>
    <row r="553" ht="12.75">
      <c r="B553"/>
    </row>
    <row r="554" ht="12.75">
      <c r="B554"/>
    </row>
    <row r="555" ht="12.75">
      <c r="B555"/>
    </row>
    <row r="556" ht="12.75">
      <c r="B556"/>
    </row>
    <row r="557" ht="12.75">
      <c r="B557"/>
    </row>
    <row r="558" ht="12.75">
      <c r="B558"/>
    </row>
    <row r="559" ht="12.75">
      <c r="B559"/>
    </row>
    <row r="560" ht="12.75">
      <c r="B560"/>
    </row>
    <row r="561" ht="12.75">
      <c r="B561"/>
    </row>
    <row r="562" ht="12.75">
      <c r="B562"/>
    </row>
    <row r="563" ht="12.75">
      <c r="B563"/>
    </row>
    <row r="564" ht="12.75">
      <c r="B564"/>
    </row>
    <row r="565" ht="12.75">
      <c r="B565"/>
    </row>
    <row r="566" ht="12.75">
      <c r="B566"/>
    </row>
    <row r="567" ht="12.75">
      <c r="B567"/>
    </row>
    <row r="568" ht="12.75">
      <c r="B568"/>
    </row>
    <row r="569" ht="12.75">
      <c r="B569"/>
    </row>
    <row r="570" ht="12.75">
      <c r="B570"/>
    </row>
    <row r="571" ht="12.75">
      <c r="B571"/>
    </row>
    <row r="572" ht="12.75">
      <c r="B572"/>
    </row>
    <row r="573" ht="12.75">
      <c r="B573"/>
    </row>
    <row r="574" ht="12.75">
      <c r="B574"/>
    </row>
    <row r="575" ht="12.75">
      <c r="B575"/>
    </row>
    <row r="576" ht="12.75">
      <c r="B576"/>
    </row>
    <row r="577" ht="12.75">
      <c r="B577"/>
    </row>
    <row r="578" ht="12.75">
      <c r="B578"/>
    </row>
    <row r="579" ht="12.75">
      <c r="B579"/>
    </row>
    <row r="580" ht="12.75">
      <c r="B580"/>
    </row>
    <row r="581" ht="12.75">
      <c r="B581"/>
    </row>
    <row r="582" ht="12.75">
      <c r="B582"/>
    </row>
    <row r="583" ht="12.75">
      <c r="B583"/>
    </row>
    <row r="584" ht="12.75">
      <c r="B584"/>
    </row>
    <row r="585" ht="12.75">
      <c r="B585"/>
    </row>
    <row r="586" ht="12.75">
      <c r="B586"/>
    </row>
    <row r="587" ht="12.75">
      <c r="B587"/>
    </row>
    <row r="588" ht="12.75">
      <c r="B588"/>
    </row>
    <row r="589" ht="12.75">
      <c r="B589"/>
    </row>
    <row r="590" ht="12.75">
      <c r="B590"/>
    </row>
    <row r="591" ht="12.75">
      <c r="B591"/>
    </row>
    <row r="592" ht="12.75">
      <c r="B592"/>
    </row>
    <row r="593" ht="12.75">
      <c r="B593"/>
    </row>
    <row r="594" ht="12.75">
      <c r="B594"/>
    </row>
    <row r="595" ht="12.75">
      <c r="B595"/>
    </row>
    <row r="596" ht="12.75">
      <c r="B596"/>
    </row>
    <row r="597" ht="12.75">
      <c r="B597"/>
    </row>
    <row r="598" ht="12.75">
      <c r="B598"/>
    </row>
    <row r="599" ht="12.75">
      <c r="B599"/>
    </row>
    <row r="600" ht="12.75">
      <c r="B600"/>
    </row>
    <row r="601" ht="12.75">
      <c r="B601"/>
    </row>
    <row r="602" ht="12.75">
      <c r="B602"/>
    </row>
    <row r="603" ht="12.75">
      <c r="B603"/>
    </row>
    <row r="604" ht="12.75">
      <c r="B604"/>
    </row>
    <row r="605" ht="12.75">
      <c r="B605"/>
    </row>
    <row r="606" ht="12.75">
      <c r="B606"/>
    </row>
    <row r="607" ht="12.75">
      <c r="B607"/>
    </row>
    <row r="608" ht="12.75">
      <c r="B608"/>
    </row>
    <row r="609" ht="12.75">
      <c r="B609"/>
    </row>
    <row r="610" ht="12.75">
      <c r="B610"/>
    </row>
    <row r="611" ht="12.75">
      <c r="B611"/>
    </row>
    <row r="612" ht="12.75">
      <c r="B612"/>
    </row>
    <row r="613" ht="12.75">
      <c r="B613"/>
    </row>
    <row r="614" ht="12.75">
      <c r="B614"/>
    </row>
    <row r="615" ht="12.75">
      <c r="B615"/>
    </row>
    <row r="616" ht="12.75">
      <c r="B616"/>
    </row>
    <row r="617" ht="12.75">
      <c r="B617"/>
    </row>
    <row r="618" ht="12.75">
      <c r="B618"/>
    </row>
    <row r="619" ht="12.75">
      <c r="B619"/>
    </row>
    <row r="620" ht="12.75">
      <c r="B620"/>
    </row>
    <row r="621" ht="12.75">
      <c r="B621"/>
    </row>
    <row r="622" ht="12.75">
      <c r="B622"/>
    </row>
    <row r="623" ht="12.75">
      <c r="B623"/>
    </row>
    <row r="624" ht="12.75">
      <c r="B624"/>
    </row>
    <row r="625" ht="12.75">
      <c r="B625"/>
    </row>
    <row r="626" ht="12.75">
      <c r="B626"/>
    </row>
    <row r="627" ht="12.75">
      <c r="B627"/>
    </row>
    <row r="628" ht="12.75">
      <c r="B628"/>
    </row>
    <row r="629" ht="12.75">
      <c r="B629"/>
    </row>
    <row r="630" ht="12.75">
      <c r="B630"/>
    </row>
    <row r="631" ht="12.75">
      <c r="B631"/>
    </row>
    <row r="632" ht="12.75">
      <c r="B632"/>
    </row>
    <row r="633" ht="12.75">
      <c r="B633"/>
    </row>
    <row r="634" ht="12.75">
      <c r="B634"/>
    </row>
    <row r="635" ht="12.75">
      <c r="B635"/>
    </row>
    <row r="636" ht="12.75">
      <c r="B636"/>
    </row>
    <row r="637" ht="12.75">
      <c r="B637"/>
    </row>
    <row r="638" ht="12.75">
      <c r="B638"/>
    </row>
    <row r="639" ht="12.75">
      <c r="B639"/>
    </row>
    <row r="640" ht="12.75">
      <c r="B640"/>
    </row>
    <row r="641" ht="12.75">
      <c r="B641"/>
    </row>
    <row r="642" ht="12.75">
      <c r="B642"/>
    </row>
    <row r="643" ht="12.75">
      <c r="B643"/>
    </row>
    <row r="644" ht="12.75">
      <c r="B644"/>
    </row>
    <row r="645" ht="12.75">
      <c r="B645"/>
    </row>
    <row r="646" ht="12.75">
      <c r="B646"/>
    </row>
    <row r="647" ht="12.75">
      <c r="B647"/>
    </row>
    <row r="648" ht="12.75">
      <c r="B648"/>
    </row>
    <row r="649" ht="12.75">
      <c r="B649"/>
    </row>
    <row r="650" ht="12.75">
      <c r="B650"/>
    </row>
    <row r="651" ht="12.75">
      <c r="B651"/>
    </row>
    <row r="652" ht="12.75">
      <c r="B652"/>
    </row>
    <row r="653" ht="12.75">
      <c r="B653"/>
    </row>
    <row r="654" ht="12.75">
      <c r="B654"/>
    </row>
    <row r="655" ht="12.75">
      <c r="B655"/>
    </row>
    <row r="656" ht="12.75">
      <c r="B656"/>
    </row>
    <row r="657" ht="12.75">
      <c r="B657"/>
    </row>
    <row r="658" ht="12.75">
      <c r="B658"/>
    </row>
    <row r="659" ht="12.75">
      <c r="B659"/>
    </row>
    <row r="660" ht="12.75">
      <c r="B660"/>
    </row>
    <row r="661" ht="12.75">
      <c r="B661"/>
    </row>
    <row r="662" ht="12.75">
      <c r="B662"/>
    </row>
    <row r="663" ht="12.75">
      <c r="B663"/>
    </row>
    <row r="664" ht="12.75">
      <c r="B664"/>
    </row>
    <row r="665" ht="12.75">
      <c r="B665"/>
    </row>
    <row r="666" ht="12.75">
      <c r="B666"/>
    </row>
    <row r="667" ht="12.75">
      <c r="B667"/>
    </row>
    <row r="668" ht="12.75">
      <c r="B668"/>
    </row>
    <row r="669" ht="12.75">
      <c r="B669"/>
    </row>
    <row r="670" ht="12.75">
      <c r="B670"/>
    </row>
    <row r="671" ht="12.75">
      <c r="B671"/>
    </row>
    <row r="672" ht="12.75">
      <c r="B672"/>
    </row>
    <row r="673" ht="12.75">
      <c r="B673"/>
    </row>
    <row r="674" ht="12.75">
      <c r="B674"/>
    </row>
    <row r="675" ht="12.75">
      <c r="B675"/>
    </row>
    <row r="676" ht="12.75">
      <c r="B676"/>
    </row>
    <row r="677" ht="12.75">
      <c r="B677"/>
    </row>
    <row r="678" ht="12.75">
      <c r="B678"/>
    </row>
    <row r="679" ht="12.75">
      <c r="B679"/>
    </row>
    <row r="680" ht="12.75">
      <c r="B680"/>
    </row>
    <row r="681" ht="12.75">
      <c r="B681"/>
    </row>
    <row r="682" ht="12.75">
      <c r="B682"/>
    </row>
    <row r="683" ht="12.75">
      <c r="B683"/>
    </row>
    <row r="684" ht="12.75">
      <c r="B684"/>
    </row>
    <row r="685" ht="12.75">
      <c r="B685"/>
    </row>
    <row r="686" ht="12.75">
      <c r="B686"/>
    </row>
    <row r="687" ht="12.75">
      <c r="B687"/>
    </row>
    <row r="688" ht="12.75">
      <c r="B688"/>
    </row>
    <row r="689" ht="12.75">
      <c r="B689"/>
    </row>
    <row r="690" ht="12.75">
      <c r="B690"/>
    </row>
    <row r="691" ht="12.75">
      <c r="B691"/>
    </row>
    <row r="692" ht="12.75">
      <c r="B692"/>
    </row>
    <row r="693" ht="12.75">
      <c r="B693"/>
    </row>
    <row r="694" ht="12.75">
      <c r="B694"/>
    </row>
    <row r="695" ht="12.75">
      <c r="B695"/>
    </row>
    <row r="696" ht="12.75">
      <c r="B696"/>
    </row>
    <row r="697" ht="12.75">
      <c r="B697"/>
    </row>
    <row r="698" ht="12.75">
      <c r="B698"/>
    </row>
    <row r="699" ht="12.75">
      <c r="B699"/>
    </row>
    <row r="700" ht="12.75">
      <c r="B700"/>
    </row>
    <row r="701" ht="12.75">
      <c r="B701"/>
    </row>
    <row r="702" ht="12.75">
      <c r="B702"/>
    </row>
    <row r="703" ht="12.75">
      <c r="B703"/>
    </row>
    <row r="704" ht="12.75">
      <c r="B704"/>
    </row>
    <row r="705" ht="12.75">
      <c r="B705"/>
    </row>
    <row r="706" ht="12.75">
      <c r="B706"/>
    </row>
    <row r="707" ht="12.75">
      <c r="B707"/>
    </row>
    <row r="708" ht="12.75">
      <c r="B708"/>
    </row>
    <row r="709" ht="12.75">
      <c r="B709"/>
    </row>
    <row r="710" ht="12.75">
      <c r="B710"/>
    </row>
    <row r="711" ht="12.75">
      <c r="B711"/>
    </row>
    <row r="712" ht="12.75">
      <c r="B712"/>
    </row>
    <row r="713" ht="12.75">
      <c r="B713"/>
    </row>
    <row r="714" ht="12.75">
      <c r="B714"/>
    </row>
    <row r="715" ht="12.75">
      <c r="B715"/>
    </row>
    <row r="716" ht="12.75">
      <c r="B716"/>
    </row>
    <row r="717" ht="12.75">
      <c r="B717"/>
    </row>
    <row r="718" ht="12.75">
      <c r="B718"/>
    </row>
    <row r="719" ht="12.75">
      <c r="B719"/>
    </row>
    <row r="720" ht="12.75">
      <c r="B720"/>
    </row>
    <row r="721" ht="12.75">
      <c r="B721"/>
    </row>
    <row r="722" ht="12.75">
      <c r="B722"/>
    </row>
    <row r="723" ht="12.75">
      <c r="B723"/>
    </row>
    <row r="724" ht="12.75">
      <c r="B724"/>
    </row>
    <row r="725" ht="12.75">
      <c r="B725"/>
    </row>
    <row r="726" ht="12.75">
      <c r="B726"/>
    </row>
    <row r="727" ht="12.75">
      <c r="B727"/>
    </row>
    <row r="728" ht="12.75">
      <c r="B728"/>
    </row>
    <row r="729" ht="12.75">
      <c r="B729"/>
    </row>
    <row r="730" ht="12.75">
      <c r="B730"/>
    </row>
    <row r="731" ht="12.75">
      <c r="B731"/>
    </row>
    <row r="732" ht="12.75">
      <c r="B732"/>
    </row>
    <row r="733" ht="12.75">
      <c r="B733"/>
    </row>
    <row r="734" ht="12.75">
      <c r="B734"/>
    </row>
    <row r="735" ht="12.75">
      <c r="B735"/>
    </row>
    <row r="736" ht="12.75">
      <c r="B736"/>
    </row>
    <row r="737" ht="12.75">
      <c r="B737"/>
    </row>
    <row r="738" ht="12.75">
      <c r="B738"/>
    </row>
    <row r="739" ht="12.75">
      <c r="B739"/>
    </row>
    <row r="740" ht="12.75">
      <c r="B740"/>
    </row>
    <row r="741" ht="12.75">
      <c r="B741"/>
    </row>
    <row r="742" ht="12.75">
      <c r="B742"/>
    </row>
    <row r="743" ht="12.75">
      <c r="B743"/>
    </row>
    <row r="744" ht="12.75">
      <c r="B744"/>
    </row>
    <row r="745" ht="12.75">
      <c r="B745"/>
    </row>
    <row r="746" ht="12.75">
      <c r="B746"/>
    </row>
    <row r="747" ht="12.75">
      <c r="B747"/>
    </row>
    <row r="748" ht="12.75">
      <c r="B748"/>
    </row>
    <row r="749" ht="12.75">
      <c r="B749"/>
    </row>
    <row r="750" ht="12.75">
      <c r="B750"/>
    </row>
    <row r="751" ht="12.75">
      <c r="B751"/>
    </row>
    <row r="752" ht="12.75">
      <c r="B752"/>
    </row>
    <row r="753" ht="12.75">
      <c r="B753"/>
    </row>
    <row r="754" ht="12.75">
      <c r="B754"/>
    </row>
    <row r="755" ht="12.75">
      <c r="B755"/>
    </row>
    <row r="756" ht="12.75">
      <c r="B756"/>
    </row>
    <row r="757" ht="12.75">
      <c r="B757"/>
    </row>
    <row r="758" ht="12.75">
      <c r="B758"/>
    </row>
    <row r="759" ht="12.75">
      <c r="B759"/>
    </row>
    <row r="760" ht="12.75">
      <c r="B760"/>
    </row>
    <row r="761" ht="12.75">
      <c r="B761"/>
    </row>
    <row r="762" ht="12.75">
      <c r="B762"/>
    </row>
    <row r="763" ht="12.75">
      <c r="B763"/>
    </row>
    <row r="764" ht="12.75">
      <c r="B764"/>
    </row>
    <row r="765" ht="12.75">
      <c r="B765"/>
    </row>
    <row r="766" ht="12.75">
      <c r="B766"/>
    </row>
    <row r="767" ht="12.75">
      <c r="B767"/>
    </row>
    <row r="768" ht="12.75">
      <c r="B768"/>
    </row>
    <row r="769" ht="12.75">
      <c r="B769"/>
    </row>
    <row r="770" ht="12.75">
      <c r="B770"/>
    </row>
    <row r="771" ht="12.75">
      <c r="B771"/>
    </row>
    <row r="772" ht="12.75">
      <c r="B772"/>
    </row>
    <row r="773" ht="12.75">
      <c r="B773"/>
    </row>
    <row r="774" ht="12.75">
      <c r="B774"/>
    </row>
    <row r="775" ht="12.75">
      <c r="B775"/>
    </row>
    <row r="776" ht="12.75">
      <c r="B776"/>
    </row>
    <row r="777" ht="12.75">
      <c r="B777"/>
    </row>
    <row r="778" ht="12.75">
      <c r="B778"/>
    </row>
    <row r="779" ht="12.75">
      <c r="B779"/>
    </row>
    <row r="780" ht="12.75">
      <c r="B780"/>
    </row>
    <row r="781" ht="12.75">
      <c r="B781"/>
    </row>
    <row r="782" ht="12.75">
      <c r="B782"/>
    </row>
    <row r="783" ht="12.75">
      <c r="B783"/>
    </row>
    <row r="784" ht="12.75">
      <c r="B784"/>
    </row>
    <row r="785" ht="12.75">
      <c r="B785"/>
    </row>
    <row r="786" ht="12.75">
      <c r="B786"/>
    </row>
    <row r="787" ht="12.75">
      <c r="B787"/>
    </row>
    <row r="788" ht="12.75">
      <c r="B788"/>
    </row>
    <row r="789" ht="12.75">
      <c r="B789"/>
    </row>
    <row r="790" ht="12.75">
      <c r="B790"/>
    </row>
    <row r="791" ht="12.75">
      <c r="B791"/>
    </row>
    <row r="792" ht="12.75">
      <c r="B792"/>
    </row>
    <row r="793" ht="12.75">
      <c r="B793"/>
    </row>
    <row r="794" ht="12.75">
      <c r="B794"/>
    </row>
    <row r="795" ht="12.75">
      <c r="B795"/>
    </row>
    <row r="796" ht="12.75">
      <c r="B796"/>
    </row>
    <row r="797" ht="12.75">
      <c r="B797"/>
    </row>
    <row r="798" ht="12.75">
      <c r="B798"/>
    </row>
    <row r="799" ht="12.75">
      <c r="B799"/>
    </row>
    <row r="800" ht="12.75">
      <c r="B800"/>
    </row>
    <row r="801" ht="12.75">
      <c r="B801"/>
    </row>
    <row r="802" ht="12.75">
      <c r="B802"/>
    </row>
    <row r="803" ht="12.75">
      <c r="B803"/>
    </row>
    <row r="804" ht="12.75">
      <c r="B804"/>
    </row>
    <row r="805" ht="12.75">
      <c r="B805"/>
    </row>
    <row r="806" ht="12.75">
      <c r="B806"/>
    </row>
    <row r="807" ht="12.75">
      <c r="B807"/>
    </row>
    <row r="808" ht="12.75">
      <c r="B808"/>
    </row>
    <row r="809" ht="12.75">
      <c r="B809"/>
    </row>
    <row r="810" ht="12.75">
      <c r="B810"/>
    </row>
    <row r="811" ht="12.75">
      <c r="B811"/>
    </row>
    <row r="812" ht="12.75">
      <c r="B812"/>
    </row>
    <row r="813" ht="12.75">
      <c r="B813"/>
    </row>
    <row r="814" ht="12.75">
      <c r="B814"/>
    </row>
    <row r="815" ht="12.75">
      <c r="B815"/>
    </row>
    <row r="816" ht="12.75">
      <c r="B816"/>
    </row>
    <row r="817" ht="12.75">
      <c r="B817"/>
    </row>
    <row r="818" ht="12.75">
      <c r="B818"/>
    </row>
    <row r="819" ht="12.75">
      <c r="B819"/>
    </row>
    <row r="820" ht="12.75">
      <c r="B820"/>
    </row>
    <row r="821" ht="12.75">
      <c r="B821"/>
    </row>
    <row r="822" ht="12.75">
      <c r="B822"/>
    </row>
    <row r="823" ht="12.75">
      <c r="B823"/>
    </row>
    <row r="824" ht="12.75">
      <c r="B824"/>
    </row>
    <row r="825" ht="12.75">
      <c r="B825"/>
    </row>
    <row r="826" ht="12.75">
      <c r="B826"/>
    </row>
    <row r="827" ht="12.75">
      <c r="B827"/>
    </row>
    <row r="828" ht="12.75">
      <c r="B828"/>
    </row>
    <row r="829" ht="12.75">
      <c r="B829"/>
    </row>
    <row r="830" ht="12.75">
      <c r="B830"/>
    </row>
    <row r="831" ht="12.75">
      <c r="B831"/>
    </row>
    <row r="832" ht="12.75">
      <c r="B832"/>
    </row>
    <row r="833" ht="12.75">
      <c r="B833"/>
    </row>
    <row r="834" ht="12.75">
      <c r="B834"/>
    </row>
    <row r="835" ht="12.75">
      <c r="B835"/>
    </row>
    <row r="836" ht="12.75">
      <c r="B836"/>
    </row>
    <row r="837" ht="12.75">
      <c r="B837"/>
    </row>
    <row r="838" ht="12.75">
      <c r="B838"/>
    </row>
    <row r="839" ht="12.75">
      <c r="B839"/>
    </row>
    <row r="840" ht="12.75">
      <c r="B840"/>
    </row>
    <row r="841" ht="12.75">
      <c r="B841"/>
    </row>
    <row r="842" ht="12.75">
      <c r="B842"/>
    </row>
    <row r="843" ht="12.75">
      <c r="B843"/>
    </row>
    <row r="844" ht="12.75">
      <c r="B844"/>
    </row>
    <row r="845" ht="12.75">
      <c r="B845"/>
    </row>
    <row r="846" ht="12.75">
      <c r="B846"/>
    </row>
    <row r="847" ht="12.75">
      <c r="B847"/>
    </row>
    <row r="848" ht="12.75">
      <c r="B848"/>
    </row>
    <row r="849" ht="12.75">
      <c r="B849"/>
    </row>
    <row r="850" ht="12.75">
      <c r="B850"/>
    </row>
    <row r="851" ht="12.75">
      <c r="B851"/>
    </row>
    <row r="852" ht="12.75">
      <c r="B852"/>
    </row>
    <row r="853" ht="12.75">
      <c r="B853"/>
    </row>
    <row r="854" ht="12.75">
      <c r="B854"/>
    </row>
    <row r="855" ht="12.75">
      <c r="B855"/>
    </row>
    <row r="856" ht="12.75">
      <c r="B856"/>
    </row>
    <row r="857" ht="12.75">
      <c r="B857"/>
    </row>
    <row r="858" ht="12.75">
      <c r="B858"/>
    </row>
    <row r="859" ht="12.75">
      <c r="B859"/>
    </row>
    <row r="860" ht="12.75">
      <c r="B860"/>
    </row>
    <row r="861" ht="12.75">
      <c r="B861"/>
    </row>
    <row r="862" ht="12.75">
      <c r="B862"/>
    </row>
    <row r="863" ht="12.75">
      <c r="B863"/>
    </row>
    <row r="864" ht="12.75">
      <c r="B864"/>
    </row>
    <row r="865" ht="12.75">
      <c r="B865"/>
    </row>
    <row r="866" ht="12.75">
      <c r="B866"/>
    </row>
    <row r="867" ht="12.75">
      <c r="B867"/>
    </row>
    <row r="868" ht="12.75">
      <c r="B868"/>
    </row>
    <row r="869" ht="12.75">
      <c r="B869"/>
    </row>
    <row r="870" ht="12.75">
      <c r="B870"/>
    </row>
    <row r="871" ht="12.75">
      <c r="B871"/>
    </row>
    <row r="872" ht="12.75">
      <c r="B872"/>
    </row>
    <row r="873" ht="12.75">
      <c r="B873"/>
    </row>
    <row r="874" ht="12.75">
      <c r="B874"/>
    </row>
    <row r="875" ht="12.75">
      <c r="B875"/>
    </row>
    <row r="876" ht="12.75">
      <c r="B876"/>
    </row>
    <row r="877" ht="12.75">
      <c r="B877"/>
    </row>
    <row r="878" ht="12.75">
      <c r="B878"/>
    </row>
    <row r="879" ht="12.75">
      <c r="B879"/>
    </row>
    <row r="880" ht="12.75">
      <c r="B880"/>
    </row>
    <row r="881" ht="12.75">
      <c r="B881"/>
    </row>
    <row r="882" ht="12.75">
      <c r="B882"/>
    </row>
    <row r="883" ht="12.75">
      <c r="B883"/>
    </row>
    <row r="884" ht="12.75">
      <c r="B884"/>
    </row>
    <row r="885" ht="12.75">
      <c r="B885"/>
    </row>
    <row r="886" ht="12.75">
      <c r="B886"/>
    </row>
    <row r="887" ht="12.75">
      <c r="B887"/>
    </row>
    <row r="888" ht="12.75">
      <c r="B888"/>
    </row>
    <row r="889" ht="12.75">
      <c r="B889"/>
    </row>
    <row r="890" ht="12.75">
      <c r="B890"/>
    </row>
    <row r="891" ht="12.75">
      <c r="B891"/>
    </row>
    <row r="892" ht="12.75">
      <c r="B892"/>
    </row>
    <row r="893" ht="12.75">
      <c r="B893"/>
    </row>
    <row r="894" ht="12.75">
      <c r="B894"/>
    </row>
    <row r="895" ht="12.75">
      <c r="B895"/>
    </row>
    <row r="896" ht="12.75">
      <c r="B896"/>
    </row>
    <row r="897" ht="12.75">
      <c r="B897"/>
    </row>
    <row r="898" ht="12.75">
      <c r="B898"/>
    </row>
    <row r="899" ht="12.75">
      <c r="B899"/>
    </row>
    <row r="900" ht="12.75">
      <c r="B900"/>
    </row>
    <row r="901" ht="12.75">
      <c r="B901"/>
    </row>
    <row r="902" ht="12.75">
      <c r="B902"/>
    </row>
    <row r="903" ht="12.75">
      <c r="B903"/>
    </row>
    <row r="904" ht="12.75">
      <c r="B904"/>
    </row>
    <row r="905" ht="12.75">
      <c r="B905"/>
    </row>
    <row r="906" ht="12.75">
      <c r="B906"/>
    </row>
    <row r="907" ht="12.75">
      <c r="B907"/>
    </row>
    <row r="908" ht="12.75">
      <c r="B908"/>
    </row>
    <row r="909" ht="12.75">
      <c r="B909"/>
    </row>
    <row r="910" ht="12.75">
      <c r="B910"/>
    </row>
    <row r="911" ht="12.75">
      <c r="B911"/>
    </row>
    <row r="912" ht="12.75">
      <c r="B912"/>
    </row>
    <row r="913" ht="12.75">
      <c r="B913"/>
    </row>
    <row r="914" ht="12.75">
      <c r="B914"/>
    </row>
    <row r="915" ht="12.75">
      <c r="B915"/>
    </row>
    <row r="916" ht="12.75">
      <c r="B916"/>
    </row>
    <row r="917" ht="12.75">
      <c r="B917"/>
    </row>
    <row r="918" ht="12.75">
      <c r="B918"/>
    </row>
    <row r="919" ht="12.75">
      <c r="B919"/>
    </row>
    <row r="920" ht="12.75">
      <c r="B920"/>
    </row>
    <row r="921" ht="12.75">
      <c r="B921"/>
    </row>
    <row r="922" ht="12.75">
      <c r="B922"/>
    </row>
    <row r="923" ht="12.75">
      <c r="B923"/>
    </row>
    <row r="924" ht="12.75">
      <c r="B924"/>
    </row>
    <row r="925" ht="12.75">
      <c r="B925"/>
    </row>
    <row r="926" ht="12.75">
      <c r="B926"/>
    </row>
    <row r="927" ht="12.75">
      <c r="B927"/>
    </row>
    <row r="928" ht="12.75">
      <c r="B928"/>
    </row>
    <row r="929" ht="12.75">
      <c r="B929"/>
    </row>
    <row r="930" ht="12.75">
      <c r="B930"/>
    </row>
    <row r="931" ht="12.75">
      <c r="B931"/>
    </row>
    <row r="932" ht="12.75">
      <c r="B932"/>
    </row>
    <row r="933" ht="12.75">
      <c r="B933"/>
    </row>
    <row r="934" ht="12.75">
      <c r="B934"/>
    </row>
    <row r="935" ht="12.75">
      <c r="B935"/>
    </row>
    <row r="936" ht="12.75">
      <c r="B936"/>
    </row>
    <row r="937" ht="12.75">
      <c r="B937"/>
    </row>
    <row r="938" ht="12.75">
      <c r="B938"/>
    </row>
    <row r="939" ht="12.75">
      <c r="B939"/>
    </row>
    <row r="940" ht="12.75">
      <c r="B940"/>
    </row>
    <row r="941" ht="12.75">
      <c r="B941"/>
    </row>
    <row r="942" ht="12.75">
      <c r="B942"/>
    </row>
    <row r="943" ht="12.75">
      <c r="B943"/>
    </row>
    <row r="944" ht="12.75">
      <c r="B944"/>
    </row>
    <row r="945" ht="12.75">
      <c r="B945"/>
    </row>
    <row r="946" ht="12.75">
      <c r="B946"/>
    </row>
    <row r="947" ht="12.75">
      <c r="B947"/>
    </row>
    <row r="948" ht="12.75">
      <c r="B948"/>
    </row>
    <row r="949" ht="12.75">
      <c r="B949"/>
    </row>
    <row r="950" ht="12.75">
      <c r="B950"/>
    </row>
    <row r="951" ht="12.75">
      <c r="B951"/>
    </row>
    <row r="952" ht="12.75">
      <c r="B952"/>
    </row>
    <row r="953" ht="12.75">
      <c r="B953"/>
    </row>
    <row r="954" ht="12.75">
      <c r="B954"/>
    </row>
    <row r="955" ht="12.75">
      <c r="B955"/>
    </row>
    <row r="956" ht="12.75">
      <c r="B956"/>
    </row>
    <row r="957" ht="12.75">
      <c r="B957"/>
    </row>
    <row r="958" ht="12.75">
      <c r="B958"/>
    </row>
    <row r="959" ht="12.75">
      <c r="B959"/>
    </row>
    <row r="960" ht="12.75">
      <c r="B960"/>
    </row>
    <row r="961" ht="12.75">
      <c r="B961"/>
    </row>
    <row r="962" ht="12.75">
      <c r="B962"/>
    </row>
    <row r="963" ht="12.75">
      <c r="B963"/>
    </row>
    <row r="964" ht="12.75">
      <c r="B964"/>
    </row>
    <row r="965" ht="12.75">
      <c r="B965"/>
    </row>
    <row r="966" ht="12.75">
      <c r="B966"/>
    </row>
    <row r="967" ht="12.75">
      <c r="B967"/>
    </row>
    <row r="968" ht="12.75">
      <c r="B968"/>
    </row>
    <row r="969" ht="12.75">
      <c r="B969"/>
    </row>
    <row r="970" ht="12.75">
      <c r="B970"/>
    </row>
    <row r="971" ht="12.75">
      <c r="B971"/>
    </row>
    <row r="972" ht="12.75">
      <c r="B972"/>
    </row>
    <row r="973" ht="12.75">
      <c r="B973"/>
    </row>
    <row r="974" ht="12.75">
      <c r="B974"/>
    </row>
    <row r="975" ht="12.75">
      <c r="B975"/>
    </row>
    <row r="976" ht="12.75">
      <c r="B976"/>
    </row>
    <row r="977" ht="12.75">
      <c r="B977"/>
    </row>
    <row r="978" ht="12.75">
      <c r="B978"/>
    </row>
    <row r="979" ht="12.75">
      <c r="B979"/>
    </row>
    <row r="980" ht="12.75">
      <c r="B980"/>
    </row>
    <row r="981" ht="12.75">
      <c r="B981"/>
    </row>
    <row r="982" ht="12.75">
      <c r="B982"/>
    </row>
    <row r="983" ht="12.75">
      <c r="B983"/>
    </row>
    <row r="984" ht="12.75">
      <c r="B984"/>
    </row>
    <row r="985" ht="12.75">
      <c r="B985"/>
    </row>
    <row r="986" ht="12.75">
      <c r="B986"/>
    </row>
    <row r="987" ht="12.75">
      <c r="B987"/>
    </row>
    <row r="988" ht="12.75">
      <c r="B988"/>
    </row>
    <row r="989" ht="12.75">
      <c r="B989"/>
    </row>
    <row r="990" ht="12.75">
      <c r="B990"/>
    </row>
    <row r="991" ht="12.75">
      <c r="B991"/>
    </row>
    <row r="992" ht="12.75">
      <c r="B992"/>
    </row>
    <row r="993" ht="12.75">
      <c r="B993"/>
    </row>
    <row r="994" ht="12.75">
      <c r="B994"/>
    </row>
    <row r="995" ht="12.75">
      <c r="B995"/>
    </row>
    <row r="996" ht="12.75">
      <c r="B996"/>
    </row>
    <row r="997" ht="12.75">
      <c r="B997"/>
    </row>
    <row r="998" ht="12.75">
      <c r="B998"/>
    </row>
    <row r="999" ht="12.75">
      <c r="B999"/>
    </row>
    <row r="1000" ht="12.75">
      <c r="B1000"/>
    </row>
    <row r="1001" ht="12.75">
      <c r="B1001"/>
    </row>
    <row r="1002" ht="12.75">
      <c r="B1002"/>
    </row>
    <row r="1003" ht="12.75">
      <c r="B1003"/>
    </row>
    <row r="1004" ht="12.75">
      <c r="B1004"/>
    </row>
    <row r="1005" ht="12.75">
      <c r="B1005"/>
    </row>
    <row r="1006" ht="12.75">
      <c r="B1006"/>
    </row>
    <row r="1007" ht="12.75">
      <c r="B1007"/>
    </row>
    <row r="1008" ht="12.75">
      <c r="B1008"/>
    </row>
    <row r="1009" ht="12.75">
      <c r="B1009"/>
    </row>
    <row r="1010" ht="12.75">
      <c r="B1010"/>
    </row>
    <row r="1011" ht="12.75">
      <c r="B1011"/>
    </row>
    <row r="1012" ht="12.75">
      <c r="B1012"/>
    </row>
    <row r="1013" ht="12.75">
      <c r="B1013"/>
    </row>
    <row r="1014" ht="12.75">
      <c r="B1014"/>
    </row>
    <row r="1015" ht="12.75">
      <c r="B1015"/>
    </row>
    <row r="1016" ht="12.75">
      <c r="B1016"/>
    </row>
    <row r="1017" ht="12.75">
      <c r="B1017"/>
    </row>
    <row r="1018" ht="12.75">
      <c r="B1018"/>
    </row>
    <row r="1019" ht="12.75">
      <c r="B1019"/>
    </row>
    <row r="1020" ht="12.75">
      <c r="B1020"/>
    </row>
    <row r="1021" ht="12.75">
      <c r="B1021"/>
    </row>
    <row r="1022" ht="12.75">
      <c r="B1022"/>
    </row>
    <row r="1023" ht="12.75">
      <c r="B1023"/>
    </row>
    <row r="1024" ht="12.75">
      <c r="B1024"/>
    </row>
    <row r="1025" ht="12.75">
      <c r="B1025"/>
    </row>
    <row r="1026" ht="12.75">
      <c r="B1026"/>
    </row>
    <row r="1027" ht="12.75">
      <c r="B1027"/>
    </row>
    <row r="1028" ht="12.75">
      <c r="B1028"/>
    </row>
    <row r="1029" ht="12.75">
      <c r="B1029"/>
    </row>
    <row r="1030" ht="12.75">
      <c r="B1030"/>
    </row>
    <row r="1031" ht="12.75">
      <c r="B1031"/>
    </row>
    <row r="1032" ht="12.75">
      <c r="B1032"/>
    </row>
    <row r="1033" ht="12.75">
      <c r="B1033"/>
    </row>
    <row r="1034" ht="12.75">
      <c r="B1034"/>
    </row>
    <row r="1035" ht="12.75">
      <c r="B1035"/>
    </row>
    <row r="1036" ht="12.75">
      <c r="B1036"/>
    </row>
    <row r="1037" ht="12.75">
      <c r="B1037"/>
    </row>
    <row r="1038" ht="12.75">
      <c r="B1038"/>
    </row>
    <row r="1039" ht="12.75">
      <c r="B1039"/>
    </row>
    <row r="1040" ht="12.75">
      <c r="B1040"/>
    </row>
    <row r="1041" ht="12.75">
      <c r="B1041"/>
    </row>
    <row r="1042" ht="12.75">
      <c r="B1042"/>
    </row>
    <row r="1043" ht="12.75">
      <c r="B1043"/>
    </row>
    <row r="1044" ht="12.75">
      <c r="B1044"/>
    </row>
    <row r="1045" ht="12.75">
      <c r="B1045"/>
    </row>
    <row r="1046" ht="12.75">
      <c r="B1046"/>
    </row>
    <row r="1047" ht="12.75">
      <c r="B1047"/>
    </row>
    <row r="1048" ht="12.75">
      <c r="B1048"/>
    </row>
    <row r="1049" ht="12.75">
      <c r="B1049"/>
    </row>
    <row r="1050" ht="12.75">
      <c r="B1050"/>
    </row>
    <row r="1051" ht="12.75">
      <c r="B1051"/>
    </row>
    <row r="1052" ht="12.75">
      <c r="B1052"/>
    </row>
    <row r="1053" ht="12.75">
      <c r="B1053"/>
    </row>
    <row r="1054" ht="12.75">
      <c r="B1054"/>
    </row>
    <row r="1055" ht="12.75">
      <c r="B1055"/>
    </row>
    <row r="1056" ht="12.75">
      <c r="B1056"/>
    </row>
    <row r="1057" ht="12.75">
      <c r="B1057"/>
    </row>
    <row r="1058" ht="12.75">
      <c r="B1058"/>
    </row>
    <row r="1059" ht="12.75">
      <c r="B1059"/>
    </row>
    <row r="1060" ht="12.75">
      <c r="B1060"/>
    </row>
    <row r="1061" ht="12.75">
      <c r="B1061"/>
    </row>
    <row r="1062" ht="12.75">
      <c r="B1062"/>
    </row>
    <row r="1063" ht="12.75">
      <c r="B1063"/>
    </row>
    <row r="1064" ht="12.75">
      <c r="B1064"/>
    </row>
    <row r="1065" ht="12.75">
      <c r="B1065"/>
    </row>
    <row r="1066" ht="12.75">
      <c r="B1066"/>
    </row>
    <row r="1067" ht="12.75">
      <c r="B1067"/>
    </row>
    <row r="1068" ht="12.75">
      <c r="B1068"/>
    </row>
    <row r="1069" ht="12.75">
      <c r="B1069"/>
    </row>
    <row r="1070" ht="12.75">
      <c r="B1070"/>
    </row>
    <row r="1071" ht="12.75">
      <c r="B1071"/>
    </row>
    <row r="1072" ht="12.75">
      <c r="B1072"/>
    </row>
    <row r="1073" ht="12.75">
      <c r="B1073"/>
    </row>
    <row r="1074" ht="12.75">
      <c r="B1074"/>
    </row>
    <row r="1075" ht="12.75">
      <c r="B1075"/>
    </row>
    <row r="1076" ht="12.75">
      <c r="B1076"/>
    </row>
    <row r="1077" ht="12.75">
      <c r="B1077"/>
    </row>
    <row r="1078" ht="12.75">
      <c r="B1078"/>
    </row>
    <row r="1079" ht="12.75">
      <c r="B1079"/>
    </row>
    <row r="1080" ht="12.75">
      <c r="B1080"/>
    </row>
    <row r="1081" ht="12.75">
      <c r="B1081"/>
    </row>
    <row r="1082" ht="12.75">
      <c r="B1082"/>
    </row>
    <row r="1083" ht="12.75">
      <c r="B1083"/>
    </row>
    <row r="1084" ht="12.75">
      <c r="B1084"/>
    </row>
    <row r="1085" ht="12.75">
      <c r="B1085"/>
    </row>
    <row r="1086" ht="12.75">
      <c r="B1086"/>
    </row>
    <row r="1087" ht="12.75">
      <c r="B1087"/>
    </row>
    <row r="1088" ht="12.75">
      <c r="B1088"/>
    </row>
    <row r="1089" ht="12.75">
      <c r="B1089"/>
    </row>
    <row r="1090" ht="12.75">
      <c r="B1090"/>
    </row>
    <row r="1091" ht="12.75">
      <c r="B1091"/>
    </row>
    <row r="1092" ht="12.75">
      <c r="B1092"/>
    </row>
    <row r="1093" ht="12.75">
      <c r="B1093"/>
    </row>
    <row r="1094" ht="12.75">
      <c r="B1094"/>
    </row>
    <row r="1095" ht="12.75">
      <c r="B1095"/>
    </row>
    <row r="1096" ht="12.75">
      <c r="B1096"/>
    </row>
    <row r="1097" ht="12.75">
      <c r="B1097"/>
    </row>
    <row r="1098" ht="12.75">
      <c r="B1098"/>
    </row>
    <row r="1099" ht="12.75">
      <c r="B1099"/>
    </row>
    <row r="1100" ht="12.75">
      <c r="B1100"/>
    </row>
    <row r="1101" ht="12.75">
      <c r="B1101"/>
    </row>
    <row r="1102" ht="12.75">
      <c r="B1102"/>
    </row>
    <row r="1103" ht="12.75">
      <c r="B1103"/>
    </row>
    <row r="1104" ht="12.75">
      <c r="B1104"/>
    </row>
    <row r="1105" ht="12.75">
      <c r="B1105"/>
    </row>
    <row r="1106" ht="12.75">
      <c r="B1106"/>
    </row>
    <row r="1107" ht="12.75">
      <c r="B1107"/>
    </row>
    <row r="1108" ht="12.75">
      <c r="B1108"/>
    </row>
    <row r="1109" ht="12.75">
      <c r="B1109"/>
    </row>
    <row r="1110" ht="12.75">
      <c r="B1110"/>
    </row>
    <row r="1111" ht="12.75">
      <c r="B1111"/>
    </row>
    <row r="1112" ht="12.75">
      <c r="B1112"/>
    </row>
    <row r="1113" ht="12.75">
      <c r="B1113"/>
    </row>
    <row r="1114" ht="12.75">
      <c r="B1114"/>
    </row>
    <row r="1115" ht="12.75">
      <c r="B1115"/>
    </row>
    <row r="1116" ht="12.75">
      <c r="B1116"/>
    </row>
    <row r="1117" ht="12.75">
      <c r="B1117"/>
    </row>
    <row r="1118" ht="12.75">
      <c r="B1118"/>
    </row>
    <row r="1119" ht="12.75">
      <c r="B1119"/>
    </row>
    <row r="1120" ht="12.75">
      <c r="B1120"/>
    </row>
    <row r="1121" ht="12.75">
      <c r="B1121"/>
    </row>
    <row r="1122" ht="12.75">
      <c r="B1122"/>
    </row>
    <row r="1123" ht="12.75">
      <c r="B1123"/>
    </row>
    <row r="1124" ht="12.75">
      <c r="B1124"/>
    </row>
    <row r="1125" ht="12.75">
      <c r="B1125"/>
    </row>
    <row r="1126" ht="12.75">
      <c r="B1126"/>
    </row>
    <row r="1127" ht="12.75">
      <c r="B1127"/>
    </row>
    <row r="1128" ht="12.75">
      <c r="B1128"/>
    </row>
    <row r="1129" ht="12.75">
      <c r="B1129"/>
    </row>
    <row r="1130" ht="12.75">
      <c r="B1130"/>
    </row>
    <row r="1131" ht="12.75">
      <c r="B1131"/>
    </row>
    <row r="1132" ht="12.75">
      <c r="B1132"/>
    </row>
    <row r="1133" ht="12.75">
      <c r="B1133"/>
    </row>
    <row r="1134" ht="12.75">
      <c r="B1134"/>
    </row>
    <row r="1135" ht="12.75">
      <c r="B1135"/>
    </row>
    <row r="1136" ht="12.75">
      <c r="B1136"/>
    </row>
    <row r="1137" ht="12.75">
      <c r="B1137"/>
    </row>
    <row r="1138" ht="12.75">
      <c r="B1138"/>
    </row>
    <row r="1139" ht="12.75">
      <c r="B1139"/>
    </row>
    <row r="1140" ht="12.75">
      <c r="B1140"/>
    </row>
    <row r="1141" ht="12.75">
      <c r="B1141"/>
    </row>
    <row r="1142" ht="12.75">
      <c r="B1142"/>
    </row>
    <row r="1143" ht="12.75">
      <c r="B1143"/>
    </row>
    <row r="1144" ht="12.75">
      <c r="B1144"/>
    </row>
    <row r="1145" ht="12.75">
      <c r="B1145"/>
    </row>
    <row r="1146" ht="12.75">
      <c r="B1146"/>
    </row>
    <row r="1147" ht="12.75">
      <c r="B1147"/>
    </row>
    <row r="1148" ht="12.75">
      <c r="B1148"/>
    </row>
    <row r="1149" ht="12.75">
      <c r="B1149"/>
    </row>
    <row r="1150" ht="12.75">
      <c r="B1150"/>
    </row>
    <row r="1151" ht="12.75">
      <c r="B1151"/>
    </row>
    <row r="1152" ht="12.75">
      <c r="B1152"/>
    </row>
    <row r="1153" ht="12.75">
      <c r="B1153"/>
    </row>
    <row r="1154" ht="12.75">
      <c r="B1154"/>
    </row>
    <row r="1155" ht="12.75">
      <c r="B1155"/>
    </row>
    <row r="1156" ht="12.75">
      <c r="B1156"/>
    </row>
    <row r="1157" ht="12.75">
      <c r="B1157"/>
    </row>
    <row r="1158" ht="12.75">
      <c r="B1158"/>
    </row>
    <row r="1159" ht="12.75">
      <c r="B1159"/>
    </row>
    <row r="1160" ht="12.75">
      <c r="B1160"/>
    </row>
    <row r="1161" ht="12.75">
      <c r="B1161"/>
    </row>
    <row r="1162" ht="12.75">
      <c r="B1162"/>
    </row>
    <row r="1163" ht="12.75">
      <c r="B1163"/>
    </row>
    <row r="1164" ht="12.75">
      <c r="B1164"/>
    </row>
    <row r="1165" ht="12.75">
      <c r="B1165"/>
    </row>
    <row r="1166" ht="12.75">
      <c r="B1166"/>
    </row>
    <row r="1167" ht="12.75">
      <c r="B1167"/>
    </row>
    <row r="1168" ht="12.75">
      <c r="B1168"/>
    </row>
    <row r="1169" ht="12.75">
      <c r="B1169"/>
    </row>
    <row r="1170" ht="12.75">
      <c r="B1170"/>
    </row>
    <row r="1171" ht="12.75">
      <c r="B1171"/>
    </row>
    <row r="1172" ht="12.75">
      <c r="B1172"/>
    </row>
    <row r="1173" ht="12.75">
      <c r="B1173"/>
    </row>
    <row r="1174" ht="12.75">
      <c r="B1174"/>
    </row>
    <row r="1175" ht="12.75">
      <c r="B1175"/>
    </row>
    <row r="1176" ht="12.75">
      <c r="B1176"/>
    </row>
    <row r="1177" ht="12.75">
      <c r="B1177"/>
    </row>
    <row r="1178" ht="12.75">
      <c r="B1178"/>
    </row>
    <row r="1179" ht="12.75">
      <c r="B1179"/>
    </row>
    <row r="1180" ht="12.75">
      <c r="B1180"/>
    </row>
    <row r="1181" ht="12.75">
      <c r="B1181"/>
    </row>
    <row r="1182" ht="12.75">
      <c r="B1182"/>
    </row>
    <row r="1183" ht="12.75">
      <c r="B1183"/>
    </row>
    <row r="1184" ht="12.75">
      <c r="B1184"/>
    </row>
    <row r="1185" ht="12.75">
      <c r="B1185"/>
    </row>
    <row r="1186" ht="12.75">
      <c r="B1186"/>
    </row>
    <row r="1187" ht="12.75">
      <c r="B1187"/>
    </row>
    <row r="1188" ht="12.75">
      <c r="B1188"/>
    </row>
    <row r="1189" ht="12.75">
      <c r="B1189"/>
    </row>
    <row r="1190" ht="12.75">
      <c r="B1190"/>
    </row>
    <row r="1191" ht="12.75">
      <c r="B1191"/>
    </row>
    <row r="1192" ht="12.75">
      <c r="B1192"/>
    </row>
    <row r="1193" ht="12.75">
      <c r="B1193"/>
    </row>
    <row r="1194" ht="12.75">
      <c r="B1194"/>
    </row>
    <row r="1195" ht="12.75">
      <c r="B1195"/>
    </row>
    <row r="1196" ht="12.75">
      <c r="B1196"/>
    </row>
    <row r="1197" ht="12.75">
      <c r="B1197"/>
    </row>
    <row r="1198" ht="12.75">
      <c r="B1198"/>
    </row>
    <row r="1199" ht="12.75">
      <c r="B1199"/>
    </row>
    <row r="1200" ht="12.75">
      <c r="B1200"/>
    </row>
    <row r="1201" ht="12.75">
      <c r="B1201"/>
    </row>
    <row r="1202" ht="12.75">
      <c r="B1202"/>
    </row>
    <row r="1203" ht="12.75">
      <c r="B1203"/>
    </row>
    <row r="1204" ht="12.75">
      <c r="B1204"/>
    </row>
    <row r="1205" ht="12.75">
      <c r="B1205"/>
    </row>
    <row r="1206" ht="12.75">
      <c r="B1206"/>
    </row>
    <row r="1207" ht="12.75">
      <c r="B1207"/>
    </row>
    <row r="1208" ht="12.75">
      <c r="B1208"/>
    </row>
    <row r="1209" ht="12.75">
      <c r="B1209"/>
    </row>
    <row r="1210" ht="12.75">
      <c r="B1210"/>
    </row>
    <row r="1211" ht="12.75">
      <c r="B1211"/>
    </row>
    <row r="1212" ht="12.75">
      <c r="B1212"/>
    </row>
    <row r="1213" ht="12.75">
      <c r="B1213"/>
    </row>
    <row r="1214" ht="12.75">
      <c r="B1214"/>
    </row>
    <row r="1215" ht="12.75">
      <c r="B1215"/>
    </row>
    <row r="1216" ht="12.75">
      <c r="B1216"/>
    </row>
    <row r="1217" ht="12.75">
      <c r="B1217"/>
    </row>
    <row r="1218" ht="12.75">
      <c r="B1218"/>
    </row>
    <row r="1219" ht="12.75">
      <c r="B1219"/>
    </row>
    <row r="1220" ht="12.75">
      <c r="B1220"/>
    </row>
    <row r="1221" ht="12.75">
      <c r="B1221"/>
    </row>
    <row r="1222" ht="12.75">
      <c r="B1222"/>
    </row>
    <row r="1223" ht="12.75">
      <c r="B1223"/>
    </row>
    <row r="1224" ht="12.75">
      <c r="B1224"/>
    </row>
    <row r="1225" ht="12.75">
      <c r="B1225"/>
    </row>
    <row r="1226" ht="12.75">
      <c r="B1226"/>
    </row>
    <row r="1227" ht="12.75">
      <c r="B1227"/>
    </row>
    <row r="1228" ht="12.75">
      <c r="B1228"/>
    </row>
    <row r="1229" ht="12.75">
      <c r="B1229"/>
    </row>
    <row r="1230" ht="12.75">
      <c r="B1230"/>
    </row>
    <row r="1231" ht="12.75">
      <c r="B1231"/>
    </row>
    <row r="1232" ht="12.75">
      <c r="B1232"/>
    </row>
    <row r="1233" ht="12.75">
      <c r="B1233"/>
    </row>
    <row r="1234" ht="12.75">
      <c r="B1234"/>
    </row>
    <row r="1235" ht="12.75">
      <c r="B1235"/>
    </row>
    <row r="1236" ht="12.75">
      <c r="B1236"/>
    </row>
    <row r="1237" ht="12.75">
      <c r="B1237"/>
    </row>
    <row r="1238" ht="12.75">
      <c r="B1238"/>
    </row>
    <row r="1239" ht="12.75">
      <c r="B1239"/>
    </row>
    <row r="1240" ht="12.75">
      <c r="B1240"/>
    </row>
    <row r="1241" ht="12.75">
      <c r="B1241"/>
    </row>
    <row r="1242" ht="12.75">
      <c r="B1242"/>
    </row>
    <row r="1243" ht="12.75">
      <c r="B1243"/>
    </row>
    <row r="1244" ht="12.75">
      <c r="B1244"/>
    </row>
    <row r="1245" ht="12.75">
      <c r="B1245"/>
    </row>
    <row r="1246" ht="12.75">
      <c r="B1246"/>
    </row>
    <row r="1247" ht="12.75">
      <c r="B1247"/>
    </row>
    <row r="1248" ht="12.75">
      <c r="B1248"/>
    </row>
    <row r="1249" ht="12.75">
      <c r="B1249"/>
    </row>
    <row r="1250" ht="12.75">
      <c r="B1250"/>
    </row>
    <row r="1251" ht="12.75">
      <c r="B1251"/>
    </row>
    <row r="1252" ht="12.75">
      <c r="B1252"/>
    </row>
    <row r="1253" ht="12.75">
      <c r="B1253"/>
    </row>
    <row r="1254" ht="12.75">
      <c r="B1254"/>
    </row>
    <row r="1255" ht="12.75">
      <c r="B1255"/>
    </row>
    <row r="1256" ht="12.75">
      <c r="B1256"/>
    </row>
    <row r="1257" ht="12.75">
      <c r="B1257"/>
    </row>
    <row r="1258" ht="12.75">
      <c r="B1258"/>
    </row>
    <row r="1259" ht="12.75">
      <c r="B1259"/>
    </row>
    <row r="1260" ht="12.75">
      <c r="B1260"/>
    </row>
    <row r="1261" ht="12.75">
      <c r="B1261"/>
    </row>
    <row r="1262" ht="12.75">
      <c r="B1262"/>
    </row>
    <row r="1263" ht="12.75">
      <c r="B1263"/>
    </row>
    <row r="1264" ht="12.75">
      <c r="B1264"/>
    </row>
    <row r="1265" ht="12.75">
      <c r="B1265"/>
    </row>
    <row r="1266" ht="12.75">
      <c r="B1266"/>
    </row>
    <row r="1267" ht="12.75">
      <c r="B1267"/>
    </row>
    <row r="1268" ht="12.75">
      <c r="B1268"/>
    </row>
    <row r="1269" ht="12.75">
      <c r="B1269"/>
    </row>
    <row r="1270" ht="12.75">
      <c r="B1270"/>
    </row>
    <row r="1271" ht="12.75">
      <c r="B1271"/>
    </row>
    <row r="1272" ht="12.75">
      <c r="B1272"/>
    </row>
    <row r="1273" ht="12.75">
      <c r="B1273"/>
    </row>
    <row r="1274" ht="12.75">
      <c r="B1274"/>
    </row>
    <row r="1275" ht="12.75">
      <c r="B1275"/>
    </row>
    <row r="1276" ht="12.75">
      <c r="B1276"/>
    </row>
    <row r="1277" ht="12.75">
      <c r="B1277"/>
    </row>
    <row r="1278" ht="12.75">
      <c r="B1278"/>
    </row>
    <row r="1279" ht="12.75">
      <c r="B1279"/>
    </row>
    <row r="1280" ht="12.75">
      <c r="B1280"/>
    </row>
    <row r="1281" ht="12.75">
      <c r="B1281"/>
    </row>
    <row r="1282" ht="12.75">
      <c r="B1282"/>
    </row>
    <row r="1283" ht="12.75">
      <c r="B1283"/>
    </row>
    <row r="1284" ht="12.75">
      <c r="B1284"/>
    </row>
    <row r="1285" ht="12.75">
      <c r="B1285"/>
    </row>
    <row r="1286" ht="12.75">
      <c r="B1286"/>
    </row>
    <row r="1287" ht="12.75">
      <c r="B1287"/>
    </row>
    <row r="1288" ht="12.75">
      <c r="B1288"/>
    </row>
    <row r="1289" ht="12.75">
      <c r="B1289"/>
    </row>
    <row r="1290" ht="12.75">
      <c r="B1290"/>
    </row>
    <row r="1291" ht="12.75">
      <c r="B1291"/>
    </row>
    <row r="1292" ht="12.75">
      <c r="B1292"/>
    </row>
    <row r="1293" ht="12.75">
      <c r="B1293"/>
    </row>
    <row r="1294" ht="12.75">
      <c r="B1294"/>
    </row>
    <row r="1295" ht="12.75">
      <c r="B1295"/>
    </row>
    <row r="1296" ht="12.75">
      <c r="B1296"/>
    </row>
    <row r="1297" ht="12.75">
      <c r="B1297"/>
    </row>
    <row r="1298" ht="12.75">
      <c r="B1298"/>
    </row>
    <row r="1299" ht="12.75">
      <c r="B1299"/>
    </row>
    <row r="1300" ht="12.75">
      <c r="B1300"/>
    </row>
    <row r="1301" ht="12.75">
      <c r="B1301"/>
    </row>
    <row r="1302" ht="12.75">
      <c r="B1302"/>
    </row>
    <row r="1303" ht="12.75">
      <c r="B1303"/>
    </row>
    <row r="1304" ht="12.75">
      <c r="B1304"/>
    </row>
    <row r="1305" ht="12.75">
      <c r="B1305"/>
    </row>
    <row r="1306" ht="12.75">
      <c r="B1306"/>
    </row>
    <row r="1307" ht="12.75">
      <c r="B1307"/>
    </row>
    <row r="1308" ht="12.75">
      <c r="B1308"/>
    </row>
    <row r="1309" ht="12.75">
      <c r="B1309"/>
    </row>
    <row r="1310" ht="12.75">
      <c r="B1310"/>
    </row>
    <row r="1311" ht="12.75">
      <c r="B1311"/>
    </row>
    <row r="1312" ht="12.75">
      <c r="B1312"/>
    </row>
    <row r="1313" ht="12.75">
      <c r="B1313"/>
    </row>
    <row r="1314" ht="12.75">
      <c r="B1314"/>
    </row>
    <row r="1315" ht="12.75">
      <c r="B1315"/>
    </row>
    <row r="1316" ht="12.75">
      <c r="B1316"/>
    </row>
    <row r="1317" ht="12.75">
      <c r="B1317"/>
    </row>
    <row r="1318" ht="12.75">
      <c r="B1318"/>
    </row>
    <row r="1319" ht="12.75">
      <c r="B1319"/>
    </row>
    <row r="1320" ht="12.75">
      <c r="B1320"/>
    </row>
    <row r="1321" ht="12.75">
      <c r="B1321"/>
    </row>
    <row r="1322" ht="12.75">
      <c r="B1322"/>
    </row>
    <row r="1323" ht="12.75">
      <c r="B1323"/>
    </row>
    <row r="1324" ht="12.75">
      <c r="B1324"/>
    </row>
    <row r="1325" ht="12.75">
      <c r="B1325"/>
    </row>
    <row r="1326" ht="12.75">
      <c r="B1326"/>
    </row>
    <row r="1327" ht="12.75">
      <c r="B1327"/>
    </row>
    <row r="1328" ht="12.75">
      <c r="B1328"/>
    </row>
    <row r="1329" ht="12.75">
      <c r="B1329"/>
    </row>
    <row r="1330" ht="12.75">
      <c r="B1330"/>
    </row>
    <row r="1331" ht="12.75">
      <c r="B1331"/>
    </row>
    <row r="1332" ht="12.75">
      <c r="B1332"/>
    </row>
    <row r="1333" ht="12.75">
      <c r="B1333"/>
    </row>
    <row r="1334" ht="12.75">
      <c r="B1334"/>
    </row>
    <row r="1335" ht="12.75">
      <c r="B1335"/>
    </row>
    <row r="1336" ht="12.75">
      <c r="B1336"/>
    </row>
    <row r="1337" ht="12.75">
      <c r="B1337"/>
    </row>
    <row r="1338" ht="12.75">
      <c r="B1338"/>
    </row>
    <row r="1339" ht="12.75">
      <c r="B1339"/>
    </row>
    <row r="1340" ht="12.75">
      <c r="B1340"/>
    </row>
    <row r="1341" ht="12.75">
      <c r="B1341"/>
    </row>
    <row r="1342" ht="12.75">
      <c r="B1342"/>
    </row>
    <row r="1343" ht="12.75">
      <c r="B1343"/>
    </row>
    <row r="1344" ht="12.75">
      <c r="B1344"/>
    </row>
    <row r="1345" ht="12.75">
      <c r="B1345"/>
    </row>
    <row r="1346" ht="12.75">
      <c r="B1346"/>
    </row>
    <row r="1347" ht="12.75">
      <c r="B1347"/>
    </row>
    <row r="1348" ht="12.75">
      <c r="B1348"/>
    </row>
    <row r="1349" ht="12.75">
      <c r="B1349"/>
    </row>
    <row r="1350" ht="12.75">
      <c r="B1350"/>
    </row>
    <row r="1351" ht="12.75">
      <c r="B1351"/>
    </row>
    <row r="1352" ht="12.75">
      <c r="B1352"/>
    </row>
    <row r="1353" ht="12.75">
      <c r="B1353"/>
    </row>
    <row r="1354" ht="12.75">
      <c r="B1354"/>
    </row>
    <row r="1355" ht="12.75">
      <c r="B1355"/>
    </row>
    <row r="1356" ht="12.75">
      <c r="B1356"/>
    </row>
    <row r="1357" ht="12.75">
      <c r="B1357"/>
    </row>
    <row r="1358" ht="12.75">
      <c r="B1358"/>
    </row>
    <row r="1359" ht="12.75">
      <c r="B1359"/>
    </row>
    <row r="1360" ht="12.75">
      <c r="B1360"/>
    </row>
    <row r="1361" ht="12.75">
      <c r="B1361"/>
    </row>
    <row r="1362" ht="12.75">
      <c r="B1362"/>
    </row>
    <row r="1363" ht="12.75">
      <c r="B1363"/>
    </row>
    <row r="1364" ht="12.75">
      <c r="B1364"/>
    </row>
    <row r="1365" ht="12.75">
      <c r="B1365"/>
    </row>
    <row r="1366" ht="12.75">
      <c r="B1366"/>
    </row>
    <row r="1367" ht="12.75">
      <c r="B1367"/>
    </row>
    <row r="1368" ht="12.75">
      <c r="B1368"/>
    </row>
    <row r="1369" ht="12.75">
      <c r="B1369"/>
    </row>
    <row r="1370" ht="12.75">
      <c r="B1370"/>
    </row>
    <row r="1371" ht="12.75">
      <c r="B1371"/>
    </row>
    <row r="1372" ht="12.75">
      <c r="B1372"/>
    </row>
    <row r="1373" ht="12.75">
      <c r="B1373"/>
    </row>
    <row r="1374" ht="12.75">
      <c r="B1374"/>
    </row>
    <row r="1375" ht="12.75">
      <c r="B1375"/>
    </row>
    <row r="1376" ht="12.75">
      <c r="B1376"/>
    </row>
    <row r="1377" ht="12.75">
      <c r="B1377"/>
    </row>
    <row r="1378" ht="12.75">
      <c r="B1378"/>
    </row>
    <row r="1379" ht="12.75">
      <c r="B1379"/>
    </row>
    <row r="1380" ht="12.75">
      <c r="B1380"/>
    </row>
    <row r="1381" ht="12.75">
      <c r="B1381"/>
    </row>
    <row r="1382" ht="12.75">
      <c r="B1382"/>
    </row>
    <row r="1383" ht="12.75">
      <c r="B1383"/>
    </row>
    <row r="1384" ht="12.75">
      <c r="B1384"/>
    </row>
    <row r="1385" ht="12.75">
      <c r="B1385"/>
    </row>
    <row r="1386" ht="12.75">
      <c r="B1386"/>
    </row>
    <row r="1387" ht="12.75">
      <c r="B1387"/>
    </row>
    <row r="1388" ht="12.75">
      <c r="B1388"/>
    </row>
    <row r="1389" ht="12.75">
      <c r="B1389"/>
    </row>
    <row r="1390" ht="12.75">
      <c r="B1390"/>
    </row>
    <row r="1391" ht="12.75">
      <c r="B1391"/>
    </row>
    <row r="1392" ht="12.75">
      <c r="B1392"/>
    </row>
    <row r="1393" ht="12.75">
      <c r="B1393"/>
    </row>
    <row r="1394" ht="12.75">
      <c r="B1394"/>
    </row>
    <row r="1395" ht="12.75">
      <c r="B1395"/>
    </row>
    <row r="1396" ht="12.75">
      <c r="B1396"/>
    </row>
    <row r="1397" ht="12.75">
      <c r="B1397"/>
    </row>
    <row r="1398" ht="12.75">
      <c r="B1398"/>
    </row>
    <row r="1399" ht="12.75">
      <c r="B1399"/>
    </row>
    <row r="1400" ht="12.75">
      <c r="B1400"/>
    </row>
    <row r="1401" ht="12.75">
      <c r="B1401"/>
    </row>
    <row r="1402" ht="12.75">
      <c r="B1402"/>
    </row>
    <row r="1403" ht="12.75">
      <c r="B1403"/>
    </row>
    <row r="1404" ht="12.75">
      <c r="B1404"/>
    </row>
    <row r="1405" ht="12.75">
      <c r="B1405"/>
    </row>
    <row r="1406" ht="12.75">
      <c r="B1406"/>
    </row>
    <row r="1407" ht="12.75">
      <c r="B1407"/>
    </row>
    <row r="1408" ht="12.75">
      <c r="B1408"/>
    </row>
    <row r="1409" ht="12.75">
      <c r="B1409"/>
    </row>
    <row r="1410" ht="12.75">
      <c r="B1410"/>
    </row>
    <row r="1411" ht="12.75">
      <c r="B1411"/>
    </row>
    <row r="1412" ht="12.75">
      <c r="B1412"/>
    </row>
    <row r="1413" ht="12.75">
      <c r="B1413"/>
    </row>
    <row r="1414" ht="12.75">
      <c r="B1414"/>
    </row>
    <row r="1415" ht="12.75">
      <c r="B1415"/>
    </row>
    <row r="1416" ht="12.75">
      <c r="B1416"/>
    </row>
    <row r="1417" ht="12.75">
      <c r="B1417"/>
    </row>
    <row r="1418" ht="12.75">
      <c r="B1418"/>
    </row>
    <row r="1419" ht="12.75">
      <c r="B1419"/>
    </row>
    <row r="1420" ht="12.75">
      <c r="B1420"/>
    </row>
    <row r="1421" ht="12.75">
      <c r="B1421"/>
    </row>
    <row r="1422" ht="12.75">
      <c r="B1422"/>
    </row>
    <row r="1423" ht="12.75">
      <c r="B1423"/>
    </row>
    <row r="1424" ht="12.75">
      <c r="B1424"/>
    </row>
    <row r="1425" ht="12.75">
      <c r="B1425"/>
    </row>
    <row r="1426" ht="12.75">
      <c r="B1426"/>
    </row>
    <row r="1427" ht="12.75">
      <c r="B1427"/>
    </row>
    <row r="1428" ht="12.75">
      <c r="B1428"/>
    </row>
    <row r="1429" ht="12.75">
      <c r="B1429"/>
    </row>
    <row r="1430" ht="12.75">
      <c r="B1430"/>
    </row>
    <row r="1431" ht="12.75">
      <c r="B1431"/>
    </row>
    <row r="1432" ht="12.75">
      <c r="B1432"/>
    </row>
    <row r="1433" ht="12.75">
      <c r="B1433"/>
    </row>
    <row r="1434" ht="12.75">
      <c r="B1434"/>
    </row>
    <row r="1435" ht="12.75">
      <c r="B1435"/>
    </row>
    <row r="1436" ht="12.75">
      <c r="B1436"/>
    </row>
    <row r="1437" ht="12.75">
      <c r="B1437"/>
    </row>
    <row r="1438" ht="12.75">
      <c r="B1438"/>
    </row>
    <row r="1439" ht="12.75">
      <c r="B1439"/>
    </row>
    <row r="1440" ht="12.75">
      <c r="B1440"/>
    </row>
    <row r="1441" ht="12.75">
      <c r="B1441"/>
    </row>
    <row r="1442" ht="12.75">
      <c r="B1442"/>
    </row>
    <row r="1443" ht="12.75">
      <c r="B1443"/>
    </row>
    <row r="1444" ht="12.75">
      <c r="B1444"/>
    </row>
    <row r="1445" ht="12.75">
      <c r="B1445"/>
    </row>
    <row r="1446" ht="12.75">
      <c r="B1446"/>
    </row>
    <row r="1447" ht="12.75">
      <c r="B1447"/>
    </row>
    <row r="1448" ht="12.75">
      <c r="B1448"/>
    </row>
    <row r="1449" ht="12.75">
      <c r="B1449"/>
    </row>
    <row r="1450" ht="12.75">
      <c r="B1450"/>
    </row>
    <row r="1451" ht="12.75">
      <c r="B1451"/>
    </row>
    <row r="1452" ht="12.75">
      <c r="B1452"/>
    </row>
    <row r="1453" ht="12.75">
      <c r="B1453"/>
    </row>
    <row r="1454" ht="12.75">
      <c r="B1454"/>
    </row>
    <row r="1455" ht="12.75">
      <c r="B1455"/>
    </row>
    <row r="1456" ht="12.75">
      <c r="B1456"/>
    </row>
    <row r="1457" ht="12.75">
      <c r="B1457"/>
    </row>
    <row r="1458" ht="12.75">
      <c r="B1458"/>
    </row>
    <row r="1459" ht="12.75">
      <c r="B1459"/>
    </row>
    <row r="1460" ht="12.75">
      <c r="B1460"/>
    </row>
    <row r="1461" ht="12.75">
      <c r="B1461"/>
    </row>
    <row r="1462" ht="12.75">
      <c r="B1462"/>
    </row>
    <row r="1463" ht="12.75">
      <c r="B1463"/>
    </row>
    <row r="1464" ht="12.75">
      <c r="B1464"/>
    </row>
    <row r="1465" ht="12.75">
      <c r="B1465"/>
    </row>
    <row r="1466" ht="12.75">
      <c r="B1466"/>
    </row>
    <row r="1467" ht="12.75">
      <c r="B1467"/>
    </row>
    <row r="1468" ht="12.75">
      <c r="B1468"/>
    </row>
    <row r="1469" ht="12.75">
      <c r="B1469"/>
    </row>
    <row r="1470" ht="12.75">
      <c r="B1470"/>
    </row>
    <row r="1471" ht="12.75">
      <c r="B1471"/>
    </row>
    <row r="1472" ht="12.75">
      <c r="B1472"/>
    </row>
    <row r="1473" ht="12.75">
      <c r="B1473"/>
    </row>
    <row r="1474" ht="12.75">
      <c r="B1474"/>
    </row>
    <row r="1475" ht="12.75">
      <c r="B1475"/>
    </row>
    <row r="1476" ht="12.75">
      <c r="B1476"/>
    </row>
    <row r="1477" ht="12.75">
      <c r="B1477"/>
    </row>
    <row r="1478" ht="12.75">
      <c r="B1478"/>
    </row>
    <row r="1479" ht="12.75">
      <c r="B1479"/>
    </row>
    <row r="1480" ht="12.75">
      <c r="B1480"/>
    </row>
    <row r="1481" ht="12.75">
      <c r="B1481"/>
    </row>
    <row r="1482" ht="12.75">
      <c r="B1482"/>
    </row>
    <row r="1483" ht="12.75">
      <c r="B1483"/>
    </row>
    <row r="1484" ht="12.75">
      <c r="B1484"/>
    </row>
    <row r="1485" ht="12.75">
      <c r="B1485"/>
    </row>
    <row r="1486" ht="12.75">
      <c r="B1486"/>
    </row>
    <row r="1487" ht="12.75">
      <c r="B1487"/>
    </row>
    <row r="1488" ht="12.75">
      <c r="B1488"/>
    </row>
    <row r="1489" ht="12.75">
      <c r="B1489"/>
    </row>
    <row r="1490" ht="12.75">
      <c r="B1490"/>
    </row>
    <row r="1491" ht="12.75">
      <c r="B1491"/>
    </row>
    <row r="1492" ht="12.75">
      <c r="B1492"/>
    </row>
    <row r="1493" ht="12.75">
      <c r="B1493"/>
    </row>
    <row r="1494" ht="12.75">
      <c r="B1494"/>
    </row>
    <row r="1495" ht="12.75">
      <c r="B1495"/>
    </row>
    <row r="1496" ht="12.75">
      <c r="B1496"/>
    </row>
    <row r="1497" ht="12.75">
      <c r="B1497"/>
    </row>
    <row r="1498" ht="12.75">
      <c r="B1498"/>
    </row>
    <row r="1499" ht="12.75">
      <c r="B1499"/>
    </row>
    <row r="1500" ht="12.75">
      <c r="B1500"/>
    </row>
    <row r="1501" ht="12.75">
      <c r="B1501"/>
    </row>
    <row r="1502" ht="12.75">
      <c r="B1502"/>
    </row>
    <row r="1503" ht="12.75">
      <c r="B1503"/>
    </row>
    <row r="1504" ht="12.75">
      <c r="B1504"/>
    </row>
    <row r="1505" ht="12.75">
      <c r="B1505"/>
    </row>
    <row r="1506" ht="12.75">
      <c r="B1506"/>
    </row>
    <row r="1507" ht="12.75">
      <c r="B1507"/>
    </row>
    <row r="1508" ht="12.75">
      <c r="B1508"/>
    </row>
    <row r="1509" ht="12.75">
      <c r="B1509"/>
    </row>
    <row r="1510" ht="12.75">
      <c r="B1510"/>
    </row>
    <row r="1511" ht="12.75">
      <c r="B1511"/>
    </row>
    <row r="1512" ht="12.75">
      <c r="B1512"/>
    </row>
    <row r="1513" ht="12.75">
      <c r="B1513"/>
    </row>
    <row r="1514" ht="12.75">
      <c r="B1514"/>
    </row>
    <row r="1515" ht="12.75">
      <c r="B1515"/>
    </row>
    <row r="1516" ht="12.75">
      <c r="B1516"/>
    </row>
    <row r="1517" ht="12.75">
      <c r="B1517"/>
    </row>
    <row r="1518" ht="12.75">
      <c r="B1518"/>
    </row>
    <row r="1519" ht="12.75">
      <c r="B1519"/>
    </row>
    <row r="1520" ht="12.75">
      <c r="B1520"/>
    </row>
    <row r="1521" ht="12.75">
      <c r="B1521"/>
    </row>
    <row r="1522" ht="12.75">
      <c r="B1522"/>
    </row>
    <row r="1523" ht="12.75">
      <c r="B1523"/>
    </row>
    <row r="1524" ht="12.75">
      <c r="B1524"/>
    </row>
    <row r="1525" ht="12.75">
      <c r="B1525"/>
    </row>
    <row r="1526" ht="12.75">
      <c r="B1526"/>
    </row>
    <row r="1527" ht="12.75">
      <c r="B1527"/>
    </row>
    <row r="1528" ht="12.75">
      <c r="B1528"/>
    </row>
    <row r="1529" ht="12.75">
      <c r="B1529"/>
    </row>
    <row r="1530" ht="12.75">
      <c r="B1530"/>
    </row>
    <row r="1531" ht="12.75">
      <c r="B1531"/>
    </row>
    <row r="1532" ht="12.75">
      <c r="B1532"/>
    </row>
    <row r="1533" ht="12.75">
      <c r="B1533"/>
    </row>
    <row r="1534" ht="12.75">
      <c r="B1534"/>
    </row>
    <row r="1535" ht="12.75">
      <c r="B1535"/>
    </row>
    <row r="1536" ht="12.75">
      <c r="B1536"/>
    </row>
    <row r="1537" ht="12.75">
      <c r="B1537"/>
    </row>
    <row r="1538" ht="12.75">
      <c r="B1538"/>
    </row>
    <row r="1539" ht="12.75">
      <c r="B1539"/>
    </row>
    <row r="1540" ht="12.75">
      <c r="B1540"/>
    </row>
    <row r="1541" ht="12.75">
      <c r="B1541"/>
    </row>
    <row r="1542" ht="12.75">
      <c r="B1542"/>
    </row>
    <row r="1543" ht="12.75">
      <c r="B1543"/>
    </row>
    <row r="1544" ht="12.75">
      <c r="B1544"/>
    </row>
    <row r="1545" ht="12.75">
      <c r="B1545"/>
    </row>
    <row r="1546" ht="12.75">
      <c r="B1546"/>
    </row>
    <row r="1547" ht="12.75">
      <c r="B1547"/>
    </row>
    <row r="1548" ht="12.75">
      <c r="B1548"/>
    </row>
    <row r="1549" ht="12.75">
      <c r="B1549"/>
    </row>
    <row r="1550" ht="12.75">
      <c r="B1550"/>
    </row>
    <row r="1551" ht="12.75">
      <c r="B1551"/>
    </row>
    <row r="1552" ht="12.75">
      <c r="B1552"/>
    </row>
    <row r="1553" ht="12.75">
      <c r="B1553"/>
    </row>
    <row r="1554" ht="12.75">
      <c r="B1554"/>
    </row>
    <row r="1555" ht="12.75">
      <c r="B1555"/>
    </row>
    <row r="1556" ht="12.75">
      <c r="B1556"/>
    </row>
    <row r="1557" ht="12.75">
      <c r="B1557"/>
    </row>
    <row r="1558" ht="12.75">
      <c r="B1558"/>
    </row>
    <row r="1559" ht="12.75">
      <c r="B1559"/>
    </row>
    <row r="1560" ht="12.75">
      <c r="B1560"/>
    </row>
    <row r="1561" ht="12.75">
      <c r="B1561"/>
    </row>
    <row r="1562" ht="12.75">
      <c r="B1562"/>
    </row>
    <row r="1563" ht="12.75">
      <c r="B1563"/>
    </row>
    <row r="1564" ht="12.75">
      <c r="B1564"/>
    </row>
    <row r="1565" ht="12.75">
      <c r="B1565"/>
    </row>
    <row r="1566" ht="12.75">
      <c r="B1566"/>
    </row>
    <row r="1567" ht="12.75">
      <c r="B1567"/>
    </row>
    <row r="1568" ht="12.75">
      <c r="B1568"/>
    </row>
    <row r="1569" ht="12.75">
      <c r="B1569"/>
    </row>
    <row r="1570" ht="12.75">
      <c r="B1570"/>
    </row>
    <row r="1571" ht="12.75">
      <c r="B1571"/>
    </row>
    <row r="1572" ht="12.75">
      <c r="B1572"/>
    </row>
    <row r="1573" ht="12.75">
      <c r="B1573"/>
    </row>
    <row r="1574" ht="12.75">
      <c r="B1574"/>
    </row>
    <row r="1575" ht="12.75">
      <c r="B1575"/>
    </row>
    <row r="1576" ht="12.75">
      <c r="B1576"/>
    </row>
    <row r="1577" ht="12.75">
      <c r="B1577"/>
    </row>
    <row r="1578" ht="12.75">
      <c r="B1578"/>
    </row>
    <row r="1579" ht="12.75">
      <c r="B1579"/>
    </row>
    <row r="1580" ht="12.75">
      <c r="B1580"/>
    </row>
    <row r="1581" ht="12.75">
      <c r="B1581"/>
    </row>
    <row r="1582" ht="12.75">
      <c r="B1582"/>
    </row>
    <row r="1583" ht="12.75">
      <c r="B1583"/>
    </row>
    <row r="1584" ht="12.75">
      <c r="B1584"/>
    </row>
    <row r="1585" ht="12.75">
      <c r="B1585"/>
    </row>
    <row r="1586" ht="12.75">
      <c r="B1586"/>
    </row>
    <row r="1587" ht="12.75">
      <c r="B1587"/>
    </row>
    <row r="1588" ht="12.75">
      <c r="B1588"/>
    </row>
    <row r="1589" ht="12.75">
      <c r="B1589"/>
    </row>
    <row r="1590" ht="12.75">
      <c r="B1590"/>
    </row>
    <row r="1591" ht="12.75">
      <c r="B1591"/>
    </row>
    <row r="1592" ht="12.75">
      <c r="B1592"/>
    </row>
    <row r="1593" ht="12.75">
      <c r="B1593"/>
    </row>
    <row r="1594" ht="12.75">
      <c r="B1594"/>
    </row>
    <row r="1595" ht="12.75">
      <c r="B1595"/>
    </row>
    <row r="1596" ht="12.75">
      <c r="B1596"/>
    </row>
    <row r="1597" ht="12.75">
      <c r="B1597"/>
    </row>
    <row r="1598" ht="12.75">
      <c r="B1598"/>
    </row>
    <row r="1599" ht="12.75">
      <c r="B1599"/>
    </row>
    <row r="1600" ht="12.75">
      <c r="B1600"/>
    </row>
    <row r="1601" ht="12.75">
      <c r="B1601"/>
    </row>
    <row r="1602" ht="12.75">
      <c r="B1602"/>
    </row>
    <row r="1603" ht="12.75">
      <c r="B1603"/>
    </row>
    <row r="1604" ht="12.75">
      <c r="B1604"/>
    </row>
    <row r="1605" ht="12.75">
      <c r="B1605"/>
    </row>
    <row r="1606" ht="12.75">
      <c r="B1606"/>
    </row>
    <row r="1607" ht="12.75">
      <c r="B1607"/>
    </row>
    <row r="1608" ht="12.75">
      <c r="B1608"/>
    </row>
    <row r="1609" ht="12.75">
      <c r="B1609"/>
    </row>
    <row r="1610" ht="12.75">
      <c r="B1610"/>
    </row>
    <row r="1611" ht="12.75">
      <c r="B1611"/>
    </row>
    <row r="1612" ht="12.75">
      <c r="B1612"/>
    </row>
    <row r="1613" ht="12.75">
      <c r="B1613"/>
    </row>
    <row r="1614" ht="12.75">
      <c r="B1614"/>
    </row>
    <row r="1615" ht="12.75">
      <c r="B1615"/>
    </row>
    <row r="1616" ht="12.75">
      <c r="B1616"/>
    </row>
    <row r="1617" ht="12.75">
      <c r="B1617"/>
    </row>
    <row r="1618" ht="12.75">
      <c r="B1618"/>
    </row>
    <row r="1619" ht="12.75">
      <c r="B1619"/>
    </row>
    <row r="1620" ht="12.75">
      <c r="B1620"/>
    </row>
    <row r="1621" ht="12.75">
      <c r="B1621"/>
    </row>
    <row r="1622" ht="12.75">
      <c r="B1622"/>
    </row>
    <row r="1623" ht="12.75">
      <c r="B1623"/>
    </row>
    <row r="1624" ht="12.75">
      <c r="B1624"/>
    </row>
    <row r="1625" ht="12.75">
      <c r="B1625"/>
    </row>
    <row r="1626" ht="12.75">
      <c r="B1626"/>
    </row>
    <row r="1627" ht="12.75">
      <c r="B1627"/>
    </row>
    <row r="1628" ht="12.75">
      <c r="B1628"/>
    </row>
    <row r="1629" ht="12.75">
      <c r="B1629"/>
    </row>
    <row r="1630" ht="12.75">
      <c r="B1630"/>
    </row>
    <row r="1631" ht="12.75">
      <c r="B1631"/>
    </row>
    <row r="1632" ht="12.75">
      <c r="B1632"/>
    </row>
    <row r="1633" ht="12.75">
      <c r="B1633"/>
    </row>
    <row r="1634" ht="12.75">
      <c r="B1634"/>
    </row>
    <row r="1635" ht="12.75">
      <c r="B1635"/>
    </row>
    <row r="1636" ht="12.75">
      <c r="B1636"/>
    </row>
    <row r="1637" ht="12.75">
      <c r="B1637"/>
    </row>
    <row r="1638" ht="12.75">
      <c r="B1638"/>
    </row>
    <row r="1639" ht="12.75">
      <c r="B1639"/>
    </row>
    <row r="1640" ht="12.75">
      <c r="B1640"/>
    </row>
    <row r="1641" ht="12.75">
      <c r="B1641"/>
    </row>
    <row r="1642" ht="12.75">
      <c r="B1642"/>
    </row>
    <row r="1643" ht="12.75">
      <c r="B1643"/>
    </row>
    <row r="1644" ht="12.75">
      <c r="B1644"/>
    </row>
    <row r="1645" ht="12.75">
      <c r="B1645"/>
    </row>
    <row r="1646" ht="12.75">
      <c r="B1646"/>
    </row>
    <row r="1647" ht="12.75">
      <c r="B1647"/>
    </row>
    <row r="1648" ht="12.75">
      <c r="B1648"/>
    </row>
    <row r="1649" ht="12.75">
      <c r="B1649"/>
    </row>
    <row r="1650" ht="12.75">
      <c r="B1650"/>
    </row>
    <row r="1651" ht="12.75">
      <c r="B1651"/>
    </row>
    <row r="1652" ht="12.75">
      <c r="B1652"/>
    </row>
    <row r="1653" ht="12.75">
      <c r="B1653"/>
    </row>
    <row r="1654" ht="12.75">
      <c r="B1654"/>
    </row>
    <row r="1655" ht="12.75">
      <c r="B1655"/>
    </row>
    <row r="1656" ht="12.75">
      <c r="B1656"/>
    </row>
    <row r="1657" ht="12.75">
      <c r="B1657"/>
    </row>
    <row r="1658" ht="12.75">
      <c r="B1658"/>
    </row>
    <row r="1659" ht="12.75">
      <c r="B1659"/>
    </row>
    <row r="1660" ht="12.75">
      <c r="B1660"/>
    </row>
    <row r="1661" ht="12.75">
      <c r="B1661"/>
    </row>
    <row r="1662" ht="12.75">
      <c r="B1662"/>
    </row>
    <row r="1663" ht="12.75">
      <c r="B1663"/>
    </row>
    <row r="1664" ht="12.75">
      <c r="B1664"/>
    </row>
    <row r="1665" ht="12.75">
      <c r="B1665"/>
    </row>
    <row r="1666" ht="12.75">
      <c r="B1666"/>
    </row>
    <row r="1667" ht="12.75">
      <c r="B1667"/>
    </row>
    <row r="1668" ht="12.75">
      <c r="B1668"/>
    </row>
    <row r="1669" ht="12.75">
      <c r="B1669"/>
    </row>
    <row r="1670" ht="12.75">
      <c r="B1670"/>
    </row>
    <row r="1671" ht="12.75">
      <c r="B1671"/>
    </row>
    <row r="1672" ht="12.75">
      <c r="B1672"/>
    </row>
    <row r="1673" ht="12.75">
      <c r="B1673"/>
    </row>
    <row r="1674" ht="12.75">
      <c r="B1674"/>
    </row>
    <row r="1675" ht="12.75">
      <c r="B1675"/>
    </row>
    <row r="1676" ht="12.75">
      <c r="B1676"/>
    </row>
    <row r="1677" ht="12.75">
      <c r="B1677"/>
    </row>
    <row r="1678" ht="12.75">
      <c r="B1678"/>
    </row>
    <row r="1679" ht="12.75">
      <c r="B1679"/>
    </row>
    <row r="1680" ht="12.75">
      <c r="B1680"/>
    </row>
    <row r="1681" ht="12.75">
      <c r="B1681"/>
    </row>
    <row r="1682" ht="12.75">
      <c r="B1682"/>
    </row>
    <row r="1683" ht="12.75">
      <c r="B1683"/>
    </row>
    <row r="1684" ht="12.75">
      <c r="B1684"/>
    </row>
    <row r="1685" ht="12.75">
      <c r="B1685"/>
    </row>
    <row r="1686" ht="12.75">
      <c r="B1686"/>
    </row>
    <row r="1687" ht="12.75">
      <c r="B1687"/>
    </row>
    <row r="1688" ht="12.75">
      <c r="B1688"/>
    </row>
    <row r="1689" ht="12.75">
      <c r="B1689"/>
    </row>
    <row r="1690" ht="12.75">
      <c r="B1690"/>
    </row>
    <row r="1691" ht="12.75">
      <c r="B1691"/>
    </row>
    <row r="1692" ht="12.75">
      <c r="B1692"/>
    </row>
    <row r="1693" ht="12.75">
      <c r="B1693"/>
    </row>
    <row r="1694" ht="12.75">
      <c r="B1694"/>
    </row>
    <row r="1695" ht="12.75">
      <c r="B1695"/>
    </row>
    <row r="1696" ht="12.75">
      <c r="B1696"/>
    </row>
    <row r="1697" ht="12.75">
      <c r="B1697"/>
    </row>
    <row r="1698" ht="12.75">
      <c r="B1698"/>
    </row>
    <row r="1699" ht="12.75">
      <c r="B1699"/>
    </row>
    <row r="1700" ht="12.75">
      <c r="B1700"/>
    </row>
    <row r="1701" ht="12.75">
      <c r="B1701"/>
    </row>
    <row r="1702" ht="12.75">
      <c r="B1702"/>
    </row>
    <row r="1703" ht="12.75">
      <c r="B1703"/>
    </row>
    <row r="1704" ht="12.75">
      <c r="B1704"/>
    </row>
    <row r="1705" ht="12.75">
      <c r="B1705"/>
    </row>
    <row r="1706" ht="12.75">
      <c r="B1706"/>
    </row>
    <row r="1707" ht="12.75">
      <c r="B1707"/>
    </row>
    <row r="1708" ht="12.75">
      <c r="B1708"/>
    </row>
    <row r="1709" ht="12.75">
      <c r="B1709"/>
    </row>
    <row r="1710" ht="12.75">
      <c r="B1710"/>
    </row>
    <row r="1711" ht="12.75">
      <c r="B1711"/>
    </row>
    <row r="1712" ht="12.75">
      <c r="B1712"/>
    </row>
    <row r="1713" ht="12.75">
      <c r="B1713"/>
    </row>
    <row r="1714" ht="12.75">
      <c r="B1714"/>
    </row>
    <row r="1715" ht="12.75">
      <c r="B1715"/>
    </row>
    <row r="1716" ht="12.75">
      <c r="B1716"/>
    </row>
    <row r="1717" ht="12.75">
      <c r="B1717"/>
    </row>
    <row r="1718" ht="12.75">
      <c r="B1718"/>
    </row>
    <row r="1719" ht="12.75">
      <c r="B1719"/>
    </row>
    <row r="1720" ht="12.75">
      <c r="B1720"/>
    </row>
    <row r="1721" ht="12.75">
      <c r="B1721"/>
    </row>
    <row r="1722" ht="12.75">
      <c r="B1722"/>
    </row>
    <row r="1723" ht="12.75">
      <c r="B1723"/>
    </row>
    <row r="1724" ht="12.75">
      <c r="B1724"/>
    </row>
    <row r="1725" ht="12.75">
      <c r="B1725"/>
    </row>
    <row r="1726" ht="12.75">
      <c r="B1726"/>
    </row>
    <row r="1727" ht="12.75">
      <c r="B1727"/>
    </row>
    <row r="1728" ht="12.75">
      <c r="B1728"/>
    </row>
    <row r="1729" ht="12.75">
      <c r="B1729"/>
    </row>
    <row r="1730" ht="12.75">
      <c r="B1730"/>
    </row>
    <row r="1731" ht="12.75">
      <c r="B1731"/>
    </row>
    <row r="1732" ht="12.75">
      <c r="B1732"/>
    </row>
    <row r="1733" ht="12.75">
      <c r="B1733"/>
    </row>
    <row r="1734" ht="12.75">
      <c r="B1734"/>
    </row>
    <row r="1735" ht="12.75">
      <c r="B1735"/>
    </row>
    <row r="1736" ht="12.75">
      <c r="B1736"/>
    </row>
    <row r="1737" ht="12.75">
      <c r="B1737"/>
    </row>
    <row r="1738" ht="12.75">
      <c r="B1738"/>
    </row>
    <row r="1739" ht="12.75">
      <c r="B1739"/>
    </row>
    <row r="1740" ht="12.75">
      <c r="B1740"/>
    </row>
    <row r="1741" ht="12.75">
      <c r="B1741"/>
    </row>
    <row r="1742" ht="12.75">
      <c r="B1742"/>
    </row>
    <row r="1743" ht="12.75">
      <c r="B1743"/>
    </row>
    <row r="1744" ht="12.75">
      <c r="B1744"/>
    </row>
    <row r="1745" ht="12.75">
      <c r="B1745"/>
    </row>
    <row r="1746" ht="12.75">
      <c r="B1746"/>
    </row>
    <row r="1747" ht="12.75">
      <c r="B1747"/>
    </row>
    <row r="1748" ht="12.75">
      <c r="B1748"/>
    </row>
    <row r="1749" ht="12.75">
      <c r="B1749"/>
    </row>
    <row r="1750" ht="12.75">
      <c r="B1750"/>
    </row>
    <row r="1751" ht="12.75">
      <c r="B1751"/>
    </row>
    <row r="1752" ht="12.75">
      <c r="B1752"/>
    </row>
    <row r="1753" ht="12.75">
      <c r="B1753"/>
    </row>
    <row r="1754" ht="12.75">
      <c r="B1754"/>
    </row>
    <row r="1755" ht="12.75">
      <c r="B1755"/>
    </row>
    <row r="1756" ht="12.75">
      <c r="B1756"/>
    </row>
    <row r="1757" ht="12.75">
      <c r="B1757"/>
    </row>
    <row r="1758" ht="12.75">
      <c r="B1758"/>
    </row>
    <row r="1759" ht="12.75">
      <c r="B1759"/>
    </row>
    <row r="1760" ht="12.75">
      <c r="B1760"/>
    </row>
    <row r="1761" ht="12.75">
      <c r="B1761"/>
    </row>
    <row r="1762" ht="12.75">
      <c r="B1762"/>
    </row>
    <row r="1763" ht="12.75">
      <c r="B1763"/>
    </row>
    <row r="1764" ht="12.75">
      <c r="B1764"/>
    </row>
    <row r="1765" ht="12.75">
      <c r="B1765"/>
    </row>
    <row r="1766" ht="12.75">
      <c r="B1766"/>
    </row>
    <row r="1767" ht="12.75">
      <c r="B1767"/>
    </row>
    <row r="1768" ht="12.75">
      <c r="B1768"/>
    </row>
    <row r="1769" ht="12.75">
      <c r="B1769"/>
    </row>
    <row r="1770" ht="12.75">
      <c r="B1770"/>
    </row>
    <row r="1771" ht="12.75">
      <c r="B1771"/>
    </row>
    <row r="1772" ht="12.75">
      <c r="B1772"/>
    </row>
    <row r="1773" ht="12.75">
      <c r="B1773"/>
    </row>
    <row r="1774" ht="12.75">
      <c r="B1774"/>
    </row>
    <row r="1775" ht="12.75">
      <c r="B1775"/>
    </row>
    <row r="1776" ht="12.75">
      <c r="B1776"/>
    </row>
    <row r="1777" ht="12.75">
      <c r="B1777"/>
    </row>
    <row r="1778" ht="12.75">
      <c r="B1778"/>
    </row>
    <row r="1779" ht="12.75">
      <c r="B1779"/>
    </row>
    <row r="1780" ht="12.75">
      <c r="B1780"/>
    </row>
    <row r="1781" ht="12.75">
      <c r="B1781"/>
    </row>
    <row r="1782" ht="12.75">
      <c r="B1782"/>
    </row>
    <row r="1783" ht="12.75">
      <c r="B1783"/>
    </row>
    <row r="1784" ht="12.75">
      <c r="B1784"/>
    </row>
    <row r="1785" ht="12.75">
      <c r="B1785"/>
    </row>
    <row r="1786" ht="12.75">
      <c r="B1786"/>
    </row>
    <row r="1787" ht="12.75">
      <c r="B1787"/>
    </row>
    <row r="1788" ht="12.75">
      <c r="B1788"/>
    </row>
    <row r="1789" ht="12.75">
      <c r="B1789"/>
    </row>
    <row r="1790" ht="12.75">
      <c r="B1790"/>
    </row>
    <row r="1791" ht="12.75">
      <c r="B1791"/>
    </row>
    <row r="1792" ht="12.75">
      <c r="B1792"/>
    </row>
    <row r="1793" ht="12.75">
      <c r="B1793"/>
    </row>
    <row r="1794" ht="12.75">
      <c r="B1794"/>
    </row>
    <row r="1795" ht="12.75">
      <c r="B1795"/>
    </row>
    <row r="1796" ht="12.75">
      <c r="B1796"/>
    </row>
    <row r="1797" ht="12.75">
      <c r="B1797"/>
    </row>
    <row r="1798" ht="12.75">
      <c r="B1798"/>
    </row>
    <row r="1799" ht="12.75">
      <c r="B1799"/>
    </row>
    <row r="1800" ht="12.75">
      <c r="B1800"/>
    </row>
    <row r="1801" ht="12.75">
      <c r="B1801"/>
    </row>
    <row r="1802" ht="12.75">
      <c r="B1802"/>
    </row>
    <row r="1803" ht="12.75">
      <c r="B1803"/>
    </row>
    <row r="1804" ht="12.75">
      <c r="B1804"/>
    </row>
    <row r="1805" ht="12.75">
      <c r="B1805"/>
    </row>
    <row r="1806" ht="12.75">
      <c r="B1806"/>
    </row>
    <row r="1807" ht="12.75">
      <c r="B1807"/>
    </row>
    <row r="1808" ht="12.75">
      <c r="B1808"/>
    </row>
    <row r="1809" ht="12.75">
      <c r="B1809"/>
    </row>
    <row r="1810" ht="12.75">
      <c r="B1810"/>
    </row>
    <row r="1811" ht="12.75">
      <c r="B1811"/>
    </row>
    <row r="1812" ht="12.75">
      <c r="B1812"/>
    </row>
    <row r="1813" ht="12.75">
      <c r="B1813"/>
    </row>
    <row r="1814" ht="12.75">
      <c r="B1814"/>
    </row>
    <row r="1815" ht="12.75">
      <c r="B1815"/>
    </row>
    <row r="1816" ht="12.75">
      <c r="B1816"/>
    </row>
    <row r="1817" ht="12.75">
      <c r="B1817"/>
    </row>
    <row r="1818" ht="12.75">
      <c r="B1818"/>
    </row>
    <row r="1819" ht="12.75">
      <c r="B1819"/>
    </row>
    <row r="1820" ht="12.75">
      <c r="B1820"/>
    </row>
    <row r="1821" ht="12.75">
      <c r="B1821"/>
    </row>
    <row r="1822" ht="12.75">
      <c r="B1822"/>
    </row>
    <row r="1823" ht="12.75">
      <c r="B1823"/>
    </row>
    <row r="1824" ht="12.75">
      <c r="B1824"/>
    </row>
    <row r="1825" ht="12.75">
      <c r="B1825"/>
    </row>
    <row r="1826" ht="12.75">
      <c r="B1826"/>
    </row>
    <row r="1827" ht="12.75">
      <c r="B1827"/>
    </row>
    <row r="1828" ht="12.75">
      <c r="B1828"/>
    </row>
    <row r="1829" ht="12.75">
      <c r="B1829"/>
    </row>
    <row r="1830" ht="12.75">
      <c r="B1830"/>
    </row>
    <row r="1831" ht="12.75">
      <c r="B1831"/>
    </row>
    <row r="1832" ht="12.75">
      <c r="B1832"/>
    </row>
    <row r="1833" ht="12.75">
      <c r="B1833"/>
    </row>
    <row r="1834" ht="12.75">
      <c r="B1834"/>
    </row>
    <row r="1835" ht="12.75">
      <c r="B1835"/>
    </row>
    <row r="1836" ht="12.75">
      <c r="B1836"/>
    </row>
    <row r="1837" ht="12.75">
      <c r="B1837"/>
    </row>
    <row r="1838" ht="12.75">
      <c r="B1838"/>
    </row>
    <row r="1839" ht="12.75">
      <c r="B1839"/>
    </row>
    <row r="1840" ht="12.75">
      <c r="B1840"/>
    </row>
    <row r="1841" ht="12.75">
      <c r="B1841"/>
    </row>
    <row r="1842" ht="12.75">
      <c r="B1842"/>
    </row>
    <row r="1843" ht="12.75">
      <c r="B1843"/>
    </row>
    <row r="1844" ht="12.75">
      <c r="B1844"/>
    </row>
    <row r="1845" ht="12.75">
      <c r="B1845"/>
    </row>
    <row r="1846" ht="12.75">
      <c r="B1846"/>
    </row>
    <row r="1847" ht="12.75">
      <c r="B1847"/>
    </row>
    <row r="1848" ht="12.75">
      <c r="B1848"/>
    </row>
    <row r="1849" ht="12.75">
      <c r="B1849"/>
    </row>
    <row r="1850" ht="12.75">
      <c r="B1850"/>
    </row>
    <row r="1851" ht="12.75">
      <c r="B1851"/>
    </row>
    <row r="1852" ht="12.75">
      <c r="B1852"/>
    </row>
    <row r="1853" ht="12.75">
      <c r="B1853"/>
    </row>
    <row r="1854" ht="12.75">
      <c r="B1854"/>
    </row>
    <row r="1855" ht="12.75">
      <c r="B1855"/>
    </row>
    <row r="1856" ht="12.75">
      <c r="B1856"/>
    </row>
    <row r="1857" ht="12.75">
      <c r="B1857"/>
    </row>
    <row r="1858" ht="12.75">
      <c r="B1858"/>
    </row>
    <row r="1859" ht="12.75">
      <c r="B1859"/>
    </row>
    <row r="1860" ht="12.75">
      <c r="B1860"/>
    </row>
    <row r="1861" ht="12.75">
      <c r="B1861"/>
    </row>
    <row r="1862" ht="12.75">
      <c r="B1862"/>
    </row>
    <row r="1863" ht="12.75">
      <c r="B1863"/>
    </row>
    <row r="1864" ht="12.75">
      <c r="B1864"/>
    </row>
    <row r="1865" ht="12.75">
      <c r="B1865"/>
    </row>
    <row r="1866" ht="12.75">
      <c r="B1866"/>
    </row>
    <row r="1867" ht="12.75">
      <c r="B1867"/>
    </row>
    <row r="1868" ht="12.75">
      <c r="B1868"/>
    </row>
    <row r="1869" ht="12.75">
      <c r="B1869"/>
    </row>
    <row r="1870" ht="12.75">
      <c r="B1870"/>
    </row>
    <row r="1871" ht="12.75">
      <c r="B1871"/>
    </row>
    <row r="1872" ht="12.75">
      <c r="B1872"/>
    </row>
    <row r="1873" ht="12.75">
      <c r="B1873"/>
    </row>
    <row r="1874" ht="12.75">
      <c r="B1874"/>
    </row>
    <row r="1875" ht="12.75">
      <c r="B1875"/>
    </row>
    <row r="1876" ht="12.75">
      <c r="B1876"/>
    </row>
    <row r="1877" ht="12.75">
      <c r="B1877"/>
    </row>
    <row r="1878" ht="12.75">
      <c r="B1878"/>
    </row>
    <row r="1879" ht="12.75">
      <c r="B1879"/>
    </row>
    <row r="1880" ht="12.75">
      <c r="B1880"/>
    </row>
    <row r="1881" ht="12.75">
      <c r="B1881"/>
    </row>
    <row r="1882" ht="12.75">
      <c r="B1882"/>
    </row>
    <row r="1883" ht="12.75">
      <c r="B1883"/>
    </row>
    <row r="1884" ht="12.75">
      <c r="B1884"/>
    </row>
    <row r="1885" ht="12.75">
      <c r="B1885"/>
    </row>
    <row r="1886" ht="12.75">
      <c r="B1886"/>
    </row>
    <row r="1887" ht="12.75">
      <c r="B1887"/>
    </row>
    <row r="1888" ht="12.75">
      <c r="B1888"/>
    </row>
    <row r="1889" ht="12.75">
      <c r="B1889"/>
    </row>
    <row r="1890" ht="12.75">
      <c r="B1890"/>
    </row>
    <row r="1891" ht="12.75">
      <c r="B1891"/>
    </row>
    <row r="1892" ht="12.75">
      <c r="B1892"/>
    </row>
    <row r="1893" ht="12.75">
      <c r="B1893"/>
    </row>
    <row r="1894" ht="12.75">
      <c r="B1894"/>
    </row>
    <row r="1895" ht="12.75">
      <c r="B1895"/>
    </row>
    <row r="1896" ht="12.75">
      <c r="B1896"/>
    </row>
    <row r="1897" ht="12.75">
      <c r="B1897"/>
    </row>
    <row r="1898" ht="12.75">
      <c r="B1898"/>
    </row>
    <row r="1899" ht="12.75">
      <c r="B1899"/>
    </row>
    <row r="1900" ht="12.75">
      <c r="B1900"/>
    </row>
    <row r="1901" ht="12.75">
      <c r="B1901"/>
    </row>
    <row r="1902" ht="12.75">
      <c r="B1902"/>
    </row>
    <row r="1903" ht="12.75">
      <c r="B1903"/>
    </row>
    <row r="1904" ht="12.75">
      <c r="B1904"/>
    </row>
    <row r="1905" ht="12.75">
      <c r="B1905"/>
    </row>
    <row r="1906" ht="12.75">
      <c r="B1906"/>
    </row>
    <row r="1907" ht="12.75">
      <c r="B1907"/>
    </row>
    <row r="1908" ht="12.75">
      <c r="B1908"/>
    </row>
    <row r="1909" ht="12.75">
      <c r="B1909"/>
    </row>
    <row r="1910" ht="12.75">
      <c r="B1910"/>
    </row>
    <row r="1911" ht="12.75">
      <c r="B1911"/>
    </row>
    <row r="1912" ht="12.75">
      <c r="B1912"/>
    </row>
    <row r="1913" ht="12.75">
      <c r="B1913"/>
    </row>
    <row r="1914" ht="12.75">
      <c r="B1914"/>
    </row>
    <row r="1915" ht="12.75">
      <c r="B1915"/>
    </row>
    <row r="1916" ht="12.75">
      <c r="B1916"/>
    </row>
    <row r="1917" ht="12.75">
      <c r="B1917"/>
    </row>
    <row r="1918" ht="12.75">
      <c r="B1918"/>
    </row>
    <row r="1919" ht="12.75">
      <c r="B1919"/>
    </row>
    <row r="1920" ht="12.75">
      <c r="B1920"/>
    </row>
    <row r="1921" ht="12.75">
      <c r="B1921"/>
    </row>
    <row r="1922" ht="12.75">
      <c r="B1922"/>
    </row>
    <row r="1923" ht="12.75">
      <c r="B1923"/>
    </row>
    <row r="1924" ht="12.75">
      <c r="B1924"/>
    </row>
    <row r="1925" ht="12.75">
      <c r="B1925"/>
    </row>
    <row r="1926" ht="12.75">
      <c r="B1926"/>
    </row>
    <row r="1927" ht="12.75">
      <c r="B1927"/>
    </row>
    <row r="1928" ht="12.75">
      <c r="B1928"/>
    </row>
    <row r="1929" ht="12.75">
      <c r="B1929"/>
    </row>
    <row r="1930" ht="12.75">
      <c r="B1930"/>
    </row>
    <row r="1931" ht="12.75">
      <c r="B1931"/>
    </row>
    <row r="1932" ht="12.75">
      <c r="B1932"/>
    </row>
    <row r="1933" ht="12.75">
      <c r="B1933"/>
    </row>
    <row r="1934" ht="12.75">
      <c r="B1934"/>
    </row>
    <row r="1935" ht="12.75">
      <c r="B1935"/>
    </row>
    <row r="1936" ht="12.75">
      <c r="B1936"/>
    </row>
    <row r="1937" ht="12.75">
      <c r="B1937"/>
    </row>
    <row r="1938" ht="12.75">
      <c r="B1938"/>
    </row>
    <row r="1939" ht="12.75">
      <c r="B1939"/>
    </row>
    <row r="1940" ht="12.75">
      <c r="B1940"/>
    </row>
    <row r="1941" ht="12.75">
      <c r="B1941"/>
    </row>
    <row r="1942" ht="12.75">
      <c r="B1942"/>
    </row>
    <row r="1943" ht="12.75">
      <c r="B1943"/>
    </row>
    <row r="1944" ht="12.75">
      <c r="B1944"/>
    </row>
    <row r="1945" ht="12.75">
      <c r="B1945"/>
    </row>
    <row r="1946" ht="12.75">
      <c r="B1946"/>
    </row>
    <row r="1947" ht="12.75">
      <c r="B1947"/>
    </row>
    <row r="1948" ht="12.75">
      <c r="B1948"/>
    </row>
    <row r="1949" ht="12.75">
      <c r="B1949"/>
    </row>
    <row r="1950" ht="12.75">
      <c r="B1950"/>
    </row>
    <row r="1951" ht="12.75">
      <c r="B1951"/>
    </row>
    <row r="1952" ht="12.75">
      <c r="B1952"/>
    </row>
    <row r="1953" ht="12.75">
      <c r="B1953"/>
    </row>
    <row r="1954" ht="12.75">
      <c r="B1954"/>
    </row>
    <row r="1955" ht="12.75">
      <c r="B1955"/>
    </row>
    <row r="1956" ht="12.75">
      <c r="B1956"/>
    </row>
    <row r="1957" ht="12.75">
      <c r="B1957"/>
    </row>
    <row r="1958" ht="12.75">
      <c r="B1958"/>
    </row>
    <row r="1959" ht="12.75">
      <c r="B1959"/>
    </row>
    <row r="1960" ht="12.75">
      <c r="B1960"/>
    </row>
    <row r="1961" ht="12.75">
      <c r="B1961"/>
    </row>
    <row r="1962" ht="12.75">
      <c r="B1962"/>
    </row>
    <row r="1963" ht="12.75">
      <c r="B1963"/>
    </row>
    <row r="1964" ht="12.75">
      <c r="B1964"/>
    </row>
    <row r="1965" ht="12.75">
      <c r="B1965"/>
    </row>
    <row r="1966" ht="12.75">
      <c r="B1966"/>
    </row>
    <row r="1967" ht="12.75">
      <c r="B1967"/>
    </row>
    <row r="1968" ht="12.75">
      <c r="B1968"/>
    </row>
    <row r="1969" ht="12.75">
      <c r="B1969"/>
    </row>
    <row r="1970" ht="12.75">
      <c r="B1970"/>
    </row>
    <row r="1971" ht="12.75">
      <c r="B1971"/>
    </row>
    <row r="1972" ht="12.75">
      <c r="B1972"/>
    </row>
    <row r="1973" ht="12.75">
      <c r="B1973"/>
    </row>
    <row r="1974" ht="12.75">
      <c r="B1974"/>
    </row>
    <row r="1975" ht="12.75">
      <c r="B1975"/>
    </row>
    <row r="1976" ht="12.75">
      <c r="B1976"/>
    </row>
    <row r="1977" ht="12.75">
      <c r="B1977"/>
    </row>
    <row r="1978" ht="12.75">
      <c r="B1978"/>
    </row>
    <row r="1979" ht="12.75">
      <c r="B1979"/>
    </row>
    <row r="1980" ht="12.75">
      <c r="B1980"/>
    </row>
    <row r="1981" ht="12.75">
      <c r="B1981"/>
    </row>
    <row r="1982" ht="12.75">
      <c r="B1982"/>
    </row>
    <row r="1983" ht="12.75">
      <c r="B1983"/>
    </row>
    <row r="1984" ht="12.75">
      <c r="B1984"/>
    </row>
    <row r="1985" ht="12.75">
      <c r="B1985"/>
    </row>
    <row r="1986" ht="12.75">
      <c r="B1986"/>
    </row>
    <row r="1987" ht="12.75">
      <c r="B1987"/>
    </row>
    <row r="1988" ht="12.75">
      <c r="B1988"/>
    </row>
    <row r="1989" ht="12.75">
      <c r="B1989"/>
    </row>
    <row r="1990" ht="12.75">
      <c r="B1990"/>
    </row>
    <row r="1991" ht="12.75">
      <c r="B1991"/>
    </row>
    <row r="1992" ht="12.75">
      <c r="B1992"/>
    </row>
    <row r="1993" ht="12.75">
      <c r="B1993"/>
    </row>
    <row r="1994" ht="12.75">
      <c r="B1994"/>
    </row>
    <row r="1995" ht="12.75">
      <c r="B1995"/>
    </row>
    <row r="1996" ht="12.75">
      <c r="B1996"/>
    </row>
    <row r="1997" ht="12.75">
      <c r="B1997"/>
    </row>
    <row r="1998" ht="12.75">
      <c r="B1998"/>
    </row>
    <row r="1999" ht="12.75">
      <c r="B1999"/>
    </row>
    <row r="2000" ht="12.75">
      <c r="B2000"/>
    </row>
    <row r="2001" ht="12.75">
      <c r="B2001"/>
    </row>
    <row r="2002" ht="12.75">
      <c r="B2002"/>
    </row>
    <row r="2003" ht="12.75">
      <c r="B2003"/>
    </row>
    <row r="2004" ht="12.75">
      <c r="B2004"/>
    </row>
    <row r="2005" ht="12.75">
      <c r="B2005"/>
    </row>
    <row r="2006" ht="12.75">
      <c r="B2006"/>
    </row>
    <row r="2007" ht="12.75">
      <c r="B2007"/>
    </row>
    <row r="2008" ht="12.75">
      <c r="B2008"/>
    </row>
    <row r="2009" ht="12.75">
      <c r="B2009"/>
    </row>
    <row r="2010" ht="12.75">
      <c r="B2010"/>
    </row>
    <row r="2011" ht="12.75">
      <c r="B2011"/>
    </row>
    <row r="2012" ht="12.75">
      <c r="B2012"/>
    </row>
    <row r="2013" ht="12.75">
      <c r="B2013"/>
    </row>
    <row r="2014" ht="12.75">
      <c r="B2014"/>
    </row>
    <row r="2015" ht="12.75">
      <c r="B2015"/>
    </row>
    <row r="2016" ht="12.75">
      <c r="B2016"/>
    </row>
    <row r="2017" ht="12.75">
      <c r="B2017"/>
    </row>
    <row r="2018" ht="12.75">
      <c r="B2018"/>
    </row>
    <row r="2019" ht="12.75">
      <c r="B2019"/>
    </row>
    <row r="2020" ht="12.75">
      <c r="B2020"/>
    </row>
    <row r="2021" ht="12.75">
      <c r="B2021"/>
    </row>
    <row r="2022" ht="12.75">
      <c r="B2022"/>
    </row>
    <row r="2023" ht="12.75">
      <c r="B2023"/>
    </row>
    <row r="2024" ht="12.75">
      <c r="B2024"/>
    </row>
    <row r="2025" ht="12.75">
      <c r="B2025"/>
    </row>
    <row r="2026" ht="12.75">
      <c r="B2026"/>
    </row>
    <row r="2027" ht="12.75">
      <c r="B2027"/>
    </row>
    <row r="2028" ht="12.75">
      <c r="B2028"/>
    </row>
    <row r="2029" ht="12.75">
      <c r="B2029"/>
    </row>
    <row r="2030" ht="12.75">
      <c r="B2030"/>
    </row>
    <row r="2031" ht="12.75">
      <c r="B2031"/>
    </row>
    <row r="2032" ht="12.75">
      <c r="B2032"/>
    </row>
    <row r="2033" ht="12.75">
      <c r="B2033"/>
    </row>
    <row r="2034" ht="12.75">
      <c r="B2034"/>
    </row>
    <row r="2035" ht="12.75">
      <c r="B2035"/>
    </row>
    <row r="2036" ht="12.75">
      <c r="B2036"/>
    </row>
    <row r="2037" ht="12.75">
      <c r="B2037"/>
    </row>
    <row r="2038" ht="12.75">
      <c r="B2038"/>
    </row>
    <row r="2039" ht="12.75">
      <c r="B2039"/>
    </row>
    <row r="2040" ht="12.75">
      <c r="B2040"/>
    </row>
    <row r="2041" ht="12.75">
      <c r="B2041"/>
    </row>
    <row r="2042" ht="12.75">
      <c r="B2042"/>
    </row>
    <row r="2043" ht="12.75">
      <c r="B2043"/>
    </row>
    <row r="2044" ht="12.75">
      <c r="B2044"/>
    </row>
    <row r="2045" ht="12.75">
      <c r="B2045"/>
    </row>
    <row r="2046" ht="12.75">
      <c r="B2046"/>
    </row>
    <row r="2047" ht="12.75">
      <c r="B2047"/>
    </row>
    <row r="2048" ht="12.75">
      <c r="B2048"/>
    </row>
    <row r="2049" ht="12.75">
      <c r="B2049"/>
    </row>
    <row r="2050" ht="12.75">
      <c r="B2050"/>
    </row>
    <row r="2051" ht="12.75">
      <c r="B2051"/>
    </row>
    <row r="2052" ht="12.75">
      <c r="B2052"/>
    </row>
    <row r="2053" ht="12.75">
      <c r="B2053"/>
    </row>
    <row r="2054" ht="12.75">
      <c r="B2054"/>
    </row>
    <row r="2055" ht="12.75">
      <c r="B2055"/>
    </row>
    <row r="2056" ht="12.75">
      <c r="B2056"/>
    </row>
    <row r="2057" ht="12.75">
      <c r="B2057"/>
    </row>
    <row r="2058" ht="12.75">
      <c r="B2058"/>
    </row>
    <row r="2059" ht="12.75">
      <c r="B2059"/>
    </row>
    <row r="2060" ht="12.75">
      <c r="B2060"/>
    </row>
    <row r="2061" ht="12.75">
      <c r="B2061"/>
    </row>
    <row r="2062" ht="12.75">
      <c r="B2062"/>
    </row>
    <row r="2063" ht="12.75">
      <c r="B2063"/>
    </row>
    <row r="2064" ht="12.75">
      <c r="B2064"/>
    </row>
    <row r="2065" ht="12.75">
      <c r="B2065"/>
    </row>
    <row r="2066" ht="12.75">
      <c r="B2066"/>
    </row>
    <row r="2067" ht="12.75">
      <c r="B2067"/>
    </row>
    <row r="2068" ht="12.75">
      <c r="B2068"/>
    </row>
    <row r="2069" ht="12.75">
      <c r="B2069"/>
    </row>
    <row r="2070" ht="12.75">
      <c r="B2070"/>
    </row>
    <row r="2071" ht="12.75">
      <c r="B2071"/>
    </row>
    <row r="2072" ht="12.75">
      <c r="B2072"/>
    </row>
    <row r="2073" ht="12.75">
      <c r="B2073"/>
    </row>
    <row r="2074" ht="12.75">
      <c r="B2074"/>
    </row>
    <row r="2075" ht="12.75">
      <c r="B2075"/>
    </row>
    <row r="2076" ht="12.75">
      <c r="B2076"/>
    </row>
    <row r="2077" ht="12.75">
      <c r="B2077"/>
    </row>
    <row r="2078" ht="12.75">
      <c r="B2078"/>
    </row>
    <row r="2079" ht="12.75">
      <c r="B2079"/>
    </row>
    <row r="2080" ht="12.75">
      <c r="B2080"/>
    </row>
    <row r="2081" ht="12.75">
      <c r="B2081"/>
    </row>
    <row r="2082" ht="12.75">
      <c r="B2082"/>
    </row>
    <row r="2083" ht="12.75">
      <c r="B2083"/>
    </row>
    <row r="2084" ht="12.75">
      <c r="B2084"/>
    </row>
    <row r="2085" ht="12.75">
      <c r="B2085"/>
    </row>
    <row r="2086" ht="12.75">
      <c r="B2086"/>
    </row>
    <row r="2087" ht="12.75">
      <c r="B2087"/>
    </row>
    <row r="2088" ht="12.75">
      <c r="B2088"/>
    </row>
    <row r="2089" ht="12.75">
      <c r="B2089"/>
    </row>
    <row r="2090" ht="12.75">
      <c r="B2090"/>
    </row>
    <row r="2091" ht="12.75">
      <c r="B2091"/>
    </row>
    <row r="2092" ht="12.75">
      <c r="B2092"/>
    </row>
    <row r="2093" ht="12.75">
      <c r="B2093"/>
    </row>
    <row r="2094" ht="12.75">
      <c r="B2094"/>
    </row>
    <row r="2095" ht="12.75">
      <c r="B2095"/>
    </row>
    <row r="2096" ht="12.75">
      <c r="B2096"/>
    </row>
    <row r="2097" ht="12.75">
      <c r="B2097"/>
    </row>
    <row r="2098" ht="12.75">
      <c r="B2098"/>
    </row>
    <row r="2099" ht="12.75">
      <c r="B2099"/>
    </row>
    <row r="2100" ht="12.75">
      <c r="B2100"/>
    </row>
    <row r="2101" ht="12.75">
      <c r="B2101"/>
    </row>
    <row r="2102" ht="12.75">
      <c r="B2102"/>
    </row>
    <row r="2103" ht="12.75">
      <c r="B2103"/>
    </row>
    <row r="2104" ht="12.75">
      <c r="B2104"/>
    </row>
    <row r="2105" ht="12.75">
      <c r="B2105"/>
    </row>
    <row r="2106" ht="12.75">
      <c r="B2106"/>
    </row>
    <row r="2107" ht="12.75">
      <c r="B2107"/>
    </row>
    <row r="2108" ht="12.75">
      <c r="B2108"/>
    </row>
    <row r="2109" ht="12.75">
      <c r="B2109"/>
    </row>
    <row r="2110" ht="12.75">
      <c r="B2110"/>
    </row>
    <row r="2111" ht="12.75">
      <c r="B2111"/>
    </row>
    <row r="2112" ht="12.75">
      <c r="B2112"/>
    </row>
    <row r="2113" ht="12.75">
      <c r="B2113"/>
    </row>
    <row r="2114" ht="12.75">
      <c r="B2114"/>
    </row>
    <row r="2115" ht="12.75">
      <c r="B2115"/>
    </row>
    <row r="2116" ht="12.75">
      <c r="B2116"/>
    </row>
    <row r="2117" ht="12.75">
      <c r="B2117"/>
    </row>
    <row r="2118" ht="12.75">
      <c r="B2118"/>
    </row>
    <row r="2119" ht="12.75">
      <c r="B2119"/>
    </row>
    <row r="2120" ht="12.75">
      <c r="B2120"/>
    </row>
    <row r="2121" ht="12.75">
      <c r="B2121"/>
    </row>
    <row r="2122" ht="12.75">
      <c r="B2122"/>
    </row>
    <row r="2123" ht="12.75">
      <c r="B2123"/>
    </row>
    <row r="2124" ht="12.75">
      <c r="B2124"/>
    </row>
    <row r="2125" ht="12.75">
      <c r="B2125"/>
    </row>
    <row r="2126" ht="12.75">
      <c r="B2126"/>
    </row>
    <row r="2127" ht="12.75">
      <c r="B2127"/>
    </row>
    <row r="2128" ht="12.75">
      <c r="B2128"/>
    </row>
    <row r="2129" ht="12.75">
      <c r="B2129"/>
    </row>
    <row r="2130" ht="12.75">
      <c r="B2130"/>
    </row>
    <row r="2131" ht="12.75">
      <c r="B2131"/>
    </row>
    <row r="2132" ht="12.75">
      <c r="B2132"/>
    </row>
    <row r="2133" ht="12.75">
      <c r="B2133"/>
    </row>
    <row r="2134" ht="12.75">
      <c r="B2134"/>
    </row>
    <row r="2135" ht="12.75">
      <c r="B2135"/>
    </row>
    <row r="2136" ht="12.75">
      <c r="B2136"/>
    </row>
    <row r="2137" ht="12.75">
      <c r="B2137"/>
    </row>
    <row r="2138" ht="12.75">
      <c r="B2138"/>
    </row>
    <row r="2139" ht="12.75">
      <c r="B2139"/>
    </row>
    <row r="2140" ht="12.75">
      <c r="B2140"/>
    </row>
    <row r="2141" ht="12.75">
      <c r="B2141"/>
    </row>
    <row r="2142" ht="12.75">
      <c r="B2142"/>
    </row>
    <row r="2143" ht="12.75">
      <c r="B2143"/>
    </row>
    <row r="2144" ht="12.75">
      <c r="B2144"/>
    </row>
    <row r="2145" ht="12.75">
      <c r="B2145"/>
    </row>
    <row r="2146" ht="12.75">
      <c r="B2146"/>
    </row>
    <row r="2147" ht="12.75">
      <c r="B2147"/>
    </row>
    <row r="2148" ht="12.75">
      <c r="B2148"/>
    </row>
    <row r="2149" ht="12.75">
      <c r="B2149"/>
    </row>
    <row r="2150" ht="12.75">
      <c r="B2150"/>
    </row>
    <row r="2151" ht="12.75">
      <c r="B2151"/>
    </row>
    <row r="2152" ht="12.75">
      <c r="B2152"/>
    </row>
    <row r="2153" ht="12.75">
      <c r="B2153"/>
    </row>
    <row r="2154" ht="12.75">
      <c r="B2154"/>
    </row>
    <row r="2155" ht="12.75">
      <c r="B2155"/>
    </row>
    <row r="2156" ht="12.75">
      <c r="B2156"/>
    </row>
    <row r="2157" ht="12.75">
      <c r="B2157"/>
    </row>
    <row r="2158" ht="12.75">
      <c r="B2158"/>
    </row>
    <row r="2159" ht="12.75">
      <c r="B2159"/>
    </row>
    <row r="2160" ht="12.75">
      <c r="B2160"/>
    </row>
    <row r="2161" ht="12.75">
      <c r="B2161"/>
    </row>
    <row r="2162" ht="12.75">
      <c r="B2162"/>
    </row>
    <row r="2163" ht="12.75">
      <c r="B2163"/>
    </row>
    <row r="2164" ht="12.75">
      <c r="B2164"/>
    </row>
    <row r="2165" ht="12.75">
      <c r="B2165"/>
    </row>
    <row r="2166" ht="12.75">
      <c r="B2166"/>
    </row>
    <row r="2167" ht="12.75">
      <c r="B2167"/>
    </row>
    <row r="2168" ht="12.75">
      <c r="B2168"/>
    </row>
    <row r="2169" ht="12.75">
      <c r="B2169"/>
    </row>
    <row r="2170" ht="12.75">
      <c r="B2170"/>
    </row>
    <row r="2171" ht="12.75">
      <c r="B2171"/>
    </row>
    <row r="2172" ht="12.75">
      <c r="B2172"/>
    </row>
    <row r="2173" ht="12.75">
      <c r="B2173"/>
    </row>
    <row r="2174" ht="12.75">
      <c r="B2174"/>
    </row>
    <row r="2175" ht="12.75">
      <c r="B2175"/>
    </row>
    <row r="2176" ht="12.75">
      <c r="B2176"/>
    </row>
    <row r="2177" ht="12.75">
      <c r="B2177"/>
    </row>
    <row r="2178" ht="12.75">
      <c r="B2178"/>
    </row>
    <row r="2179" ht="12.75">
      <c r="B2179"/>
    </row>
    <row r="2180" ht="12.75">
      <c r="B2180"/>
    </row>
    <row r="2181" ht="12.75">
      <c r="B2181"/>
    </row>
    <row r="2182" ht="12.75">
      <c r="B2182"/>
    </row>
    <row r="2183" ht="12.75">
      <c r="B2183"/>
    </row>
    <row r="2184" ht="12.75">
      <c r="B2184"/>
    </row>
    <row r="2185" ht="12.75">
      <c r="B2185"/>
    </row>
    <row r="2186" ht="12.75">
      <c r="B2186"/>
    </row>
    <row r="2187" ht="12.75">
      <c r="B2187"/>
    </row>
    <row r="2188" ht="12.75">
      <c r="B2188"/>
    </row>
    <row r="2189" ht="12.75">
      <c r="B2189"/>
    </row>
    <row r="2190" ht="12.75">
      <c r="B2190"/>
    </row>
    <row r="2191" ht="12.75">
      <c r="B2191"/>
    </row>
    <row r="2192" ht="12.75">
      <c r="B2192"/>
    </row>
    <row r="2193" ht="12.75">
      <c r="B2193"/>
    </row>
    <row r="2194" ht="12.75">
      <c r="B2194"/>
    </row>
    <row r="2195" ht="12.75">
      <c r="B2195"/>
    </row>
    <row r="2196" ht="12.75">
      <c r="B2196"/>
    </row>
    <row r="2197" ht="12.75">
      <c r="B2197"/>
    </row>
    <row r="2198" ht="12.75">
      <c r="B2198"/>
    </row>
    <row r="2199" ht="12.75">
      <c r="B2199"/>
    </row>
    <row r="2200" ht="12.75">
      <c r="B2200"/>
    </row>
    <row r="2201" ht="12.75">
      <c r="B2201"/>
    </row>
    <row r="2202" ht="12.75">
      <c r="B2202"/>
    </row>
    <row r="2203" ht="12.75">
      <c r="B2203"/>
    </row>
    <row r="2204" ht="12.75">
      <c r="B2204"/>
    </row>
    <row r="2205" ht="12.75">
      <c r="B2205"/>
    </row>
    <row r="2206" ht="12.75">
      <c r="B2206"/>
    </row>
    <row r="2207" ht="12.75">
      <c r="B2207"/>
    </row>
    <row r="2208" ht="12.75">
      <c r="B2208"/>
    </row>
    <row r="2209" ht="12.75">
      <c r="B2209"/>
    </row>
    <row r="2210" ht="12.75">
      <c r="B2210"/>
    </row>
    <row r="2211" ht="12.75">
      <c r="B2211"/>
    </row>
    <row r="2212" ht="12.75">
      <c r="B2212"/>
    </row>
    <row r="2213" ht="12.75">
      <c r="B2213"/>
    </row>
    <row r="2214" ht="12.75">
      <c r="B2214"/>
    </row>
    <row r="2215" ht="12.75">
      <c r="B2215"/>
    </row>
    <row r="2216" ht="12.75">
      <c r="B2216"/>
    </row>
    <row r="2217" ht="12.75">
      <c r="B2217"/>
    </row>
    <row r="2218" ht="12.75">
      <c r="B2218"/>
    </row>
    <row r="2219" ht="12.75">
      <c r="B2219"/>
    </row>
    <row r="2220" ht="12.75">
      <c r="B2220"/>
    </row>
    <row r="2221" ht="12.75">
      <c r="B2221"/>
    </row>
    <row r="2222" ht="12.75">
      <c r="B2222"/>
    </row>
    <row r="2223" ht="12.75">
      <c r="B2223"/>
    </row>
    <row r="2224" ht="12.75">
      <c r="B2224"/>
    </row>
    <row r="2225" ht="12.75">
      <c r="B2225"/>
    </row>
    <row r="2226" ht="12.75">
      <c r="B2226"/>
    </row>
    <row r="2227" ht="12.75">
      <c r="B2227"/>
    </row>
    <row r="2228" ht="12.75">
      <c r="B2228"/>
    </row>
    <row r="2229" ht="12.75">
      <c r="B2229"/>
    </row>
    <row r="2230" ht="12.75">
      <c r="B2230"/>
    </row>
    <row r="2231" ht="12.75">
      <c r="B2231"/>
    </row>
    <row r="2232" ht="12.75">
      <c r="B2232"/>
    </row>
    <row r="2233" ht="12.75">
      <c r="B2233"/>
    </row>
    <row r="2234" ht="12.75">
      <c r="B2234"/>
    </row>
    <row r="2235" ht="12.75">
      <c r="B2235"/>
    </row>
    <row r="2236" ht="12.75">
      <c r="B2236"/>
    </row>
    <row r="2237" ht="12.75">
      <c r="B2237"/>
    </row>
    <row r="2238" ht="12.75">
      <c r="B2238"/>
    </row>
    <row r="2239" ht="12.75">
      <c r="B2239"/>
    </row>
    <row r="2240" ht="12.75">
      <c r="B2240"/>
    </row>
    <row r="2241" ht="12.75">
      <c r="B2241"/>
    </row>
    <row r="2242" ht="12.75">
      <c r="B2242"/>
    </row>
    <row r="2243" ht="12.75">
      <c r="B2243"/>
    </row>
    <row r="2244" ht="12.75">
      <c r="B2244"/>
    </row>
    <row r="2245" ht="12.75">
      <c r="B2245"/>
    </row>
    <row r="2246" ht="12.75">
      <c r="B2246"/>
    </row>
    <row r="2247" ht="12.75">
      <c r="B2247"/>
    </row>
    <row r="2248" ht="12.75">
      <c r="B2248"/>
    </row>
    <row r="2249" ht="12.75">
      <c r="B2249"/>
    </row>
    <row r="2250" ht="12.75">
      <c r="B2250"/>
    </row>
    <row r="2251" ht="12.75">
      <c r="B2251"/>
    </row>
    <row r="2252" ht="12.75">
      <c r="B2252"/>
    </row>
    <row r="2253" ht="12.75">
      <c r="B2253"/>
    </row>
    <row r="2254" ht="12.75">
      <c r="B2254"/>
    </row>
    <row r="2255" ht="12.75">
      <c r="B2255"/>
    </row>
    <row r="2256" ht="12.75">
      <c r="B2256"/>
    </row>
    <row r="2257" ht="12.75">
      <c r="B2257"/>
    </row>
    <row r="2258" ht="12.75">
      <c r="B2258"/>
    </row>
    <row r="2259" ht="12.75">
      <c r="B2259"/>
    </row>
    <row r="2260" ht="12.75">
      <c r="B2260"/>
    </row>
    <row r="2261" ht="12.75">
      <c r="B2261"/>
    </row>
    <row r="2262" ht="12.75">
      <c r="B2262"/>
    </row>
    <row r="2263" ht="12.75">
      <c r="B2263"/>
    </row>
    <row r="2264" ht="12.75">
      <c r="B2264"/>
    </row>
    <row r="2265" ht="12.75">
      <c r="B2265"/>
    </row>
    <row r="2266" ht="12.75">
      <c r="B2266"/>
    </row>
    <row r="2267" ht="12.75">
      <c r="B2267"/>
    </row>
    <row r="2268" ht="12.75">
      <c r="B2268"/>
    </row>
    <row r="2269" ht="12.75">
      <c r="B2269"/>
    </row>
    <row r="2270" ht="12.75">
      <c r="B2270"/>
    </row>
    <row r="2271" ht="12.75">
      <c r="B2271"/>
    </row>
    <row r="2272" ht="12.75">
      <c r="B2272"/>
    </row>
    <row r="2273" ht="12.75">
      <c r="B2273"/>
    </row>
    <row r="2274" ht="12.75">
      <c r="B2274"/>
    </row>
    <row r="2275" ht="12.75">
      <c r="B2275"/>
    </row>
    <row r="2276" ht="12.75">
      <c r="B2276"/>
    </row>
    <row r="2277" ht="12.75">
      <c r="B2277"/>
    </row>
    <row r="2278" ht="12.75">
      <c r="B2278"/>
    </row>
    <row r="2279" ht="12.75">
      <c r="B2279"/>
    </row>
    <row r="2280" ht="12.75">
      <c r="B2280"/>
    </row>
    <row r="2281" ht="12.75">
      <c r="B2281"/>
    </row>
    <row r="2282" ht="12.75">
      <c r="B2282"/>
    </row>
    <row r="2283" ht="12.75">
      <c r="B2283"/>
    </row>
    <row r="2284" ht="12.75">
      <c r="B2284"/>
    </row>
    <row r="2285" ht="12.75">
      <c r="B2285"/>
    </row>
    <row r="2286" ht="12.75">
      <c r="B2286"/>
    </row>
    <row r="2287" ht="12.75">
      <c r="B2287"/>
    </row>
    <row r="2288" ht="12.75">
      <c r="B2288"/>
    </row>
    <row r="2289" ht="12.75">
      <c r="B2289"/>
    </row>
    <row r="2290" ht="12.75">
      <c r="B2290"/>
    </row>
    <row r="2291" ht="12.75">
      <c r="B2291"/>
    </row>
    <row r="2292" ht="12.75">
      <c r="B2292"/>
    </row>
    <row r="2293" ht="12.75">
      <c r="B2293"/>
    </row>
    <row r="2294" ht="12.75">
      <c r="B2294"/>
    </row>
    <row r="2295" ht="12.75">
      <c r="B2295"/>
    </row>
    <row r="2296" ht="12.75">
      <c r="B2296"/>
    </row>
    <row r="2297" ht="12.75">
      <c r="B2297"/>
    </row>
    <row r="2298" ht="12.75">
      <c r="B2298"/>
    </row>
    <row r="2299" ht="12.75">
      <c r="B2299"/>
    </row>
    <row r="2300" ht="12.75">
      <c r="B2300"/>
    </row>
    <row r="2301" ht="12.75">
      <c r="B2301"/>
    </row>
    <row r="2302" ht="12.75">
      <c r="B2302"/>
    </row>
    <row r="2303" ht="12.75">
      <c r="B2303"/>
    </row>
    <row r="2304" ht="12.75">
      <c r="B2304"/>
    </row>
    <row r="2305" ht="12.75">
      <c r="B2305"/>
    </row>
    <row r="2306" ht="12.75">
      <c r="B2306"/>
    </row>
    <row r="2307" ht="12.75">
      <c r="B2307"/>
    </row>
    <row r="2308" ht="12.75">
      <c r="B2308"/>
    </row>
    <row r="2309" ht="12.75">
      <c r="B2309"/>
    </row>
    <row r="2310" ht="12.75">
      <c r="B2310"/>
    </row>
    <row r="2311" ht="12.75">
      <c r="B2311"/>
    </row>
    <row r="2312" ht="12.75">
      <c r="B2312"/>
    </row>
    <row r="2313" ht="12.75">
      <c r="B2313"/>
    </row>
    <row r="2314" ht="12.75">
      <c r="B2314"/>
    </row>
    <row r="2315" ht="12.75">
      <c r="B2315"/>
    </row>
    <row r="2316" ht="12.75">
      <c r="B2316"/>
    </row>
    <row r="2317" ht="12.75">
      <c r="B2317"/>
    </row>
    <row r="2318" ht="12.75">
      <c r="B2318"/>
    </row>
    <row r="2319" ht="12.75">
      <c r="B2319"/>
    </row>
    <row r="2320" ht="12.75">
      <c r="B2320"/>
    </row>
    <row r="2321" ht="12.75">
      <c r="B2321"/>
    </row>
    <row r="2322" ht="12.75">
      <c r="B2322"/>
    </row>
    <row r="2323" ht="12.75">
      <c r="B2323"/>
    </row>
    <row r="2324" ht="12.75">
      <c r="B2324"/>
    </row>
    <row r="2325" ht="12.75">
      <c r="B2325"/>
    </row>
    <row r="2326" ht="12.75">
      <c r="B2326"/>
    </row>
    <row r="2327" ht="12.75">
      <c r="B2327"/>
    </row>
    <row r="2328" ht="12.75">
      <c r="B2328"/>
    </row>
    <row r="2329" ht="12.75">
      <c r="B2329"/>
    </row>
    <row r="2330" ht="12.75">
      <c r="B2330"/>
    </row>
    <row r="2331" ht="12.75">
      <c r="B2331"/>
    </row>
    <row r="2332" ht="12.75">
      <c r="B2332"/>
    </row>
    <row r="2333" ht="12.75">
      <c r="B2333"/>
    </row>
    <row r="2334" ht="12.75">
      <c r="B2334"/>
    </row>
    <row r="2335" ht="12.75">
      <c r="B2335"/>
    </row>
    <row r="2336" ht="12.75">
      <c r="B2336"/>
    </row>
    <row r="2337" ht="12.75">
      <c r="B2337"/>
    </row>
    <row r="2338" ht="12.75">
      <c r="B2338"/>
    </row>
    <row r="2339" ht="12.75">
      <c r="B2339"/>
    </row>
    <row r="2340" ht="12.75">
      <c r="B2340"/>
    </row>
    <row r="2341" ht="12.75">
      <c r="B2341"/>
    </row>
    <row r="2342" ht="12.75">
      <c r="B2342"/>
    </row>
    <row r="2343" ht="12.75">
      <c r="B2343"/>
    </row>
    <row r="2344" ht="12.75">
      <c r="B2344"/>
    </row>
    <row r="2345" ht="12.75">
      <c r="B2345"/>
    </row>
    <row r="2346" ht="12.75">
      <c r="B2346"/>
    </row>
    <row r="2347" ht="12.75">
      <c r="B2347"/>
    </row>
    <row r="2348" ht="12.75">
      <c r="B2348"/>
    </row>
    <row r="2349" ht="12.75">
      <c r="B2349"/>
    </row>
    <row r="2350" ht="12.75">
      <c r="B2350"/>
    </row>
    <row r="2351" ht="12.75">
      <c r="B2351"/>
    </row>
    <row r="2352" ht="12.75">
      <c r="B2352"/>
    </row>
    <row r="2353" ht="12.75">
      <c r="B2353"/>
    </row>
    <row r="2354" ht="12.75">
      <c r="B2354"/>
    </row>
    <row r="2355" ht="12.75">
      <c r="B2355"/>
    </row>
    <row r="2356" ht="12.75">
      <c r="B2356"/>
    </row>
    <row r="2357" ht="12.75">
      <c r="B2357"/>
    </row>
    <row r="2358" ht="12.75">
      <c r="B2358"/>
    </row>
    <row r="2359" ht="12.75">
      <c r="B2359"/>
    </row>
    <row r="2360" ht="12.75">
      <c r="B2360"/>
    </row>
    <row r="2361" ht="12.75">
      <c r="B2361"/>
    </row>
    <row r="2362" ht="12.75">
      <c r="B2362"/>
    </row>
    <row r="2363" ht="12.75">
      <c r="B2363"/>
    </row>
    <row r="2364" ht="12.75">
      <c r="B2364"/>
    </row>
    <row r="2365" ht="12.75">
      <c r="B2365"/>
    </row>
    <row r="2366" ht="12.75">
      <c r="B2366"/>
    </row>
    <row r="2367" ht="12.75">
      <c r="B2367"/>
    </row>
    <row r="2368" ht="12.75">
      <c r="B2368"/>
    </row>
    <row r="2369" ht="12.75">
      <c r="B2369"/>
    </row>
    <row r="2370" ht="12.75">
      <c r="B2370"/>
    </row>
    <row r="2371" ht="12.75">
      <c r="B2371"/>
    </row>
    <row r="2372" ht="12.75">
      <c r="B2372"/>
    </row>
    <row r="2373" ht="12.75">
      <c r="B2373"/>
    </row>
    <row r="2374" ht="12.75">
      <c r="B2374"/>
    </row>
    <row r="2375" ht="12.75">
      <c r="B2375"/>
    </row>
    <row r="2376" ht="12.75">
      <c r="B2376"/>
    </row>
    <row r="2377" ht="12.75">
      <c r="B2377"/>
    </row>
    <row r="2378" ht="12.75">
      <c r="B2378"/>
    </row>
    <row r="2379" ht="12.75">
      <c r="B2379"/>
    </row>
    <row r="2380" ht="12.75">
      <c r="B2380"/>
    </row>
    <row r="2381" ht="12.75">
      <c r="B2381"/>
    </row>
    <row r="2382" ht="12.75">
      <c r="B2382"/>
    </row>
    <row r="2383" ht="12.75">
      <c r="B2383"/>
    </row>
    <row r="2384" ht="12.75">
      <c r="B2384"/>
    </row>
    <row r="2385" ht="12.75">
      <c r="B2385"/>
    </row>
    <row r="2386" ht="12.75">
      <c r="B2386"/>
    </row>
    <row r="2387" ht="12.75">
      <c r="B2387"/>
    </row>
    <row r="2388" ht="12.75">
      <c r="B2388"/>
    </row>
    <row r="2389" ht="12.75">
      <c r="B2389"/>
    </row>
    <row r="2390" ht="12.75">
      <c r="B2390"/>
    </row>
    <row r="2391" ht="12.75">
      <c r="B2391"/>
    </row>
    <row r="2392" ht="12.75">
      <c r="B2392"/>
    </row>
    <row r="2393" ht="12.75">
      <c r="B2393"/>
    </row>
    <row r="2394" ht="12.75">
      <c r="B2394"/>
    </row>
    <row r="2395" ht="12.75">
      <c r="B2395"/>
    </row>
    <row r="2396" ht="12.75">
      <c r="B2396"/>
    </row>
    <row r="2397" ht="12.75">
      <c r="B2397"/>
    </row>
    <row r="2398" ht="12.75">
      <c r="B2398"/>
    </row>
    <row r="2399" ht="12.75">
      <c r="B2399"/>
    </row>
    <row r="2400" ht="12.75">
      <c r="B2400"/>
    </row>
    <row r="2401" ht="12.75">
      <c r="B2401"/>
    </row>
    <row r="2402" ht="12.75">
      <c r="B2402"/>
    </row>
    <row r="2403" ht="12.75">
      <c r="B2403"/>
    </row>
    <row r="2404" ht="12.75">
      <c r="B2404"/>
    </row>
    <row r="2405" ht="12.75">
      <c r="B2405"/>
    </row>
    <row r="2406" ht="12.75">
      <c r="B2406"/>
    </row>
    <row r="2407" ht="12.75">
      <c r="B2407"/>
    </row>
    <row r="2408" ht="12.75">
      <c r="B2408"/>
    </row>
    <row r="2409" ht="12.75">
      <c r="B2409"/>
    </row>
    <row r="2410" ht="12.75">
      <c r="B2410"/>
    </row>
    <row r="2411" ht="12.75">
      <c r="B2411"/>
    </row>
    <row r="2412" ht="12.75">
      <c r="B2412"/>
    </row>
    <row r="2413" ht="12.75">
      <c r="B2413"/>
    </row>
    <row r="2414" ht="12.75">
      <c r="B2414"/>
    </row>
    <row r="2415" ht="12.75">
      <c r="B2415"/>
    </row>
    <row r="2416" ht="12.75">
      <c r="B2416"/>
    </row>
    <row r="2417" ht="12.75">
      <c r="B2417"/>
    </row>
    <row r="2418" ht="12.75">
      <c r="B2418"/>
    </row>
    <row r="2419" ht="12.75">
      <c r="B2419"/>
    </row>
    <row r="2420" ht="12.75">
      <c r="B2420"/>
    </row>
    <row r="2421" ht="12.75">
      <c r="B2421"/>
    </row>
    <row r="2422" ht="12.75">
      <c r="B2422"/>
    </row>
    <row r="2423" ht="12.75">
      <c r="B2423"/>
    </row>
    <row r="2424" ht="12.75">
      <c r="B2424"/>
    </row>
    <row r="2425" ht="12.75">
      <c r="B2425"/>
    </row>
    <row r="2426" ht="12.75">
      <c r="B2426"/>
    </row>
    <row r="2427" ht="12.75">
      <c r="B2427"/>
    </row>
    <row r="2428" ht="12.75">
      <c r="B2428"/>
    </row>
    <row r="2429" ht="12.75">
      <c r="B2429"/>
    </row>
    <row r="2430" ht="12.75">
      <c r="B2430"/>
    </row>
    <row r="2431" ht="12.75">
      <c r="B2431"/>
    </row>
    <row r="2432" ht="12.75">
      <c r="B2432"/>
    </row>
    <row r="2433" ht="12.75">
      <c r="B2433"/>
    </row>
    <row r="2434" ht="12.75">
      <c r="B2434"/>
    </row>
    <row r="2435" ht="12.75">
      <c r="B2435"/>
    </row>
    <row r="2436" ht="12.75">
      <c r="B2436"/>
    </row>
    <row r="2437" ht="12.75">
      <c r="B2437"/>
    </row>
    <row r="2438" ht="12.75">
      <c r="B2438"/>
    </row>
    <row r="2439" ht="12.75">
      <c r="B2439"/>
    </row>
    <row r="2440" ht="12.75">
      <c r="B2440"/>
    </row>
    <row r="2441" ht="12.75">
      <c r="B2441"/>
    </row>
    <row r="2442" ht="12.75">
      <c r="B2442"/>
    </row>
    <row r="2443" ht="12.75">
      <c r="B2443"/>
    </row>
    <row r="2444" ht="12.75">
      <c r="B2444"/>
    </row>
    <row r="2445" ht="12.75">
      <c r="B2445"/>
    </row>
    <row r="2446" ht="12.75">
      <c r="B2446"/>
    </row>
    <row r="2447" ht="12.75">
      <c r="B2447"/>
    </row>
    <row r="2448" ht="12.75">
      <c r="B2448"/>
    </row>
    <row r="2449" ht="12.75">
      <c r="B2449"/>
    </row>
    <row r="2450" ht="12.75">
      <c r="B2450"/>
    </row>
    <row r="2451" ht="12.75">
      <c r="B2451"/>
    </row>
    <row r="2452" ht="12.75">
      <c r="B2452"/>
    </row>
    <row r="2453" ht="12.75">
      <c r="B2453"/>
    </row>
    <row r="2454" ht="12.75">
      <c r="B2454"/>
    </row>
    <row r="2455" ht="12.75">
      <c r="B2455"/>
    </row>
    <row r="2456" ht="12.75">
      <c r="B2456"/>
    </row>
    <row r="2457" ht="12.75">
      <c r="B2457"/>
    </row>
    <row r="2458" ht="12.75">
      <c r="B2458"/>
    </row>
    <row r="2459" ht="12.75">
      <c r="B2459"/>
    </row>
    <row r="2460" ht="12.75">
      <c r="B2460"/>
    </row>
    <row r="2461" ht="12.75">
      <c r="B2461"/>
    </row>
    <row r="2462" ht="12.75">
      <c r="B2462"/>
    </row>
    <row r="2463" ht="12.75">
      <c r="B2463"/>
    </row>
    <row r="2464" ht="12.75">
      <c r="B2464"/>
    </row>
    <row r="2465" ht="12.75">
      <c r="B2465"/>
    </row>
    <row r="2466" ht="12.75">
      <c r="B2466"/>
    </row>
    <row r="2467" ht="12.75">
      <c r="B2467"/>
    </row>
    <row r="2468" ht="12.75">
      <c r="B2468"/>
    </row>
    <row r="2469" ht="12.75">
      <c r="B2469"/>
    </row>
    <row r="2470" ht="12.75">
      <c r="B2470"/>
    </row>
    <row r="2471" ht="12.75">
      <c r="B2471"/>
    </row>
    <row r="2472" ht="12.75">
      <c r="B2472"/>
    </row>
    <row r="2473" ht="12.75">
      <c r="B2473"/>
    </row>
    <row r="2474" ht="12.75">
      <c r="B2474"/>
    </row>
    <row r="2475" ht="12.75">
      <c r="B2475"/>
    </row>
    <row r="2476" ht="12.75">
      <c r="B2476"/>
    </row>
    <row r="2477" ht="12.75">
      <c r="B2477"/>
    </row>
    <row r="2478" ht="12.75">
      <c r="B2478"/>
    </row>
    <row r="2479" ht="12.75">
      <c r="B2479"/>
    </row>
    <row r="2480" ht="12.75">
      <c r="B2480"/>
    </row>
    <row r="2481" ht="12.75">
      <c r="B2481"/>
    </row>
    <row r="2482" ht="12.75">
      <c r="B2482"/>
    </row>
    <row r="2483" ht="12.75">
      <c r="B2483"/>
    </row>
    <row r="2484" ht="12.75">
      <c r="B2484"/>
    </row>
    <row r="2485" ht="12.75">
      <c r="B2485"/>
    </row>
    <row r="2486" ht="12.75">
      <c r="B2486"/>
    </row>
    <row r="2487" ht="12.75">
      <c r="B2487"/>
    </row>
    <row r="2488" ht="12.75">
      <c r="B2488"/>
    </row>
    <row r="2489" ht="12.75">
      <c r="B2489"/>
    </row>
    <row r="2490" ht="12.75">
      <c r="B2490"/>
    </row>
    <row r="2491" ht="12.75">
      <c r="B2491"/>
    </row>
    <row r="2492" ht="12.75">
      <c r="B2492"/>
    </row>
    <row r="2493" ht="12.75">
      <c r="B2493"/>
    </row>
    <row r="2494" ht="12.75">
      <c r="B2494"/>
    </row>
    <row r="2495" ht="12.75">
      <c r="B2495"/>
    </row>
    <row r="2496" ht="12.75">
      <c r="B2496"/>
    </row>
    <row r="2497" ht="12.75">
      <c r="B2497"/>
    </row>
    <row r="2498" ht="12.75">
      <c r="B2498"/>
    </row>
    <row r="2499" ht="12.75">
      <c r="B2499"/>
    </row>
    <row r="2500" ht="12.75">
      <c r="B2500"/>
    </row>
    <row r="2501" ht="12.75">
      <c r="B2501"/>
    </row>
    <row r="2502" ht="12.75">
      <c r="B2502"/>
    </row>
    <row r="2503" ht="12.75">
      <c r="B2503"/>
    </row>
    <row r="2504" ht="12.75">
      <c r="B2504"/>
    </row>
    <row r="2505" ht="12.75">
      <c r="B2505"/>
    </row>
    <row r="2506" ht="12.75">
      <c r="B2506"/>
    </row>
    <row r="2507" ht="12.75">
      <c r="B2507"/>
    </row>
    <row r="2508" ht="12.75">
      <c r="B2508"/>
    </row>
    <row r="2509" ht="12.75">
      <c r="B2509"/>
    </row>
    <row r="2510" ht="12.75">
      <c r="B2510"/>
    </row>
    <row r="2511" ht="12.75">
      <c r="B2511"/>
    </row>
    <row r="2512" ht="12.75">
      <c r="B2512"/>
    </row>
    <row r="2513" ht="12.75">
      <c r="B2513"/>
    </row>
    <row r="2514" ht="12.75">
      <c r="B2514"/>
    </row>
    <row r="2515" ht="12.75">
      <c r="B2515"/>
    </row>
    <row r="2516" ht="12.75">
      <c r="B2516"/>
    </row>
    <row r="2517" ht="12.75">
      <c r="B2517"/>
    </row>
    <row r="2518" ht="12.75">
      <c r="B2518"/>
    </row>
    <row r="2519" ht="12.75">
      <c r="B2519"/>
    </row>
    <row r="2520" ht="12.75">
      <c r="B2520"/>
    </row>
    <row r="2521" ht="12.75">
      <c r="B2521"/>
    </row>
    <row r="2522" ht="12.75">
      <c r="B2522"/>
    </row>
    <row r="2523" ht="12.75">
      <c r="B2523"/>
    </row>
    <row r="2524" ht="12.75">
      <c r="B2524"/>
    </row>
    <row r="2525" ht="12.75">
      <c r="B2525"/>
    </row>
    <row r="2526" ht="12.75">
      <c r="B2526"/>
    </row>
    <row r="2527" ht="12.75">
      <c r="B2527"/>
    </row>
    <row r="2528" ht="12.75">
      <c r="B2528"/>
    </row>
    <row r="2529" ht="12.75">
      <c r="B2529"/>
    </row>
    <row r="2530" ht="12.75">
      <c r="B2530"/>
    </row>
    <row r="2531" ht="12.75">
      <c r="B2531"/>
    </row>
    <row r="2532" ht="12.75">
      <c r="B2532"/>
    </row>
    <row r="2533" ht="12.75">
      <c r="B2533"/>
    </row>
    <row r="2534" ht="12.75">
      <c r="B2534"/>
    </row>
    <row r="2535" ht="12.75">
      <c r="B2535"/>
    </row>
    <row r="2536" ht="12.75">
      <c r="B2536"/>
    </row>
    <row r="2537" ht="12.75">
      <c r="B2537"/>
    </row>
    <row r="2538" ht="12.75">
      <c r="B2538"/>
    </row>
    <row r="2539" ht="12.75">
      <c r="B2539"/>
    </row>
    <row r="2540" ht="12.75">
      <c r="B2540"/>
    </row>
    <row r="2541" ht="12.75">
      <c r="B2541"/>
    </row>
    <row r="2542" ht="12.75">
      <c r="B2542"/>
    </row>
    <row r="2543" ht="12.75">
      <c r="B2543"/>
    </row>
    <row r="2544" ht="12.75">
      <c r="B2544"/>
    </row>
    <row r="2545" ht="12.75">
      <c r="B2545"/>
    </row>
    <row r="2546" ht="12.75">
      <c r="B2546"/>
    </row>
    <row r="2547" ht="12.75">
      <c r="B2547"/>
    </row>
    <row r="2548" ht="12.75">
      <c r="B2548"/>
    </row>
    <row r="2549" ht="12.75">
      <c r="B2549"/>
    </row>
    <row r="2550" ht="12.75">
      <c r="B2550"/>
    </row>
    <row r="2551" ht="12.75">
      <c r="B2551"/>
    </row>
    <row r="2552" ht="12.75">
      <c r="B2552"/>
    </row>
    <row r="2553" ht="12.75">
      <c r="B2553"/>
    </row>
    <row r="2554" ht="12.75">
      <c r="B2554"/>
    </row>
    <row r="2555" ht="12.75">
      <c r="B2555"/>
    </row>
    <row r="2556" ht="12.75">
      <c r="B2556"/>
    </row>
    <row r="2557" ht="12.75">
      <c r="B2557"/>
    </row>
    <row r="2558" ht="12.75">
      <c r="B2558"/>
    </row>
    <row r="2559" ht="12.75">
      <c r="B2559"/>
    </row>
    <row r="2560" ht="12.75">
      <c r="B2560"/>
    </row>
    <row r="2561" ht="12.75">
      <c r="B2561"/>
    </row>
    <row r="2562" ht="12.75">
      <c r="B2562"/>
    </row>
    <row r="2563" ht="12.75">
      <c r="B2563"/>
    </row>
    <row r="2564" ht="12.75">
      <c r="B2564"/>
    </row>
    <row r="2565" ht="12.75">
      <c r="B2565"/>
    </row>
    <row r="2566" ht="12.75">
      <c r="B2566"/>
    </row>
    <row r="2567" ht="12.75">
      <c r="B2567"/>
    </row>
    <row r="2568" ht="12.75">
      <c r="B2568"/>
    </row>
    <row r="2569" ht="12.75">
      <c r="B2569"/>
    </row>
    <row r="2570" ht="12.75">
      <c r="B2570"/>
    </row>
    <row r="2571" ht="12.75">
      <c r="B2571"/>
    </row>
    <row r="2572" ht="12.75">
      <c r="B2572"/>
    </row>
    <row r="2573" ht="12.75">
      <c r="B2573"/>
    </row>
    <row r="2574" ht="12.75">
      <c r="B2574"/>
    </row>
    <row r="2575" ht="12.75">
      <c r="B2575"/>
    </row>
    <row r="2576" ht="12.75">
      <c r="B2576"/>
    </row>
    <row r="2577" ht="12.75">
      <c r="B2577"/>
    </row>
    <row r="2578" ht="12.75">
      <c r="B2578"/>
    </row>
    <row r="2579" ht="12.75">
      <c r="B2579"/>
    </row>
    <row r="2580" ht="12.75">
      <c r="B2580"/>
    </row>
    <row r="2581" ht="12.75">
      <c r="B2581"/>
    </row>
    <row r="2582" ht="12.75">
      <c r="B2582"/>
    </row>
    <row r="2583" ht="12.75">
      <c r="B2583"/>
    </row>
    <row r="2584" ht="12.75">
      <c r="B2584"/>
    </row>
    <row r="2585" ht="12.75">
      <c r="B2585"/>
    </row>
    <row r="2586" ht="12.75">
      <c r="B2586"/>
    </row>
    <row r="2587" ht="12.75">
      <c r="B2587"/>
    </row>
    <row r="2588" ht="12.75">
      <c r="B2588"/>
    </row>
    <row r="2589" ht="12.75">
      <c r="B2589"/>
    </row>
    <row r="2590" ht="12.75">
      <c r="B2590"/>
    </row>
    <row r="2591" ht="12.75">
      <c r="B2591"/>
    </row>
    <row r="2592" ht="12.75">
      <c r="B2592"/>
    </row>
    <row r="2593" ht="12.75">
      <c r="B2593"/>
    </row>
    <row r="2594" ht="12.75">
      <c r="B2594"/>
    </row>
    <row r="2595" ht="12.75">
      <c r="B2595"/>
    </row>
    <row r="2596" ht="12.75">
      <c r="B2596"/>
    </row>
    <row r="2597" ht="12.75">
      <c r="B2597"/>
    </row>
    <row r="2598" ht="12.75">
      <c r="B2598"/>
    </row>
    <row r="2599" ht="12.75">
      <c r="B2599"/>
    </row>
    <row r="2600" ht="12.75">
      <c r="B2600"/>
    </row>
    <row r="2601" ht="12.75">
      <c r="B2601"/>
    </row>
    <row r="2602" ht="12.75">
      <c r="B2602"/>
    </row>
    <row r="2603" ht="12.75">
      <c r="B2603"/>
    </row>
    <row r="2604" ht="12.75">
      <c r="B2604"/>
    </row>
    <row r="2605" ht="12.75">
      <c r="B2605"/>
    </row>
    <row r="2606" ht="12.75">
      <c r="B2606"/>
    </row>
    <row r="2607" ht="12.75">
      <c r="B2607"/>
    </row>
    <row r="2608" ht="12.75">
      <c r="B2608"/>
    </row>
    <row r="2609" ht="12.75">
      <c r="B2609"/>
    </row>
    <row r="2610" ht="12.75">
      <c r="B2610"/>
    </row>
    <row r="2611" ht="12.75">
      <c r="B2611"/>
    </row>
    <row r="2612" ht="12.75">
      <c r="B2612"/>
    </row>
    <row r="2613" ht="12.75">
      <c r="B2613"/>
    </row>
    <row r="2614" ht="12.75">
      <c r="B2614"/>
    </row>
    <row r="2615" ht="12.75">
      <c r="B2615"/>
    </row>
    <row r="2616" ht="12.75">
      <c r="B2616"/>
    </row>
    <row r="2617" ht="12.75">
      <c r="B2617"/>
    </row>
    <row r="2618" ht="12.75">
      <c r="B2618"/>
    </row>
    <row r="2619" ht="12.75">
      <c r="B2619"/>
    </row>
    <row r="2620" ht="12.75">
      <c r="B2620"/>
    </row>
    <row r="2621" ht="12.75">
      <c r="B2621"/>
    </row>
    <row r="2622" ht="12.75">
      <c r="B2622"/>
    </row>
    <row r="2623" ht="12.75">
      <c r="B2623"/>
    </row>
    <row r="2624" ht="12.75">
      <c r="B2624"/>
    </row>
    <row r="2625" ht="12.75">
      <c r="B2625"/>
    </row>
    <row r="2626" ht="12.75">
      <c r="B2626"/>
    </row>
    <row r="2627" ht="12.75">
      <c r="B2627"/>
    </row>
    <row r="2628" ht="12.75">
      <c r="B2628"/>
    </row>
    <row r="2629" ht="12.75">
      <c r="B2629"/>
    </row>
    <row r="2630" ht="12.75">
      <c r="B2630"/>
    </row>
    <row r="2631" ht="12.75">
      <c r="B2631"/>
    </row>
    <row r="2632" ht="12.75">
      <c r="B2632"/>
    </row>
    <row r="2633" ht="12.75">
      <c r="B2633"/>
    </row>
    <row r="2634" ht="12.75">
      <c r="B2634"/>
    </row>
    <row r="2635" ht="12.75">
      <c r="B2635"/>
    </row>
    <row r="2636" ht="12.75">
      <c r="B2636"/>
    </row>
    <row r="2637" ht="12.75">
      <c r="B2637"/>
    </row>
    <row r="2638" ht="12.75">
      <c r="B2638"/>
    </row>
    <row r="2639" ht="12.75">
      <c r="B2639"/>
    </row>
    <row r="2640" ht="12.75">
      <c r="B2640"/>
    </row>
    <row r="2641" ht="12.75">
      <c r="B2641"/>
    </row>
    <row r="2642" ht="12.75">
      <c r="B2642"/>
    </row>
    <row r="2643" ht="12.75">
      <c r="B2643"/>
    </row>
    <row r="2644" ht="12.75">
      <c r="B2644"/>
    </row>
    <row r="2645" ht="12.75">
      <c r="B2645"/>
    </row>
    <row r="2646" ht="12.75">
      <c r="B2646"/>
    </row>
    <row r="2647" ht="12.75">
      <c r="B2647"/>
    </row>
    <row r="2648" ht="12.75">
      <c r="B2648"/>
    </row>
    <row r="2649" ht="12.75">
      <c r="B2649"/>
    </row>
    <row r="2650" ht="12.75">
      <c r="B2650"/>
    </row>
    <row r="2651" ht="12.75">
      <c r="B2651"/>
    </row>
    <row r="2652" ht="12.75">
      <c r="B2652"/>
    </row>
    <row r="2653" ht="12.75">
      <c r="B2653"/>
    </row>
    <row r="2654" ht="12.75">
      <c r="B2654"/>
    </row>
    <row r="2655" ht="12.75">
      <c r="B2655"/>
    </row>
    <row r="2656" ht="12.75">
      <c r="B2656"/>
    </row>
    <row r="2657" ht="12.75">
      <c r="B2657"/>
    </row>
    <row r="2658" ht="12.75">
      <c r="B2658"/>
    </row>
    <row r="2659" ht="12.75">
      <c r="B2659"/>
    </row>
    <row r="2660" ht="12.75">
      <c r="B2660"/>
    </row>
    <row r="2661" ht="12.75">
      <c r="B2661"/>
    </row>
    <row r="2662" ht="12.75">
      <c r="B2662"/>
    </row>
    <row r="2663" ht="12.75">
      <c r="B2663"/>
    </row>
    <row r="2664" ht="12.75">
      <c r="B2664"/>
    </row>
    <row r="2665" ht="12.75">
      <c r="B2665"/>
    </row>
    <row r="2666" ht="12.75">
      <c r="B2666"/>
    </row>
    <row r="2667" ht="12.75">
      <c r="B2667"/>
    </row>
    <row r="2668" ht="12.75">
      <c r="B2668"/>
    </row>
    <row r="2669" ht="12.75">
      <c r="B2669"/>
    </row>
    <row r="2670" ht="12.75">
      <c r="B2670"/>
    </row>
    <row r="2671" ht="12.75">
      <c r="B2671"/>
    </row>
    <row r="2672" ht="12.75">
      <c r="B2672"/>
    </row>
    <row r="2673" ht="12.75">
      <c r="B2673"/>
    </row>
    <row r="2674" ht="12.75">
      <c r="B2674"/>
    </row>
    <row r="2675" ht="12.75">
      <c r="B2675"/>
    </row>
    <row r="2676" ht="12.75">
      <c r="B2676"/>
    </row>
    <row r="2677" ht="12.75">
      <c r="B2677"/>
    </row>
    <row r="2678" ht="12.75">
      <c r="B2678"/>
    </row>
    <row r="2679" ht="12.75">
      <c r="B2679"/>
    </row>
    <row r="2680" ht="12.75">
      <c r="B2680"/>
    </row>
    <row r="2681" ht="12.75">
      <c r="B2681"/>
    </row>
    <row r="2682" ht="12.75">
      <c r="B2682"/>
    </row>
    <row r="2683" ht="12.75">
      <c r="B2683"/>
    </row>
    <row r="2684" ht="12.75">
      <c r="B2684"/>
    </row>
    <row r="2685" ht="12.75">
      <c r="B2685"/>
    </row>
    <row r="2686" ht="12.75">
      <c r="B2686"/>
    </row>
    <row r="2687" ht="12.75">
      <c r="B2687"/>
    </row>
    <row r="2688" ht="12.75">
      <c r="B2688"/>
    </row>
    <row r="2689" ht="12.75">
      <c r="B2689"/>
    </row>
    <row r="2690" ht="12.75">
      <c r="B2690"/>
    </row>
    <row r="2691" ht="12.75">
      <c r="B2691"/>
    </row>
    <row r="2692" ht="12.75">
      <c r="B2692"/>
    </row>
    <row r="2693" ht="12.75">
      <c r="B2693"/>
    </row>
    <row r="2694" ht="12.75">
      <c r="B2694"/>
    </row>
    <row r="2695" ht="12.75">
      <c r="B2695"/>
    </row>
    <row r="2696" ht="12.75">
      <c r="B2696"/>
    </row>
    <row r="2697" ht="12.75">
      <c r="B2697"/>
    </row>
    <row r="2698" ht="12.75">
      <c r="B2698"/>
    </row>
    <row r="2699" ht="12.75">
      <c r="B2699"/>
    </row>
    <row r="2700" ht="12.75">
      <c r="B2700"/>
    </row>
    <row r="2701" ht="12.75">
      <c r="B2701"/>
    </row>
    <row r="2702" ht="12.75">
      <c r="B2702"/>
    </row>
    <row r="2703" ht="12.75">
      <c r="B2703"/>
    </row>
    <row r="2704" ht="12.75">
      <c r="B2704"/>
    </row>
    <row r="2705" ht="12.75">
      <c r="B2705"/>
    </row>
    <row r="2706" ht="12.75">
      <c r="B2706"/>
    </row>
    <row r="2707" ht="12.75">
      <c r="B2707"/>
    </row>
    <row r="2708" ht="12.75">
      <c r="B2708"/>
    </row>
    <row r="2709" ht="12.75">
      <c r="B2709"/>
    </row>
    <row r="2710" ht="12.75">
      <c r="B2710"/>
    </row>
    <row r="2711" ht="12.75">
      <c r="B2711"/>
    </row>
    <row r="2712" ht="12.75">
      <c r="B2712"/>
    </row>
    <row r="2713" ht="12.75">
      <c r="B2713"/>
    </row>
    <row r="2714" ht="12.75">
      <c r="B2714"/>
    </row>
    <row r="2715" ht="12.75">
      <c r="B2715"/>
    </row>
    <row r="2716" ht="12.75">
      <c r="B2716"/>
    </row>
    <row r="2717" ht="12.75">
      <c r="B2717"/>
    </row>
    <row r="2718" ht="12.75">
      <c r="B2718"/>
    </row>
    <row r="2719" ht="12.75">
      <c r="B2719"/>
    </row>
    <row r="2720" ht="12.75">
      <c r="B2720"/>
    </row>
    <row r="2721" ht="12.75">
      <c r="B2721"/>
    </row>
    <row r="2722" ht="12.75">
      <c r="B2722"/>
    </row>
    <row r="2723" ht="12.75">
      <c r="B2723"/>
    </row>
    <row r="2724" ht="12.75">
      <c r="B2724"/>
    </row>
    <row r="2725" ht="12.75">
      <c r="B2725"/>
    </row>
    <row r="2726" ht="12.75">
      <c r="B2726"/>
    </row>
    <row r="2727" ht="12.75">
      <c r="B2727"/>
    </row>
    <row r="2728" ht="12.75">
      <c r="B2728"/>
    </row>
    <row r="2729" ht="12.75">
      <c r="B2729"/>
    </row>
    <row r="2730" ht="12.75">
      <c r="B2730"/>
    </row>
    <row r="2731" ht="12.75">
      <c r="B2731"/>
    </row>
    <row r="2732" ht="12.75">
      <c r="B2732"/>
    </row>
    <row r="2733" ht="12.75">
      <c r="B2733"/>
    </row>
    <row r="2734" ht="12.75">
      <c r="B2734"/>
    </row>
    <row r="2735" ht="12.75">
      <c r="B2735"/>
    </row>
    <row r="2736" ht="12.75">
      <c r="B2736"/>
    </row>
    <row r="2737" ht="12.75">
      <c r="B2737"/>
    </row>
    <row r="2738" ht="12.75">
      <c r="B2738"/>
    </row>
    <row r="2739" ht="12.75">
      <c r="B2739"/>
    </row>
    <row r="2740" ht="12.75">
      <c r="B2740"/>
    </row>
    <row r="2741" ht="12.75">
      <c r="B2741"/>
    </row>
    <row r="2742" ht="12.75">
      <c r="B2742"/>
    </row>
    <row r="2743" ht="12.75">
      <c r="B2743"/>
    </row>
    <row r="2744" ht="12.75">
      <c r="B2744"/>
    </row>
    <row r="2745" ht="12.75">
      <c r="B2745"/>
    </row>
    <row r="2746" ht="12.75">
      <c r="B2746"/>
    </row>
    <row r="2747" ht="12.75">
      <c r="B2747"/>
    </row>
    <row r="2748" ht="12.75">
      <c r="B2748"/>
    </row>
    <row r="2749" ht="12.75">
      <c r="B2749"/>
    </row>
    <row r="2750" ht="12.75">
      <c r="B2750"/>
    </row>
    <row r="2751" ht="12.75">
      <c r="B2751"/>
    </row>
    <row r="2752" ht="12.75">
      <c r="B2752"/>
    </row>
    <row r="2753" ht="12.75">
      <c r="B2753"/>
    </row>
    <row r="2754" ht="12.75">
      <c r="B2754"/>
    </row>
    <row r="2755" ht="12.75">
      <c r="B2755"/>
    </row>
    <row r="2756" ht="12.75">
      <c r="B2756"/>
    </row>
    <row r="2757" ht="12.75">
      <c r="B2757"/>
    </row>
    <row r="2758" ht="12.75">
      <c r="B2758"/>
    </row>
    <row r="2759" ht="12.75">
      <c r="B2759"/>
    </row>
    <row r="2760" ht="12.75">
      <c r="B2760"/>
    </row>
    <row r="2761" ht="12.75">
      <c r="B2761"/>
    </row>
    <row r="2762" ht="12.75">
      <c r="B2762"/>
    </row>
    <row r="2763" ht="12.75">
      <c r="B2763"/>
    </row>
    <row r="2764" ht="12.75">
      <c r="B2764"/>
    </row>
    <row r="2765" ht="12.75">
      <c r="B2765"/>
    </row>
    <row r="2766" ht="12.75">
      <c r="B2766"/>
    </row>
    <row r="2767" ht="12.75">
      <c r="B2767"/>
    </row>
    <row r="2768" ht="12.75">
      <c r="B2768"/>
    </row>
    <row r="2769" ht="12.75">
      <c r="B2769"/>
    </row>
    <row r="2770" ht="12.75">
      <c r="B2770"/>
    </row>
    <row r="2771" ht="12.75">
      <c r="B2771"/>
    </row>
    <row r="2772" ht="12.75">
      <c r="B2772"/>
    </row>
    <row r="2773" ht="12.75">
      <c r="B2773"/>
    </row>
    <row r="2774" ht="12.75">
      <c r="B2774"/>
    </row>
    <row r="2775" ht="12.75">
      <c r="B2775"/>
    </row>
    <row r="2776" ht="12.75">
      <c r="B2776"/>
    </row>
    <row r="2777" ht="12.75">
      <c r="B2777"/>
    </row>
    <row r="2778" ht="12.75">
      <c r="B2778"/>
    </row>
    <row r="2779" ht="12.75">
      <c r="B2779"/>
    </row>
    <row r="2780" ht="12.75">
      <c r="B2780"/>
    </row>
    <row r="2781" ht="12.75">
      <c r="B2781"/>
    </row>
    <row r="2782" ht="12.75">
      <c r="B2782"/>
    </row>
    <row r="2783" ht="12.75">
      <c r="B2783"/>
    </row>
    <row r="2784" ht="12.75">
      <c r="B2784"/>
    </row>
    <row r="2785" ht="12.75">
      <c r="B2785"/>
    </row>
    <row r="2786" ht="12.75">
      <c r="B2786"/>
    </row>
    <row r="2787" ht="12.75">
      <c r="B2787"/>
    </row>
    <row r="2788" ht="12.75">
      <c r="B2788"/>
    </row>
    <row r="2789" ht="12.75">
      <c r="B2789"/>
    </row>
    <row r="2790" ht="12.75">
      <c r="B2790"/>
    </row>
    <row r="2791" ht="12.75">
      <c r="B2791"/>
    </row>
    <row r="2792" ht="12.75">
      <c r="B2792"/>
    </row>
    <row r="2793" ht="12.75">
      <c r="B2793"/>
    </row>
    <row r="2794" ht="12.75">
      <c r="B2794"/>
    </row>
    <row r="2795" ht="12.75">
      <c r="B2795"/>
    </row>
    <row r="2796" ht="12.75">
      <c r="B2796"/>
    </row>
    <row r="2797" ht="12.75">
      <c r="B2797"/>
    </row>
    <row r="2798" ht="12.75">
      <c r="B2798"/>
    </row>
    <row r="2799" ht="12.75">
      <c r="B2799"/>
    </row>
    <row r="2800" ht="12.75">
      <c r="B2800"/>
    </row>
    <row r="2801" ht="12.75">
      <c r="B2801"/>
    </row>
    <row r="2802" ht="12.75">
      <c r="B2802"/>
    </row>
    <row r="2803" ht="12.75">
      <c r="B2803"/>
    </row>
    <row r="2804" ht="12.75">
      <c r="B2804"/>
    </row>
    <row r="2805" ht="12.75">
      <c r="B2805"/>
    </row>
    <row r="2806" ht="12.75">
      <c r="B2806"/>
    </row>
    <row r="2807" ht="12.75">
      <c r="B2807"/>
    </row>
    <row r="2808" ht="12.75">
      <c r="B2808"/>
    </row>
    <row r="2809" ht="12.75">
      <c r="B2809"/>
    </row>
    <row r="2810" ht="12.75">
      <c r="B2810"/>
    </row>
    <row r="2811" ht="12.75">
      <c r="B2811"/>
    </row>
    <row r="2812" ht="12.75">
      <c r="B2812"/>
    </row>
    <row r="2813" ht="12.75">
      <c r="B2813"/>
    </row>
    <row r="2814" ht="12.75">
      <c r="B2814"/>
    </row>
    <row r="2815" ht="12.75">
      <c r="B2815"/>
    </row>
    <row r="2816" ht="12.75">
      <c r="B2816"/>
    </row>
    <row r="2817" ht="12.75">
      <c r="B2817"/>
    </row>
    <row r="2818" ht="12.75">
      <c r="B2818"/>
    </row>
    <row r="2819" ht="12.75">
      <c r="B2819"/>
    </row>
    <row r="2820" ht="12.75">
      <c r="B2820"/>
    </row>
    <row r="2821" ht="12.75">
      <c r="B2821"/>
    </row>
    <row r="2822" ht="12.75">
      <c r="B2822"/>
    </row>
    <row r="2823" ht="12.75">
      <c r="B2823"/>
    </row>
    <row r="2824" ht="12.75">
      <c r="B2824"/>
    </row>
    <row r="2825" ht="12.75">
      <c r="B2825"/>
    </row>
    <row r="2826" ht="12.75">
      <c r="B2826"/>
    </row>
    <row r="2827" ht="12.75">
      <c r="B2827"/>
    </row>
    <row r="2828" ht="12.75">
      <c r="B2828"/>
    </row>
    <row r="2829" ht="12.75">
      <c r="B2829"/>
    </row>
    <row r="2830" ht="12.75">
      <c r="B2830"/>
    </row>
    <row r="2831" ht="12.75">
      <c r="B2831"/>
    </row>
    <row r="2832" ht="12.75">
      <c r="B2832"/>
    </row>
    <row r="2833" ht="12.75">
      <c r="B2833"/>
    </row>
    <row r="2834" ht="12.75">
      <c r="B2834"/>
    </row>
    <row r="2835" ht="12.75">
      <c r="B2835"/>
    </row>
    <row r="2836" ht="12.75">
      <c r="B2836"/>
    </row>
    <row r="2837" ht="12.75">
      <c r="B2837"/>
    </row>
    <row r="2838" ht="12.75">
      <c r="B2838"/>
    </row>
    <row r="2839" ht="12.75">
      <c r="B2839"/>
    </row>
    <row r="2840" ht="12.75">
      <c r="B2840"/>
    </row>
    <row r="2841" ht="12.75">
      <c r="B2841"/>
    </row>
    <row r="2842" ht="12.75">
      <c r="B2842"/>
    </row>
    <row r="2843" ht="12.75">
      <c r="B2843"/>
    </row>
    <row r="2844" ht="12.75">
      <c r="B2844"/>
    </row>
    <row r="2845" ht="12.75">
      <c r="B2845"/>
    </row>
    <row r="2846" ht="12.75">
      <c r="B2846"/>
    </row>
    <row r="2847" ht="12.75">
      <c r="B2847"/>
    </row>
    <row r="2848" ht="12.75">
      <c r="B2848"/>
    </row>
    <row r="2849" ht="12.75">
      <c r="B2849"/>
    </row>
    <row r="2850" ht="12.75">
      <c r="B2850"/>
    </row>
    <row r="2851" ht="12.75">
      <c r="B2851"/>
    </row>
    <row r="2852" ht="12.75">
      <c r="B2852"/>
    </row>
    <row r="2853" ht="12.75">
      <c r="B2853"/>
    </row>
    <row r="2854" ht="12.75">
      <c r="B2854"/>
    </row>
    <row r="2855" ht="12.75">
      <c r="B2855"/>
    </row>
    <row r="2856" ht="12.75">
      <c r="B2856"/>
    </row>
    <row r="2857" ht="12.75">
      <c r="B2857"/>
    </row>
    <row r="2858" ht="12.75">
      <c r="B2858"/>
    </row>
    <row r="2859" ht="12.75">
      <c r="B2859"/>
    </row>
    <row r="2860" ht="12.75">
      <c r="B2860"/>
    </row>
    <row r="2861" ht="12.75">
      <c r="B2861"/>
    </row>
    <row r="2862" ht="12.75">
      <c r="B2862"/>
    </row>
    <row r="2863" ht="12.75">
      <c r="B2863"/>
    </row>
    <row r="2864" ht="12.75">
      <c r="B2864"/>
    </row>
    <row r="2865" ht="12.75">
      <c r="B2865"/>
    </row>
    <row r="2866" ht="12.75">
      <c r="B2866"/>
    </row>
    <row r="2867" ht="12.75">
      <c r="B2867"/>
    </row>
    <row r="2868" ht="12.75">
      <c r="B2868"/>
    </row>
    <row r="2869" ht="12.75">
      <c r="B2869"/>
    </row>
    <row r="2870" ht="12.75">
      <c r="B2870"/>
    </row>
    <row r="2871" ht="12.75">
      <c r="B2871"/>
    </row>
    <row r="2872" ht="12.75">
      <c r="B2872"/>
    </row>
    <row r="2873" ht="12.75">
      <c r="B2873"/>
    </row>
    <row r="2874" ht="12.75">
      <c r="B2874"/>
    </row>
    <row r="2875" ht="12.75">
      <c r="B2875"/>
    </row>
    <row r="2876" ht="12.75">
      <c r="B2876"/>
    </row>
    <row r="2877" ht="12.75">
      <c r="B2877"/>
    </row>
    <row r="2878" ht="12.75">
      <c r="B2878"/>
    </row>
    <row r="2879" ht="12.75">
      <c r="B2879"/>
    </row>
    <row r="2880" ht="12.75">
      <c r="B2880"/>
    </row>
    <row r="2881" ht="12.75">
      <c r="B2881"/>
    </row>
    <row r="2882" ht="12.75">
      <c r="B2882"/>
    </row>
    <row r="2883" ht="12.75">
      <c r="B2883"/>
    </row>
    <row r="2884" ht="12.75">
      <c r="B2884"/>
    </row>
    <row r="2885" ht="12.75">
      <c r="B2885"/>
    </row>
    <row r="2886" ht="12.75">
      <c r="B2886"/>
    </row>
    <row r="2887" ht="12.75">
      <c r="B2887"/>
    </row>
    <row r="2888" ht="12.75">
      <c r="B2888"/>
    </row>
    <row r="2889" ht="12.75">
      <c r="B2889"/>
    </row>
    <row r="2890" ht="12.75">
      <c r="B2890"/>
    </row>
    <row r="2891" ht="12.75">
      <c r="B2891"/>
    </row>
    <row r="2892" ht="12.75">
      <c r="B2892"/>
    </row>
    <row r="2893" ht="12.75">
      <c r="B2893"/>
    </row>
    <row r="2894" ht="12.75">
      <c r="B2894"/>
    </row>
    <row r="2895" ht="12.75">
      <c r="B2895"/>
    </row>
    <row r="2896" ht="12.75">
      <c r="B2896"/>
    </row>
    <row r="2897" ht="12.75">
      <c r="B2897"/>
    </row>
    <row r="2898" ht="12.75">
      <c r="B2898"/>
    </row>
    <row r="2899" ht="12.75">
      <c r="B2899"/>
    </row>
    <row r="2900" ht="12.75">
      <c r="B2900"/>
    </row>
    <row r="2901" ht="12.75">
      <c r="B2901"/>
    </row>
    <row r="2902" ht="12.75">
      <c r="B2902"/>
    </row>
    <row r="2903" ht="12.75">
      <c r="B2903"/>
    </row>
    <row r="2904" ht="12.75">
      <c r="B2904"/>
    </row>
    <row r="2905" ht="12.75">
      <c r="B2905"/>
    </row>
    <row r="2906" ht="12.75">
      <c r="B2906"/>
    </row>
    <row r="2907" ht="12.75">
      <c r="B2907"/>
    </row>
    <row r="2908" ht="12.75">
      <c r="B2908"/>
    </row>
    <row r="2909" ht="12.75">
      <c r="B2909"/>
    </row>
    <row r="2910" ht="12.75">
      <c r="B2910"/>
    </row>
    <row r="2911" ht="12.75">
      <c r="B2911"/>
    </row>
    <row r="2912" ht="12.75">
      <c r="B2912"/>
    </row>
    <row r="2913" ht="12.75">
      <c r="B2913"/>
    </row>
    <row r="2914" ht="12.75">
      <c r="B2914"/>
    </row>
    <row r="2915" ht="12.75">
      <c r="B2915"/>
    </row>
    <row r="2916" ht="12.75">
      <c r="B2916"/>
    </row>
    <row r="2917" ht="12.75">
      <c r="B2917"/>
    </row>
    <row r="2918" ht="12.75">
      <c r="B2918"/>
    </row>
    <row r="2919" ht="12.75">
      <c r="B2919"/>
    </row>
    <row r="2920" ht="12.75">
      <c r="B2920"/>
    </row>
    <row r="2921" ht="12.75">
      <c r="B2921"/>
    </row>
    <row r="2922" ht="12.75">
      <c r="B2922"/>
    </row>
    <row r="2923" ht="12.75">
      <c r="B2923"/>
    </row>
    <row r="2924" ht="12.75">
      <c r="B2924"/>
    </row>
    <row r="2925" ht="12.75">
      <c r="B2925"/>
    </row>
    <row r="2926" ht="12.75">
      <c r="B2926"/>
    </row>
    <row r="2927" ht="12.75">
      <c r="B2927"/>
    </row>
    <row r="2928" ht="12.75">
      <c r="B2928"/>
    </row>
    <row r="2929" ht="12.75">
      <c r="B2929"/>
    </row>
    <row r="2930" ht="12.75">
      <c r="B2930"/>
    </row>
    <row r="2931" ht="12.75">
      <c r="B2931"/>
    </row>
    <row r="2932" ht="12.75">
      <c r="B2932"/>
    </row>
    <row r="2933" ht="12.75">
      <c r="B2933"/>
    </row>
    <row r="2934" ht="12.75">
      <c r="B2934"/>
    </row>
    <row r="2935" ht="12.75">
      <c r="B2935"/>
    </row>
    <row r="2936" ht="12.75">
      <c r="B2936"/>
    </row>
    <row r="2937" ht="12.75">
      <c r="B2937"/>
    </row>
    <row r="2938" ht="12.75">
      <c r="B2938"/>
    </row>
    <row r="2939" ht="12.75">
      <c r="B2939"/>
    </row>
    <row r="2940" ht="12.75">
      <c r="B2940"/>
    </row>
    <row r="2941" ht="12.75">
      <c r="B2941"/>
    </row>
    <row r="2942" ht="12.75">
      <c r="B2942"/>
    </row>
    <row r="2943" ht="12.75">
      <c r="B2943"/>
    </row>
    <row r="2944" ht="12.75">
      <c r="B2944"/>
    </row>
    <row r="2945" ht="12.75">
      <c r="B2945"/>
    </row>
    <row r="2946" ht="12.75">
      <c r="B2946"/>
    </row>
    <row r="2947" ht="12.75">
      <c r="B2947"/>
    </row>
    <row r="2948" ht="12.75">
      <c r="B2948"/>
    </row>
    <row r="2949" ht="12.75">
      <c r="B2949"/>
    </row>
    <row r="2950" ht="12.75">
      <c r="B2950"/>
    </row>
    <row r="2951" ht="12.75">
      <c r="B2951"/>
    </row>
    <row r="2952" ht="12.75">
      <c r="B2952"/>
    </row>
    <row r="2953" ht="12.75">
      <c r="B2953"/>
    </row>
    <row r="2954" ht="12.75">
      <c r="B2954"/>
    </row>
    <row r="2955" ht="12.75">
      <c r="B2955"/>
    </row>
    <row r="2956" ht="12.75">
      <c r="B2956"/>
    </row>
    <row r="2957" ht="12.75">
      <c r="B2957"/>
    </row>
    <row r="2958" ht="12.75">
      <c r="B2958"/>
    </row>
    <row r="2959" ht="12.75">
      <c r="B2959"/>
    </row>
    <row r="2960" ht="12.75">
      <c r="B2960"/>
    </row>
    <row r="2961" ht="12.75">
      <c r="B2961"/>
    </row>
    <row r="2962" ht="12.75">
      <c r="B2962"/>
    </row>
    <row r="2963" ht="12.75">
      <c r="B2963"/>
    </row>
    <row r="2964" ht="12.75">
      <c r="B2964"/>
    </row>
    <row r="2965" ht="12.75">
      <c r="B2965"/>
    </row>
    <row r="2966" ht="12.75">
      <c r="B2966"/>
    </row>
    <row r="2967" ht="12.75">
      <c r="B2967"/>
    </row>
    <row r="2968" ht="12.75">
      <c r="B2968"/>
    </row>
    <row r="2969" ht="12.75">
      <c r="B2969"/>
    </row>
    <row r="2970" ht="12.75">
      <c r="B2970"/>
    </row>
    <row r="2971" ht="12.75">
      <c r="B2971"/>
    </row>
    <row r="2972" ht="12.75">
      <c r="B2972"/>
    </row>
    <row r="2973" ht="12.75">
      <c r="B2973"/>
    </row>
    <row r="2974" ht="12.75">
      <c r="B2974"/>
    </row>
    <row r="2975" ht="12.75">
      <c r="B2975"/>
    </row>
    <row r="2976" ht="12.75">
      <c r="B2976"/>
    </row>
    <row r="2977" ht="12.75">
      <c r="B2977"/>
    </row>
    <row r="2978" ht="12.75">
      <c r="B2978"/>
    </row>
    <row r="2979" ht="12.75">
      <c r="B2979"/>
    </row>
    <row r="2980" ht="12.75">
      <c r="B2980"/>
    </row>
    <row r="2981" ht="12.75">
      <c r="B2981"/>
    </row>
    <row r="2982" ht="12.75">
      <c r="B2982"/>
    </row>
    <row r="2983" ht="12.75">
      <c r="B2983"/>
    </row>
    <row r="2984" ht="12.75">
      <c r="B2984"/>
    </row>
    <row r="2985" ht="12.75">
      <c r="B2985"/>
    </row>
    <row r="2986" ht="12.75">
      <c r="B2986"/>
    </row>
    <row r="2987" ht="12.75">
      <c r="B2987"/>
    </row>
    <row r="2988" ht="12.75">
      <c r="B2988"/>
    </row>
    <row r="2989" ht="12.75">
      <c r="B2989"/>
    </row>
    <row r="2990" ht="12.75">
      <c r="B2990"/>
    </row>
    <row r="2991" ht="12.75">
      <c r="B2991"/>
    </row>
    <row r="2992" ht="12.75">
      <c r="B2992"/>
    </row>
    <row r="2993" ht="12.75">
      <c r="B2993"/>
    </row>
    <row r="2994" ht="12.75">
      <c r="B2994"/>
    </row>
    <row r="2995" ht="12.75">
      <c r="B2995"/>
    </row>
    <row r="2996" ht="12.75">
      <c r="B2996"/>
    </row>
    <row r="2997" ht="12.75">
      <c r="B2997"/>
    </row>
    <row r="2998" ht="12.75">
      <c r="B2998"/>
    </row>
    <row r="2999" ht="12.75">
      <c r="B2999"/>
    </row>
    <row r="3000" ht="12.75">
      <c r="B3000"/>
    </row>
    <row r="3001" ht="12.75">
      <c r="B3001"/>
    </row>
    <row r="3002" ht="12.75">
      <c r="B3002"/>
    </row>
    <row r="3003" ht="12.75">
      <c r="B3003"/>
    </row>
    <row r="3004" ht="12.75">
      <c r="B3004"/>
    </row>
    <row r="3005" ht="12.75">
      <c r="B3005"/>
    </row>
    <row r="3006" ht="12.75">
      <c r="B3006"/>
    </row>
    <row r="3007" ht="12.75">
      <c r="B3007"/>
    </row>
    <row r="3008" ht="12.75">
      <c r="B3008"/>
    </row>
    <row r="3009" ht="12.75">
      <c r="B3009"/>
    </row>
    <row r="3010" ht="12.75">
      <c r="B3010"/>
    </row>
    <row r="3011" ht="12.75">
      <c r="B3011"/>
    </row>
    <row r="3012" ht="12.75">
      <c r="B3012"/>
    </row>
    <row r="3013" ht="12.75">
      <c r="B3013"/>
    </row>
    <row r="3014" ht="12.75">
      <c r="B3014"/>
    </row>
    <row r="3015" ht="12.75">
      <c r="B3015"/>
    </row>
    <row r="3016" ht="12.75">
      <c r="B3016"/>
    </row>
    <row r="3017" ht="12.75">
      <c r="B3017"/>
    </row>
    <row r="3018" ht="12.75">
      <c r="B3018"/>
    </row>
    <row r="3019" ht="12.75">
      <c r="B3019"/>
    </row>
    <row r="3020" ht="12.75">
      <c r="B3020"/>
    </row>
    <row r="3021" ht="12.75">
      <c r="B3021"/>
    </row>
    <row r="3022" ht="12.75">
      <c r="B3022"/>
    </row>
    <row r="3023" ht="12.75">
      <c r="B3023"/>
    </row>
    <row r="3024" ht="12.75">
      <c r="B3024"/>
    </row>
    <row r="3025" ht="12.75">
      <c r="B3025"/>
    </row>
    <row r="3026" ht="12.75">
      <c r="B3026"/>
    </row>
    <row r="3027" ht="12.75">
      <c r="B3027"/>
    </row>
    <row r="3028" ht="12.75">
      <c r="B3028"/>
    </row>
    <row r="3029" ht="12.75">
      <c r="B3029"/>
    </row>
    <row r="3030" ht="12.75">
      <c r="B3030"/>
    </row>
    <row r="3031" ht="12.75">
      <c r="B3031"/>
    </row>
    <row r="3032" ht="12.75">
      <c r="B3032"/>
    </row>
    <row r="3033" ht="12.75">
      <c r="B3033"/>
    </row>
    <row r="3034" ht="12.75">
      <c r="B3034"/>
    </row>
    <row r="3035" ht="12.75">
      <c r="B3035"/>
    </row>
    <row r="3036" ht="12.75">
      <c r="B3036"/>
    </row>
    <row r="3037" ht="12.75">
      <c r="B3037"/>
    </row>
    <row r="3038" ht="12.75">
      <c r="B3038"/>
    </row>
    <row r="3039" ht="12.75">
      <c r="B3039"/>
    </row>
    <row r="3040" ht="12.75">
      <c r="B3040"/>
    </row>
    <row r="3041" ht="12.75">
      <c r="B3041"/>
    </row>
    <row r="3042" ht="12.75">
      <c r="B3042"/>
    </row>
    <row r="3043" ht="12.75">
      <c r="B3043"/>
    </row>
    <row r="3044" ht="12.75">
      <c r="B3044"/>
    </row>
    <row r="3045" ht="12.75">
      <c r="B3045"/>
    </row>
    <row r="3046" ht="12.75">
      <c r="B3046"/>
    </row>
    <row r="3047" ht="12.75">
      <c r="B3047"/>
    </row>
    <row r="3048" ht="12.75">
      <c r="B3048"/>
    </row>
    <row r="3049" ht="12.75">
      <c r="B3049"/>
    </row>
    <row r="3050" ht="12.75">
      <c r="B3050"/>
    </row>
    <row r="3051" ht="12.75">
      <c r="B3051"/>
    </row>
    <row r="3052" ht="12.75">
      <c r="B3052"/>
    </row>
    <row r="3053" ht="12.75">
      <c r="B3053"/>
    </row>
    <row r="3054" ht="12.75">
      <c r="B3054"/>
    </row>
    <row r="3055" ht="12.75">
      <c r="B3055"/>
    </row>
    <row r="3056" ht="12.75">
      <c r="B3056"/>
    </row>
    <row r="3057" ht="12.75">
      <c r="B3057"/>
    </row>
    <row r="3058" ht="12.75">
      <c r="B3058"/>
    </row>
    <row r="3059" ht="12.75">
      <c r="B3059"/>
    </row>
    <row r="3060" ht="12.75">
      <c r="B3060"/>
    </row>
    <row r="3061" ht="12.75">
      <c r="B3061"/>
    </row>
    <row r="3062" ht="12.75">
      <c r="B3062"/>
    </row>
    <row r="3063" ht="12.75">
      <c r="B3063"/>
    </row>
    <row r="3064" ht="12.75">
      <c r="B3064"/>
    </row>
    <row r="3065" ht="12.75">
      <c r="B3065"/>
    </row>
    <row r="3066" ht="12.75">
      <c r="B3066"/>
    </row>
    <row r="3067" ht="12.75">
      <c r="B3067"/>
    </row>
    <row r="3068" ht="12.75">
      <c r="B3068"/>
    </row>
    <row r="3069" ht="12.75">
      <c r="B3069"/>
    </row>
    <row r="3070" ht="12.75">
      <c r="B3070"/>
    </row>
    <row r="3071" ht="12.75">
      <c r="B3071"/>
    </row>
    <row r="3072" ht="12.75">
      <c r="B3072"/>
    </row>
    <row r="3073" ht="12.75">
      <c r="B3073"/>
    </row>
    <row r="3074" ht="12.75">
      <c r="B3074"/>
    </row>
    <row r="3075" ht="12.75">
      <c r="B3075"/>
    </row>
    <row r="3076" ht="12.75">
      <c r="B3076"/>
    </row>
    <row r="3077" ht="12.75">
      <c r="B3077"/>
    </row>
    <row r="3078" ht="12.75">
      <c r="B3078"/>
    </row>
    <row r="3079" ht="12.75">
      <c r="B3079"/>
    </row>
    <row r="3080" ht="12.75">
      <c r="B3080"/>
    </row>
    <row r="3081" ht="12.75">
      <c r="B3081"/>
    </row>
    <row r="3082" ht="12.75">
      <c r="B3082"/>
    </row>
    <row r="3083" ht="12.75">
      <c r="B3083"/>
    </row>
    <row r="3084" ht="12.75">
      <c r="B3084"/>
    </row>
    <row r="3085" ht="12.75">
      <c r="B3085"/>
    </row>
    <row r="3086" ht="12.75">
      <c r="B3086"/>
    </row>
    <row r="3087" ht="12.75">
      <c r="B3087"/>
    </row>
    <row r="3088" ht="12.75">
      <c r="B3088"/>
    </row>
    <row r="3089" ht="12.75">
      <c r="B3089"/>
    </row>
    <row r="3090" ht="12.75">
      <c r="B3090"/>
    </row>
    <row r="3091" ht="12.75">
      <c r="B3091"/>
    </row>
    <row r="3092" ht="12.75">
      <c r="B3092"/>
    </row>
    <row r="3093" ht="12.75">
      <c r="B3093"/>
    </row>
    <row r="3094" ht="12.75">
      <c r="B3094"/>
    </row>
    <row r="3095" ht="12.75">
      <c r="B3095"/>
    </row>
    <row r="3096" ht="12.75">
      <c r="B3096"/>
    </row>
    <row r="3097" ht="12.75">
      <c r="B3097"/>
    </row>
    <row r="3098" ht="12.75">
      <c r="B3098"/>
    </row>
    <row r="3099" ht="12.75">
      <c r="B3099"/>
    </row>
    <row r="3100" ht="12.75">
      <c r="B3100"/>
    </row>
    <row r="3101" ht="12.75">
      <c r="B3101"/>
    </row>
    <row r="3102" ht="12.75">
      <c r="B3102"/>
    </row>
    <row r="3103" ht="12.75">
      <c r="B3103"/>
    </row>
    <row r="3104" ht="12.75">
      <c r="B3104"/>
    </row>
    <row r="3105" ht="12.75">
      <c r="B3105"/>
    </row>
    <row r="3106" ht="12.75">
      <c r="B3106"/>
    </row>
    <row r="3107" ht="12.75">
      <c r="B3107"/>
    </row>
    <row r="3108" ht="12.75">
      <c r="B3108"/>
    </row>
    <row r="3109" ht="12.75">
      <c r="B3109"/>
    </row>
    <row r="3110" ht="12.75">
      <c r="B3110"/>
    </row>
    <row r="3111" ht="12.75">
      <c r="B3111"/>
    </row>
    <row r="3112" ht="12.75">
      <c r="B3112"/>
    </row>
    <row r="3113" ht="12.75">
      <c r="B3113"/>
    </row>
    <row r="3114" ht="12.75">
      <c r="B3114"/>
    </row>
    <row r="3115" ht="12.75">
      <c r="B3115"/>
    </row>
    <row r="3116" ht="12.75">
      <c r="B3116"/>
    </row>
    <row r="3117" ht="12.75">
      <c r="B3117"/>
    </row>
    <row r="3118" ht="12.75">
      <c r="B3118"/>
    </row>
    <row r="3119" ht="12.75">
      <c r="B3119"/>
    </row>
    <row r="3120" ht="12.75">
      <c r="B3120"/>
    </row>
    <row r="3121" ht="12.75">
      <c r="B3121"/>
    </row>
    <row r="3122" ht="12.75">
      <c r="B3122"/>
    </row>
    <row r="3123" ht="12.75">
      <c r="B3123"/>
    </row>
    <row r="3124" ht="12.75">
      <c r="B3124"/>
    </row>
    <row r="3125" ht="12.75">
      <c r="B3125"/>
    </row>
    <row r="3126" ht="12.75">
      <c r="B3126"/>
    </row>
    <row r="3127" ht="12.75">
      <c r="B3127"/>
    </row>
    <row r="3128" ht="12.75">
      <c r="B3128"/>
    </row>
    <row r="3129" ht="12.75">
      <c r="B3129"/>
    </row>
    <row r="3130" ht="12.75">
      <c r="B3130"/>
    </row>
    <row r="3131" ht="12.75">
      <c r="B3131"/>
    </row>
    <row r="3132" ht="12.75">
      <c r="B3132"/>
    </row>
    <row r="3133" ht="12.75">
      <c r="B3133"/>
    </row>
    <row r="3134" ht="12.75">
      <c r="B3134"/>
    </row>
    <row r="3135" ht="12.75">
      <c r="B3135"/>
    </row>
    <row r="3136" ht="12.75">
      <c r="B3136"/>
    </row>
    <row r="3137" ht="12.75">
      <c r="B3137"/>
    </row>
    <row r="3138" ht="12.75">
      <c r="B3138"/>
    </row>
    <row r="3139" ht="12.75">
      <c r="B3139"/>
    </row>
    <row r="3140" ht="12.75">
      <c r="B3140"/>
    </row>
    <row r="3141" ht="12.75">
      <c r="B3141"/>
    </row>
    <row r="3142" ht="12.75">
      <c r="B3142"/>
    </row>
    <row r="3143" ht="12.75">
      <c r="B3143"/>
    </row>
    <row r="3144" ht="12.75">
      <c r="B3144"/>
    </row>
    <row r="3145" ht="12.75">
      <c r="B3145"/>
    </row>
    <row r="3146" ht="12.75">
      <c r="B3146"/>
    </row>
    <row r="3147" ht="12.75">
      <c r="B3147"/>
    </row>
    <row r="3148" ht="12.75">
      <c r="B3148"/>
    </row>
    <row r="3149" ht="12.75">
      <c r="B3149"/>
    </row>
    <row r="3150" ht="12.75">
      <c r="B3150"/>
    </row>
    <row r="3151" ht="12.75">
      <c r="B3151"/>
    </row>
    <row r="3152" ht="12.75">
      <c r="B3152"/>
    </row>
    <row r="3153" ht="12.75">
      <c r="B3153"/>
    </row>
    <row r="3154" ht="12.75">
      <c r="B3154"/>
    </row>
    <row r="3155" ht="12.75">
      <c r="B3155"/>
    </row>
    <row r="3156" ht="12.75">
      <c r="B3156"/>
    </row>
    <row r="3157" ht="12.75">
      <c r="B3157"/>
    </row>
    <row r="3158" ht="12.75">
      <c r="B3158"/>
    </row>
    <row r="3159" ht="12.75">
      <c r="B3159"/>
    </row>
    <row r="3160" ht="12.75">
      <c r="B3160"/>
    </row>
    <row r="3161" ht="12.75">
      <c r="B3161"/>
    </row>
    <row r="3162" ht="12.75">
      <c r="B3162"/>
    </row>
    <row r="3163" ht="12.75">
      <c r="B3163"/>
    </row>
    <row r="3164" ht="12.75">
      <c r="B3164"/>
    </row>
    <row r="3165" ht="12.75">
      <c r="B3165"/>
    </row>
    <row r="3166" ht="12.75">
      <c r="B3166"/>
    </row>
    <row r="3167" ht="12.75">
      <c r="B3167"/>
    </row>
    <row r="3168" ht="12.75">
      <c r="B3168"/>
    </row>
    <row r="3169" ht="12.75">
      <c r="B3169"/>
    </row>
    <row r="3170" ht="12.75">
      <c r="B3170"/>
    </row>
    <row r="3171" ht="12.75">
      <c r="B3171"/>
    </row>
    <row r="3172" ht="12.75">
      <c r="B3172"/>
    </row>
    <row r="3173" ht="12.75">
      <c r="B3173"/>
    </row>
    <row r="3174" ht="12.75">
      <c r="B3174"/>
    </row>
    <row r="3175" ht="12.75">
      <c r="B3175"/>
    </row>
    <row r="3176" ht="12.75">
      <c r="B3176"/>
    </row>
    <row r="3177" ht="12.75">
      <c r="B3177"/>
    </row>
    <row r="3178" ht="12.75">
      <c r="B3178"/>
    </row>
    <row r="3179" ht="12.75">
      <c r="B3179"/>
    </row>
    <row r="3180" ht="12.75">
      <c r="B3180"/>
    </row>
    <row r="3181" ht="12.75">
      <c r="B3181"/>
    </row>
    <row r="3182" ht="12.75">
      <c r="B3182"/>
    </row>
    <row r="3183" ht="12.75">
      <c r="B3183"/>
    </row>
    <row r="3184" ht="12.75">
      <c r="B3184"/>
    </row>
    <row r="3185" ht="12.75">
      <c r="B3185"/>
    </row>
    <row r="3186" ht="12.75">
      <c r="B3186"/>
    </row>
    <row r="3187" ht="12.75">
      <c r="B3187"/>
    </row>
    <row r="3188" ht="12.75">
      <c r="B3188"/>
    </row>
    <row r="3189" ht="12.75">
      <c r="B3189"/>
    </row>
    <row r="3190" ht="12.75">
      <c r="B3190"/>
    </row>
    <row r="3191" ht="12.75">
      <c r="B3191"/>
    </row>
    <row r="3192" ht="12.75">
      <c r="B3192"/>
    </row>
    <row r="3193" ht="12.75">
      <c r="B3193"/>
    </row>
    <row r="3194" ht="12.75">
      <c r="B3194"/>
    </row>
    <row r="3195" ht="12.75">
      <c r="B3195"/>
    </row>
    <row r="3196" ht="12.75">
      <c r="B3196"/>
    </row>
    <row r="3197" ht="12.75">
      <c r="B3197"/>
    </row>
    <row r="3198" ht="12.75">
      <c r="B3198"/>
    </row>
    <row r="3199" ht="12.75">
      <c r="B3199"/>
    </row>
    <row r="3200" ht="12.75">
      <c r="B3200"/>
    </row>
    <row r="3201" ht="12.75">
      <c r="B3201"/>
    </row>
    <row r="3202" ht="12.75">
      <c r="B3202"/>
    </row>
    <row r="3203" ht="12.75">
      <c r="B3203"/>
    </row>
    <row r="3204" ht="12.75">
      <c r="B3204"/>
    </row>
    <row r="3205" ht="12.75">
      <c r="B3205"/>
    </row>
    <row r="3206" ht="12.75">
      <c r="B3206"/>
    </row>
    <row r="3207" ht="12.75">
      <c r="B3207"/>
    </row>
    <row r="3208" ht="12.75">
      <c r="B3208"/>
    </row>
    <row r="3209" ht="12.75">
      <c r="B3209"/>
    </row>
    <row r="3210" ht="12.75">
      <c r="B3210"/>
    </row>
    <row r="3211" ht="12.75">
      <c r="B3211"/>
    </row>
    <row r="3212" ht="12.75">
      <c r="B3212"/>
    </row>
    <row r="3213" ht="12.75">
      <c r="B3213"/>
    </row>
    <row r="3214" ht="12.75">
      <c r="B3214"/>
    </row>
    <row r="3215" ht="12.75">
      <c r="B3215"/>
    </row>
    <row r="3216" ht="12.75">
      <c r="B3216"/>
    </row>
    <row r="3217" ht="12.75">
      <c r="B3217"/>
    </row>
    <row r="3218" ht="12.75">
      <c r="B3218"/>
    </row>
    <row r="3219" ht="12.75">
      <c r="B3219"/>
    </row>
    <row r="3220" ht="12.75">
      <c r="B3220"/>
    </row>
    <row r="3221" ht="12.75">
      <c r="B3221"/>
    </row>
    <row r="3222" ht="12.75">
      <c r="B3222"/>
    </row>
    <row r="3223" ht="12.75">
      <c r="B3223"/>
    </row>
    <row r="3224" ht="12.75">
      <c r="B3224"/>
    </row>
    <row r="3225" ht="12.75">
      <c r="B3225"/>
    </row>
    <row r="3226" ht="12.75">
      <c r="B3226"/>
    </row>
    <row r="3227" ht="12.75">
      <c r="B3227"/>
    </row>
    <row r="3228" ht="12.75">
      <c r="B3228"/>
    </row>
    <row r="3229" ht="12.75">
      <c r="B3229"/>
    </row>
    <row r="3230" ht="12.75">
      <c r="B3230"/>
    </row>
    <row r="3231" ht="12.75">
      <c r="B3231"/>
    </row>
    <row r="3232" ht="12.75">
      <c r="B3232"/>
    </row>
    <row r="3233" ht="12.75">
      <c r="B3233"/>
    </row>
    <row r="3234" ht="12.75">
      <c r="B3234"/>
    </row>
    <row r="3235" ht="12.75">
      <c r="B3235"/>
    </row>
    <row r="3236" ht="12.75">
      <c r="B3236"/>
    </row>
    <row r="3237" ht="12.75">
      <c r="B3237"/>
    </row>
    <row r="3238" ht="12.75">
      <c r="B3238"/>
    </row>
    <row r="3239" ht="12.75">
      <c r="B3239"/>
    </row>
    <row r="3240" ht="12.75">
      <c r="B3240"/>
    </row>
    <row r="3241" ht="12.75">
      <c r="B3241"/>
    </row>
    <row r="3242" ht="12.75">
      <c r="B3242"/>
    </row>
    <row r="3243" ht="12.75">
      <c r="B3243"/>
    </row>
    <row r="3244" ht="12.75">
      <c r="B3244"/>
    </row>
    <row r="3245" ht="12.75">
      <c r="B3245"/>
    </row>
    <row r="3246" ht="12.75">
      <c r="B3246"/>
    </row>
    <row r="3247" ht="12.75">
      <c r="B3247"/>
    </row>
    <row r="3248" ht="12.75">
      <c r="B3248"/>
    </row>
    <row r="3249" ht="12.75">
      <c r="B3249"/>
    </row>
    <row r="3250" ht="12.75">
      <c r="B3250"/>
    </row>
    <row r="3251" ht="12.75">
      <c r="B3251"/>
    </row>
    <row r="3252" ht="12.75">
      <c r="B3252"/>
    </row>
    <row r="3253" ht="12.75">
      <c r="B3253"/>
    </row>
    <row r="3254" ht="12.75">
      <c r="B3254"/>
    </row>
    <row r="3255" ht="12.75">
      <c r="B3255"/>
    </row>
    <row r="3256" ht="12.75">
      <c r="B3256"/>
    </row>
    <row r="3257" ht="12.75">
      <c r="B3257"/>
    </row>
    <row r="3258" ht="12.75">
      <c r="B3258"/>
    </row>
    <row r="3259" ht="12.75">
      <c r="B3259"/>
    </row>
    <row r="3260" ht="12.75">
      <c r="B3260"/>
    </row>
    <row r="3261" ht="12.75">
      <c r="B3261"/>
    </row>
    <row r="3262" ht="12.75">
      <c r="B3262"/>
    </row>
    <row r="3263" ht="12.75">
      <c r="B3263"/>
    </row>
    <row r="3264" ht="12.75">
      <c r="B3264"/>
    </row>
    <row r="3265" ht="12.75">
      <c r="B3265"/>
    </row>
    <row r="3266" ht="12.75">
      <c r="B3266"/>
    </row>
    <row r="3267" ht="12.75">
      <c r="B3267"/>
    </row>
    <row r="3268" ht="12.75">
      <c r="B3268"/>
    </row>
    <row r="3269" ht="12.75">
      <c r="B3269"/>
    </row>
    <row r="3270" ht="12.75">
      <c r="B3270"/>
    </row>
    <row r="3271" ht="12.75">
      <c r="B3271"/>
    </row>
    <row r="3272" ht="12.75">
      <c r="B3272"/>
    </row>
    <row r="3273" ht="12.75">
      <c r="B3273"/>
    </row>
    <row r="3274" ht="12.75">
      <c r="B3274"/>
    </row>
    <row r="3275" ht="12.75">
      <c r="B3275"/>
    </row>
    <row r="3276" ht="12.75">
      <c r="B3276"/>
    </row>
    <row r="3277" ht="12.75">
      <c r="B3277"/>
    </row>
    <row r="3278" ht="12.75">
      <c r="B3278"/>
    </row>
    <row r="3279" ht="12.75">
      <c r="B3279"/>
    </row>
    <row r="3280" ht="12.75">
      <c r="B3280"/>
    </row>
    <row r="3281" ht="12.75">
      <c r="B3281"/>
    </row>
    <row r="3282" ht="12.75">
      <c r="B3282"/>
    </row>
    <row r="3283" ht="12.75">
      <c r="B3283"/>
    </row>
    <row r="3284" ht="12.75">
      <c r="B3284"/>
    </row>
    <row r="3285" ht="12.75">
      <c r="B3285"/>
    </row>
    <row r="3286" ht="12.75">
      <c r="B3286"/>
    </row>
    <row r="3287" ht="12.75">
      <c r="B3287"/>
    </row>
    <row r="3288" ht="12.75">
      <c r="B3288"/>
    </row>
    <row r="3289" ht="12.75">
      <c r="B3289"/>
    </row>
    <row r="3290" ht="12.75">
      <c r="B3290"/>
    </row>
    <row r="3291" ht="12.75">
      <c r="B3291"/>
    </row>
    <row r="3292" ht="12.75">
      <c r="B3292"/>
    </row>
    <row r="3293" ht="12.75">
      <c r="B3293"/>
    </row>
    <row r="3294" ht="12.75">
      <c r="B3294"/>
    </row>
    <row r="3295" ht="12.75">
      <c r="B3295"/>
    </row>
    <row r="3296" ht="12.75">
      <c r="B3296"/>
    </row>
    <row r="3297" ht="12.75">
      <c r="B3297"/>
    </row>
    <row r="3298" ht="12.75">
      <c r="B3298"/>
    </row>
    <row r="3299" ht="12.75">
      <c r="B3299"/>
    </row>
    <row r="3300" ht="12.75">
      <c r="B3300"/>
    </row>
    <row r="3301" ht="12.75">
      <c r="B3301"/>
    </row>
    <row r="3302" ht="12.75">
      <c r="B3302"/>
    </row>
    <row r="3303" ht="12.75">
      <c r="B3303"/>
    </row>
    <row r="3304" ht="12.75">
      <c r="B3304"/>
    </row>
    <row r="3305" ht="12.75">
      <c r="B3305"/>
    </row>
    <row r="3306" ht="12.75">
      <c r="B3306"/>
    </row>
    <row r="3307" ht="12.75">
      <c r="B3307"/>
    </row>
    <row r="3308" ht="12.75">
      <c r="B3308"/>
    </row>
    <row r="3309" ht="12.75">
      <c r="B3309"/>
    </row>
    <row r="3310" ht="12.75">
      <c r="B3310"/>
    </row>
    <row r="3311" ht="12.75">
      <c r="B3311"/>
    </row>
    <row r="3312" ht="12.75">
      <c r="B3312"/>
    </row>
    <row r="3313" ht="12.75">
      <c r="B3313"/>
    </row>
    <row r="3314" ht="12.75">
      <c r="B3314"/>
    </row>
    <row r="3315" ht="12.75">
      <c r="B3315"/>
    </row>
    <row r="3316" ht="12.75">
      <c r="B3316"/>
    </row>
    <row r="3317" ht="12.75">
      <c r="B3317"/>
    </row>
    <row r="3318" ht="12.75">
      <c r="B3318"/>
    </row>
    <row r="3319" ht="12.75">
      <c r="B3319"/>
    </row>
    <row r="3320" ht="12.75">
      <c r="B3320"/>
    </row>
    <row r="3321" ht="12.75">
      <c r="B3321"/>
    </row>
    <row r="3322" ht="12.75">
      <c r="B3322"/>
    </row>
    <row r="3323" ht="12.75">
      <c r="B3323"/>
    </row>
    <row r="3324" ht="12.75">
      <c r="B3324"/>
    </row>
    <row r="3325" ht="12.75">
      <c r="B3325"/>
    </row>
    <row r="3326" ht="12.75">
      <c r="B3326"/>
    </row>
    <row r="3327" ht="12.75">
      <c r="B3327"/>
    </row>
    <row r="3328" ht="12.75">
      <c r="B3328"/>
    </row>
    <row r="3329" ht="12.75">
      <c r="B3329"/>
    </row>
    <row r="3330" ht="12.75">
      <c r="B3330"/>
    </row>
    <row r="3331" ht="12.75">
      <c r="B3331"/>
    </row>
    <row r="3332" ht="12.75">
      <c r="B3332"/>
    </row>
    <row r="3333" ht="12.75">
      <c r="B3333"/>
    </row>
    <row r="3334" ht="12.75">
      <c r="B3334"/>
    </row>
    <row r="3335" ht="12.75">
      <c r="B3335"/>
    </row>
    <row r="3336" ht="12.75">
      <c r="B3336"/>
    </row>
    <row r="3337" ht="12.75">
      <c r="B3337"/>
    </row>
    <row r="3338" ht="12.75">
      <c r="B3338"/>
    </row>
    <row r="3339" ht="12.75">
      <c r="B3339"/>
    </row>
    <row r="3340" ht="12.75">
      <c r="B3340"/>
    </row>
    <row r="3341" ht="12.75">
      <c r="B3341"/>
    </row>
    <row r="3342" ht="12.75">
      <c r="B3342"/>
    </row>
    <row r="3343" ht="12.75">
      <c r="B3343"/>
    </row>
    <row r="3344" ht="12.75">
      <c r="B3344"/>
    </row>
    <row r="3345" ht="12.75">
      <c r="B3345"/>
    </row>
    <row r="3346" ht="12.75">
      <c r="B3346"/>
    </row>
    <row r="3347" ht="12.75">
      <c r="B3347"/>
    </row>
    <row r="3348" ht="12.75">
      <c r="B3348"/>
    </row>
    <row r="3349" ht="12.75">
      <c r="B3349"/>
    </row>
    <row r="3350" ht="12.75">
      <c r="B3350"/>
    </row>
    <row r="3351" ht="12.75">
      <c r="B3351"/>
    </row>
    <row r="3352" ht="12.75">
      <c r="B3352"/>
    </row>
    <row r="3353" ht="12.75">
      <c r="B3353"/>
    </row>
    <row r="3354" ht="12.75">
      <c r="B3354"/>
    </row>
    <row r="3355" ht="12.75">
      <c r="B3355"/>
    </row>
    <row r="3356" ht="12.75">
      <c r="B3356"/>
    </row>
    <row r="3357" ht="12.75">
      <c r="B3357"/>
    </row>
    <row r="3358" ht="12.75">
      <c r="B3358"/>
    </row>
    <row r="3359" ht="12.75">
      <c r="B3359"/>
    </row>
    <row r="3360" ht="12.75">
      <c r="B3360"/>
    </row>
    <row r="3361" ht="12.75">
      <c r="B3361"/>
    </row>
    <row r="3362" ht="12.75">
      <c r="B3362"/>
    </row>
    <row r="3363" ht="12.75">
      <c r="B3363"/>
    </row>
    <row r="3364" ht="12.75">
      <c r="B3364"/>
    </row>
    <row r="3365" ht="12.75">
      <c r="B3365"/>
    </row>
    <row r="3366" ht="12.75">
      <c r="B3366"/>
    </row>
    <row r="3367" ht="12.75">
      <c r="B3367"/>
    </row>
    <row r="3368" ht="12.75">
      <c r="B3368"/>
    </row>
    <row r="3369" ht="12.75">
      <c r="B3369"/>
    </row>
    <row r="3370" ht="12.75">
      <c r="B3370"/>
    </row>
    <row r="3371" ht="12.75">
      <c r="B3371"/>
    </row>
    <row r="3372" ht="12.75">
      <c r="B3372"/>
    </row>
    <row r="3373" ht="12.75">
      <c r="B3373"/>
    </row>
    <row r="3374" ht="12.75">
      <c r="B3374"/>
    </row>
    <row r="3375" ht="12.75">
      <c r="B3375"/>
    </row>
    <row r="3376" ht="12.75">
      <c r="B3376"/>
    </row>
    <row r="3377" ht="12.75">
      <c r="B3377"/>
    </row>
    <row r="3378" ht="12.75">
      <c r="B3378"/>
    </row>
    <row r="3379" ht="12.75">
      <c r="B3379"/>
    </row>
    <row r="3380" ht="12.75">
      <c r="B3380"/>
    </row>
    <row r="3381" ht="12.75">
      <c r="B3381"/>
    </row>
    <row r="3382" ht="12.75">
      <c r="B3382"/>
    </row>
    <row r="3383" ht="12.75">
      <c r="B3383"/>
    </row>
    <row r="3384" ht="12.75">
      <c r="B3384"/>
    </row>
    <row r="3385" ht="12.75">
      <c r="B3385"/>
    </row>
    <row r="3386" ht="12.75">
      <c r="B3386"/>
    </row>
    <row r="3387" ht="12.75">
      <c r="B3387"/>
    </row>
    <row r="3388" ht="12.75">
      <c r="B3388"/>
    </row>
    <row r="3389" ht="12.75">
      <c r="B3389"/>
    </row>
    <row r="3390" ht="12.75">
      <c r="B3390"/>
    </row>
    <row r="3391" ht="12.75">
      <c r="B3391"/>
    </row>
    <row r="3392" ht="12.75">
      <c r="B3392"/>
    </row>
    <row r="3393" ht="12.75">
      <c r="B3393"/>
    </row>
    <row r="3394" ht="12.75">
      <c r="B3394"/>
    </row>
    <row r="3395" ht="12.75">
      <c r="B3395"/>
    </row>
    <row r="3396" ht="12.75">
      <c r="B3396"/>
    </row>
    <row r="3397" ht="12.75">
      <c r="B3397"/>
    </row>
    <row r="3398" ht="12.75">
      <c r="B3398"/>
    </row>
    <row r="3399" ht="12.75">
      <c r="B3399"/>
    </row>
    <row r="3400" ht="12.75">
      <c r="B3400"/>
    </row>
    <row r="3401" ht="12.75">
      <c r="B3401"/>
    </row>
    <row r="3402" ht="12.75">
      <c r="B3402"/>
    </row>
    <row r="3403" ht="12.75">
      <c r="B3403"/>
    </row>
    <row r="3404" ht="12.75">
      <c r="B3404"/>
    </row>
    <row r="3405" ht="12.75">
      <c r="B3405"/>
    </row>
    <row r="3406" ht="12.75">
      <c r="B3406"/>
    </row>
    <row r="3407" ht="12.75">
      <c r="B3407"/>
    </row>
    <row r="3408" ht="12.75">
      <c r="B3408"/>
    </row>
    <row r="3409" ht="12.75">
      <c r="B3409"/>
    </row>
    <row r="3410" ht="12.75">
      <c r="B3410"/>
    </row>
    <row r="3411" ht="12.75">
      <c r="B3411"/>
    </row>
    <row r="3412" ht="12.75">
      <c r="B3412"/>
    </row>
    <row r="3413" ht="12.75">
      <c r="B3413"/>
    </row>
    <row r="3414" ht="12.75">
      <c r="B3414"/>
    </row>
    <row r="3415" ht="12.75">
      <c r="B3415"/>
    </row>
    <row r="3416" ht="12.75">
      <c r="B3416"/>
    </row>
    <row r="3417" ht="12.75">
      <c r="B3417"/>
    </row>
    <row r="3418" ht="12.75">
      <c r="B3418"/>
    </row>
    <row r="3419" ht="12.75">
      <c r="B3419"/>
    </row>
    <row r="3420" ht="12.75">
      <c r="B3420"/>
    </row>
    <row r="3421" ht="12.75">
      <c r="B3421"/>
    </row>
    <row r="3422" ht="12.75">
      <c r="B3422"/>
    </row>
    <row r="3423" ht="12.75">
      <c r="B3423"/>
    </row>
    <row r="3424" ht="12.75">
      <c r="B3424"/>
    </row>
    <row r="3425" ht="12.75">
      <c r="B3425"/>
    </row>
    <row r="3426" ht="12.75">
      <c r="B3426"/>
    </row>
    <row r="3427" ht="12.75">
      <c r="B3427"/>
    </row>
    <row r="3428" ht="12.75">
      <c r="B3428"/>
    </row>
    <row r="3429" ht="12.75">
      <c r="B3429"/>
    </row>
    <row r="3430" ht="12.75">
      <c r="B3430"/>
    </row>
    <row r="3431" ht="12.75">
      <c r="B3431"/>
    </row>
    <row r="3432" ht="12.75">
      <c r="B3432"/>
    </row>
    <row r="3433" ht="12.75">
      <c r="B3433"/>
    </row>
    <row r="3434" ht="12.75">
      <c r="B3434"/>
    </row>
    <row r="3435" ht="12.75">
      <c r="B3435"/>
    </row>
    <row r="3436" ht="12.75">
      <c r="B3436"/>
    </row>
    <row r="3437" ht="12.75">
      <c r="B3437"/>
    </row>
    <row r="3438" ht="12.75">
      <c r="B3438"/>
    </row>
    <row r="3439" ht="12.75">
      <c r="B3439"/>
    </row>
    <row r="3440" ht="12.75">
      <c r="B3440"/>
    </row>
    <row r="3441" ht="12.75">
      <c r="B3441"/>
    </row>
    <row r="3442" ht="12.75">
      <c r="B3442"/>
    </row>
    <row r="3443" ht="12.75">
      <c r="B3443"/>
    </row>
    <row r="3444" ht="12.75">
      <c r="B3444"/>
    </row>
    <row r="3445" ht="12.75">
      <c r="B3445"/>
    </row>
    <row r="3446" ht="12.75">
      <c r="B3446"/>
    </row>
    <row r="3447" ht="12.75">
      <c r="B3447"/>
    </row>
    <row r="3448" ht="12.75">
      <c r="B3448"/>
    </row>
    <row r="3449" ht="12.75">
      <c r="B3449"/>
    </row>
    <row r="3450" ht="12.75">
      <c r="B3450"/>
    </row>
    <row r="3451" ht="12.75">
      <c r="B3451"/>
    </row>
    <row r="3452" ht="12.75">
      <c r="B3452"/>
    </row>
    <row r="3453" ht="12.75">
      <c r="B3453"/>
    </row>
    <row r="3454" ht="12.75">
      <c r="B3454"/>
    </row>
    <row r="3455" ht="12.75">
      <c r="B3455"/>
    </row>
    <row r="3456" ht="12.75">
      <c r="B3456"/>
    </row>
    <row r="3457" ht="12.75">
      <c r="B3457"/>
    </row>
    <row r="3458" ht="12.75">
      <c r="B3458"/>
    </row>
    <row r="3459" ht="12.75">
      <c r="B3459"/>
    </row>
    <row r="3460" ht="12.75">
      <c r="B3460"/>
    </row>
    <row r="3461" ht="12.75">
      <c r="B3461"/>
    </row>
    <row r="3462" ht="12.75">
      <c r="B3462"/>
    </row>
    <row r="3463" ht="12.75">
      <c r="B3463"/>
    </row>
    <row r="3464" ht="12.75">
      <c r="B3464"/>
    </row>
    <row r="3465" ht="12.75">
      <c r="B3465"/>
    </row>
    <row r="3466" ht="12.75">
      <c r="B3466"/>
    </row>
    <row r="3467" ht="12.75">
      <c r="B3467"/>
    </row>
    <row r="3468" ht="12.75">
      <c r="B3468"/>
    </row>
    <row r="3469" ht="12.75">
      <c r="B3469"/>
    </row>
    <row r="3470" ht="12.75">
      <c r="B3470"/>
    </row>
    <row r="3471" ht="12.75">
      <c r="B3471"/>
    </row>
    <row r="3472" ht="12.75">
      <c r="B3472"/>
    </row>
    <row r="3473" ht="12.75">
      <c r="B3473"/>
    </row>
    <row r="3474" ht="12.75">
      <c r="B3474"/>
    </row>
    <row r="3475" ht="12.75">
      <c r="B3475"/>
    </row>
    <row r="3476" ht="12.75">
      <c r="B3476"/>
    </row>
    <row r="3477" ht="12.75">
      <c r="B3477"/>
    </row>
    <row r="3478" ht="12.75">
      <c r="B3478"/>
    </row>
    <row r="3479" ht="12.75">
      <c r="B3479"/>
    </row>
    <row r="3480" ht="12.75">
      <c r="B3480"/>
    </row>
    <row r="3481" ht="12.75">
      <c r="B3481"/>
    </row>
    <row r="3482" ht="12.75">
      <c r="B3482"/>
    </row>
    <row r="3483" ht="12.75">
      <c r="B3483"/>
    </row>
    <row r="3484" ht="12.75">
      <c r="B3484"/>
    </row>
    <row r="3485" ht="12.75">
      <c r="B3485"/>
    </row>
    <row r="3486" ht="12.75">
      <c r="B3486"/>
    </row>
    <row r="3487" ht="12.75">
      <c r="B3487"/>
    </row>
    <row r="3488" ht="12.75">
      <c r="B3488"/>
    </row>
    <row r="3489" ht="12.75">
      <c r="B3489"/>
    </row>
    <row r="3490" ht="12.75">
      <c r="B3490"/>
    </row>
    <row r="3491" ht="12.75">
      <c r="B3491"/>
    </row>
    <row r="3492" ht="12.75">
      <c r="B3492"/>
    </row>
    <row r="3493" ht="12.75">
      <c r="B3493"/>
    </row>
    <row r="3494" ht="12.75">
      <c r="B3494"/>
    </row>
    <row r="3495" ht="12.75">
      <c r="B3495"/>
    </row>
    <row r="3496" ht="12.75">
      <c r="B3496"/>
    </row>
    <row r="3497" ht="12.75">
      <c r="B3497"/>
    </row>
    <row r="3498" ht="12.75">
      <c r="B3498"/>
    </row>
    <row r="3499" ht="12.75">
      <c r="B3499"/>
    </row>
    <row r="3500" ht="12.75">
      <c r="B3500"/>
    </row>
    <row r="3501" ht="12.75">
      <c r="B3501"/>
    </row>
    <row r="3502" ht="12.75">
      <c r="B3502"/>
    </row>
    <row r="3503" ht="12.75">
      <c r="B3503"/>
    </row>
    <row r="3504" ht="12.75">
      <c r="B3504"/>
    </row>
    <row r="3505" ht="12.75">
      <c r="B3505"/>
    </row>
    <row r="3506" ht="12.75">
      <c r="B3506"/>
    </row>
    <row r="3507" ht="12.75">
      <c r="B3507"/>
    </row>
    <row r="3508" ht="12.75">
      <c r="B3508"/>
    </row>
    <row r="3509" ht="12.75">
      <c r="B3509"/>
    </row>
    <row r="3510" ht="12.75">
      <c r="B3510"/>
    </row>
    <row r="3511" ht="12.75">
      <c r="B3511"/>
    </row>
    <row r="3512" ht="12.75">
      <c r="B3512"/>
    </row>
    <row r="3513" ht="12.75">
      <c r="B3513"/>
    </row>
    <row r="3514" ht="12.75">
      <c r="B3514"/>
    </row>
    <row r="3515" ht="12.75">
      <c r="B3515"/>
    </row>
    <row r="3516" ht="12.75">
      <c r="B3516"/>
    </row>
    <row r="3517" ht="12.75">
      <c r="B3517"/>
    </row>
    <row r="3518" ht="12.75">
      <c r="B3518"/>
    </row>
    <row r="3519" ht="12.75">
      <c r="B3519"/>
    </row>
    <row r="3520" ht="12.75">
      <c r="B3520"/>
    </row>
    <row r="3521" ht="12.75">
      <c r="B3521"/>
    </row>
    <row r="3522" ht="12.75">
      <c r="B3522"/>
    </row>
    <row r="3523" ht="12.75">
      <c r="B3523"/>
    </row>
    <row r="3524" ht="12.75">
      <c r="B3524"/>
    </row>
    <row r="3525" ht="12.75">
      <c r="B3525"/>
    </row>
    <row r="3526" ht="12.75">
      <c r="B3526"/>
    </row>
    <row r="3527" ht="12.75">
      <c r="B3527"/>
    </row>
    <row r="3528" ht="12.75">
      <c r="B3528"/>
    </row>
    <row r="3529" ht="12.75">
      <c r="B3529"/>
    </row>
    <row r="3530" ht="12.75">
      <c r="B3530"/>
    </row>
    <row r="3531" ht="12.75">
      <c r="B3531"/>
    </row>
    <row r="3532" ht="12.75">
      <c r="B3532"/>
    </row>
    <row r="3533" ht="12.75">
      <c r="B3533"/>
    </row>
    <row r="3534" ht="12.75">
      <c r="B3534"/>
    </row>
    <row r="3535" ht="12.75">
      <c r="B3535"/>
    </row>
    <row r="3536" ht="12.75">
      <c r="B3536"/>
    </row>
    <row r="3537" ht="12.75">
      <c r="B3537"/>
    </row>
    <row r="3538" ht="12.75">
      <c r="B3538"/>
    </row>
    <row r="3539" ht="12.75">
      <c r="B3539"/>
    </row>
    <row r="3540" ht="12.75">
      <c r="B3540"/>
    </row>
    <row r="3541" ht="12.75">
      <c r="B3541"/>
    </row>
    <row r="3542" ht="12.75">
      <c r="B3542"/>
    </row>
    <row r="3543" ht="12.75">
      <c r="B3543"/>
    </row>
    <row r="3544" ht="12.75">
      <c r="B3544"/>
    </row>
    <row r="3545" ht="12.75">
      <c r="B3545"/>
    </row>
    <row r="3546" ht="12.75">
      <c r="B3546"/>
    </row>
    <row r="3547" ht="12.75">
      <c r="B3547"/>
    </row>
    <row r="3548" ht="12.75">
      <c r="B3548"/>
    </row>
    <row r="3549" ht="12.75">
      <c r="B3549"/>
    </row>
    <row r="3550" ht="12.75">
      <c r="B3550"/>
    </row>
    <row r="3551" ht="12.75">
      <c r="B3551"/>
    </row>
    <row r="3552" ht="12.75">
      <c r="B3552"/>
    </row>
    <row r="3553" ht="12.75">
      <c r="B3553"/>
    </row>
    <row r="3554" ht="12.75">
      <c r="B3554"/>
    </row>
    <row r="3555" ht="12.75">
      <c r="B3555"/>
    </row>
    <row r="3556" ht="12.75">
      <c r="B3556"/>
    </row>
    <row r="3557" ht="12.75">
      <c r="B3557"/>
    </row>
    <row r="3558" ht="12.75">
      <c r="B3558"/>
    </row>
    <row r="3559" ht="12.75">
      <c r="B3559"/>
    </row>
    <row r="3560" ht="12.75">
      <c r="B3560"/>
    </row>
    <row r="3561" ht="12.75">
      <c r="B3561"/>
    </row>
    <row r="3562" ht="12.75">
      <c r="B3562"/>
    </row>
    <row r="3563" ht="12.75">
      <c r="B3563"/>
    </row>
    <row r="3564" ht="12.75">
      <c r="B3564"/>
    </row>
    <row r="3565" ht="12.75">
      <c r="B3565"/>
    </row>
    <row r="3566" ht="12.75">
      <c r="B3566"/>
    </row>
    <row r="3567" ht="12.75">
      <c r="B3567"/>
    </row>
    <row r="3568" ht="12.75">
      <c r="B3568"/>
    </row>
    <row r="3569" ht="12.75">
      <c r="B3569"/>
    </row>
    <row r="3570" ht="12.75">
      <c r="B3570"/>
    </row>
    <row r="3571" ht="12.75">
      <c r="B3571"/>
    </row>
    <row r="3572" ht="12.75">
      <c r="B3572"/>
    </row>
    <row r="3573" ht="12.75">
      <c r="B3573"/>
    </row>
    <row r="3574" ht="12.75">
      <c r="B3574"/>
    </row>
    <row r="3575" ht="12.75">
      <c r="B3575"/>
    </row>
    <row r="3576" ht="12.75">
      <c r="B3576"/>
    </row>
    <row r="3577" ht="12.75">
      <c r="B3577"/>
    </row>
    <row r="3578" ht="12.75">
      <c r="B3578"/>
    </row>
    <row r="3579" ht="12.75">
      <c r="B3579"/>
    </row>
    <row r="3580" ht="12.75">
      <c r="B3580"/>
    </row>
    <row r="3581" ht="12.75">
      <c r="B3581"/>
    </row>
    <row r="3582" ht="12.75">
      <c r="B3582"/>
    </row>
    <row r="3583" ht="12.75">
      <c r="B3583"/>
    </row>
    <row r="3584" ht="12.75">
      <c r="B3584"/>
    </row>
    <row r="3585" ht="12.75">
      <c r="B3585"/>
    </row>
    <row r="3586" ht="12.75">
      <c r="B3586"/>
    </row>
    <row r="3587" ht="12.75">
      <c r="B3587"/>
    </row>
    <row r="3588" ht="12.75">
      <c r="B3588"/>
    </row>
    <row r="3589" ht="12.75">
      <c r="B3589"/>
    </row>
    <row r="3590" ht="12.75">
      <c r="B3590"/>
    </row>
    <row r="3591" ht="12.75">
      <c r="B3591"/>
    </row>
    <row r="3592" ht="12.75">
      <c r="B3592"/>
    </row>
    <row r="3593" ht="12.75">
      <c r="B3593"/>
    </row>
    <row r="3594" ht="12.75">
      <c r="B3594"/>
    </row>
    <row r="3595" ht="12.75">
      <c r="B3595"/>
    </row>
    <row r="3596" ht="12.75">
      <c r="B3596"/>
    </row>
    <row r="3597" ht="12.75">
      <c r="B3597"/>
    </row>
    <row r="3598" ht="12.75">
      <c r="B3598"/>
    </row>
    <row r="3599" ht="12.75">
      <c r="B3599"/>
    </row>
    <row r="3600" ht="12.75">
      <c r="B3600"/>
    </row>
    <row r="3601" ht="12.75">
      <c r="B3601"/>
    </row>
    <row r="3602" ht="12.75">
      <c r="B3602"/>
    </row>
    <row r="3603" ht="12.75">
      <c r="B3603"/>
    </row>
    <row r="3604" ht="12.75">
      <c r="B3604"/>
    </row>
    <row r="3605" ht="12.75">
      <c r="B3605"/>
    </row>
    <row r="3606" ht="12.75">
      <c r="B3606"/>
    </row>
    <row r="3607" ht="12.75">
      <c r="B3607"/>
    </row>
    <row r="3608" ht="12.75">
      <c r="B3608"/>
    </row>
    <row r="3609" ht="12.75">
      <c r="B3609"/>
    </row>
    <row r="3610" ht="12.75">
      <c r="B3610"/>
    </row>
    <row r="3611" ht="12.75">
      <c r="B3611"/>
    </row>
    <row r="3612" ht="12.75">
      <c r="B3612"/>
    </row>
    <row r="3613" ht="12.75">
      <c r="B3613"/>
    </row>
    <row r="3614" ht="12.75">
      <c r="B3614"/>
    </row>
    <row r="3615" ht="12.75">
      <c r="B3615"/>
    </row>
    <row r="3616" ht="12.75">
      <c r="B3616"/>
    </row>
    <row r="3617" ht="12.75">
      <c r="B3617"/>
    </row>
    <row r="3618" ht="12.75">
      <c r="B3618"/>
    </row>
    <row r="3619" ht="12.75">
      <c r="B3619"/>
    </row>
    <row r="3620" ht="12.75">
      <c r="B3620"/>
    </row>
    <row r="3621" ht="12.75">
      <c r="B3621"/>
    </row>
    <row r="3622" ht="12.75">
      <c r="B3622"/>
    </row>
    <row r="3623" ht="12.75">
      <c r="B3623"/>
    </row>
    <row r="3624" ht="12.75">
      <c r="B3624"/>
    </row>
    <row r="3625" ht="12.75">
      <c r="B3625"/>
    </row>
    <row r="3626" ht="12.75">
      <c r="B3626"/>
    </row>
    <row r="3627" ht="12.75">
      <c r="B3627"/>
    </row>
    <row r="3628" ht="12.75">
      <c r="B3628"/>
    </row>
    <row r="3629" ht="12.75">
      <c r="B3629"/>
    </row>
    <row r="3630" ht="12.75">
      <c r="B3630"/>
    </row>
    <row r="3631" ht="12.75">
      <c r="B3631"/>
    </row>
    <row r="3632" ht="12.75">
      <c r="B3632"/>
    </row>
    <row r="3633" ht="12.75">
      <c r="B3633"/>
    </row>
    <row r="3634" ht="12.75">
      <c r="B3634"/>
    </row>
    <row r="3635" ht="12.75">
      <c r="B3635"/>
    </row>
    <row r="3636" ht="12.75">
      <c r="B3636"/>
    </row>
    <row r="3637" ht="12.75">
      <c r="B3637"/>
    </row>
    <row r="3638" ht="12.75">
      <c r="B3638"/>
    </row>
    <row r="3639" ht="12.75">
      <c r="B3639"/>
    </row>
    <row r="3640" ht="12.75">
      <c r="B3640"/>
    </row>
    <row r="3641" ht="12.75">
      <c r="B3641"/>
    </row>
    <row r="3642" ht="12.75">
      <c r="B3642"/>
    </row>
    <row r="3643" ht="12.75">
      <c r="B3643"/>
    </row>
    <row r="3644" ht="12.75">
      <c r="B3644"/>
    </row>
    <row r="3645" ht="12.75">
      <c r="B3645"/>
    </row>
    <row r="3646" ht="12.75">
      <c r="B3646"/>
    </row>
    <row r="3647" ht="12.75">
      <c r="B3647"/>
    </row>
    <row r="3648" ht="12.75">
      <c r="B3648"/>
    </row>
    <row r="3649" ht="12.75">
      <c r="B3649"/>
    </row>
    <row r="3650" ht="12.75">
      <c r="B3650"/>
    </row>
    <row r="3651" ht="12.75">
      <c r="B3651"/>
    </row>
    <row r="3652" ht="12.75">
      <c r="B3652"/>
    </row>
    <row r="3653" ht="12.75">
      <c r="B3653"/>
    </row>
    <row r="3654" ht="12.75">
      <c r="B3654"/>
    </row>
    <row r="3655" ht="12.75">
      <c r="B3655"/>
    </row>
    <row r="3656" ht="12.75">
      <c r="B3656"/>
    </row>
    <row r="3657" ht="12.75">
      <c r="B3657"/>
    </row>
    <row r="3658" ht="12.75">
      <c r="B3658"/>
    </row>
    <row r="3659" ht="12.75">
      <c r="B3659"/>
    </row>
    <row r="3660" ht="12.75">
      <c r="B3660"/>
    </row>
    <row r="3661" ht="12.75">
      <c r="B3661"/>
    </row>
    <row r="3662" ht="12.75">
      <c r="B3662"/>
    </row>
    <row r="3663" ht="12.75">
      <c r="B3663"/>
    </row>
    <row r="3664" ht="12.75">
      <c r="B3664"/>
    </row>
    <row r="3665" ht="12.75">
      <c r="B3665"/>
    </row>
    <row r="3666" ht="12.75">
      <c r="B3666"/>
    </row>
    <row r="3667" ht="12.75">
      <c r="B3667"/>
    </row>
    <row r="3668" ht="12.75">
      <c r="B3668"/>
    </row>
    <row r="3669" ht="12.75">
      <c r="B3669"/>
    </row>
    <row r="3670" ht="12.75">
      <c r="B3670"/>
    </row>
    <row r="3671" ht="12.75">
      <c r="B3671"/>
    </row>
    <row r="3672" ht="12.75">
      <c r="B3672"/>
    </row>
    <row r="3673" ht="12.75">
      <c r="B3673"/>
    </row>
    <row r="3674" ht="12.75">
      <c r="B3674"/>
    </row>
    <row r="3675" ht="12.75">
      <c r="B3675"/>
    </row>
    <row r="3676" ht="12.75">
      <c r="B3676"/>
    </row>
    <row r="3677" ht="12.75">
      <c r="B3677"/>
    </row>
    <row r="3678" ht="12.75">
      <c r="B3678"/>
    </row>
    <row r="3679" ht="12.75">
      <c r="B3679"/>
    </row>
    <row r="3680" ht="12.75">
      <c r="B3680"/>
    </row>
    <row r="3681" ht="12.75">
      <c r="B3681"/>
    </row>
    <row r="3682" ht="12.75">
      <c r="B3682"/>
    </row>
    <row r="3683" ht="12.75">
      <c r="B3683"/>
    </row>
    <row r="3684" ht="12.75">
      <c r="B3684"/>
    </row>
    <row r="3685" ht="12.75">
      <c r="B3685"/>
    </row>
    <row r="3686" ht="12.75">
      <c r="B3686"/>
    </row>
    <row r="3687" ht="12.75">
      <c r="B3687"/>
    </row>
    <row r="3688" ht="12.75">
      <c r="B3688"/>
    </row>
    <row r="3689" ht="12.75">
      <c r="B3689"/>
    </row>
    <row r="3690" ht="12.75">
      <c r="B3690"/>
    </row>
    <row r="3691" ht="12.75">
      <c r="B3691"/>
    </row>
    <row r="3692" ht="12.75">
      <c r="B3692"/>
    </row>
    <row r="3693" ht="12.75">
      <c r="B3693"/>
    </row>
    <row r="3694" ht="12.75">
      <c r="B3694"/>
    </row>
    <row r="3695" ht="12.75">
      <c r="B3695"/>
    </row>
    <row r="3696" ht="12.75">
      <c r="B3696"/>
    </row>
    <row r="3697" ht="12.75">
      <c r="B3697"/>
    </row>
    <row r="3698" ht="12.75">
      <c r="B3698"/>
    </row>
    <row r="3699" ht="12.75">
      <c r="B3699"/>
    </row>
    <row r="3700" ht="12.75">
      <c r="B3700"/>
    </row>
    <row r="3701" ht="12.75">
      <c r="B3701"/>
    </row>
    <row r="3702" ht="12.75">
      <c r="B3702"/>
    </row>
    <row r="3703" ht="12.75">
      <c r="B3703"/>
    </row>
    <row r="3704" ht="12.75">
      <c r="B3704"/>
    </row>
    <row r="3705" ht="12.75">
      <c r="B3705"/>
    </row>
    <row r="3706" ht="12.75">
      <c r="B3706"/>
    </row>
    <row r="3707" ht="12.75">
      <c r="B3707"/>
    </row>
    <row r="3708" ht="12.75">
      <c r="B3708"/>
    </row>
    <row r="3709" ht="12.75">
      <c r="B3709"/>
    </row>
    <row r="3710" ht="12.75">
      <c r="B3710"/>
    </row>
    <row r="3711" ht="12.75">
      <c r="B3711"/>
    </row>
    <row r="3712" ht="12.75">
      <c r="B3712"/>
    </row>
    <row r="3713" ht="12.75">
      <c r="B3713"/>
    </row>
    <row r="3714" ht="12.75">
      <c r="B3714"/>
    </row>
    <row r="3715" ht="12.75">
      <c r="B3715"/>
    </row>
    <row r="3716" ht="12.75">
      <c r="B3716"/>
    </row>
    <row r="3717" ht="12.75">
      <c r="B3717"/>
    </row>
    <row r="3718" ht="12.75">
      <c r="B3718"/>
    </row>
    <row r="3719" ht="12.75">
      <c r="B3719"/>
    </row>
    <row r="3720" ht="12.75">
      <c r="B3720"/>
    </row>
    <row r="3721" ht="12.75">
      <c r="B3721"/>
    </row>
    <row r="3722" ht="12.75">
      <c r="B3722"/>
    </row>
    <row r="3723" ht="12.75">
      <c r="B3723"/>
    </row>
    <row r="3724" ht="12.75">
      <c r="B3724"/>
    </row>
    <row r="3725" ht="12.75">
      <c r="B3725"/>
    </row>
    <row r="3726" ht="12.75">
      <c r="B3726"/>
    </row>
    <row r="3727" ht="12.75">
      <c r="B3727"/>
    </row>
    <row r="3728" ht="12.75">
      <c r="B3728"/>
    </row>
    <row r="3729" ht="12.75">
      <c r="B3729"/>
    </row>
    <row r="3730" ht="12.75">
      <c r="B3730"/>
    </row>
    <row r="3731" ht="12.75">
      <c r="B3731"/>
    </row>
    <row r="3732" ht="12.75">
      <c r="B3732"/>
    </row>
    <row r="3733" ht="12.75">
      <c r="B3733"/>
    </row>
    <row r="3734" ht="12.75">
      <c r="B3734"/>
    </row>
    <row r="3735" ht="12.75">
      <c r="B3735"/>
    </row>
    <row r="3736" ht="12.75">
      <c r="B3736"/>
    </row>
    <row r="3737" ht="12.75">
      <c r="B3737"/>
    </row>
    <row r="3738" ht="12.75">
      <c r="B3738"/>
    </row>
    <row r="3739" ht="12.75">
      <c r="B3739"/>
    </row>
    <row r="3740" ht="12.75">
      <c r="B3740"/>
    </row>
    <row r="3741" ht="12.75">
      <c r="B3741"/>
    </row>
    <row r="3742" ht="12.75">
      <c r="B3742"/>
    </row>
    <row r="3743" ht="12.75">
      <c r="B3743"/>
    </row>
    <row r="3744" ht="12.75">
      <c r="B3744"/>
    </row>
    <row r="3745" ht="12.75">
      <c r="B3745"/>
    </row>
    <row r="3746" ht="12.75">
      <c r="B3746"/>
    </row>
    <row r="3747" ht="12.75">
      <c r="B3747"/>
    </row>
    <row r="3748" ht="12.75">
      <c r="B3748"/>
    </row>
    <row r="3749" ht="12.75">
      <c r="B3749"/>
    </row>
    <row r="3750" ht="12.75">
      <c r="B3750"/>
    </row>
    <row r="3751" ht="12.75">
      <c r="B3751"/>
    </row>
    <row r="3752" ht="12.75">
      <c r="B3752"/>
    </row>
    <row r="3753" ht="12.75">
      <c r="B3753"/>
    </row>
    <row r="3754" ht="12.75">
      <c r="B3754"/>
    </row>
    <row r="3755" ht="12.75">
      <c r="B3755"/>
    </row>
    <row r="3756" ht="12.75">
      <c r="B3756"/>
    </row>
    <row r="3757" ht="12.75">
      <c r="B3757"/>
    </row>
    <row r="3758" ht="12.75">
      <c r="B3758"/>
    </row>
    <row r="3759" ht="12.75">
      <c r="B3759"/>
    </row>
    <row r="3760" ht="12.75">
      <c r="B3760"/>
    </row>
    <row r="3761" ht="12.75">
      <c r="B3761"/>
    </row>
    <row r="3762" ht="12.75">
      <c r="B3762"/>
    </row>
    <row r="3763" ht="12.75">
      <c r="B3763"/>
    </row>
    <row r="3764" ht="12.75">
      <c r="B3764"/>
    </row>
    <row r="3765" ht="12.75">
      <c r="B3765"/>
    </row>
    <row r="3766" ht="12.75">
      <c r="B3766"/>
    </row>
    <row r="3767" ht="12.75">
      <c r="B3767"/>
    </row>
    <row r="3768" ht="12.75">
      <c r="B3768"/>
    </row>
    <row r="3769" ht="12.75">
      <c r="B3769"/>
    </row>
    <row r="3770" ht="12.75">
      <c r="B3770"/>
    </row>
    <row r="3771" ht="12.75">
      <c r="B3771"/>
    </row>
    <row r="3772" ht="12.75">
      <c r="B3772"/>
    </row>
    <row r="3773" ht="12.75">
      <c r="B3773"/>
    </row>
    <row r="3774" ht="12.75">
      <c r="B3774"/>
    </row>
    <row r="3775" ht="12.75">
      <c r="B3775"/>
    </row>
    <row r="3776" ht="12.75">
      <c r="B3776"/>
    </row>
    <row r="3777" ht="12.75">
      <c r="B3777"/>
    </row>
    <row r="3778" ht="12.75">
      <c r="B3778"/>
    </row>
    <row r="3779" ht="12.75">
      <c r="B3779"/>
    </row>
    <row r="3780" ht="12.75">
      <c r="B3780"/>
    </row>
    <row r="3781" ht="12.75">
      <c r="B3781"/>
    </row>
    <row r="3782" ht="12.75">
      <c r="B3782"/>
    </row>
    <row r="3783" ht="12.75">
      <c r="B3783"/>
    </row>
    <row r="3784" ht="12.75">
      <c r="B3784"/>
    </row>
    <row r="3785" ht="12.75">
      <c r="B3785"/>
    </row>
    <row r="3786" ht="12.75">
      <c r="B3786"/>
    </row>
    <row r="3787" ht="12.75">
      <c r="B3787"/>
    </row>
    <row r="3788" ht="12.75">
      <c r="B3788"/>
    </row>
    <row r="3789" ht="12.75">
      <c r="B3789"/>
    </row>
    <row r="3790" ht="12.75">
      <c r="B3790"/>
    </row>
    <row r="3791" ht="12.75">
      <c r="B3791"/>
    </row>
    <row r="3792" ht="12.75">
      <c r="B3792"/>
    </row>
    <row r="3793" ht="12.75">
      <c r="B3793"/>
    </row>
    <row r="3794" ht="12.75">
      <c r="B3794"/>
    </row>
    <row r="3795" ht="12.75">
      <c r="B3795"/>
    </row>
    <row r="3796" ht="12.75">
      <c r="B3796"/>
    </row>
    <row r="3797" ht="12.75">
      <c r="B3797"/>
    </row>
    <row r="3798" ht="12.75">
      <c r="B3798"/>
    </row>
    <row r="3799" ht="12.75">
      <c r="B3799"/>
    </row>
    <row r="3800" ht="12.75">
      <c r="B3800"/>
    </row>
    <row r="3801" ht="12.75">
      <c r="B3801"/>
    </row>
    <row r="3802" ht="12.75">
      <c r="B3802"/>
    </row>
    <row r="3803" ht="12.75">
      <c r="B3803"/>
    </row>
    <row r="3804" ht="12.75">
      <c r="B3804"/>
    </row>
    <row r="3805" ht="12.75">
      <c r="B3805"/>
    </row>
    <row r="3806" ht="12.75">
      <c r="B3806"/>
    </row>
    <row r="3807" ht="12.75">
      <c r="B3807"/>
    </row>
    <row r="3808" ht="12.75">
      <c r="B3808"/>
    </row>
    <row r="3809" ht="12.75">
      <c r="B3809"/>
    </row>
    <row r="3810" ht="12.75">
      <c r="B3810"/>
    </row>
    <row r="3811" ht="12.75">
      <c r="B3811"/>
    </row>
    <row r="3812" ht="12.75">
      <c r="B3812"/>
    </row>
    <row r="3813" ht="12.75">
      <c r="B3813"/>
    </row>
    <row r="3814" ht="12.75">
      <c r="B3814"/>
    </row>
    <row r="3815" ht="12.75">
      <c r="B3815"/>
    </row>
    <row r="3816" ht="12.75">
      <c r="B3816"/>
    </row>
    <row r="3817" ht="12.75">
      <c r="B3817"/>
    </row>
    <row r="3818" ht="12.75">
      <c r="B3818"/>
    </row>
    <row r="3819" ht="12.75">
      <c r="B3819"/>
    </row>
    <row r="3820" ht="12.75">
      <c r="B3820"/>
    </row>
    <row r="3821" ht="12.75">
      <c r="B3821"/>
    </row>
    <row r="3822" ht="12.75">
      <c r="B3822"/>
    </row>
    <row r="3823" ht="12.75">
      <c r="B3823"/>
    </row>
    <row r="3824" ht="12.75">
      <c r="B3824"/>
    </row>
    <row r="3825" ht="12.75">
      <c r="B3825"/>
    </row>
    <row r="3826" ht="12.75">
      <c r="B3826"/>
    </row>
    <row r="3827" ht="12.75">
      <c r="B3827"/>
    </row>
    <row r="3828" ht="12.75">
      <c r="B3828"/>
    </row>
    <row r="3829" ht="12.75">
      <c r="B3829"/>
    </row>
    <row r="3830" ht="12.75">
      <c r="B3830"/>
    </row>
    <row r="3831" ht="12.75">
      <c r="B3831"/>
    </row>
    <row r="3832" ht="12.75">
      <c r="B3832"/>
    </row>
    <row r="3833" ht="12.75">
      <c r="B3833"/>
    </row>
    <row r="3834" ht="12.75">
      <c r="B3834"/>
    </row>
    <row r="3835" ht="12.75">
      <c r="B3835"/>
    </row>
    <row r="3836" ht="12.75">
      <c r="B3836"/>
    </row>
    <row r="3837" ht="12.75">
      <c r="B3837"/>
    </row>
    <row r="3838" ht="12.75">
      <c r="B3838"/>
    </row>
    <row r="3839" ht="12.75">
      <c r="B3839"/>
    </row>
    <row r="3840" ht="12.75">
      <c r="B3840"/>
    </row>
    <row r="3841" ht="12.75">
      <c r="B3841"/>
    </row>
    <row r="3842" ht="12.75">
      <c r="B3842"/>
    </row>
    <row r="3843" ht="12.75">
      <c r="B3843"/>
    </row>
    <row r="3844" ht="12.75">
      <c r="B3844"/>
    </row>
    <row r="3845" ht="12.75">
      <c r="B3845"/>
    </row>
    <row r="3846" ht="12.75">
      <c r="B3846"/>
    </row>
    <row r="3847" ht="12.75">
      <c r="B3847"/>
    </row>
    <row r="3848" ht="12.75">
      <c r="B3848"/>
    </row>
    <row r="3849" ht="12.75">
      <c r="B3849"/>
    </row>
    <row r="3850" ht="12.75">
      <c r="B3850"/>
    </row>
    <row r="3851" ht="12.75">
      <c r="B3851"/>
    </row>
    <row r="3852" ht="12.75">
      <c r="B3852"/>
    </row>
    <row r="3853" ht="12.75">
      <c r="B3853"/>
    </row>
    <row r="3854" ht="12.75">
      <c r="B3854"/>
    </row>
    <row r="3855" ht="12.75">
      <c r="B3855"/>
    </row>
    <row r="3856" ht="12.75">
      <c r="B3856"/>
    </row>
    <row r="3857" ht="12.75">
      <c r="B3857"/>
    </row>
    <row r="3858" ht="12.75">
      <c r="B3858"/>
    </row>
    <row r="3859" ht="12.75">
      <c r="B3859"/>
    </row>
    <row r="3860" ht="12.75">
      <c r="B3860"/>
    </row>
    <row r="3861" ht="12.75">
      <c r="B3861"/>
    </row>
    <row r="3862" ht="12.75">
      <c r="B3862"/>
    </row>
    <row r="3863" ht="12.75">
      <c r="B3863"/>
    </row>
    <row r="3864" ht="12.75">
      <c r="B3864"/>
    </row>
    <row r="3865" ht="12.75">
      <c r="B3865"/>
    </row>
    <row r="3866" ht="12.75">
      <c r="B3866"/>
    </row>
    <row r="3867" ht="12.75">
      <c r="B3867"/>
    </row>
    <row r="3868" ht="12.75">
      <c r="B3868"/>
    </row>
    <row r="3869" ht="12.75">
      <c r="B3869"/>
    </row>
    <row r="3870" ht="12.75">
      <c r="B3870"/>
    </row>
    <row r="3871" ht="12.75">
      <c r="B3871"/>
    </row>
    <row r="3872" ht="12.75">
      <c r="B3872"/>
    </row>
    <row r="3873" ht="12.75">
      <c r="B3873"/>
    </row>
    <row r="3874" ht="12.75">
      <c r="B3874"/>
    </row>
    <row r="3875" ht="12.75">
      <c r="B3875"/>
    </row>
    <row r="3876" ht="12.75">
      <c r="B3876"/>
    </row>
    <row r="3877" ht="12.75">
      <c r="B3877"/>
    </row>
    <row r="3878" ht="12.75">
      <c r="B3878"/>
    </row>
    <row r="3879" ht="12.75">
      <c r="B3879"/>
    </row>
    <row r="3880" ht="12.75">
      <c r="B3880"/>
    </row>
    <row r="3881" ht="12.75">
      <c r="B3881"/>
    </row>
    <row r="3882" ht="12.75">
      <c r="B3882"/>
    </row>
    <row r="3883" ht="12.75">
      <c r="B3883"/>
    </row>
    <row r="3884" ht="12.75">
      <c r="B3884"/>
    </row>
    <row r="3885" ht="12.75">
      <c r="B3885"/>
    </row>
    <row r="3886" ht="12.75">
      <c r="B3886"/>
    </row>
    <row r="3887" ht="12.75">
      <c r="B3887"/>
    </row>
    <row r="3888" ht="12.75">
      <c r="B3888"/>
    </row>
    <row r="3889" ht="12.75">
      <c r="B3889"/>
    </row>
    <row r="3890" ht="12.75">
      <c r="B3890"/>
    </row>
    <row r="3891" ht="12.75">
      <c r="B3891"/>
    </row>
    <row r="3892" ht="12.75">
      <c r="B3892"/>
    </row>
    <row r="3893" ht="12.75">
      <c r="B3893"/>
    </row>
    <row r="3894" ht="12.75">
      <c r="B3894"/>
    </row>
    <row r="3895" ht="12.75">
      <c r="B3895"/>
    </row>
    <row r="3896" ht="12.75">
      <c r="B3896"/>
    </row>
    <row r="3897" ht="12.75">
      <c r="B3897"/>
    </row>
    <row r="3898" ht="12.75">
      <c r="B3898"/>
    </row>
    <row r="3899" ht="12.75">
      <c r="B3899"/>
    </row>
    <row r="3900" ht="12.75">
      <c r="B3900"/>
    </row>
    <row r="3901" ht="12.75">
      <c r="B3901"/>
    </row>
    <row r="3902" ht="12.75">
      <c r="B3902"/>
    </row>
    <row r="3903" ht="12.75">
      <c r="B3903"/>
    </row>
    <row r="3904" ht="12.75">
      <c r="B3904"/>
    </row>
    <row r="3905" ht="12.75">
      <c r="B3905"/>
    </row>
    <row r="3906" ht="12.75">
      <c r="B3906"/>
    </row>
    <row r="3907" ht="12.75">
      <c r="B3907"/>
    </row>
    <row r="3908" ht="12.75">
      <c r="B3908"/>
    </row>
    <row r="3909" ht="12.75">
      <c r="B3909"/>
    </row>
    <row r="3910" ht="12.75">
      <c r="B3910"/>
    </row>
    <row r="3911" ht="12.75">
      <c r="B3911"/>
    </row>
    <row r="3912" ht="12.75">
      <c r="B3912"/>
    </row>
    <row r="3913" ht="12.75">
      <c r="B3913"/>
    </row>
    <row r="3914" ht="12.75">
      <c r="B3914"/>
    </row>
    <row r="3915" ht="12.75">
      <c r="B3915"/>
    </row>
    <row r="3916" ht="12.75">
      <c r="B3916"/>
    </row>
    <row r="3917" ht="12.75">
      <c r="B3917"/>
    </row>
    <row r="3918" ht="12.75">
      <c r="B3918"/>
    </row>
    <row r="3919" ht="12.75">
      <c r="B3919"/>
    </row>
    <row r="3920" ht="12.75">
      <c r="B3920"/>
    </row>
    <row r="3921" ht="12.75">
      <c r="B3921"/>
    </row>
    <row r="3922" ht="12.75">
      <c r="B3922"/>
    </row>
    <row r="3923" ht="12.75">
      <c r="B3923"/>
    </row>
    <row r="3924" ht="12.75">
      <c r="B3924"/>
    </row>
    <row r="3925" ht="12.75">
      <c r="B3925"/>
    </row>
    <row r="3926" ht="12.75">
      <c r="B3926"/>
    </row>
    <row r="3927" ht="12.75">
      <c r="B3927"/>
    </row>
    <row r="3928" ht="12.75">
      <c r="B3928"/>
    </row>
    <row r="3929" ht="12.75">
      <c r="B3929"/>
    </row>
    <row r="3930" ht="12.75">
      <c r="B3930"/>
    </row>
    <row r="3931" ht="12.75">
      <c r="B3931"/>
    </row>
    <row r="3932" ht="12.75">
      <c r="B3932"/>
    </row>
    <row r="3933" ht="12.75">
      <c r="B3933"/>
    </row>
    <row r="3934" ht="12.75">
      <c r="B3934"/>
    </row>
    <row r="3935" ht="12.75">
      <c r="B3935"/>
    </row>
    <row r="3936" ht="12.75">
      <c r="B3936"/>
    </row>
    <row r="3937" ht="12.75">
      <c r="B3937"/>
    </row>
    <row r="3938" ht="12.75">
      <c r="B3938"/>
    </row>
    <row r="3939" ht="12.75">
      <c r="B3939"/>
    </row>
    <row r="3940" ht="12.75">
      <c r="B3940"/>
    </row>
    <row r="3941" ht="12.75">
      <c r="B3941"/>
    </row>
    <row r="3942" ht="12.75">
      <c r="B3942"/>
    </row>
    <row r="3943" ht="12.75">
      <c r="B3943"/>
    </row>
    <row r="3944" ht="12.75">
      <c r="B3944"/>
    </row>
    <row r="3945" ht="12.75">
      <c r="B3945"/>
    </row>
    <row r="3946" ht="12.75">
      <c r="B3946"/>
    </row>
    <row r="3947" ht="12.75">
      <c r="B3947"/>
    </row>
    <row r="3948" ht="12.75">
      <c r="B3948"/>
    </row>
    <row r="3949" ht="12.75">
      <c r="B3949"/>
    </row>
    <row r="3950" ht="12.75">
      <c r="B3950"/>
    </row>
    <row r="3951" ht="12.75">
      <c r="B3951"/>
    </row>
    <row r="3952" ht="12.75">
      <c r="B3952"/>
    </row>
    <row r="3953" ht="12.75">
      <c r="B3953"/>
    </row>
    <row r="3954" ht="12.75">
      <c r="B3954"/>
    </row>
    <row r="3955" ht="12.75">
      <c r="B3955"/>
    </row>
    <row r="3956" ht="12.75">
      <c r="B3956"/>
    </row>
    <row r="3957" ht="12.75">
      <c r="B3957"/>
    </row>
    <row r="3958" ht="12.75">
      <c r="B3958"/>
    </row>
    <row r="3959" ht="12.75">
      <c r="B3959"/>
    </row>
    <row r="3960" ht="12.75">
      <c r="B3960"/>
    </row>
    <row r="3961" ht="12.75">
      <c r="B3961"/>
    </row>
    <row r="3962" ht="12.75">
      <c r="B3962"/>
    </row>
    <row r="3963" ht="12.75">
      <c r="B3963"/>
    </row>
    <row r="3964" ht="12.75">
      <c r="B3964"/>
    </row>
    <row r="3965" ht="12.75">
      <c r="B3965"/>
    </row>
    <row r="3966" ht="12.75">
      <c r="B3966"/>
    </row>
    <row r="3967" ht="12.75">
      <c r="B3967"/>
    </row>
    <row r="3968" ht="12.75">
      <c r="B3968"/>
    </row>
    <row r="3969" ht="12.75">
      <c r="B3969"/>
    </row>
    <row r="3970" ht="12.75">
      <c r="B3970"/>
    </row>
    <row r="3971" ht="12.75">
      <c r="B3971"/>
    </row>
    <row r="3972" ht="12.75">
      <c r="B3972"/>
    </row>
    <row r="3973" ht="12.75">
      <c r="B3973"/>
    </row>
    <row r="3974" ht="12.75">
      <c r="B3974"/>
    </row>
    <row r="3975" ht="12.75">
      <c r="B3975"/>
    </row>
    <row r="3976" ht="12.75">
      <c r="B3976"/>
    </row>
    <row r="3977" ht="12.75">
      <c r="B3977"/>
    </row>
    <row r="3978" ht="12.75">
      <c r="B3978"/>
    </row>
    <row r="3979" ht="12.75">
      <c r="B3979"/>
    </row>
    <row r="3980" ht="12.75">
      <c r="B3980"/>
    </row>
    <row r="3981" ht="12.75">
      <c r="B3981"/>
    </row>
    <row r="3982" ht="12.75">
      <c r="B3982"/>
    </row>
    <row r="3983" ht="12.75">
      <c r="B3983"/>
    </row>
    <row r="3984" ht="12.75">
      <c r="B3984"/>
    </row>
    <row r="3985" ht="12.75">
      <c r="B3985"/>
    </row>
    <row r="3986" ht="12.75">
      <c r="B3986"/>
    </row>
    <row r="3987" ht="12.75">
      <c r="B3987"/>
    </row>
    <row r="3988" ht="12.75">
      <c r="B3988"/>
    </row>
    <row r="3989" ht="12.75">
      <c r="B3989"/>
    </row>
    <row r="3990" ht="12.75">
      <c r="B3990"/>
    </row>
    <row r="3991" ht="12.75">
      <c r="B3991"/>
    </row>
    <row r="3992" ht="12.75">
      <c r="B3992"/>
    </row>
    <row r="3993" ht="12.75">
      <c r="B3993"/>
    </row>
    <row r="3994" ht="12.75">
      <c r="B3994"/>
    </row>
    <row r="3995" ht="12.75">
      <c r="B3995"/>
    </row>
    <row r="3996" ht="12.75">
      <c r="B3996"/>
    </row>
    <row r="3997" ht="12.75">
      <c r="B3997"/>
    </row>
    <row r="3998" ht="12.75">
      <c r="B3998"/>
    </row>
    <row r="3999" ht="12.75">
      <c r="B3999"/>
    </row>
    <row r="4000" ht="12.75">
      <c r="B4000"/>
    </row>
    <row r="4001" ht="12.75">
      <c r="B4001"/>
    </row>
    <row r="4002" ht="12.75">
      <c r="B4002"/>
    </row>
    <row r="4003" ht="12.75">
      <c r="B4003"/>
    </row>
    <row r="4004" ht="12.75">
      <c r="B4004"/>
    </row>
    <row r="4005" ht="12.75">
      <c r="B4005"/>
    </row>
    <row r="4006" ht="12.75">
      <c r="B4006"/>
    </row>
    <row r="4007" ht="12.75">
      <c r="B4007"/>
    </row>
    <row r="4008" ht="12.75">
      <c r="B4008"/>
    </row>
    <row r="4009" ht="12.75">
      <c r="B4009"/>
    </row>
    <row r="4010" ht="12.75">
      <c r="B4010"/>
    </row>
    <row r="4011" ht="12.75">
      <c r="B4011"/>
    </row>
    <row r="4012" ht="12.75">
      <c r="B4012"/>
    </row>
    <row r="4013" ht="12.75">
      <c r="B4013"/>
    </row>
    <row r="4014" ht="12.75">
      <c r="B4014"/>
    </row>
    <row r="4015" ht="12.75">
      <c r="B4015"/>
    </row>
    <row r="4016" ht="12.75">
      <c r="B4016"/>
    </row>
    <row r="4017" ht="12.75">
      <c r="B4017"/>
    </row>
    <row r="4018" ht="12.75">
      <c r="B4018"/>
    </row>
    <row r="4019" ht="12.75">
      <c r="B4019"/>
    </row>
    <row r="4020" ht="12.75">
      <c r="B4020"/>
    </row>
    <row r="4021" ht="12.75">
      <c r="B4021"/>
    </row>
    <row r="4022" ht="12.75">
      <c r="B4022"/>
    </row>
    <row r="4023" ht="12.75">
      <c r="B4023"/>
    </row>
    <row r="4024" ht="12.75">
      <c r="B4024"/>
    </row>
    <row r="4025" ht="12.75">
      <c r="B4025"/>
    </row>
    <row r="4026" ht="12.75">
      <c r="B4026"/>
    </row>
    <row r="4027" ht="12.75">
      <c r="B4027"/>
    </row>
    <row r="4028" ht="12.75">
      <c r="B4028"/>
    </row>
    <row r="4029" ht="12.75">
      <c r="B4029"/>
    </row>
    <row r="4030" ht="12.75">
      <c r="B4030"/>
    </row>
    <row r="4031" ht="12.75">
      <c r="B4031"/>
    </row>
    <row r="4032" ht="12.75">
      <c r="B4032"/>
    </row>
    <row r="4033" ht="12.75">
      <c r="B4033"/>
    </row>
    <row r="4034" ht="12.75">
      <c r="B4034"/>
    </row>
    <row r="4035" ht="12.75">
      <c r="B4035"/>
    </row>
    <row r="4036" ht="12.75">
      <c r="B4036"/>
    </row>
    <row r="4037" ht="12.75">
      <c r="B4037"/>
    </row>
    <row r="4038" ht="12.75">
      <c r="B4038"/>
    </row>
    <row r="4039" ht="12.75">
      <c r="B4039"/>
    </row>
    <row r="4040" ht="12.75">
      <c r="B4040"/>
    </row>
    <row r="4041" ht="12.75">
      <c r="B4041"/>
    </row>
    <row r="4042" ht="12.75">
      <c r="B4042"/>
    </row>
    <row r="4043" ht="12.75">
      <c r="B4043"/>
    </row>
    <row r="4044" ht="12.75">
      <c r="B4044"/>
    </row>
    <row r="4045" ht="12.75">
      <c r="B4045"/>
    </row>
    <row r="4046" ht="12.75">
      <c r="B4046"/>
    </row>
    <row r="4047" ht="12.75">
      <c r="B4047"/>
    </row>
    <row r="4048" ht="12.75">
      <c r="B4048"/>
    </row>
    <row r="4049" ht="12.75">
      <c r="B4049"/>
    </row>
    <row r="4050" ht="12.75">
      <c r="B4050"/>
    </row>
    <row r="4051" ht="12.75">
      <c r="B4051"/>
    </row>
    <row r="4052" ht="12.75">
      <c r="B4052"/>
    </row>
    <row r="4053" ht="12.75">
      <c r="B4053"/>
    </row>
    <row r="4054" ht="12.75">
      <c r="B4054"/>
    </row>
    <row r="4055" ht="12.75">
      <c r="B4055"/>
    </row>
    <row r="4056" ht="12.75">
      <c r="B4056"/>
    </row>
    <row r="4057" ht="12.75">
      <c r="B4057"/>
    </row>
    <row r="4058" ht="12.75">
      <c r="B4058"/>
    </row>
    <row r="4059" ht="12.75">
      <c r="B4059"/>
    </row>
    <row r="4060" ht="12.75">
      <c r="B4060"/>
    </row>
    <row r="4061" ht="12.75">
      <c r="B4061"/>
    </row>
    <row r="4062" ht="12.75">
      <c r="B4062"/>
    </row>
    <row r="4063" ht="12.75">
      <c r="B4063"/>
    </row>
    <row r="4064" ht="12.75">
      <c r="B4064"/>
    </row>
    <row r="4065" ht="12.75">
      <c r="B4065"/>
    </row>
    <row r="4066" ht="12.75">
      <c r="B4066"/>
    </row>
    <row r="4067" ht="12.75">
      <c r="B4067"/>
    </row>
    <row r="4068" ht="12.75">
      <c r="B4068"/>
    </row>
    <row r="4069" ht="12.75">
      <c r="B4069"/>
    </row>
    <row r="4070" ht="12.75">
      <c r="B4070"/>
    </row>
    <row r="4071" ht="12.75">
      <c r="B4071"/>
    </row>
    <row r="4072" ht="12.75">
      <c r="B4072"/>
    </row>
    <row r="4073" ht="12.75">
      <c r="B4073"/>
    </row>
    <row r="4074" ht="12.75">
      <c r="B4074"/>
    </row>
    <row r="4075" ht="12.75">
      <c r="B4075"/>
    </row>
    <row r="4076" ht="12.75">
      <c r="B4076"/>
    </row>
    <row r="4077" ht="12.75">
      <c r="B4077"/>
    </row>
    <row r="4078" ht="12.75">
      <c r="B4078"/>
    </row>
    <row r="4079" ht="12.75">
      <c r="B4079"/>
    </row>
    <row r="4080" ht="12.75">
      <c r="B4080"/>
    </row>
    <row r="4081" ht="12.75">
      <c r="B4081"/>
    </row>
    <row r="4082" ht="12.75">
      <c r="B4082"/>
    </row>
    <row r="4083" ht="12.75">
      <c r="B4083"/>
    </row>
    <row r="4084" ht="12.75">
      <c r="B4084"/>
    </row>
    <row r="4085" ht="12.75">
      <c r="B4085"/>
    </row>
    <row r="4086" ht="12.75">
      <c r="B4086"/>
    </row>
    <row r="4087" ht="12.75">
      <c r="B4087"/>
    </row>
    <row r="4088" ht="12.75">
      <c r="B4088"/>
    </row>
    <row r="4089" ht="12.75">
      <c r="B4089"/>
    </row>
    <row r="4090" ht="12.75">
      <c r="B4090"/>
    </row>
    <row r="4091" ht="12.75">
      <c r="B4091"/>
    </row>
    <row r="4092" ht="12.75">
      <c r="B4092"/>
    </row>
    <row r="4093" ht="12.75">
      <c r="B4093"/>
    </row>
    <row r="4094" ht="12.75">
      <c r="B4094"/>
    </row>
    <row r="4095" ht="12.75">
      <c r="B4095"/>
    </row>
    <row r="4096" ht="12.75">
      <c r="B4096"/>
    </row>
    <row r="4097" ht="12.75">
      <c r="B4097"/>
    </row>
    <row r="4098" ht="12.75">
      <c r="B4098"/>
    </row>
    <row r="4099" ht="12.75">
      <c r="B4099"/>
    </row>
    <row r="4100" ht="12.75">
      <c r="B4100"/>
    </row>
    <row r="4101" ht="12.75">
      <c r="B4101"/>
    </row>
    <row r="4102" ht="12.75">
      <c r="B4102"/>
    </row>
    <row r="4103" ht="12.75">
      <c r="B4103"/>
    </row>
    <row r="4104" ht="12.75">
      <c r="B4104"/>
    </row>
    <row r="4105" ht="12.75">
      <c r="B4105"/>
    </row>
    <row r="4106" ht="12.75">
      <c r="B4106"/>
    </row>
    <row r="4107" ht="12.75">
      <c r="B4107"/>
    </row>
    <row r="4108" ht="12.75">
      <c r="B4108"/>
    </row>
    <row r="4109" ht="12.75">
      <c r="B4109"/>
    </row>
    <row r="4110" ht="12.75">
      <c r="B4110"/>
    </row>
    <row r="4111" ht="12.75">
      <c r="B4111"/>
    </row>
    <row r="4112" ht="12.75">
      <c r="B4112"/>
    </row>
    <row r="4113" ht="12.75">
      <c r="B4113"/>
    </row>
    <row r="4114" ht="12.75">
      <c r="B4114"/>
    </row>
    <row r="4115" ht="12.75">
      <c r="B4115"/>
    </row>
    <row r="4116" ht="12.75">
      <c r="B4116"/>
    </row>
    <row r="4117" ht="12.75">
      <c r="B4117"/>
    </row>
    <row r="4118" ht="12.75">
      <c r="B4118"/>
    </row>
    <row r="4119" ht="12.75">
      <c r="B4119"/>
    </row>
    <row r="4120" ht="12.75">
      <c r="B4120"/>
    </row>
    <row r="4121" ht="12.75">
      <c r="B4121"/>
    </row>
    <row r="4122" ht="12.75">
      <c r="B4122"/>
    </row>
    <row r="4123" ht="12.75">
      <c r="B4123"/>
    </row>
    <row r="4124" ht="12.75">
      <c r="B4124"/>
    </row>
    <row r="4125" ht="12.75">
      <c r="B4125"/>
    </row>
    <row r="4126" ht="12.75">
      <c r="B4126"/>
    </row>
    <row r="4127" ht="12.75">
      <c r="B4127"/>
    </row>
    <row r="4128" ht="12.75">
      <c r="B4128"/>
    </row>
    <row r="4129" ht="12.75">
      <c r="B4129"/>
    </row>
    <row r="4130" ht="12.75">
      <c r="B4130"/>
    </row>
    <row r="4131" ht="12.75">
      <c r="B4131"/>
    </row>
    <row r="4132" ht="12.75">
      <c r="B4132"/>
    </row>
    <row r="4133" ht="12.75">
      <c r="B4133"/>
    </row>
    <row r="4134" ht="12.75">
      <c r="B4134"/>
    </row>
    <row r="4135" ht="12.75">
      <c r="B4135"/>
    </row>
    <row r="4136" ht="12.75">
      <c r="B4136"/>
    </row>
    <row r="4137" ht="12.75">
      <c r="B4137"/>
    </row>
    <row r="4138" ht="12.75">
      <c r="B4138"/>
    </row>
    <row r="4139" ht="12.75">
      <c r="B4139"/>
    </row>
    <row r="4140" ht="12.75">
      <c r="B4140"/>
    </row>
    <row r="4141" ht="12.75">
      <c r="B4141"/>
    </row>
    <row r="4142" ht="12.75">
      <c r="B4142"/>
    </row>
    <row r="4143" ht="12.75">
      <c r="B4143"/>
    </row>
    <row r="4144" ht="12.75">
      <c r="B4144"/>
    </row>
    <row r="4145" ht="12.75">
      <c r="B4145"/>
    </row>
    <row r="4146" ht="12.75">
      <c r="B4146"/>
    </row>
    <row r="4147" ht="12.75">
      <c r="B4147"/>
    </row>
    <row r="4148" ht="12.75">
      <c r="B4148"/>
    </row>
    <row r="4149" ht="12.75">
      <c r="B4149"/>
    </row>
    <row r="4150" ht="12.75">
      <c r="B4150"/>
    </row>
    <row r="4151" ht="12.75">
      <c r="B4151"/>
    </row>
    <row r="4152" ht="12.75">
      <c r="B4152"/>
    </row>
    <row r="4153" ht="12.75">
      <c r="B4153"/>
    </row>
    <row r="4154" ht="12.75">
      <c r="B4154"/>
    </row>
    <row r="4155" ht="12.75">
      <c r="B4155"/>
    </row>
    <row r="4156" ht="12.75">
      <c r="B4156"/>
    </row>
    <row r="4157" ht="12.75">
      <c r="B4157"/>
    </row>
    <row r="4158" ht="12.75">
      <c r="B4158"/>
    </row>
    <row r="4159" ht="12.75">
      <c r="B4159"/>
    </row>
    <row r="4160" ht="12.75">
      <c r="B4160"/>
    </row>
    <row r="4161" ht="12.75">
      <c r="B4161"/>
    </row>
    <row r="4162" ht="12.75">
      <c r="B4162"/>
    </row>
    <row r="4163" ht="12.75">
      <c r="B4163"/>
    </row>
    <row r="4164" ht="12.75">
      <c r="B4164"/>
    </row>
    <row r="4165" ht="12.75">
      <c r="B4165"/>
    </row>
    <row r="4166" ht="12.75">
      <c r="B4166"/>
    </row>
    <row r="4167" ht="12.75">
      <c r="B4167"/>
    </row>
    <row r="4168" ht="12.75">
      <c r="B4168"/>
    </row>
    <row r="4169" ht="12.75">
      <c r="B4169"/>
    </row>
    <row r="4170" ht="12.75">
      <c r="B4170"/>
    </row>
    <row r="4171" ht="12.75">
      <c r="B4171"/>
    </row>
    <row r="4172" ht="12.75">
      <c r="B4172"/>
    </row>
    <row r="4173" ht="12.75">
      <c r="B4173"/>
    </row>
    <row r="4174" ht="12.75">
      <c r="B4174"/>
    </row>
    <row r="4175" ht="12.75">
      <c r="B4175"/>
    </row>
    <row r="4176" ht="12.75">
      <c r="B4176"/>
    </row>
    <row r="4177" ht="12.75">
      <c r="B4177"/>
    </row>
    <row r="4178" ht="12.75">
      <c r="B4178"/>
    </row>
    <row r="4179" ht="12.75">
      <c r="B4179"/>
    </row>
    <row r="4180" ht="12.75">
      <c r="B4180"/>
    </row>
    <row r="4181" ht="12.75">
      <c r="B4181"/>
    </row>
    <row r="4182" ht="12.75">
      <c r="B4182"/>
    </row>
    <row r="4183" ht="12.75">
      <c r="B4183"/>
    </row>
    <row r="4184" ht="12.75">
      <c r="B4184"/>
    </row>
    <row r="4185" ht="12.75">
      <c r="B4185"/>
    </row>
    <row r="4186" ht="12.75">
      <c r="B4186"/>
    </row>
    <row r="4187" ht="12.75">
      <c r="B4187"/>
    </row>
    <row r="4188" ht="12.75">
      <c r="B4188"/>
    </row>
    <row r="4189" ht="12.75">
      <c r="B4189"/>
    </row>
    <row r="4190" ht="12.75">
      <c r="B4190"/>
    </row>
    <row r="4191" ht="12.75">
      <c r="B4191"/>
    </row>
    <row r="4192" ht="12.75">
      <c r="B4192"/>
    </row>
    <row r="4193" ht="12.75">
      <c r="B4193"/>
    </row>
    <row r="4194" ht="12.75">
      <c r="B4194"/>
    </row>
    <row r="4195" ht="12.75">
      <c r="B4195"/>
    </row>
    <row r="4196" ht="12.75">
      <c r="B4196"/>
    </row>
    <row r="4197" ht="12.75">
      <c r="B4197"/>
    </row>
    <row r="4198" ht="12.75">
      <c r="B4198"/>
    </row>
    <row r="4199" ht="12.75">
      <c r="B4199"/>
    </row>
    <row r="4200" ht="12.75">
      <c r="B4200"/>
    </row>
    <row r="4201" ht="12.75">
      <c r="B4201"/>
    </row>
    <row r="4202" ht="12.75">
      <c r="B4202"/>
    </row>
    <row r="4203" ht="12.75">
      <c r="B4203"/>
    </row>
    <row r="4204" ht="12.75">
      <c r="B4204"/>
    </row>
    <row r="4205" ht="12.75">
      <c r="B4205"/>
    </row>
    <row r="4206" ht="12.75">
      <c r="B4206"/>
    </row>
    <row r="4207" ht="12.75">
      <c r="B4207"/>
    </row>
    <row r="4208" ht="12.75">
      <c r="B4208"/>
    </row>
    <row r="4209" ht="12.75">
      <c r="B4209"/>
    </row>
    <row r="4210" ht="12.75">
      <c r="B4210"/>
    </row>
    <row r="4211" ht="12.75">
      <c r="B4211"/>
    </row>
    <row r="4212" ht="12.75">
      <c r="B4212"/>
    </row>
    <row r="4213" ht="12.75">
      <c r="B4213"/>
    </row>
    <row r="4214" ht="12.75">
      <c r="B4214"/>
    </row>
    <row r="4215" ht="12.75">
      <c r="B4215"/>
    </row>
    <row r="4216" ht="12.75">
      <c r="B4216"/>
    </row>
    <row r="4217" ht="12.75">
      <c r="B4217"/>
    </row>
    <row r="4218" ht="12.75">
      <c r="B4218"/>
    </row>
    <row r="4219" ht="12.75">
      <c r="B4219"/>
    </row>
    <row r="4220" ht="12.75">
      <c r="B4220"/>
    </row>
    <row r="4221" ht="12.75">
      <c r="B4221"/>
    </row>
    <row r="4222" ht="12.75">
      <c r="B4222"/>
    </row>
    <row r="4223" ht="12.75">
      <c r="B4223"/>
    </row>
    <row r="4224" ht="12.75">
      <c r="B4224"/>
    </row>
    <row r="4225" ht="12.75">
      <c r="B4225"/>
    </row>
    <row r="4226" ht="12.75">
      <c r="B4226"/>
    </row>
    <row r="4227" ht="12.75">
      <c r="B4227"/>
    </row>
    <row r="4228" ht="12.75">
      <c r="B4228"/>
    </row>
    <row r="4229" ht="12.75">
      <c r="B4229"/>
    </row>
    <row r="4230" ht="12.75">
      <c r="B4230"/>
    </row>
    <row r="4231" ht="12.75">
      <c r="B4231"/>
    </row>
    <row r="4232" ht="12.75">
      <c r="B4232"/>
    </row>
    <row r="4233" ht="12.75">
      <c r="B4233"/>
    </row>
    <row r="4234" ht="12.75">
      <c r="B4234"/>
    </row>
    <row r="4235" ht="12.75">
      <c r="B4235"/>
    </row>
    <row r="4236" ht="12.75">
      <c r="B4236"/>
    </row>
    <row r="4237" ht="12.75">
      <c r="B4237"/>
    </row>
    <row r="4238" ht="12.75">
      <c r="B4238"/>
    </row>
    <row r="4239" ht="12.75">
      <c r="B4239"/>
    </row>
    <row r="4240" ht="12.75">
      <c r="B4240"/>
    </row>
    <row r="4241" ht="12.75">
      <c r="B4241"/>
    </row>
    <row r="4242" ht="12.75">
      <c r="B4242"/>
    </row>
    <row r="4243" ht="12.75">
      <c r="B4243"/>
    </row>
    <row r="4244" ht="12.75">
      <c r="B4244"/>
    </row>
    <row r="4245" ht="12.75">
      <c r="B4245"/>
    </row>
    <row r="4246" ht="12.75">
      <c r="B4246"/>
    </row>
    <row r="4247" ht="12.75">
      <c r="B4247"/>
    </row>
    <row r="4248" ht="12.75">
      <c r="B4248"/>
    </row>
    <row r="4249" ht="12.75">
      <c r="B4249"/>
    </row>
    <row r="4250" ht="12.75">
      <c r="B4250"/>
    </row>
    <row r="4251" ht="12.75">
      <c r="B4251"/>
    </row>
    <row r="4252" ht="12.75">
      <c r="B4252"/>
    </row>
    <row r="4253" ht="12.75">
      <c r="B4253"/>
    </row>
    <row r="4254" ht="12.75">
      <c r="B4254"/>
    </row>
    <row r="4255" ht="12.75">
      <c r="B4255"/>
    </row>
    <row r="4256" ht="12.75">
      <c r="B4256"/>
    </row>
    <row r="4257" ht="12.75">
      <c r="B4257"/>
    </row>
    <row r="4258" ht="12.75">
      <c r="B4258"/>
    </row>
    <row r="4259" ht="12.75">
      <c r="B4259"/>
    </row>
    <row r="4260" ht="12.75">
      <c r="B4260"/>
    </row>
    <row r="4261" ht="12.75">
      <c r="B4261"/>
    </row>
    <row r="4262" ht="12.75">
      <c r="B4262"/>
    </row>
    <row r="4263" ht="12.75">
      <c r="B4263"/>
    </row>
    <row r="4264" ht="12.75">
      <c r="B4264"/>
    </row>
    <row r="4265" ht="12.75">
      <c r="B4265"/>
    </row>
    <row r="4266" ht="12.75">
      <c r="B4266"/>
    </row>
    <row r="4267" ht="12.75">
      <c r="B4267"/>
    </row>
    <row r="4268" ht="12.75">
      <c r="B4268"/>
    </row>
    <row r="4269" ht="12.75">
      <c r="B4269"/>
    </row>
    <row r="4270" ht="12.75">
      <c r="B4270"/>
    </row>
    <row r="4271" ht="12.75">
      <c r="B4271"/>
    </row>
    <row r="4272" ht="12.75">
      <c r="B4272"/>
    </row>
    <row r="4273" ht="12.75">
      <c r="B4273"/>
    </row>
    <row r="4274" ht="12.75">
      <c r="B4274"/>
    </row>
    <row r="4275" ht="12.75">
      <c r="B4275"/>
    </row>
    <row r="4276" ht="12.75">
      <c r="B4276"/>
    </row>
    <row r="4277" ht="12.75">
      <c r="B4277"/>
    </row>
    <row r="4278" ht="12.75">
      <c r="B4278"/>
    </row>
    <row r="4279" ht="12.75">
      <c r="B4279"/>
    </row>
    <row r="4280" ht="12.75">
      <c r="B4280"/>
    </row>
    <row r="4281" ht="12.75">
      <c r="B4281"/>
    </row>
    <row r="4282" ht="12.75">
      <c r="B4282"/>
    </row>
    <row r="4283" ht="12.75">
      <c r="B4283"/>
    </row>
    <row r="4284" ht="12.75">
      <c r="B4284"/>
    </row>
    <row r="4285" ht="12.75">
      <c r="B4285"/>
    </row>
    <row r="4286" ht="12.75">
      <c r="B4286"/>
    </row>
    <row r="4287" ht="12.75">
      <c r="B4287"/>
    </row>
    <row r="4288" ht="12.75">
      <c r="B4288"/>
    </row>
    <row r="4289" ht="12.75">
      <c r="B4289"/>
    </row>
    <row r="4290" ht="12.75">
      <c r="B4290"/>
    </row>
    <row r="4291" ht="12.75">
      <c r="B4291"/>
    </row>
    <row r="4292" ht="12.75">
      <c r="B4292"/>
    </row>
    <row r="4293" ht="12.75">
      <c r="B4293"/>
    </row>
    <row r="4294" ht="12.75">
      <c r="B4294"/>
    </row>
    <row r="4295" ht="12.75">
      <c r="B4295"/>
    </row>
    <row r="4296" ht="12.75">
      <c r="B4296"/>
    </row>
    <row r="4297" ht="12.75">
      <c r="B4297"/>
    </row>
    <row r="4298" ht="12.75">
      <c r="B4298"/>
    </row>
    <row r="4299" ht="12.75">
      <c r="B4299"/>
    </row>
    <row r="4300" ht="12.75">
      <c r="B4300"/>
    </row>
    <row r="4301" ht="12.75">
      <c r="B4301"/>
    </row>
    <row r="4302" ht="12.75">
      <c r="B4302"/>
    </row>
    <row r="4303" ht="12.75">
      <c r="B4303"/>
    </row>
    <row r="4304" ht="12.75">
      <c r="B4304"/>
    </row>
    <row r="4305" ht="12.75">
      <c r="B4305"/>
    </row>
    <row r="4306" ht="12.75">
      <c r="B4306"/>
    </row>
    <row r="4307" ht="12.75">
      <c r="B4307"/>
    </row>
    <row r="4308" ht="12.75">
      <c r="B4308"/>
    </row>
    <row r="4309" ht="12.75">
      <c r="B4309"/>
    </row>
    <row r="4310" ht="12.75">
      <c r="B4310"/>
    </row>
    <row r="4311" ht="12.75">
      <c r="B4311"/>
    </row>
    <row r="4312" ht="12.75">
      <c r="B4312"/>
    </row>
    <row r="4313" ht="12.75">
      <c r="B4313"/>
    </row>
    <row r="4314" ht="12.75">
      <c r="B4314"/>
    </row>
    <row r="4315" ht="12.75">
      <c r="B4315"/>
    </row>
    <row r="4316" ht="12.75">
      <c r="B4316"/>
    </row>
    <row r="4317" ht="12.75">
      <c r="B4317"/>
    </row>
    <row r="4318" ht="12.75">
      <c r="B4318"/>
    </row>
    <row r="4319" ht="12.75">
      <c r="B4319"/>
    </row>
    <row r="4320" ht="12.75">
      <c r="B4320"/>
    </row>
    <row r="4321" ht="12.75">
      <c r="B4321"/>
    </row>
    <row r="4322" ht="12.75">
      <c r="B4322"/>
    </row>
    <row r="4323" ht="12.75">
      <c r="B4323"/>
    </row>
    <row r="4324" ht="12.75">
      <c r="B4324"/>
    </row>
    <row r="4325" ht="12.75">
      <c r="B4325"/>
    </row>
    <row r="4326" ht="12.75">
      <c r="B4326"/>
    </row>
    <row r="4327" ht="12.75">
      <c r="B4327"/>
    </row>
    <row r="4328" ht="12.75">
      <c r="B4328"/>
    </row>
    <row r="4329" ht="12.75">
      <c r="B4329"/>
    </row>
    <row r="4330" ht="12.75">
      <c r="B4330"/>
    </row>
    <row r="4331" ht="12.75">
      <c r="B4331"/>
    </row>
    <row r="4332" ht="12.75">
      <c r="B4332"/>
    </row>
    <row r="4333" ht="12.75">
      <c r="B4333"/>
    </row>
    <row r="4334" ht="12.75">
      <c r="B4334"/>
    </row>
    <row r="4335" ht="12.75">
      <c r="B4335"/>
    </row>
    <row r="4336" ht="12.75">
      <c r="B4336"/>
    </row>
    <row r="4337" ht="12.75">
      <c r="B4337"/>
    </row>
    <row r="4338" ht="12.75">
      <c r="B4338"/>
    </row>
    <row r="4339" ht="12.75">
      <c r="B4339"/>
    </row>
    <row r="4340" ht="12.75">
      <c r="B4340"/>
    </row>
    <row r="4341" ht="12.75">
      <c r="B4341"/>
    </row>
    <row r="4342" ht="12.75">
      <c r="B4342"/>
    </row>
    <row r="4343" ht="12.75">
      <c r="B4343"/>
    </row>
    <row r="4344" ht="12.75">
      <c r="B4344"/>
    </row>
    <row r="4345" ht="12.75">
      <c r="B4345"/>
    </row>
    <row r="4346" ht="12.75">
      <c r="B4346"/>
    </row>
    <row r="4347" ht="12.75">
      <c r="B4347"/>
    </row>
    <row r="4348" ht="12.75">
      <c r="B4348"/>
    </row>
    <row r="4349" ht="12.75">
      <c r="B4349"/>
    </row>
    <row r="4350" ht="12.75">
      <c r="B4350"/>
    </row>
    <row r="4351" ht="12.75">
      <c r="B4351"/>
    </row>
    <row r="4352" ht="12.75">
      <c r="B4352"/>
    </row>
    <row r="4353" ht="12.75">
      <c r="B4353"/>
    </row>
    <row r="4354" ht="12.75">
      <c r="B4354"/>
    </row>
    <row r="4355" ht="12.75">
      <c r="B4355"/>
    </row>
    <row r="4356" ht="12.75">
      <c r="B4356"/>
    </row>
    <row r="4357" ht="12.75">
      <c r="B4357"/>
    </row>
    <row r="4358" ht="12.75">
      <c r="B4358"/>
    </row>
    <row r="4359" ht="12.75">
      <c r="B4359"/>
    </row>
    <row r="4360" ht="12.75">
      <c r="B4360"/>
    </row>
    <row r="4361" ht="12.75">
      <c r="B4361"/>
    </row>
    <row r="4362" ht="12.75">
      <c r="B4362"/>
    </row>
    <row r="4363" ht="12.75">
      <c r="B4363"/>
    </row>
    <row r="4364" ht="12.75">
      <c r="B4364"/>
    </row>
    <row r="4365" ht="12.75">
      <c r="B4365"/>
    </row>
    <row r="4366" ht="12.75">
      <c r="B4366"/>
    </row>
    <row r="4367" ht="12.75">
      <c r="B4367"/>
    </row>
    <row r="4368" ht="12.75">
      <c r="B4368"/>
    </row>
    <row r="4369" ht="12.75">
      <c r="B4369"/>
    </row>
    <row r="4370" ht="12.75">
      <c r="B4370"/>
    </row>
    <row r="4371" ht="12.75">
      <c r="B4371"/>
    </row>
    <row r="4372" ht="12.75">
      <c r="B4372"/>
    </row>
    <row r="4373" ht="12.75">
      <c r="B4373"/>
    </row>
    <row r="4374" ht="12.75">
      <c r="B4374"/>
    </row>
    <row r="4375" ht="12.75">
      <c r="B4375"/>
    </row>
    <row r="4376" ht="12.75">
      <c r="B4376"/>
    </row>
    <row r="4377" ht="12.75">
      <c r="B4377"/>
    </row>
    <row r="4378" ht="12.75">
      <c r="B4378"/>
    </row>
    <row r="4379" ht="12.75">
      <c r="B4379"/>
    </row>
    <row r="4380" ht="12.75">
      <c r="B4380"/>
    </row>
    <row r="4381" ht="12.75">
      <c r="B4381"/>
    </row>
    <row r="4382" ht="12.75">
      <c r="B4382"/>
    </row>
    <row r="4383" ht="12.75">
      <c r="B4383"/>
    </row>
    <row r="4384" ht="12.75">
      <c r="B4384"/>
    </row>
    <row r="4385" ht="12.75">
      <c r="B4385"/>
    </row>
    <row r="4386" ht="12.75">
      <c r="B4386"/>
    </row>
    <row r="4387" ht="12.75">
      <c r="B4387"/>
    </row>
    <row r="4388" ht="12.75">
      <c r="B4388"/>
    </row>
    <row r="4389" ht="12.75">
      <c r="B4389"/>
    </row>
    <row r="4390" ht="12.75">
      <c r="B4390"/>
    </row>
    <row r="4391" ht="12.75">
      <c r="B4391"/>
    </row>
    <row r="4392" ht="12.75">
      <c r="B4392"/>
    </row>
    <row r="4393" ht="12.75">
      <c r="B4393"/>
    </row>
    <row r="4394" ht="12.75">
      <c r="B4394"/>
    </row>
    <row r="4395" ht="12.75">
      <c r="B4395"/>
    </row>
    <row r="4396" ht="12.75">
      <c r="B4396"/>
    </row>
    <row r="4397" ht="12.75">
      <c r="B4397"/>
    </row>
    <row r="4398" ht="12.75">
      <c r="B4398"/>
    </row>
    <row r="4399" ht="12.75">
      <c r="B4399"/>
    </row>
    <row r="4400" ht="12.75">
      <c r="B4400"/>
    </row>
    <row r="4401" ht="12.75">
      <c r="B4401"/>
    </row>
    <row r="4402" ht="12.75">
      <c r="B4402"/>
    </row>
    <row r="4403" ht="12.75">
      <c r="B4403"/>
    </row>
    <row r="4404" ht="12.75">
      <c r="B4404"/>
    </row>
    <row r="4405" ht="12.75">
      <c r="B4405"/>
    </row>
    <row r="4406" ht="12.75">
      <c r="B4406"/>
    </row>
    <row r="4407" ht="12.75">
      <c r="B4407"/>
    </row>
    <row r="4408" ht="12.75">
      <c r="B4408"/>
    </row>
    <row r="4409" ht="12.75">
      <c r="B4409"/>
    </row>
    <row r="4410" ht="12.75">
      <c r="B4410"/>
    </row>
    <row r="4411" ht="12.75">
      <c r="B4411"/>
    </row>
    <row r="4412" ht="12.75">
      <c r="B4412"/>
    </row>
    <row r="4413" ht="12.75">
      <c r="B4413"/>
    </row>
    <row r="4414" ht="12.75">
      <c r="B4414"/>
    </row>
    <row r="4415" ht="12.75">
      <c r="B4415"/>
    </row>
    <row r="4416" ht="12.75">
      <c r="B4416"/>
    </row>
    <row r="4417" ht="12.75">
      <c r="B4417"/>
    </row>
    <row r="4418" ht="12.75">
      <c r="B4418"/>
    </row>
    <row r="4419" ht="12.75">
      <c r="B4419"/>
    </row>
    <row r="4420" ht="12.75">
      <c r="B4420"/>
    </row>
    <row r="4421" ht="12.75">
      <c r="B4421"/>
    </row>
    <row r="4422" ht="12.75">
      <c r="B4422"/>
    </row>
    <row r="4423" ht="12.75">
      <c r="B4423"/>
    </row>
    <row r="4424" ht="12.75">
      <c r="B4424"/>
    </row>
    <row r="4425" ht="12.75">
      <c r="B4425"/>
    </row>
    <row r="4426" ht="12.75">
      <c r="B4426"/>
    </row>
    <row r="4427" ht="12.75">
      <c r="B4427"/>
    </row>
    <row r="4428" ht="12.75">
      <c r="B4428"/>
    </row>
    <row r="4429" ht="12.75">
      <c r="B4429"/>
    </row>
    <row r="4430" ht="12.75">
      <c r="B4430"/>
    </row>
    <row r="4431" ht="12.75">
      <c r="B4431"/>
    </row>
    <row r="4432" ht="12.75">
      <c r="B4432"/>
    </row>
    <row r="4433" ht="12.75">
      <c r="B4433"/>
    </row>
    <row r="4434" ht="12.75">
      <c r="B4434"/>
    </row>
    <row r="4435" ht="12.75">
      <c r="B4435"/>
    </row>
    <row r="4436" ht="12.75">
      <c r="B4436"/>
    </row>
    <row r="4437" ht="12.75">
      <c r="B4437"/>
    </row>
    <row r="4438" ht="12.75">
      <c r="B4438"/>
    </row>
    <row r="4439" ht="12.75">
      <c r="B4439"/>
    </row>
    <row r="4440" ht="12.75">
      <c r="B4440"/>
    </row>
    <row r="4441" ht="12.75">
      <c r="B4441"/>
    </row>
    <row r="4442" ht="12.75">
      <c r="B4442"/>
    </row>
    <row r="4443" ht="12.75">
      <c r="B4443"/>
    </row>
    <row r="4444" ht="12.75">
      <c r="B4444"/>
    </row>
    <row r="4445" ht="12.75">
      <c r="B4445"/>
    </row>
    <row r="4446" ht="12.75">
      <c r="B4446"/>
    </row>
    <row r="4447" ht="12.75">
      <c r="B4447"/>
    </row>
    <row r="4448" ht="12.75">
      <c r="B4448"/>
    </row>
    <row r="4449" ht="12.75">
      <c r="B4449"/>
    </row>
    <row r="4450" ht="12.75">
      <c r="B4450"/>
    </row>
    <row r="4451" ht="12.75">
      <c r="B4451"/>
    </row>
    <row r="4452" ht="12.75">
      <c r="B4452"/>
    </row>
    <row r="4453" ht="12.75">
      <c r="B4453"/>
    </row>
    <row r="4454" ht="12.75">
      <c r="B4454"/>
    </row>
    <row r="4455" ht="12.75">
      <c r="B4455"/>
    </row>
    <row r="4456" ht="12.75">
      <c r="B4456"/>
    </row>
    <row r="4457" ht="12.75">
      <c r="B4457"/>
    </row>
    <row r="4458" ht="12.75">
      <c r="B4458"/>
    </row>
    <row r="4459" ht="12.75">
      <c r="B4459"/>
    </row>
    <row r="4460" ht="12.75">
      <c r="B4460"/>
    </row>
    <row r="4461" ht="12.75">
      <c r="B4461"/>
    </row>
    <row r="4462" ht="12.75">
      <c r="B4462"/>
    </row>
    <row r="4463" ht="12.75">
      <c r="B4463"/>
    </row>
    <row r="4464" ht="12.75">
      <c r="B4464"/>
    </row>
    <row r="4465" ht="12.75">
      <c r="B4465"/>
    </row>
    <row r="4466" ht="12.75">
      <c r="B4466"/>
    </row>
    <row r="4467" ht="12.75">
      <c r="B4467"/>
    </row>
    <row r="4468" ht="12.75">
      <c r="B4468"/>
    </row>
    <row r="4469" ht="12.75">
      <c r="B4469"/>
    </row>
    <row r="4470" ht="12.75">
      <c r="B4470"/>
    </row>
    <row r="4471" ht="12.75">
      <c r="B4471"/>
    </row>
    <row r="4472" ht="12.75">
      <c r="B4472"/>
    </row>
    <row r="4473" ht="12.75">
      <c r="B4473"/>
    </row>
    <row r="4474" ht="12.75">
      <c r="B4474"/>
    </row>
    <row r="4475" ht="12.75">
      <c r="B4475"/>
    </row>
    <row r="4476" ht="12.75">
      <c r="B4476"/>
    </row>
    <row r="4477" ht="12.75">
      <c r="B4477"/>
    </row>
    <row r="4478" ht="12.75">
      <c r="B4478"/>
    </row>
    <row r="4479" ht="12.75">
      <c r="B4479"/>
    </row>
    <row r="4480" ht="12.75">
      <c r="B4480"/>
    </row>
    <row r="4481" ht="12.75">
      <c r="B4481"/>
    </row>
    <row r="4482" ht="12.75">
      <c r="B4482"/>
    </row>
    <row r="4483" ht="12.75">
      <c r="B4483"/>
    </row>
    <row r="4484" ht="12.75">
      <c r="B4484"/>
    </row>
    <row r="4485" ht="12.75">
      <c r="B4485"/>
    </row>
    <row r="4486" ht="12.75">
      <c r="B4486"/>
    </row>
    <row r="4487" ht="12.75">
      <c r="B4487"/>
    </row>
    <row r="4488" ht="12.75">
      <c r="B4488"/>
    </row>
    <row r="4489" ht="12.75">
      <c r="B4489"/>
    </row>
    <row r="4490" ht="12.75">
      <c r="B4490"/>
    </row>
    <row r="4491" ht="12.75">
      <c r="B4491"/>
    </row>
    <row r="4492" ht="12.75">
      <c r="B4492"/>
    </row>
    <row r="4493" ht="12.75">
      <c r="B4493"/>
    </row>
    <row r="4494" ht="12.75">
      <c r="B4494"/>
    </row>
    <row r="4495" ht="12.75">
      <c r="B4495"/>
    </row>
    <row r="4496" ht="12.75">
      <c r="B4496"/>
    </row>
    <row r="4497" ht="12.75">
      <c r="B4497"/>
    </row>
    <row r="4498" ht="12.75">
      <c r="B4498"/>
    </row>
    <row r="4499" ht="12.75">
      <c r="B4499"/>
    </row>
    <row r="4500" ht="12.75">
      <c r="B4500"/>
    </row>
    <row r="4501" ht="12.75">
      <c r="B4501"/>
    </row>
    <row r="4502" ht="12.75">
      <c r="B4502"/>
    </row>
    <row r="4503" ht="12.75">
      <c r="B4503"/>
    </row>
    <row r="4504" ht="12.75">
      <c r="B4504"/>
    </row>
    <row r="4505" ht="12.75">
      <c r="B4505"/>
    </row>
    <row r="4506" ht="12.75">
      <c r="B4506"/>
    </row>
    <row r="4507" ht="12.75">
      <c r="B4507"/>
    </row>
    <row r="4508" ht="12.75">
      <c r="B4508"/>
    </row>
    <row r="4509" ht="12.75">
      <c r="B4509"/>
    </row>
    <row r="4510" ht="12.75">
      <c r="B4510"/>
    </row>
    <row r="4511" ht="12.75">
      <c r="B4511"/>
    </row>
    <row r="4512" ht="12.75">
      <c r="B4512"/>
    </row>
    <row r="4513" ht="12.75">
      <c r="B4513"/>
    </row>
    <row r="4514" ht="12.75">
      <c r="B4514"/>
    </row>
    <row r="4515" ht="12.75">
      <c r="B4515"/>
    </row>
    <row r="4516" ht="12.75">
      <c r="B4516"/>
    </row>
    <row r="4517" ht="12.75">
      <c r="B4517"/>
    </row>
    <row r="4518" ht="12.75">
      <c r="B4518"/>
    </row>
    <row r="4519" ht="12.75">
      <c r="B4519"/>
    </row>
    <row r="4520" ht="12.75">
      <c r="B4520"/>
    </row>
    <row r="4521" ht="12.75">
      <c r="B4521"/>
    </row>
    <row r="4522" ht="12.75">
      <c r="B4522"/>
    </row>
    <row r="4523" ht="12.75">
      <c r="B4523"/>
    </row>
    <row r="4524" ht="12.75">
      <c r="B4524"/>
    </row>
    <row r="4525" ht="12.75">
      <c r="B4525"/>
    </row>
    <row r="4526" ht="12.75">
      <c r="B4526"/>
    </row>
    <row r="4527" ht="12.75">
      <c r="B4527"/>
    </row>
    <row r="4528" ht="12.75">
      <c r="B4528"/>
    </row>
    <row r="4529" ht="12.75">
      <c r="B4529"/>
    </row>
    <row r="4530" ht="12.75">
      <c r="B4530"/>
    </row>
    <row r="4531" ht="12.75">
      <c r="B4531"/>
    </row>
    <row r="4532" ht="12.75">
      <c r="B4532"/>
    </row>
    <row r="4533" ht="12.75">
      <c r="B4533"/>
    </row>
    <row r="4534" ht="12.75">
      <c r="B4534"/>
    </row>
    <row r="4535" ht="12.75">
      <c r="B4535"/>
    </row>
    <row r="4536" ht="12.75">
      <c r="B4536"/>
    </row>
    <row r="4537" ht="12.75">
      <c r="B4537"/>
    </row>
    <row r="4538" ht="12.75">
      <c r="B4538"/>
    </row>
    <row r="4539" ht="12.75">
      <c r="B4539"/>
    </row>
    <row r="4540" ht="12.75">
      <c r="B4540"/>
    </row>
    <row r="4541" ht="12.75">
      <c r="B4541"/>
    </row>
    <row r="4542" ht="12.75">
      <c r="B4542"/>
    </row>
    <row r="4543" ht="12.75">
      <c r="B4543"/>
    </row>
    <row r="4544" ht="12.75">
      <c r="B4544"/>
    </row>
    <row r="4545" ht="12.75">
      <c r="B4545"/>
    </row>
    <row r="4546" ht="12.75">
      <c r="B4546"/>
    </row>
    <row r="4547" ht="12.75">
      <c r="B4547"/>
    </row>
    <row r="4548" ht="12.75">
      <c r="B4548"/>
    </row>
    <row r="4549" ht="12.75">
      <c r="B4549"/>
    </row>
    <row r="4550" ht="12.75">
      <c r="B4550"/>
    </row>
    <row r="4551" ht="12.75">
      <c r="B4551"/>
    </row>
    <row r="4552" ht="12.75">
      <c r="B4552"/>
    </row>
    <row r="4553" ht="12.75">
      <c r="B4553"/>
    </row>
    <row r="4554" ht="12.75">
      <c r="B4554"/>
    </row>
    <row r="4555" ht="12.75">
      <c r="B4555"/>
    </row>
    <row r="4556" ht="12.75">
      <c r="B4556"/>
    </row>
    <row r="4557" ht="12.75">
      <c r="B4557"/>
    </row>
    <row r="4558" ht="12.75">
      <c r="B4558"/>
    </row>
    <row r="4559" ht="12.75">
      <c r="B4559"/>
    </row>
    <row r="4560" ht="12.75">
      <c r="B4560"/>
    </row>
    <row r="4561" ht="12.75">
      <c r="B4561"/>
    </row>
    <row r="4562" ht="12.75">
      <c r="B4562"/>
    </row>
    <row r="4563" ht="12.75">
      <c r="B4563"/>
    </row>
    <row r="4564" ht="12.75">
      <c r="B4564"/>
    </row>
    <row r="4565" ht="12.75">
      <c r="B4565"/>
    </row>
    <row r="4566" ht="12.75">
      <c r="B4566"/>
    </row>
    <row r="4567" ht="12.75">
      <c r="B4567"/>
    </row>
    <row r="4568" ht="12.75">
      <c r="B4568"/>
    </row>
    <row r="4569" ht="12.75">
      <c r="B4569"/>
    </row>
    <row r="4570" ht="12.75">
      <c r="B4570"/>
    </row>
    <row r="4571" ht="12.75">
      <c r="B4571"/>
    </row>
    <row r="4572" ht="12.75">
      <c r="B4572"/>
    </row>
    <row r="4573" ht="12.75">
      <c r="B4573"/>
    </row>
    <row r="4574" ht="12.75">
      <c r="B4574"/>
    </row>
    <row r="4575" ht="12.75">
      <c r="B4575"/>
    </row>
    <row r="4576" ht="12.75">
      <c r="B4576"/>
    </row>
    <row r="4577" ht="12.75">
      <c r="B4577"/>
    </row>
    <row r="4578" ht="12.75">
      <c r="B4578"/>
    </row>
    <row r="4579" ht="12.75">
      <c r="B4579"/>
    </row>
    <row r="4580" ht="12.75">
      <c r="B4580"/>
    </row>
    <row r="4581" ht="12.75">
      <c r="B4581"/>
    </row>
    <row r="4582" ht="12.75">
      <c r="B4582"/>
    </row>
    <row r="4583" ht="12.75">
      <c r="B4583"/>
    </row>
    <row r="4584" ht="12.75">
      <c r="B4584"/>
    </row>
    <row r="4585" ht="12.75">
      <c r="B4585"/>
    </row>
    <row r="4586" ht="12.75">
      <c r="B4586"/>
    </row>
    <row r="4587" ht="12.75">
      <c r="B4587"/>
    </row>
    <row r="4588" ht="12.75">
      <c r="B4588"/>
    </row>
    <row r="4589" ht="12.75">
      <c r="B4589"/>
    </row>
    <row r="4590" ht="12.75">
      <c r="B4590"/>
    </row>
    <row r="4591" ht="12.75">
      <c r="B4591"/>
    </row>
    <row r="4592" ht="12.75">
      <c r="B4592"/>
    </row>
    <row r="4593" ht="12.75">
      <c r="B4593"/>
    </row>
    <row r="4594" ht="12.75">
      <c r="B4594"/>
    </row>
    <row r="4595" ht="12.75">
      <c r="B4595"/>
    </row>
    <row r="4596" ht="12.75">
      <c r="B4596"/>
    </row>
    <row r="4597" ht="12.75">
      <c r="B4597"/>
    </row>
    <row r="4598" ht="12.75">
      <c r="B4598"/>
    </row>
    <row r="4599" ht="12.75">
      <c r="B4599"/>
    </row>
    <row r="4600" ht="12.75">
      <c r="B4600"/>
    </row>
    <row r="4601" ht="12.75">
      <c r="B4601"/>
    </row>
    <row r="4602" ht="12.75">
      <c r="B4602"/>
    </row>
    <row r="4603" ht="12.75">
      <c r="B4603"/>
    </row>
    <row r="4604" ht="12.75">
      <c r="B4604"/>
    </row>
    <row r="4605" ht="12.75">
      <c r="B4605"/>
    </row>
    <row r="4606" ht="12.75">
      <c r="B4606"/>
    </row>
    <row r="4607" ht="12.75">
      <c r="B4607"/>
    </row>
    <row r="4608" ht="12.75">
      <c r="B4608"/>
    </row>
    <row r="4609" ht="12.75">
      <c r="B4609"/>
    </row>
    <row r="4610" ht="12.75">
      <c r="B4610"/>
    </row>
    <row r="4611" ht="12.75">
      <c r="B4611"/>
    </row>
    <row r="4612" ht="12.75">
      <c r="B4612"/>
    </row>
    <row r="4613" ht="12.75">
      <c r="B4613"/>
    </row>
  </sheetData>
  <sheetProtection password="C833" sheet="1" objects="1" scenarios="1"/>
  <printOptions/>
  <pageMargins left="0.75" right="0.46" top="0.55" bottom="0.45" header="0.5" footer="0.5"/>
  <pageSetup orientation="landscape" scale="93" r:id="rId2"/>
  <drawing r:id="rId1"/>
</worksheet>
</file>

<file path=xl/worksheets/sheet7.xml><?xml version="1.0" encoding="utf-8"?>
<worksheet xmlns="http://schemas.openxmlformats.org/spreadsheetml/2006/main" xmlns:r="http://schemas.openxmlformats.org/officeDocument/2006/relationships">
  <dimension ref="A1:H4583"/>
  <sheetViews>
    <sheetView zoomScale="64" zoomScaleNormal="64" workbookViewId="0" topLeftCell="A7">
      <selection activeCell="E15" sqref="E15"/>
    </sheetView>
  </sheetViews>
  <sheetFormatPr defaultColWidth="9.140625" defaultRowHeight="12.75"/>
  <cols>
    <col min="1" max="1" width="47.00390625" style="0" customWidth="1"/>
    <col min="2" max="2" width="17.140625" style="10" customWidth="1"/>
    <col min="3" max="3" width="21.28125" style="18" customWidth="1"/>
    <col min="4" max="4" width="17.7109375" style="18" customWidth="1"/>
    <col min="5" max="5" width="20.7109375" style="0" customWidth="1"/>
    <col min="6" max="6" width="8.8515625" style="6" customWidth="1"/>
  </cols>
  <sheetData>
    <row r="1" spans="1:8" ht="17.25">
      <c r="A1" s="142" t="s">
        <v>343</v>
      </c>
      <c r="B1" s="80"/>
      <c r="C1" s="80"/>
      <c r="D1" s="173" t="str">
        <f>'Reference Values'!C5</f>
        <v>State</v>
      </c>
      <c r="E1" s="373" t="str">
        <f>'Reference Values'!D5</f>
        <v>Date Current</v>
      </c>
      <c r="G1" s="6"/>
      <c r="H1" s="21"/>
    </row>
    <row r="2" spans="1:8" ht="17.25">
      <c r="A2" s="103"/>
      <c r="B2" s="18"/>
      <c r="E2" s="144"/>
      <c r="G2" s="6"/>
      <c r="H2" s="6"/>
    </row>
    <row r="3" spans="1:5" ht="17.25">
      <c r="A3" s="71"/>
      <c r="B3" s="18"/>
      <c r="C3" s="49"/>
      <c r="D3" s="49"/>
      <c r="E3" s="72"/>
    </row>
    <row r="4" spans="1:5" ht="15">
      <c r="A4" s="73"/>
      <c r="B4" s="41"/>
      <c r="C4" s="41"/>
      <c r="D4" s="41"/>
      <c r="E4" s="74"/>
    </row>
    <row r="5" spans="1:5" ht="15">
      <c r="A5" s="73"/>
      <c r="B5" s="41"/>
      <c r="C5" s="41"/>
      <c r="D5" s="41"/>
      <c r="E5" s="74"/>
    </row>
    <row r="6" spans="1:5" ht="15">
      <c r="A6" s="73"/>
      <c r="B6" s="41"/>
      <c r="C6" s="41"/>
      <c r="D6" s="41"/>
      <c r="E6" s="74"/>
    </row>
    <row r="7" spans="1:5" ht="15">
      <c r="A7" s="73"/>
      <c r="B7" s="41"/>
      <c r="C7" s="50"/>
      <c r="D7" s="50"/>
      <c r="E7" s="210"/>
    </row>
    <row r="8" spans="1:5" ht="15">
      <c r="A8" s="75"/>
      <c r="B8" s="31"/>
      <c r="C8" s="40"/>
      <c r="D8" s="40"/>
      <c r="E8" s="186"/>
    </row>
    <row r="9" spans="1:5" ht="13.5">
      <c r="A9" s="408"/>
      <c r="B9" s="15"/>
      <c r="C9" s="15"/>
      <c r="D9" s="406" t="s">
        <v>344</v>
      </c>
      <c r="E9" s="215" t="s">
        <v>269</v>
      </c>
    </row>
    <row r="10" spans="1:5" ht="14.25" thickBot="1">
      <c r="A10" s="76"/>
      <c r="B10" s="14"/>
      <c r="C10" s="14"/>
      <c r="D10" s="188"/>
      <c r="E10" s="214" t="s">
        <v>268</v>
      </c>
    </row>
    <row r="11" spans="1:5" ht="12.75">
      <c r="A11" s="157"/>
      <c r="B11" s="150" t="s">
        <v>196</v>
      </c>
      <c r="C11" s="145" t="s">
        <v>191</v>
      </c>
      <c r="D11" s="150" t="s">
        <v>199</v>
      </c>
      <c r="E11" s="163" t="s">
        <v>195</v>
      </c>
    </row>
    <row r="12" spans="1:5" ht="12.75">
      <c r="A12" s="158"/>
      <c r="B12" s="151" t="s">
        <v>203</v>
      </c>
      <c r="C12" s="154" t="s">
        <v>197</v>
      </c>
      <c r="D12" s="151" t="s">
        <v>207</v>
      </c>
      <c r="E12" s="143" t="s">
        <v>198</v>
      </c>
    </row>
    <row r="13" spans="1:5" ht="13.5" thickBot="1">
      <c r="A13" s="159"/>
      <c r="B13" s="160" t="s">
        <v>202</v>
      </c>
      <c r="C13" s="155" t="s">
        <v>190</v>
      </c>
      <c r="D13" s="162" t="s">
        <v>206</v>
      </c>
      <c r="E13" s="152" t="s">
        <v>190</v>
      </c>
    </row>
    <row r="14" spans="1:5" ht="13.5">
      <c r="A14" s="164" t="s">
        <v>179</v>
      </c>
      <c r="B14" s="404"/>
      <c r="C14" s="400"/>
      <c r="D14" s="401"/>
      <c r="E14" s="361"/>
    </row>
    <row r="15" spans="1:5" ht="12.75">
      <c r="A15" s="78" t="s">
        <v>192</v>
      </c>
      <c r="B15" s="405"/>
      <c r="C15" s="397"/>
      <c r="D15" s="398"/>
      <c r="E15" s="544"/>
    </row>
    <row r="16" spans="1:5" ht="12.75">
      <c r="A16" s="78" t="s">
        <v>193</v>
      </c>
      <c r="B16" s="545"/>
      <c r="C16" s="541"/>
      <c r="D16" s="543"/>
      <c r="E16" s="314">
        <f>(B16*C16)*(D16/60)</f>
        <v>0</v>
      </c>
    </row>
    <row r="17" spans="1:5" ht="12.75">
      <c r="A17" s="78" t="s">
        <v>319</v>
      </c>
      <c r="B17" s="545"/>
      <c r="C17" s="541"/>
      <c r="D17" s="543"/>
      <c r="E17" s="314">
        <f aca="true" t="shared" si="0" ref="E17:E38">(B17*C17)*(D17/60)</f>
        <v>0</v>
      </c>
    </row>
    <row r="18" spans="1:6" ht="12.75">
      <c r="A18" s="78" t="s">
        <v>194</v>
      </c>
      <c r="B18" s="545"/>
      <c r="C18" s="541"/>
      <c r="D18" s="543"/>
      <c r="E18" s="314">
        <f t="shared" si="0"/>
        <v>0</v>
      </c>
      <c r="F18"/>
    </row>
    <row r="19" spans="1:5" ht="14.25" thickBot="1">
      <c r="A19" s="165" t="s">
        <v>78</v>
      </c>
      <c r="B19" s="546"/>
      <c r="C19" s="542"/>
      <c r="D19" s="548"/>
      <c r="E19" s="328"/>
    </row>
    <row r="20" spans="1:5" ht="13.5" thickBot="1">
      <c r="A20" s="78" t="s">
        <v>322</v>
      </c>
      <c r="B20" s="550"/>
      <c r="C20" s="551"/>
      <c r="D20" s="552"/>
      <c r="E20" s="553"/>
    </row>
    <row r="21" spans="1:5" ht="12.75">
      <c r="A21" s="101" t="s">
        <v>315</v>
      </c>
      <c r="B21" s="545"/>
      <c r="C21" s="541"/>
      <c r="D21" s="543"/>
      <c r="E21" s="314">
        <f>(B21*C21)*(D21/60)</f>
        <v>0</v>
      </c>
    </row>
    <row r="22" spans="1:5" ht="23.25">
      <c r="A22" s="97" t="s">
        <v>216</v>
      </c>
      <c r="B22" s="545"/>
      <c r="C22" s="541"/>
      <c r="D22" s="543"/>
      <c r="E22" s="314">
        <f>(B22*C22)*(D22/60)</f>
        <v>0</v>
      </c>
    </row>
    <row r="23" spans="1:5" ht="12.75">
      <c r="A23" s="78" t="s">
        <v>182</v>
      </c>
      <c r="B23" s="545"/>
      <c r="C23" s="541"/>
      <c r="D23" s="543"/>
      <c r="E23" s="314">
        <f>(B23*C23)*(D23/60)</f>
        <v>0</v>
      </c>
    </row>
    <row r="24" spans="1:5" ht="23.25">
      <c r="A24" s="97" t="s">
        <v>214</v>
      </c>
      <c r="B24" s="545"/>
      <c r="C24" s="541"/>
      <c r="D24" s="543"/>
      <c r="E24" s="314">
        <f t="shared" si="0"/>
        <v>0</v>
      </c>
    </row>
    <row r="25" spans="1:5" ht="23.25">
      <c r="A25" s="97" t="s">
        <v>215</v>
      </c>
      <c r="B25" s="545"/>
      <c r="C25" s="541"/>
      <c r="D25" s="543"/>
      <c r="E25" s="314">
        <f t="shared" si="0"/>
        <v>0</v>
      </c>
    </row>
    <row r="26" spans="1:5" ht="12.75">
      <c r="A26" s="78" t="s">
        <v>180</v>
      </c>
      <c r="B26" s="545"/>
      <c r="C26" s="541"/>
      <c r="D26" s="543"/>
      <c r="E26" s="314">
        <f t="shared" si="0"/>
        <v>0</v>
      </c>
    </row>
    <row r="27" spans="1:5" ht="13.5">
      <c r="A27" s="166" t="s">
        <v>181</v>
      </c>
      <c r="B27" s="547"/>
      <c r="C27" s="541"/>
      <c r="D27" s="549"/>
      <c r="E27" s="314"/>
    </row>
    <row r="28" spans="1:5" ht="12.75">
      <c r="A28" s="81" t="s">
        <v>72</v>
      </c>
      <c r="B28" s="545"/>
      <c r="C28" s="541"/>
      <c r="D28" s="543"/>
      <c r="E28" s="314">
        <f t="shared" si="0"/>
        <v>0</v>
      </c>
    </row>
    <row r="29" spans="1:5" ht="12.75">
      <c r="A29" s="81" t="s">
        <v>73</v>
      </c>
      <c r="B29" s="545"/>
      <c r="C29" s="541"/>
      <c r="D29" s="543"/>
      <c r="E29" s="314">
        <f t="shared" si="0"/>
        <v>0</v>
      </c>
    </row>
    <row r="30" spans="1:5" ht="12.75">
      <c r="A30" s="78" t="s">
        <v>74</v>
      </c>
      <c r="B30" s="545"/>
      <c r="C30" s="541"/>
      <c r="D30" s="543"/>
      <c r="E30" s="314">
        <f t="shared" si="0"/>
        <v>0</v>
      </c>
    </row>
    <row r="31" spans="1:5" ht="12.75">
      <c r="A31" s="78" t="s">
        <v>75</v>
      </c>
      <c r="B31" s="545"/>
      <c r="C31" s="541"/>
      <c r="D31" s="543"/>
      <c r="E31" s="314">
        <f t="shared" si="0"/>
        <v>0</v>
      </c>
    </row>
    <row r="32" spans="1:5" ht="12.75">
      <c r="A32" s="78" t="s">
        <v>76</v>
      </c>
      <c r="B32" s="545"/>
      <c r="C32" s="541"/>
      <c r="D32" s="543"/>
      <c r="E32" s="314">
        <f t="shared" si="0"/>
        <v>0</v>
      </c>
    </row>
    <row r="33" spans="1:5" ht="12.75">
      <c r="A33" s="78" t="s">
        <v>77</v>
      </c>
      <c r="B33" s="545"/>
      <c r="C33" s="541"/>
      <c r="D33" s="543"/>
      <c r="E33" s="314">
        <f t="shared" si="0"/>
        <v>0</v>
      </c>
    </row>
    <row r="34" spans="1:5" ht="12.75">
      <c r="A34" s="78" t="s">
        <v>183</v>
      </c>
      <c r="B34" s="545"/>
      <c r="C34" s="541"/>
      <c r="D34" s="543"/>
      <c r="E34" s="314">
        <f t="shared" si="0"/>
        <v>0</v>
      </c>
    </row>
    <row r="35" spans="1:5" ht="12.75">
      <c r="A35" s="78" t="s">
        <v>184</v>
      </c>
      <c r="B35" s="545"/>
      <c r="C35" s="541"/>
      <c r="D35" s="543"/>
      <c r="E35" s="314">
        <f t="shared" si="0"/>
        <v>0</v>
      </c>
    </row>
    <row r="36" spans="1:5" ht="12.75">
      <c r="A36" s="78" t="s">
        <v>185</v>
      </c>
      <c r="B36" s="545"/>
      <c r="C36" s="541"/>
      <c r="D36" s="543"/>
      <c r="E36" s="314">
        <f t="shared" si="0"/>
        <v>0</v>
      </c>
    </row>
    <row r="37" spans="1:5" ht="12.75">
      <c r="A37" s="149" t="s">
        <v>42</v>
      </c>
      <c r="B37" s="545"/>
      <c r="C37" s="541"/>
      <c r="D37" s="543"/>
      <c r="E37" s="314">
        <f t="shared" si="0"/>
        <v>0</v>
      </c>
    </row>
    <row r="38" spans="1:5" ht="13.5" thickBot="1">
      <c r="A38" s="147" t="s">
        <v>186</v>
      </c>
      <c r="B38" s="545"/>
      <c r="C38" s="541"/>
      <c r="D38" s="543"/>
      <c r="E38" s="314">
        <f t="shared" si="0"/>
        <v>0</v>
      </c>
    </row>
    <row r="39" spans="1:8" s="6" customFormat="1" ht="14.25" thickBot="1">
      <c r="A39" s="492" t="s">
        <v>373</v>
      </c>
      <c r="B39" s="493"/>
      <c r="C39" s="493"/>
      <c r="D39" s="494"/>
      <c r="E39" s="332">
        <f>SUM(E15:E38)/'Reference Values'!D10</f>
        <v>0</v>
      </c>
      <c r="G39"/>
      <c r="H39"/>
    </row>
    <row r="40" spans="1:8" s="6" customFormat="1" ht="12.75">
      <c r="A40" s="29" t="s">
        <v>25</v>
      </c>
      <c r="B40" s="18"/>
      <c r="C40" s="18"/>
      <c r="D40" s="18"/>
      <c r="E40" s="479">
        <v>38078</v>
      </c>
      <c r="G40"/>
      <c r="H40"/>
    </row>
    <row r="41" spans="1:5" ht="12.75">
      <c r="A41" s="3"/>
      <c r="B41" s="18"/>
      <c r="E41" s="6"/>
    </row>
    <row r="42" spans="1:4" ht="12.75">
      <c r="A42" s="3"/>
      <c r="B42"/>
      <c r="C42"/>
      <c r="D42"/>
    </row>
    <row r="43" spans="1:4" ht="12.75">
      <c r="A43" s="6"/>
      <c r="B43"/>
      <c r="C43" s="445"/>
      <c r="D43"/>
    </row>
    <row r="44" spans="1:4" ht="12.75">
      <c r="A44" s="6"/>
      <c r="B44"/>
      <c r="C44"/>
      <c r="D44"/>
    </row>
    <row r="45" spans="2:4" ht="12.75">
      <c r="B45"/>
      <c r="C45"/>
      <c r="D45"/>
    </row>
    <row r="46" spans="2:4" ht="12.75">
      <c r="B46"/>
      <c r="C46"/>
      <c r="D46"/>
    </row>
    <row r="47" spans="2:4" ht="12.75">
      <c r="B47"/>
      <c r="C47"/>
      <c r="D47"/>
    </row>
    <row r="48" spans="2:4" ht="12.75">
      <c r="B48"/>
      <c r="C48"/>
      <c r="D48"/>
    </row>
    <row r="49" spans="2:4" ht="12.75">
      <c r="B49"/>
      <c r="C49"/>
      <c r="D49"/>
    </row>
    <row r="50" spans="2:4" ht="12.75">
      <c r="B50"/>
      <c r="C50"/>
      <c r="D50"/>
    </row>
    <row r="51" spans="2:4" ht="12.75">
      <c r="B51"/>
      <c r="C51"/>
      <c r="D51"/>
    </row>
    <row r="52" spans="2:4" ht="12.75">
      <c r="B52"/>
      <c r="C52"/>
      <c r="D52"/>
    </row>
    <row r="53" spans="2:4" ht="12.75">
      <c r="B53"/>
      <c r="C53"/>
      <c r="D53"/>
    </row>
    <row r="54" spans="2:4" ht="12.75">
      <c r="B54"/>
      <c r="C54"/>
      <c r="D54"/>
    </row>
    <row r="55" spans="2:4" ht="12.75">
      <c r="B55"/>
      <c r="C55"/>
      <c r="D55"/>
    </row>
    <row r="56" spans="2:4" ht="12.75">
      <c r="B56"/>
      <c r="C56"/>
      <c r="D56"/>
    </row>
    <row r="57" spans="2:4" ht="12.75">
      <c r="B57"/>
      <c r="C57"/>
      <c r="D57"/>
    </row>
    <row r="58" spans="2:4" ht="12.75">
      <c r="B58"/>
      <c r="C58"/>
      <c r="D58"/>
    </row>
    <row r="59" spans="2:4" ht="12.75">
      <c r="B59"/>
      <c r="C59"/>
      <c r="D59"/>
    </row>
    <row r="60" spans="2:4" ht="12.75">
      <c r="B60"/>
      <c r="C60"/>
      <c r="D60"/>
    </row>
    <row r="61" spans="2:4" ht="12.75">
      <c r="B61"/>
      <c r="C61"/>
      <c r="D61"/>
    </row>
    <row r="62" spans="2:4" ht="12.75">
      <c r="B62"/>
      <c r="C62"/>
      <c r="D62"/>
    </row>
    <row r="63" spans="2:4" ht="12.75">
      <c r="B63"/>
      <c r="C63"/>
      <c r="D63"/>
    </row>
    <row r="64" spans="2:4" ht="12.75">
      <c r="B64"/>
      <c r="C64"/>
      <c r="D64"/>
    </row>
    <row r="65" spans="2:4" ht="12.75">
      <c r="B65"/>
      <c r="C65"/>
      <c r="D65"/>
    </row>
    <row r="66" spans="2:4" ht="12.75">
      <c r="B66"/>
      <c r="C66"/>
      <c r="D66"/>
    </row>
    <row r="67" spans="2:4" ht="12.75">
      <c r="B67"/>
      <c r="C67"/>
      <c r="D67"/>
    </row>
    <row r="68" spans="2:4" ht="12.75">
      <c r="B68"/>
      <c r="C68"/>
      <c r="D68"/>
    </row>
    <row r="69" spans="2:4" ht="12.75">
      <c r="B69"/>
      <c r="C69"/>
      <c r="D69"/>
    </row>
    <row r="70" spans="2:4" ht="12.75">
      <c r="B70"/>
      <c r="C70"/>
      <c r="D70"/>
    </row>
    <row r="71" spans="2:4" ht="12.75">
      <c r="B71"/>
      <c r="C71"/>
      <c r="D71"/>
    </row>
    <row r="72" spans="2:4" ht="12.75">
      <c r="B72"/>
      <c r="C72"/>
      <c r="D72"/>
    </row>
    <row r="73" spans="2:4" ht="12.75">
      <c r="B73"/>
      <c r="C73"/>
      <c r="D73"/>
    </row>
    <row r="74" spans="2:4" ht="12.75">
      <c r="B74"/>
      <c r="C74"/>
      <c r="D74"/>
    </row>
    <row r="75" spans="2:4" ht="12.75">
      <c r="B75"/>
      <c r="C75"/>
      <c r="D75"/>
    </row>
    <row r="76" spans="2:4" ht="12.75">
      <c r="B76"/>
      <c r="C76"/>
      <c r="D76"/>
    </row>
    <row r="77" spans="2:4" ht="12.75">
      <c r="B77"/>
      <c r="C77"/>
      <c r="D77"/>
    </row>
    <row r="78" spans="2:4" ht="12.75">
      <c r="B78"/>
      <c r="C78"/>
      <c r="D78"/>
    </row>
    <row r="79" spans="2:4" ht="12.75">
      <c r="B79"/>
      <c r="C79"/>
      <c r="D79"/>
    </row>
    <row r="80" spans="2:4" ht="12.75">
      <c r="B80"/>
      <c r="C80"/>
      <c r="D80"/>
    </row>
    <row r="81" spans="2:4" ht="12.75">
      <c r="B81"/>
      <c r="C81"/>
      <c r="D81"/>
    </row>
    <row r="82" spans="2:4" ht="12.75">
      <c r="B82"/>
      <c r="C82"/>
      <c r="D82"/>
    </row>
    <row r="83" spans="2:4" ht="12.75">
      <c r="B83"/>
      <c r="C83"/>
      <c r="D83"/>
    </row>
    <row r="84" spans="2:4" ht="12.75">
      <c r="B84"/>
      <c r="C84"/>
      <c r="D84"/>
    </row>
    <row r="85" spans="2:4" ht="12.75">
      <c r="B85"/>
      <c r="C85"/>
      <c r="D85"/>
    </row>
    <row r="86" spans="2:4" ht="12.75">
      <c r="B86"/>
      <c r="C86"/>
      <c r="D86"/>
    </row>
    <row r="87" spans="2:4" ht="12.75">
      <c r="B87"/>
      <c r="C87"/>
      <c r="D87"/>
    </row>
    <row r="88" spans="2:4" ht="12.75">
      <c r="B88"/>
      <c r="C88"/>
      <c r="D88"/>
    </row>
    <row r="89" spans="2:4" ht="12.75">
      <c r="B89"/>
      <c r="C89"/>
      <c r="D89"/>
    </row>
    <row r="90" spans="2:4" ht="12.75">
      <c r="B90"/>
      <c r="C90"/>
      <c r="D90"/>
    </row>
    <row r="91" spans="2:4" ht="12.75">
      <c r="B91"/>
      <c r="C91"/>
      <c r="D91"/>
    </row>
    <row r="92" spans="2:4" ht="12.75">
      <c r="B92"/>
      <c r="C92"/>
      <c r="D92"/>
    </row>
    <row r="93" spans="2:4" ht="12.75">
      <c r="B93"/>
      <c r="C93"/>
      <c r="D93"/>
    </row>
    <row r="94" spans="2:4" ht="12.75">
      <c r="B94"/>
      <c r="C94"/>
      <c r="D94"/>
    </row>
    <row r="95" spans="2:4" ht="12.75">
      <c r="B95"/>
      <c r="C95"/>
      <c r="D95"/>
    </row>
    <row r="96" spans="2:4" ht="12.75">
      <c r="B96"/>
      <c r="C96"/>
      <c r="D96"/>
    </row>
    <row r="97" spans="2:4" ht="12.75">
      <c r="B97"/>
      <c r="C97"/>
      <c r="D97"/>
    </row>
    <row r="98" spans="2:4" ht="12.75">
      <c r="B98"/>
      <c r="C98"/>
      <c r="D98"/>
    </row>
    <row r="99" spans="2:4" ht="12.75">
      <c r="B99"/>
      <c r="C99"/>
      <c r="D99"/>
    </row>
    <row r="100" spans="2:4" ht="12.75">
      <c r="B100"/>
      <c r="C100"/>
      <c r="D100"/>
    </row>
    <row r="101" spans="2:4" ht="12.75">
      <c r="B101"/>
      <c r="C101"/>
      <c r="D101"/>
    </row>
    <row r="102" spans="2:4" ht="12.75">
      <c r="B102"/>
      <c r="C102"/>
      <c r="D102"/>
    </row>
    <row r="103" spans="2:4" ht="12.75">
      <c r="B103"/>
      <c r="C103"/>
      <c r="D103"/>
    </row>
    <row r="104" spans="2:4" ht="12.75">
      <c r="B104"/>
      <c r="C104"/>
      <c r="D104"/>
    </row>
    <row r="105" spans="2:4" ht="12.75">
      <c r="B105"/>
      <c r="C105"/>
      <c r="D105"/>
    </row>
    <row r="106" spans="2:4" ht="12.75">
      <c r="B106"/>
      <c r="C106"/>
      <c r="D106"/>
    </row>
    <row r="107" spans="2:4" ht="12.75">
      <c r="B107"/>
      <c r="C107"/>
      <c r="D107"/>
    </row>
    <row r="108" spans="2:4" ht="12.75">
      <c r="B108"/>
      <c r="C108"/>
      <c r="D108"/>
    </row>
    <row r="109" spans="2:4" ht="12.75">
      <c r="B109"/>
      <c r="C109"/>
      <c r="D109"/>
    </row>
    <row r="110" spans="2:4" ht="12.75">
      <c r="B110"/>
      <c r="C110"/>
      <c r="D110"/>
    </row>
    <row r="111" spans="2:4" ht="12.75">
      <c r="B111"/>
      <c r="C111"/>
      <c r="D111"/>
    </row>
    <row r="112" spans="2:4" ht="12.75">
      <c r="B112"/>
      <c r="C112"/>
      <c r="D112"/>
    </row>
    <row r="113" spans="2:4" ht="12.75">
      <c r="B113"/>
      <c r="C113"/>
      <c r="D113"/>
    </row>
    <row r="114" spans="2:4" ht="12.75">
      <c r="B114"/>
      <c r="C114"/>
      <c r="D114"/>
    </row>
    <row r="115" spans="2:4" ht="12.75">
      <c r="B115"/>
      <c r="C115"/>
      <c r="D115"/>
    </row>
    <row r="116" spans="2:4" ht="12.75">
      <c r="B116"/>
      <c r="C116"/>
      <c r="D116"/>
    </row>
    <row r="117" spans="2:4" ht="12.75">
      <c r="B117"/>
      <c r="C117"/>
      <c r="D117"/>
    </row>
    <row r="118" spans="2:4" ht="12.75">
      <c r="B118"/>
      <c r="C118"/>
      <c r="D118"/>
    </row>
    <row r="119" spans="2:4" ht="12.75">
      <c r="B119"/>
      <c r="C119"/>
      <c r="D119"/>
    </row>
    <row r="120" spans="2:4" ht="12.75">
      <c r="B120"/>
      <c r="C120"/>
      <c r="D120"/>
    </row>
    <row r="121" spans="2:4" ht="12.75">
      <c r="B121"/>
      <c r="C121"/>
      <c r="D121"/>
    </row>
    <row r="122" spans="2:4" ht="12.75">
      <c r="B122"/>
      <c r="C122"/>
      <c r="D122"/>
    </row>
    <row r="123" spans="2:4" ht="12.75">
      <c r="B123"/>
      <c r="C123"/>
      <c r="D123"/>
    </row>
    <row r="124" spans="2:4" ht="12.75">
      <c r="B124"/>
      <c r="C124"/>
      <c r="D124"/>
    </row>
    <row r="125" spans="2:4" ht="12.75">
      <c r="B125"/>
      <c r="C125"/>
      <c r="D125"/>
    </row>
    <row r="126" spans="2:4" ht="12.75">
      <c r="B126"/>
      <c r="C126"/>
      <c r="D126"/>
    </row>
    <row r="127" spans="2:4" ht="12.75">
      <c r="B127"/>
      <c r="C127"/>
      <c r="D127"/>
    </row>
    <row r="128" spans="2:4" ht="12.75">
      <c r="B128"/>
      <c r="C128"/>
      <c r="D128"/>
    </row>
    <row r="129" spans="2:4" ht="12.75">
      <c r="B129"/>
      <c r="C129"/>
      <c r="D129"/>
    </row>
    <row r="130" spans="2:4" ht="12.75">
      <c r="B130"/>
      <c r="C130"/>
      <c r="D130"/>
    </row>
    <row r="131" spans="2:4" ht="12.75">
      <c r="B131"/>
      <c r="C131"/>
      <c r="D131"/>
    </row>
    <row r="132" spans="2:4" ht="12.75">
      <c r="B132"/>
      <c r="C132"/>
      <c r="D132"/>
    </row>
    <row r="133" spans="2:4" ht="12.75">
      <c r="B133"/>
      <c r="C133"/>
      <c r="D133"/>
    </row>
    <row r="134" ht="12.75">
      <c r="B134"/>
    </row>
    <row r="135" ht="12.75">
      <c r="B135"/>
    </row>
    <row r="136" ht="12.75">
      <c r="B136"/>
    </row>
    <row r="137" ht="12.75">
      <c r="B137"/>
    </row>
    <row r="138" ht="12.75">
      <c r="B138"/>
    </row>
    <row r="139" ht="12.75">
      <c r="B139"/>
    </row>
    <row r="140" ht="12.75">
      <c r="B140"/>
    </row>
    <row r="141" ht="12.75">
      <c r="B141"/>
    </row>
    <row r="142" ht="12.75">
      <c r="B142"/>
    </row>
    <row r="143" ht="12.75">
      <c r="B143"/>
    </row>
    <row r="144" ht="12.75">
      <c r="B144"/>
    </row>
    <row r="145" ht="12.75">
      <c r="B145"/>
    </row>
    <row r="146" ht="12.75">
      <c r="B146"/>
    </row>
    <row r="147" ht="12.75">
      <c r="B147"/>
    </row>
    <row r="148" ht="12.75">
      <c r="B148"/>
    </row>
    <row r="149" ht="12.75">
      <c r="B149"/>
    </row>
    <row r="150" ht="12.75">
      <c r="B150"/>
    </row>
    <row r="151" ht="12.75">
      <c r="B151"/>
    </row>
    <row r="152" ht="12.75">
      <c r="B152"/>
    </row>
    <row r="153" ht="12.75">
      <c r="B153"/>
    </row>
    <row r="154" ht="12.75">
      <c r="B154"/>
    </row>
    <row r="155" ht="12.75">
      <c r="B155"/>
    </row>
    <row r="156" ht="12.75">
      <c r="B156"/>
    </row>
    <row r="157" ht="12.75">
      <c r="B157"/>
    </row>
    <row r="158" ht="12.75">
      <c r="B158"/>
    </row>
    <row r="159" ht="12.75">
      <c r="B159"/>
    </row>
    <row r="160" ht="12.75">
      <c r="B160"/>
    </row>
    <row r="161" ht="12.75">
      <c r="B161"/>
    </row>
    <row r="162" ht="12.75">
      <c r="B162"/>
    </row>
    <row r="163" ht="12.75">
      <c r="B163"/>
    </row>
    <row r="164" ht="12.75">
      <c r="B164"/>
    </row>
    <row r="165" ht="12.75">
      <c r="B165"/>
    </row>
    <row r="166" ht="12.75">
      <c r="B166"/>
    </row>
    <row r="167" ht="12.75">
      <c r="B167"/>
    </row>
    <row r="168" ht="12.75">
      <c r="B168"/>
    </row>
    <row r="169" ht="12.75">
      <c r="B169"/>
    </row>
    <row r="170" ht="12.75">
      <c r="B170"/>
    </row>
    <row r="171" ht="12.75">
      <c r="B171"/>
    </row>
    <row r="172" ht="12.75">
      <c r="B172"/>
    </row>
    <row r="173" ht="12.75">
      <c r="B173"/>
    </row>
    <row r="174" ht="12.75">
      <c r="B174"/>
    </row>
    <row r="175" ht="12.75">
      <c r="B175"/>
    </row>
    <row r="176" ht="12.75">
      <c r="B176"/>
    </row>
    <row r="177" ht="12.75">
      <c r="B177"/>
    </row>
    <row r="178" ht="12.75">
      <c r="B178"/>
    </row>
    <row r="179" ht="12.75">
      <c r="B179"/>
    </row>
    <row r="180" ht="12.75">
      <c r="B180"/>
    </row>
    <row r="181" ht="12.75">
      <c r="B181"/>
    </row>
    <row r="182" ht="12.75">
      <c r="B182"/>
    </row>
    <row r="183" ht="12.75">
      <c r="B183"/>
    </row>
    <row r="184" ht="12.75">
      <c r="B184"/>
    </row>
    <row r="185" ht="12.75">
      <c r="B185"/>
    </row>
    <row r="186" ht="12.75">
      <c r="B186"/>
    </row>
    <row r="187" ht="12.75">
      <c r="B187"/>
    </row>
    <row r="188" ht="12.75">
      <c r="B188"/>
    </row>
    <row r="189" ht="12.75">
      <c r="B189"/>
    </row>
    <row r="190" ht="12.75">
      <c r="B190"/>
    </row>
    <row r="191" ht="12.75">
      <c r="B191"/>
    </row>
    <row r="192" ht="12.75">
      <c r="B192"/>
    </row>
    <row r="193" ht="12.75">
      <c r="B193"/>
    </row>
    <row r="194" ht="12.75">
      <c r="B194"/>
    </row>
    <row r="195" ht="12.75">
      <c r="B195"/>
    </row>
    <row r="196" ht="12.75">
      <c r="B196"/>
    </row>
    <row r="197" ht="12.75">
      <c r="B197"/>
    </row>
    <row r="198" ht="12.75">
      <c r="B198"/>
    </row>
    <row r="199" ht="12.75">
      <c r="B199"/>
    </row>
    <row r="200" ht="12.75">
      <c r="B200"/>
    </row>
    <row r="201" ht="12.75">
      <c r="B201"/>
    </row>
    <row r="202" ht="12.75">
      <c r="B202"/>
    </row>
    <row r="203" ht="12.75">
      <c r="B203"/>
    </row>
    <row r="204" ht="12.75">
      <c r="B204"/>
    </row>
    <row r="205" ht="12.75">
      <c r="B205"/>
    </row>
    <row r="206" ht="12.75">
      <c r="B206"/>
    </row>
    <row r="207" ht="12.75">
      <c r="B207"/>
    </row>
    <row r="208" ht="12.75">
      <c r="B208"/>
    </row>
    <row r="209" ht="12.75">
      <c r="B209"/>
    </row>
    <row r="210" ht="12.75">
      <c r="B210"/>
    </row>
    <row r="211" ht="12.75">
      <c r="B211"/>
    </row>
    <row r="212" ht="12.75">
      <c r="B212"/>
    </row>
    <row r="213" ht="12.75">
      <c r="B213"/>
    </row>
    <row r="214" ht="12.75">
      <c r="B214"/>
    </row>
    <row r="215" ht="12.75">
      <c r="B215"/>
    </row>
    <row r="216" ht="12.75">
      <c r="B216"/>
    </row>
    <row r="217" ht="12.75">
      <c r="B217"/>
    </row>
    <row r="218" ht="12.75">
      <c r="B218"/>
    </row>
    <row r="219" ht="12.75">
      <c r="B219"/>
    </row>
    <row r="220" ht="12.75">
      <c r="B220"/>
    </row>
    <row r="221" ht="12.75">
      <c r="B221"/>
    </row>
    <row r="222" ht="12.75">
      <c r="B222"/>
    </row>
    <row r="223" ht="12.75">
      <c r="B223"/>
    </row>
    <row r="224" ht="12.75">
      <c r="B224"/>
    </row>
    <row r="225" ht="12.75">
      <c r="B225"/>
    </row>
    <row r="226" ht="12.75">
      <c r="B226"/>
    </row>
    <row r="227" ht="12.75">
      <c r="B227"/>
    </row>
    <row r="228" ht="12.75">
      <c r="B228"/>
    </row>
    <row r="229" ht="12.75">
      <c r="B229"/>
    </row>
    <row r="230" ht="12.75">
      <c r="B230"/>
    </row>
    <row r="231" ht="12.75">
      <c r="B231"/>
    </row>
    <row r="232" ht="12.75">
      <c r="B232"/>
    </row>
    <row r="233" ht="12.75">
      <c r="B233"/>
    </row>
    <row r="234" ht="12.75">
      <c r="B234"/>
    </row>
    <row r="235" ht="12.75">
      <c r="B235"/>
    </row>
    <row r="236" ht="12.75">
      <c r="B236"/>
    </row>
    <row r="237" ht="12.75">
      <c r="B237"/>
    </row>
    <row r="238" ht="12.75">
      <c r="B238"/>
    </row>
    <row r="239" ht="12.75">
      <c r="B239"/>
    </row>
    <row r="240" ht="12.75">
      <c r="B240"/>
    </row>
    <row r="241" ht="12.75">
      <c r="B241"/>
    </row>
    <row r="242" ht="12.75">
      <c r="B242"/>
    </row>
    <row r="243" ht="12.75">
      <c r="B243"/>
    </row>
    <row r="244" ht="12.75">
      <c r="B244"/>
    </row>
    <row r="245" ht="12.75">
      <c r="B245"/>
    </row>
    <row r="246" ht="12.75">
      <c r="B246"/>
    </row>
    <row r="247" ht="12.75">
      <c r="B247"/>
    </row>
    <row r="248" ht="12.75">
      <c r="B248"/>
    </row>
    <row r="249" ht="12.75">
      <c r="B249"/>
    </row>
    <row r="250" ht="12.75">
      <c r="B250"/>
    </row>
    <row r="251" ht="12.75">
      <c r="B251"/>
    </row>
    <row r="252" ht="12.75">
      <c r="B252"/>
    </row>
    <row r="253" ht="12.75">
      <c r="B253"/>
    </row>
    <row r="254" ht="12.75">
      <c r="B254"/>
    </row>
    <row r="255" ht="12.75">
      <c r="B255"/>
    </row>
    <row r="256" ht="12.75">
      <c r="B256"/>
    </row>
    <row r="257" ht="12.75">
      <c r="B257"/>
    </row>
    <row r="258" ht="12.75">
      <c r="B258"/>
    </row>
    <row r="259" ht="12.75">
      <c r="B259"/>
    </row>
    <row r="260" ht="12.75">
      <c r="B260"/>
    </row>
    <row r="261" ht="12.75">
      <c r="B261"/>
    </row>
    <row r="262" ht="12.75">
      <c r="B262"/>
    </row>
    <row r="263" ht="12.75">
      <c r="B263"/>
    </row>
    <row r="264" ht="12.75">
      <c r="B264"/>
    </row>
    <row r="265" ht="12.75">
      <c r="B265"/>
    </row>
    <row r="266" ht="12.75">
      <c r="B266"/>
    </row>
    <row r="267" ht="12.75">
      <c r="B267"/>
    </row>
    <row r="268" ht="12.75">
      <c r="B268"/>
    </row>
    <row r="269" ht="12.75">
      <c r="B269"/>
    </row>
    <row r="270" ht="12.75">
      <c r="B270"/>
    </row>
    <row r="271" ht="12.75">
      <c r="B271"/>
    </row>
    <row r="272" ht="12.75">
      <c r="B272"/>
    </row>
    <row r="273" ht="12.75">
      <c r="B273"/>
    </row>
    <row r="274" ht="12.75">
      <c r="B274"/>
    </row>
    <row r="275" ht="12.75">
      <c r="B275"/>
    </row>
    <row r="276" ht="12.75">
      <c r="B276"/>
    </row>
    <row r="277" ht="12.75">
      <c r="B277"/>
    </row>
    <row r="278" ht="12.75">
      <c r="B278"/>
    </row>
    <row r="279" ht="12.75">
      <c r="B279"/>
    </row>
    <row r="280" ht="12.75">
      <c r="B280"/>
    </row>
    <row r="281" ht="12.75">
      <c r="B281"/>
    </row>
    <row r="282" ht="12.75">
      <c r="B282"/>
    </row>
    <row r="283" ht="12.75">
      <c r="B283"/>
    </row>
    <row r="284" ht="12.75">
      <c r="B284"/>
    </row>
    <row r="285" ht="12.75">
      <c r="B285"/>
    </row>
    <row r="286" ht="12.75">
      <c r="B286"/>
    </row>
    <row r="287" ht="12.75">
      <c r="B287"/>
    </row>
    <row r="288" ht="12.75">
      <c r="B288"/>
    </row>
    <row r="289" ht="12.75">
      <c r="B289"/>
    </row>
    <row r="290" ht="12.75">
      <c r="B290"/>
    </row>
    <row r="291" ht="12.75">
      <c r="B291"/>
    </row>
    <row r="292" ht="12.75">
      <c r="B292"/>
    </row>
    <row r="293" ht="12.75">
      <c r="B293"/>
    </row>
    <row r="294" ht="12.75">
      <c r="B294"/>
    </row>
    <row r="295" ht="12.75">
      <c r="B295"/>
    </row>
    <row r="296" ht="12.75">
      <c r="B296"/>
    </row>
    <row r="297" ht="12.75">
      <c r="B297"/>
    </row>
    <row r="298" ht="12.75">
      <c r="B298"/>
    </row>
    <row r="299" ht="12.75">
      <c r="B299"/>
    </row>
    <row r="300" ht="12.75">
      <c r="B300"/>
    </row>
    <row r="301" ht="12.75">
      <c r="B301"/>
    </row>
    <row r="302" ht="12.75">
      <c r="B302"/>
    </row>
    <row r="303" ht="12.75">
      <c r="B303"/>
    </row>
    <row r="304" ht="12.75">
      <c r="B304"/>
    </row>
    <row r="305" ht="12.75">
      <c r="B305"/>
    </row>
    <row r="306" ht="12.75">
      <c r="B306"/>
    </row>
    <row r="307" ht="12.75">
      <c r="B307"/>
    </row>
    <row r="308" ht="12.75">
      <c r="B308"/>
    </row>
    <row r="309" ht="12.75">
      <c r="B309"/>
    </row>
    <row r="310" ht="12.75">
      <c r="B310"/>
    </row>
    <row r="311" ht="12.75">
      <c r="B311"/>
    </row>
    <row r="312" ht="12.75">
      <c r="B312"/>
    </row>
    <row r="313" ht="12.75">
      <c r="B313"/>
    </row>
    <row r="314" ht="12.75">
      <c r="B314"/>
    </row>
    <row r="315" ht="12.75">
      <c r="B315"/>
    </row>
    <row r="316" ht="12.75">
      <c r="B316"/>
    </row>
    <row r="317" ht="12.75">
      <c r="B317"/>
    </row>
    <row r="318" ht="12.75">
      <c r="B318"/>
    </row>
    <row r="319" ht="12.75">
      <c r="B319"/>
    </row>
    <row r="320" ht="12.75">
      <c r="B320"/>
    </row>
    <row r="321" ht="12.75">
      <c r="B321"/>
    </row>
    <row r="322" ht="12.75">
      <c r="B322"/>
    </row>
    <row r="323" ht="12.75">
      <c r="B323"/>
    </row>
    <row r="324" ht="12.75">
      <c r="B324"/>
    </row>
    <row r="325" ht="12.75">
      <c r="B325"/>
    </row>
    <row r="326" ht="12.75">
      <c r="B326"/>
    </row>
    <row r="327" ht="12.75">
      <c r="B327"/>
    </row>
    <row r="328" ht="12.75">
      <c r="B328"/>
    </row>
    <row r="329" ht="12.75">
      <c r="B329"/>
    </row>
    <row r="330" ht="12.75">
      <c r="B330"/>
    </row>
    <row r="331" ht="12.75">
      <c r="B331"/>
    </row>
    <row r="332" ht="12.75">
      <c r="B332"/>
    </row>
    <row r="333" ht="12.75">
      <c r="B333"/>
    </row>
    <row r="334" ht="12.75">
      <c r="B334"/>
    </row>
    <row r="335" ht="12.75">
      <c r="B335"/>
    </row>
    <row r="336" ht="12.75">
      <c r="B336"/>
    </row>
    <row r="337" ht="12.75">
      <c r="B337"/>
    </row>
    <row r="338" ht="12.75">
      <c r="B338"/>
    </row>
    <row r="339" ht="12.75">
      <c r="B339"/>
    </row>
    <row r="340" ht="12.75">
      <c r="B340"/>
    </row>
    <row r="341" ht="12.75">
      <c r="B341"/>
    </row>
    <row r="342" ht="12.75">
      <c r="B342"/>
    </row>
    <row r="343" ht="12.75">
      <c r="B343"/>
    </row>
    <row r="344" ht="12.75">
      <c r="B344"/>
    </row>
    <row r="345" ht="12.75">
      <c r="B345"/>
    </row>
    <row r="346" ht="12.75">
      <c r="B346"/>
    </row>
    <row r="347" ht="12.75">
      <c r="B347"/>
    </row>
    <row r="348" ht="12.75">
      <c r="B348"/>
    </row>
    <row r="349" ht="12.75">
      <c r="B349"/>
    </row>
    <row r="350" ht="12.75">
      <c r="B350"/>
    </row>
    <row r="351" ht="12.75">
      <c r="B351"/>
    </row>
    <row r="352" ht="12.75">
      <c r="B352"/>
    </row>
    <row r="353" ht="12.75">
      <c r="B353"/>
    </row>
    <row r="354" ht="12.75">
      <c r="B354"/>
    </row>
    <row r="355" ht="12.75">
      <c r="B355"/>
    </row>
    <row r="356" ht="12.75">
      <c r="B356"/>
    </row>
    <row r="357" ht="12.75">
      <c r="B357"/>
    </row>
    <row r="358" ht="12.75">
      <c r="B358"/>
    </row>
    <row r="359" ht="12.75">
      <c r="B359"/>
    </row>
    <row r="360" ht="12.75">
      <c r="B360"/>
    </row>
    <row r="361" ht="12.75">
      <c r="B361"/>
    </row>
    <row r="362" ht="12.75">
      <c r="B362"/>
    </row>
    <row r="363" ht="12.75">
      <c r="B363"/>
    </row>
    <row r="364" ht="12.75">
      <c r="B364"/>
    </row>
    <row r="365" ht="12.75">
      <c r="B365"/>
    </row>
    <row r="366" ht="12.75">
      <c r="B366"/>
    </row>
    <row r="367" ht="12.75">
      <c r="B367"/>
    </row>
    <row r="368" ht="12.75">
      <c r="B368"/>
    </row>
    <row r="369" ht="12.75">
      <c r="B369"/>
    </row>
    <row r="370" ht="12.75">
      <c r="B370"/>
    </row>
    <row r="371" ht="12.75">
      <c r="B371"/>
    </row>
    <row r="372" ht="12.75">
      <c r="B372"/>
    </row>
    <row r="373" ht="12.75">
      <c r="B373"/>
    </row>
    <row r="374" ht="12.75">
      <c r="B374"/>
    </row>
    <row r="375" ht="12.75">
      <c r="B375"/>
    </row>
    <row r="376" ht="12.75">
      <c r="B376"/>
    </row>
    <row r="377" ht="12.75">
      <c r="B377"/>
    </row>
    <row r="378" ht="12.75">
      <c r="B378"/>
    </row>
    <row r="379" ht="12.75">
      <c r="B379"/>
    </row>
    <row r="380" ht="12.75">
      <c r="B380"/>
    </row>
    <row r="381" ht="12.75">
      <c r="B381"/>
    </row>
    <row r="382" ht="12.75">
      <c r="B382"/>
    </row>
    <row r="383" ht="12.75">
      <c r="B383"/>
    </row>
    <row r="384" ht="12.75">
      <c r="B384"/>
    </row>
    <row r="385" ht="12.75">
      <c r="B385"/>
    </row>
    <row r="386" ht="12.75">
      <c r="B386"/>
    </row>
    <row r="387" ht="12.75">
      <c r="B387"/>
    </row>
    <row r="388" ht="12.75">
      <c r="B388"/>
    </row>
    <row r="389" ht="12.75">
      <c r="B389"/>
    </row>
    <row r="390" ht="12.75">
      <c r="B390"/>
    </row>
    <row r="391" ht="12.75">
      <c r="B391"/>
    </row>
    <row r="392" ht="12.75">
      <c r="B392"/>
    </row>
    <row r="393" ht="12.75">
      <c r="B393"/>
    </row>
    <row r="394" ht="12.75">
      <c r="B394"/>
    </row>
    <row r="395" ht="12.75">
      <c r="B395"/>
    </row>
    <row r="396" ht="12.75">
      <c r="B396"/>
    </row>
    <row r="397" ht="12.75">
      <c r="B397"/>
    </row>
    <row r="398" ht="12.75">
      <c r="B398"/>
    </row>
    <row r="399" ht="12.75">
      <c r="B399"/>
    </row>
    <row r="400" ht="12.75">
      <c r="B400"/>
    </row>
    <row r="401" ht="12.75">
      <c r="B401"/>
    </row>
    <row r="402" ht="12.75">
      <c r="B402"/>
    </row>
    <row r="403" ht="12.75">
      <c r="B403"/>
    </row>
    <row r="404" ht="12.75">
      <c r="B404"/>
    </row>
    <row r="405" ht="12.75">
      <c r="B405"/>
    </row>
    <row r="406" ht="12.75">
      <c r="B406"/>
    </row>
    <row r="407" ht="12.75">
      <c r="B407"/>
    </row>
    <row r="408" ht="12.75">
      <c r="B408"/>
    </row>
    <row r="409" ht="12.75">
      <c r="B409"/>
    </row>
    <row r="410" ht="12.75">
      <c r="B410"/>
    </row>
    <row r="411" ht="12.75">
      <c r="B411"/>
    </row>
    <row r="412" ht="12.75">
      <c r="B412"/>
    </row>
    <row r="413" ht="12.75">
      <c r="B413"/>
    </row>
    <row r="414" ht="12.75">
      <c r="B414"/>
    </row>
    <row r="415" ht="12.75">
      <c r="B415"/>
    </row>
    <row r="416" ht="12.75">
      <c r="B416"/>
    </row>
    <row r="417" ht="12.75">
      <c r="B417"/>
    </row>
    <row r="418" ht="12.75">
      <c r="B418"/>
    </row>
    <row r="419" ht="12.75">
      <c r="B419"/>
    </row>
    <row r="420" ht="12.75">
      <c r="B420"/>
    </row>
    <row r="421" ht="12.75">
      <c r="B421"/>
    </row>
    <row r="422" ht="12.75">
      <c r="B422"/>
    </row>
    <row r="423" ht="12.75">
      <c r="B423"/>
    </row>
    <row r="424" ht="12.75">
      <c r="B424"/>
    </row>
    <row r="425" ht="12.75">
      <c r="B425"/>
    </row>
    <row r="426" ht="12.75">
      <c r="B426"/>
    </row>
    <row r="427" ht="12.75">
      <c r="B427"/>
    </row>
    <row r="428" ht="12.75">
      <c r="B428"/>
    </row>
    <row r="429" ht="12.75">
      <c r="B429"/>
    </row>
    <row r="430" ht="12.75">
      <c r="B430"/>
    </row>
    <row r="431" ht="12.75">
      <c r="B431"/>
    </row>
    <row r="432" ht="12.75">
      <c r="B432"/>
    </row>
    <row r="433" ht="12.75">
      <c r="B433"/>
    </row>
    <row r="434" ht="12.75">
      <c r="B434"/>
    </row>
    <row r="435" ht="12.75">
      <c r="B435"/>
    </row>
    <row r="436" ht="12.75">
      <c r="B436"/>
    </row>
    <row r="437" ht="12.75">
      <c r="B437"/>
    </row>
    <row r="438" ht="12.75">
      <c r="B438"/>
    </row>
    <row r="439" ht="12.75">
      <c r="B439"/>
    </row>
    <row r="440" ht="12.75">
      <c r="B440"/>
    </row>
    <row r="441" ht="12.75">
      <c r="B441"/>
    </row>
    <row r="442" ht="12.75">
      <c r="B442"/>
    </row>
    <row r="443" ht="12.75">
      <c r="B443"/>
    </row>
    <row r="444" ht="12.75">
      <c r="B444"/>
    </row>
    <row r="445" ht="12.75">
      <c r="B445"/>
    </row>
    <row r="446" ht="12.75">
      <c r="B446"/>
    </row>
    <row r="447" ht="12.75">
      <c r="B447"/>
    </row>
    <row r="448" ht="12.75">
      <c r="B448"/>
    </row>
    <row r="449" ht="12.75">
      <c r="B449"/>
    </row>
    <row r="450" ht="12.75">
      <c r="B450"/>
    </row>
    <row r="451" ht="12.75">
      <c r="B451"/>
    </row>
    <row r="452" ht="12.75">
      <c r="B452"/>
    </row>
    <row r="453" ht="12.75">
      <c r="B453"/>
    </row>
    <row r="454" ht="12.75">
      <c r="B454"/>
    </row>
    <row r="455" ht="12.75">
      <c r="B455"/>
    </row>
    <row r="456" ht="12.75">
      <c r="B456"/>
    </row>
    <row r="457" ht="12.75">
      <c r="B457"/>
    </row>
    <row r="458" ht="12.75">
      <c r="B458"/>
    </row>
    <row r="459" ht="12.75">
      <c r="B459"/>
    </row>
    <row r="460" ht="12.75">
      <c r="B460"/>
    </row>
    <row r="461" ht="12.75">
      <c r="B461"/>
    </row>
    <row r="462" ht="12.75">
      <c r="B462"/>
    </row>
    <row r="463" ht="12.75">
      <c r="B463"/>
    </row>
    <row r="464" ht="12.75">
      <c r="B464"/>
    </row>
    <row r="465" ht="12.75">
      <c r="B465"/>
    </row>
    <row r="466" ht="12.75">
      <c r="B466"/>
    </row>
    <row r="467" ht="12.75">
      <c r="B467"/>
    </row>
    <row r="468" ht="12.75">
      <c r="B468"/>
    </row>
    <row r="469" ht="12.75">
      <c r="B469"/>
    </row>
    <row r="470" ht="12.75">
      <c r="B470"/>
    </row>
    <row r="471" ht="12.75">
      <c r="B471"/>
    </row>
    <row r="472" ht="12.75">
      <c r="B472"/>
    </row>
    <row r="473" ht="12.75">
      <c r="B473"/>
    </row>
    <row r="474" ht="12.75">
      <c r="B474"/>
    </row>
    <row r="475" ht="12.75">
      <c r="B475"/>
    </row>
    <row r="476" ht="12.75">
      <c r="B476"/>
    </row>
    <row r="477" ht="12.75">
      <c r="B477"/>
    </row>
    <row r="478" ht="12.75">
      <c r="B478"/>
    </row>
    <row r="479" ht="12.75">
      <c r="B479"/>
    </row>
    <row r="480" ht="12.75">
      <c r="B480"/>
    </row>
    <row r="481" ht="12.75">
      <c r="B481"/>
    </row>
    <row r="482" ht="12.75">
      <c r="B482"/>
    </row>
    <row r="483" ht="12.75">
      <c r="B483"/>
    </row>
    <row r="484" ht="12.75">
      <c r="B484"/>
    </row>
    <row r="485" ht="12.75">
      <c r="B485"/>
    </row>
    <row r="486" ht="12.75">
      <c r="B486"/>
    </row>
    <row r="487" ht="12.75">
      <c r="B487"/>
    </row>
    <row r="488" ht="12.75">
      <c r="B488"/>
    </row>
    <row r="489" ht="12.75">
      <c r="B489"/>
    </row>
    <row r="490" ht="12.75">
      <c r="B490"/>
    </row>
    <row r="491" ht="12.75">
      <c r="B491"/>
    </row>
    <row r="492" ht="12.75">
      <c r="B492"/>
    </row>
    <row r="493" ht="12.75">
      <c r="B493"/>
    </row>
    <row r="494" ht="12.75">
      <c r="B494"/>
    </row>
    <row r="495" ht="12.75">
      <c r="B495"/>
    </row>
    <row r="496" ht="12.75">
      <c r="B496"/>
    </row>
    <row r="497" ht="12.75">
      <c r="B497"/>
    </row>
    <row r="498" ht="12.75">
      <c r="B498"/>
    </row>
    <row r="499" ht="12.75">
      <c r="B499"/>
    </row>
    <row r="500" ht="12.75">
      <c r="B500"/>
    </row>
    <row r="501" ht="12.75">
      <c r="B501"/>
    </row>
    <row r="502" ht="12.75">
      <c r="B502"/>
    </row>
    <row r="503" ht="12.75">
      <c r="B503"/>
    </row>
    <row r="504" ht="12.75">
      <c r="B504"/>
    </row>
    <row r="505" ht="12.75">
      <c r="B505"/>
    </row>
    <row r="506" ht="12.75">
      <c r="B506"/>
    </row>
    <row r="507" ht="12.75">
      <c r="B507"/>
    </row>
    <row r="508" ht="12.75">
      <c r="B508"/>
    </row>
    <row r="509" ht="12.75">
      <c r="B509"/>
    </row>
    <row r="510" ht="12.75">
      <c r="B510"/>
    </row>
    <row r="511" ht="12.75">
      <c r="B511"/>
    </row>
    <row r="512" ht="12.75">
      <c r="B512"/>
    </row>
    <row r="513" ht="12.75">
      <c r="B513"/>
    </row>
    <row r="514" ht="12.75">
      <c r="B514"/>
    </row>
    <row r="515" ht="12.75">
      <c r="B515"/>
    </row>
    <row r="516" ht="12.75">
      <c r="B516"/>
    </row>
    <row r="517" ht="12.75">
      <c r="B517"/>
    </row>
    <row r="518" ht="12.75">
      <c r="B518"/>
    </row>
    <row r="519" ht="12.75">
      <c r="B519"/>
    </row>
    <row r="520" ht="12.75">
      <c r="B520"/>
    </row>
    <row r="521" ht="12.75">
      <c r="B521"/>
    </row>
    <row r="522" ht="12.75">
      <c r="B522"/>
    </row>
    <row r="523" ht="12.75">
      <c r="B523"/>
    </row>
    <row r="524" ht="12.75">
      <c r="B524"/>
    </row>
    <row r="525" ht="12.75">
      <c r="B525"/>
    </row>
    <row r="526" ht="12.75">
      <c r="B526"/>
    </row>
    <row r="527" ht="12.75">
      <c r="B527"/>
    </row>
    <row r="528" ht="12.75">
      <c r="B528"/>
    </row>
    <row r="529" ht="12.75">
      <c r="B529"/>
    </row>
    <row r="530" ht="12.75">
      <c r="B530"/>
    </row>
    <row r="531" ht="12.75">
      <c r="B531"/>
    </row>
    <row r="532" ht="12.75">
      <c r="B532"/>
    </row>
    <row r="533" ht="12.75">
      <c r="B533"/>
    </row>
    <row r="534" ht="12.75">
      <c r="B534"/>
    </row>
    <row r="535" ht="12.75">
      <c r="B535"/>
    </row>
    <row r="536" ht="12.75">
      <c r="B536"/>
    </row>
    <row r="537" ht="12.75">
      <c r="B537"/>
    </row>
    <row r="538" ht="12.75">
      <c r="B538"/>
    </row>
    <row r="539" ht="12.75">
      <c r="B539"/>
    </row>
    <row r="540" ht="12.75">
      <c r="B540"/>
    </row>
    <row r="541" ht="12.75">
      <c r="B541"/>
    </row>
    <row r="542" ht="12.75">
      <c r="B542"/>
    </row>
    <row r="543" ht="12.75">
      <c r="B543"/>
    </row>
    <row r="544" ht="12.75">
      <c r="B544"/>
    </row>
    <row r="545" ht="12.75">
      <c r="B545"/>
    </row>
    <row r="546" ht="12.75">
      <c r="B546"/>
    </row>
    <row r="547" ht="12.75">
      <c r="B547"/>
    </row>
    <row r="548" ht="12.75">
      <c r="B548"/>
    </row>
    <row r="549" ht="12.75">
      <c r="B549"/>
    </row>
    <row r="550" ht="12.75">
      <c r="B550"/>
    </row>
    <row r="551" ht="12.75">
      <c r="B551"/>
    </row>
    <row r="552" ht="12.75">
      <c r="B552"/>
    </row>
    <row r="553" ht="12.75">
      <c r="B553"/>
    </row>
    <row r="554" ht="12.75">
      <c r="B554"/>
    </row>
    <row r="555" ht="12.75">
      <c r="B555"/>
    </row>
    <row r="556" ht="12.75">
      <c r="B556"/>
    </row>
    <row r="557" ht="12.75">
      <c r="B557"/>
    </row>
    <row r="558" ht="12.75">
      <c r="B558"/>
    </row>
    <row r="559" ht="12.75">
      <c r="B559"/>
    </row>
    <row r="560" ht="12.75">
      <c r="B560"/>
    </row>
    <row r="561" ht="12.75">
      <c r="B561"/>
    </row>
    <row r="562" ht="12.75">
      <c r="B562"/>
    </row>
    <row r="563" ht="12.75">
      <c r="B563"/>
    </row>
    <row r="564" ht="12.75">
      <c r="B564"/>
    </row>
    <row r="565" ht="12.75">
      <c r="B565"/>
    </row>
    <row r="566" ht="12.75">
      <c r="B566"/>
    </row>
    <row r="567" ht="12.75">
      <c r="B567"/>
    </row>
    <row r="568" ht="12.75">
      <c r="B568"/>
    </row>
    <row r="569" ht="12.75">
      <c r="B569"/>
    </row>
    <row r="570" ht="12.75">
      <c r="B570"/>
    </row>
    <row r="571" ht="12.75">
      <c r="B571"/>
    </row>
    <row r="572" ht="12.75">
      <c r="B572"/>
    </row>
    <row r="573" ht="12.75">
      <c r="B573"/>
    </row>
    <row r="574" ht="12.75">
      <c r="B574"/>
    </row>
    <row r="575" ht="12.75">
      <c r="B575"/>
    </row>
    <row r="576" ht="12.75">
      <c r="B576"/>
    </row>
    <row r="577" ht="12.75">
      <c r="B577"/>
    </row>
    <row r="578" ht="12.75">
      <c r="B578"/>
    </row>
    <row r="579" ht="12.75">
      <c r="B579"/>
    </row>
    <row r="580" ht="12.75">
      <c r="B580"/>
    </row>
    <row r="581" ht="12.75">
      <c r="B581"/>
    </row>
    <row r="582" ht="12.75">
      <c r="B582"/>
    </row>
    <row r="583" ht="12.75">
      <c r="B583"/>
    </row>
    <row r="584" ht="12.75">
      <c r="B584"/>
    </row>
    <row r="585" ht="12.75">
      <c r="B585"/>
    </row>
    <row r="586" ht="12.75">
      <c r="B586"/>
    </row>
    <row r="587" ht="12.75">
      <c r="B587"/>
    </row>
    <row r="588" ht="12.75">
      <c r="B588"/>
    </row>
    <row r="589" ht="12.75">
      <c r="B589"/>
    </row>
    <row r="590" ht="12.75">
      <c r="B590"/>
    </row>
    <row r="591" ht="12.75">
      <c r="B591"/>
    </row>
    <row r="592" ht="12.75">
      <c r="B592"/>
    </row>
    <row r="593" ht="12.75">
      <c r="B593"/>
    </row>
    <row r="594" ht="12.75">
      <c r="B594"/>
    </row>
    <row r="595" ht="12.75">
      <c r="B595"/>
    </row>
    <row r="596" ht="12.75">
      <c r="B596"/>
    </row>
    <row r="597" ht="12.75">
      <c r="B597"/>
    </row>
    <row r="598" ht="12.75">
      <c r="B598"/>
    </row>
    <row r="599" ht="12.75">
      <c r="B599"/>
    </row>
    <row r="600" ht="12.75">
      <c r="B600"/>
    </row>
    <row r="601" ht="12.75">
      <c r="B601"/>
    </row>
    <row r="602" ht="12.75">
      <c r="B602"/>
    </row>
    <row r="603" ht="12.75">
      <c r="B603"/>
    </row>
    <row r="604" ht="12.75">
      <c r="B604"/>
    </row>
    <row r="605" ht="12.75">
      <c r="B605"/>
    </row>
    <row r="606" ht="12.75">
      <c r="B606"/>
    </row>
    <row r="607" ht="12.75">
      <c r="B607"/>
    </row>
    <row r="608" ht="12.75">
      <c r="B608"/>
    </row>
    <row r="609" ht="12.75">
      <c r="B609"/>
    </row>
    <row r="610" ht="12.75">
      <c r="B610"/>
    </row>
    <row r="611" ht="12.75">
      <c r="B611"/>
    </row>
    <row r="612" ht="12.75">
      <c r="B612"/>
    </row>
    <row r="613" ht="12.75">
      <c r="B613"/>
    </row>
    <row r="614" ht="12.75">
      <c r="B614"/>
    </row>
    <row r="615" ht="12.75">
      <c r="B615"/>
    </row>
    <row r="616" ht="12.75">
      <c r="B616"/>
    </row>
    <row r="617" ht="12.75">
      <c r="B617"/>
    </row>
    <row r="618" ht="12.75">
      <c r="B618"/>
    </row>
    <row r="619" ht="12.75">
      <c r="B619"/>
    </row>
    <row r="620" ht="12.75">
      <c r="B620"/>
    </row>
    <row r="621" ht="12.75">
      <c r="B621"/>
    </row>
    <row r="622" ht="12.75">
      <c r="B622"/>
    </row>
    <row r="623" ht="12.75">
      <c r="B623"/>
    </row>
    <row r="624" ht="12.75">
      <c r="B624"/>
    </row>
    <row r="625" ht="12.75">
      <c r="B625"/>
    </row>
    <row r="626" ht="12.75">
      <c r="B626"/>
    </row>
    <row r="627" ht="12.75">
      <c r="B627"/>
    </row>
    <row r="628" ht="12.75">
      <c r="B628"/>
    </row>
    <row r="629" ht="12.75">
      <c r="B629"/>
    </row>
    <row r="630" ht="12.75">
      <c r="B630"/>
    </row>
    <row r="631" ht="12.75">
      <c r="B631"/>
    </row>
    <row r="632" ht="12.75">
      <c r="B632"/>
    </row>
    <row r="633" ht="12.75">
      <c r="B633"/>
    </row>
    <row r="634" ht="12.75">
      <c r="B634"/>
    </row>
    <row r="635" ht="12.75">
      <c r="B635"/>
    </row>
    <row r="636" ht="12.75">
      <c r="B636"/>
    </row>
    <row r="637" ht="12.75">
      <c r="B637"/>
    </row>
    <row r="638" ht="12.75">
      <c r="B638"/>
    </row>
    <row r="639" ht="12.75">
      <c r="B639"/>
    </row>
    <row r="640" ht="12.75">
      <c r="B640"/>
    </row>
    <row r="641" ht="12.75">
      <c r="B641"/>
    </row>
    <row r="642" ht="12.75">
      <c r="B642"/>
    </row>
    <row r="643" ht="12.75">
      <c r="B643"/>
    </row>
    <row r="644" ht="12.75">
      <c r="B644"/>
    </row>
    <row r="645" ht="12.75">
      <c r="B645"/>
    </row>
    <row r="646" ht="12.75">
      <c r="B646"/>
    </row>
    <row r="647" ht="12.75">
      <c r="B647"/>
    </row>
    <row r="648" ht="12.75">
      <c r="B648"/>
    </row>
    <row r="649" ht="12.75">
      <c r="B649"/>
    </row>
    <row r="650" ht="12.75">
      <c r="B650"/>
    </row>
    <row r="651" ht="12.75">
      <c r="B651"/>
    </row>
    <row r="652" ht="12.75">
      <c r="B652"/>
    </row>
    <row r="653" ht="12.75">
      <c r="B653"/>
    </row>
    <row r="654" ht="12.75">
      <c r="B654"/>
    </row>
    <row r="655" ht="12.75">
      <c r="B655"/>
    </row>
    <row r="656" ht="12.75">
      <c r="B656"/>
    </row>
    <row r="657" ht="12.75">
      <c r="B657"/>
    </row>
    <row r="658" ht="12.75">
      <c r="B658"/>
    </row>
    <row r="659" ht="12.75">
      <c r="B659"/>
    </row>
    <row r="660" ht="12.75">
      <c r="B660"/>
    </row>
    <row r="661" ht="12.75">
      <c r="B661"/>
    </row>
    <row r="662" ht="12.75">
      <c r="B662"/>
    </row>
    <row r="663" ht="12.75">
      <c r="B663"/>
    </row>
    <row r="664" ht="12.75">
      <c r="B664"/>
    </row>
    <row r="665" ht="12.75">
      <c r="B665"/>
    </row>
    <row r="666" ht="12.75">
      <c r="B666"/>
    </row>
    <row r="667" ht="12.75">
      <c r="B667"/>
    </row>
    <row r="668" ht="12.75">
      <c r="B668"/>
    </row>
    <row r="669" ht="12.75">
      <c r="B669"/>
    </row>
    <row r="670" ht="12.75">
      <c r="B670"/>
    </row>
    <row r="671" ht="12.75">
      <c r="B671"/>
    </row>
    <row r="672" ht="12.75">
      <c r="B672"/>
    </row>
    <row r="673" ht="12.75">
      <c r="B673"/>
    </row>
    <row r="674" ht="12.75">
      <c r="B674"/>
    </row>
    <row r="675" ht="12.75">
      <c r="B675"/>
    </row>
    <row r="676" ht="12.75">
      <c r="B676"/>
    </row>
    <row r="677" ht="12.75">
      <c r="B677"/>
    </row>
    <row r="678" ht="12.75">
      <c r="B678"/>
    </row>
    <row r="679" ht="12.75">
      <c r="B679"/>
    </row>
    <row r="680" ht="12.75">
      <c r="B680"/>
    </row>
    <row r="681" ht="12.75">
      <c r="B681"/>
    </row>
    <row r="682" ht="12.75">
      <c r="B682"/>
    </row>
    <row r="683" ht="12.75">
      <c r="B683"/>
    </row>
    <row r="684" ht="12.75">
      <c r="B684"/>
    </row>
    <row r="685" ht="12.75">
      <c r="B685"/>
    </row>
    <row r="686" ht="12.75">
      <c r="B686"/>
    </row>
    <row r="687" ht="12.75">
      <c r="B687"/>
    </row>
    <row r="688" ht="12.75">
      <c r="B688"/>
    </row>
    <row r="689" ht="12.75">
      <c r="B689"/>
    </row>
    <row r="690" ht="12.75">
      <c r="B690"/>
    </row>
    <row r="691" ht="12.75">
      <c r="B691"/>
    </row>
    <row r="692" ht="12.75">
      <c r="B692"/>
    </row>
    <row r="693" ht="12.75">
      <c r="B693"/>
    </row>
    <row r="694" ht="12.75">
      <c r="B694"/>
    </row>
    <row r="695" ht="12.75">
      <c r="B695"/>
    </row>
    <row r="696" ht="12.75">
      <c r="B696"/>
    </row>
    <row r="697" ht="12.75">
      <c r="B697"/>
    </row>
    <row r="698" ht="12.75">
      <c r="B698"/>
    </row>
    <row r="699" ht="12.75">
      <c r="B699"/>
    </row>
    <row r="700" ht="12.75">
      <c r="B700"/>
    </row>
    <row r="701" ht="12.75">
      <c r="B701"/>
    </row>
    <row r="702" ht="12.75">
      <c r="B702"/>
    </row>
    <row r="703" ht="12.75">
      <c r="B703"/>
    </row>
    <row r="704" ht="12.75">
      <c r="B704"/>
    </row>
    <row r="705" ht="12.75">
      <c r="B705"/>
    </row>
    <row r="706" ht="12.75">
      <c r="B706"/>
    </row>
    <row r="707" ht="12.75">
      <c r="B707"/>
    </row>
    <row r="708" ht="12.75">
      <c r="B708"/>
    </row>
    <row r="709" ht="12.75">
      <c r="B709"/>
    </row>
    <row r="710" ht="12.75">
      <c r="B710"/>
    </row>
    <row r="711" ht="12.75">
      <c r="B711"/>
    </row>
    <row r="712" ht="12.75">
      <c r="B712"/>
    </row>
    <row r="713" ht="12.75">
      <c r="B713"/>
    </row>
    <row r="714" ht="12.75">
      <c r="B714"/>
    </row>
    <row r="715" ht="12.75">
      <c r="B715"/>
    </row>
    <row r="716" ht="12.75">
      <c r="B716"/>
    </row>
    <row r="717" ht="12.75">
      <c r="B717"/>
    </row>
    <row r="718" ht="12.75">
      <c r="B718"/>
    </row>
    <row r="719" ht="12.75">
      <c r="B719"/>
    </row>
    <row r="720" ht="12.75">
      <c r="B720"/>
    </row>
    <row r="721" ht="12.75">
      <c r="B721"/>
    </row>
    <row r="722" ht="12.75">
      <c r="B722"/>
    </row>
    <row r="723" ht="12.75">
      <c r="B723"/>
    </row>
    <row r="724" ht="12.75">
      <c r="B724"/>
    </row>
    <row r="725" ht="12.75">
      <c r="B725"/>
    </row>
    <row r="726" ht="12.75">
      <c r="B726"/>
    </row>
    <row r="727" ht="12.75">
      <c r="B727"/>
    </row>
    <row r="728" ht="12.75">
      <c r="B728"/>
    </row>
    <row r="729" ht="12.75">
      <c r="B729"/>
    </row>
    <row r="730" ht="12.75">
      <c r="B730"/>
    </row>
    <row r="731" ht="12.75">
      <c r="B731"/>
    </row>
    <row r="732" ht="12.75">
      <c r="B732"/>
    </row>
    <row r="733" ht="12.75">
      <c r="B733"/>
    </row>
    <row r="734" ht="12.75">
      <c r="B734"/>
    </row>
    <row r="735" ht="12.75">
      <c r="B735"/>
    </row>
    <row r="736" ht="12.75">
      <c r="B736"/>
    </row>
    <row r="737" ht="12.75">
      <c r="B737"/>
    </row>
    <row r="738" ht="12.75">
      <c r="B738"/>
    </row>
    <row r="739" ht="12.75">
      <c r="B739"/>
    </row>
    <row r="740" ht="12.75">
      <c r="B740"/>
    </row>
    <row r="741" ht="12.75">
      <c r="B741"/>
    </row>
    <row r="742" ht="12.75">
      <c r="B742"/>
    </row>
    <row r="743" ht="12.75">
      <c r="B743"/>
    </row>
    <row r="744" ht="12.75">
      <c r="B744"/>
    </row>
    <row r="745" ht="12.75">
      <c r="B745"/>
    </row>
    <row r="746" ht="12.75">
      <c r="B746"/>
    </row>
    <row r="747" ht="12.75">
      <c r="B747"/>
    </row>
    <row r="748" ht="12.75">
      <c r="B748"/>
    </row>
    <row r="749" ht="12.75">
      <c r="B749"/>
    </row>
    <row r="750" ht="12.75">
      <c r="B750"/>
    </row>
    <row r="751" ht="12.75">
      <c r="B751"/>
    </row>
    <row r="752" ht="12.75">
      <c r="B752"/>
    </row>
    <row r="753" ht="12.75">
      <c r="B753"/>
    </row>
    <row r="754" ht="12.75">
      <c r="B754"/>
    </row>
    <row r="755" ht="12.75">
      <c r="B755"/>
    </row>
    <row r="756" ht="12.75">
      <c r="B756"/>
    </row>
    <row r="757" ht="12.75">
      <c r="B757"/>
    </row>
    <row r="758" ht="12.75">
      <c r="B758"/>
    </row>
    <row r="759" ht="12.75">
      <c r="B759"/>
    </row>
    <row r="760" ht="12.75">
      <c r="B760"/>
    </row>
    <row r="761" ht="12.75">
      <c r="B761"/>
    </row>
    <row r="762" ht="12.75">
      <c r="B762"/>
    </row>
    <row r="763" ht="12.75">
      <c r="B763"/>
    </row>
    <row r="764" ht="12.75">
      <c r="B764"/>
    </row>
    <row r="765" ht="12.75">
      <c r="B765"/>
    </row>
    <row r="766" ht="12.75">
      <c r="B766"/>
    </row>
    <row r="767" ht="12.75">
      <c r="B767"/>
    </row>
    <row r="768" ht="12.75">
      <c r="B768"/>
    </row>
    <row r="769" ht="12.75">
      <c r="B769"/>
    </row>
    <row r="770" ht="12.75">
      <c r="B770"/>
    </row>
    <row r="771" ht="12.75">
      <c r="B771"/>
    </row>
    <row r="772" ht="12.75">
      <c r="B772"/>
    </row>
    <row r="773" ht="12.75">
      <c r="B773"/>
    </row>
    <row r="774" ht="12.75">
      <c r="B774"/>
    </row>
    <row r="775" ht="12.75">
      <c r="B775"/>
    </row>
    <row r="776" ht="12.75">
      <c r="B776"/>
    </row>
    <row r="777" ht="12.75">
      <c r="B777"/>
    </row>
    <row r="778" ht="12.75">
      <c r="B778"/>
    </row>
    <row r="779" ht="12.75">
      <c r="B779"/>
    </row>
    <row r="780" ht="12.75">
      <c r="B780"/>
    </row>
    <row r="781" ht="12.75">
      <c r="B781"/>
    </row>
    <row r="782" ht="12.75">
      <c r="B782"/>
    </row>
    <row r="783" ht="12.75">
      <c r="B783"/>
    </row>
    <row r="784" ht="12.75">
      <c r="B784"/>
    </row>
    <row r="785" ht="12.75">
      <c r="B785"/>
    </row>
    <row r="786" ht="12.75">
      <c r="B786"/>
    </row>
    <row r="787" ht="12.75">
      <c r="B787"/>
    </row>
    <row r="788" ht="12.75">
      <c r="B788"/>
    </row>
    <row r="789" ht="12.75">
      <c r="B789"/>
    </row>
    <row r="790" ht="12.75">
      <c r="B790"/>
    </row>
    <row r="791" ht="12.75">
      <c r="B791"/>
    </row>
    <row r="792" ht="12.75">
      <c r="B792"/>
    </row>
    <row r="793" ht="12.75">
      <c r="B793"/>
    </row>
    <row r="794" ht="12.75">
      <c r="B794"/>
    </row>
    <row r="795" ht="12.75">
      <c r="B795"/>
    </row>
    <row r="796" ht="12.75">
      <c r="B796"/>
    </row>
    <row r="797" ht="12.75">
      <c r="B797"/>
    </row>
    <row r="798" ht="12.75">
      <c r="B798"/>
    </row>
    <row r="799" ht="12.75">
      <c r="B799"/>
    </row>
    <row r="800" ht="12.75">
      <c r="B800"/>
    </row>
    <row r="801" ht="12.75">
      <c r="B801"/>
    </row>
    <row r="802" ht="12.75">
      <c r="B802"/>
    </row>
    <row r="803" ht="12.75">
      <c r="B803"/>
    </row>
    <row r="804" ht="12.75">
      <c r="B804"/>
    </row>
    <row r="805" ht="12.75">
      <c r="B805"/>
    </row>
    <row r="806" ht="12.75">
      <c r="B806"/>
    </row>
    <row r="807" ht="12.75">
      <c r="B807"/>
    </row>
    <row r="808" ht="12.75">
      <c r="B808"/>
    </row>
    <row r="809" ht="12.75">
      <c r="B809"/>
    </row>
    <row r="810" ht="12.75">
      <c r="B810"/>
    </row>
    <row r="811" ht="12.75">
      <c r="B811"/>
    </row>
    <row r="812" ht="12.75">
      <c r="B812"/>
    </row>
    <row r="813" ht="12.75">
      <c r="B813"/>
    </row>
    <row r="814" ht="12.75">
      <c r="B814"/>
    </row>
    <row r="815" ht="12.75">
      <c r="B815"/>
    </row>
    <row r="816" ht="12.75">
      <c r="B816"/>
    </row>
    <row r="817" ht="12.75">
      <c r="B817"/>
    </row>
    <row r="818" ht="12.75">
      <c r="B818"/>
    </row>
    <row r="819" ht="12.75">
      <c r="B819"/>
    </row>
    <row r="820" ht="12.75">
      <c r="B820"/>
    </row>
    <row r="821" ht="12.75">
      <c r="B821"/>
    </row>
    <row r="822" ht="12.75">
      <c r="B822"/>
    </row>
    <row r="823" ht="12.75">
      <c r="B823"/>
    </row>
    <row r="824" ht="12.75">
      <c r="B824"/>
    </row>
    <row r="825" ht="12.75">
      <c r="B825"/>
    </row>
    <row r="826" ht="12.75">
      <c r="B826"/>
    </row>
    <row r="827" ht="12.75">
      <c r="B827"/>
    </row>
    <row r="828" ht="12.75">
      <c r="B828"/>
    </row>
    <row r="829" ht="12.75">
      <c r="B829"/>
    </row>
    <row r="830" ht="12.75">
      <c r="B830"/>
    </row>
    <row r="831" ht="12.75">
      <c r="B831"/>
    </row>
    <row r="832" ht="12.75">
      <c r="B832"/>
    </row>
    <row r="833" ht="12.75">
      <c r="B833"/>
    </row>
    <row r="834" ht="12.75">
      <c r="B834"/>
    </row>
    <row r="835" ht="12.75">
      <c r="B835"/>
    </row>
    <row r="836" ht="12.75">
      <c r="B836"/>
    </row>
    <row r="837" ht="12.75">
      <c r="B837"/>
    </row>
    <row r="838" ht="12.75">
      <c r="B838"/>
    </row>
    <row r="839" ht="12.75">
      <c r="B839"/>
    </row>
    <row r="840" ht="12.75">
      <c r="B840"/>
    </row>
    <row r="841" ht="12.75">
      <c r="B841"/>
    </row>
    <row r="842" ht="12.75">
      <c r="B842"/>
    </row>
    <row r="843" ht="12.75">
      <c r="B843"/>
    </row>
    <row r="844" ht="12.75">
      <c r="B844"/>
    </row>
    <row r="845" ht="12.75">
      <c r="B845"/>
    </row>
    <row r="846" ht="12.75">
      <c r="B846"/>
    </row>
    <row r="847" ht="12.75">
      <c r="B847"/>
    </row>
    <row r="848" ht="12.75">
      <c r="B848"/>
    </row>
    <row r="849" ht="12.75">
      <c r="B849"/>
    </row>
    <row r="850" ht="12.75">
      <c r="B850"/>
    </row>
    <row r="851" ht="12.75">
      <c r="B851"/>
    </row>
    <row r="852" ht="12.75">
      <c r="B852"/>
    </row>
    <row r="853" ht="12.75">
      <c r="B853"/>
    </row>
    <row r="854" ht="12.75">
      <c r="B854"/>
    </row>
    <row r="855" ht="12.75">
      <c r="B855"/>
    </row>
    <row r="856" ht="12.75">
      <c r="B856"/>
    </row>
    <row r="857" ht="12.75">
      <c r="B857"/>
    </row>
    <row r="858" ht="12.75">
      <c r="B858"/>
    </row>
    <row r="859" ht="12.75">
      <c r="B859"/>
    </row>
    <row r="860" ht="12.75">
      <c r="B860"/>
    </row>
    <row r="861" ht="12.75">
      <c r="B861"/>
    </row>
    <row r="862" ht="12.75">
      <c r="B862"/>
    </row>
    <row r="863" ht="12.75">
      <c r="B863"/>
    </row>
    <row r="864" ht="12.75">
      <c r="B864"/>
    </row>
    <row r="865" ht="12.75">
      <c r="B865"/>
    </row>
    <row r="866" ht="12.75">
      <c r="B866"/>
    </row>
    <row r="867" ht="12.75">
      <c r="B867"/>
    </row>
    <row r="868" ht="12.75">
      <c r="B868"/>
    </row>
    <row r="869" ht="12.75">
      <c r="B869"/>
    </row>
    <row r="870" ht="12.75">
      <c r="B870"/>
    </row>
    <row r="871" ht="12.75">
      <c r="B871"/>
    </row>
    <row r="872" ht="12.75">
      <c r="B872"/>
    </row>
    <row r="873" ht="12.75">
      <c r="B873"/>
    </row>
    <row r="874" ht="12.75">
      <c r="B874"/>
    </row>
    <row r="875" ht="12.75">
      <c r="B875"/>
    </row>
    <row r="876" ht="12.75">
      <c r="B876"/>
    </row>
    <row r="877" ht="12.75">
      <c r="B877"/>
    </row>
    <row r="878" ht="12.75">
      <c r="B878"/>
    </row>
    <row r="879" ht="12.75">
      <c r="B879"/>
    </row>
    <row r="880" ht="12.75">
      <c r="B880"/>
    </row>
    <row r="881" ht="12.75">
      <c r="B881"/>
    </row>
    <row r="882" ht="12.75">
      <c r="B882"/>
    </row>
    <row r="883" ht="12.75">
      <c r="B883"/>
    </row>
    <row r="884" ht="12.75">
      <c r="B884"/>
    </row>
    <row r="885" ht="12.75">
      <c r="B885"/>
    </row>
    <row r="886" ht="12.75">
      <c r="B886"/>
    </row>
    <row r="887" ht="12.75">
      <c r="B887"/>
    </row>
    <row r="888" ht="12.75">
      <c r="B888"/>
    </row>
    <row r="889" ht="12.75">
      <c r="B889"/>
    </row>
    <row r="890" ht="12.75">
      <c r="B890"/>
    </row>
    <row r="891" ht="12.75">
      <c r="B891"/>
    </row>
    <row r="892" ht="12.75">
      <c r="B892"/>
    </row>
    <row r="893" ht="12.75">
      <c r="B893"/>
    </row>
    <row r="894" ht="12.75">
      <c r="B894"/>
    </row>
    <row r="895" ht="12.75">
      <c r="B895"/>
    </row>
    <row r="896" ht="12.75">
      <c r="B896"/>
    </row>
    <row r="897" ht="12.75">
      <c r="B897"/>
    </row>
    <row r="898" ht="12.75">
      <c r="B898"/>
    </row>
    <row r="899" ht="12.75">
      <c r="B899"/>
    </row>
    <row r="900" ht="12.75">
      <c r="B900"/>
    </row>
    <row r="901" ht="12.75">
      <c r="B901"/>
    </row>
    <row r="902" ht="12.75">
      <c r="B902"/>
    </row>
    <row r="903" ht="12.75">
      <c r="B903"/>
    </row>
    <row r="904" ht="12.75">
      <c r="B904"/>
    </row>
    <row r="905" ht="12.75">
      <c r="B905"/>
    </row>
    <row r="906" ht="12.75">
      <c r="B906"/>
    </row>
    <row r="907" ht="12.75">
      <c r="B907"/>
    </row>
    <row r="908" ht="12.75">
      <c r="B908"/>
    </row>
    <row r="909" ht="12.75">
      <c r="B909"/>
    </row>
    <row r="910" ht="12.75">
      <c r="B910"/>
    </row>
    <row r="911" ht="12.75">
      <c r="B911"/>
    </row>
    <row r="912" ht="12.75">
      <c r="B912"/>
    </row>
    <row r="913" ht="12.75">
      <c r="B913"/>
    </row>
    <row r="914" ht="12.75">
      <c r="B914"/>
    </row>
    <row r="915" ht="12.75">
      <c r="B915"/>
    </row>
    <row r="916" ht="12.75">
      <c r="B916"/>
    </row>
    <row r="917" ht="12.75">
      <c r="B917"/>
    </row>
    <row r="918" ht="12.75">
      <c r="B918"/>
    </row>
    <row r="919" ht="12.75">
      <c r="B919"/>
    </row>
    <row r="920" ht="12.75">
      <c r="B920"/>
    </row>
    <row r="921" ht="12.75">
      <c r="B921"/>
    </row>
    <row r="922" ht="12.75">
      <c r="B922"/>
    </row>
    <row r="923" ht="12.75">
      <c r="B923"/>
    </row>
    <row r="924" ht="12.75">
      <c r="B924"/>
    </row>
    <row r="925" ht="12.75">
      <c r="B925"/>
    </row>
    <row r="926" ht="12.75">
      <c r="B926"/>
    </row>
    <row r="927" ht="12.75">
      <c r="B927"/>
    </row>
    <row r="928" ht="12.75">
      <c r="B928"/>
    </row>
    <row r="929" ht="12.75">
      <c r="B929"/>
    </row>
    <row r="930" ht="12.75">
      <c r="B930"/>
    </row>
    <row r="931" ht="12.75">
      <c r="B931"/>
    </row>
    <row r="932" ht="12.75">
      <c r="B932"/>
    </row>
    <row r="933" ht="12.75">
      <c r="B933"/>
    </row>
    <row r="934" ht="12.75">
      <c r="B934"/>
    </row>
    <row r="935" ht="12.75">
      <c r="B935"/>
    </row>
    <row r="936" ht="12.75">
      <c r="B936"/>
    </row>
    <row r="937" ht="12.75">
      <c r="B937"/>
    </row>
    <row r="938" ht="12.75">
      <c r="B938"/>
    </row>
    <row r="939" ht="12.75">
      <c r="B939"/>
    </row>
    <row r="940" ht="12.75">
      <c r="B940"/>
    </row>
    <row r="941" ht="12.75">
      <c r="B941"/>
    </row>
    <row r="942" ht="12.75">
      <c r="B942"/>
    </row>
    <row r="943" ht="12.75">
      <c r="B943"/>
    </row>
    <row r="944" ht="12.75">
      <c r="B944"/>
    </row>
    <row r="945" ht="12.75">
      <c r="B945"/>
    </row>
    <row r="946" ht="12.75">
      <c r="B946"/>
    </row>
    <row r="947" ht="12.75">
      <c r="B947"/>
    </row>
    <row r="948" ht="12.75">
      <c r="B948"/>
    </row>
    <row r="949" ht="12.75">
      <c r="B949"/>
    </row>
    <row r="950" ht="12.75">
      <c r="B950"/>
    </row>
    <row r="951" ht="12.75">
      <c r="B951"/>
    </row>
    <row r="952" ht="12.75">
      <c r="B952"/>
    </row>
    <row r="953" ht="12.75">
      <c r="B953"/>
    </row>
    <row r="954" ht="12.75">
      <c r="B954"/>
    </row>
    <row r="955" ht="12.75">
      <c r="B955"/>
    </row>
    <row r="956" ht="12.75">
      <c r="B956"/>
    </row>
    <row r="957" ht="12.75">
      <c r="B957"/>
    </row>
    <row r="958" ht="12.75">
      <c r="B958"/>
    </row>
    <row r="959" ht="12.75">
      <c r="B959"/>
    </row>
    <row r="960" ht="12.75">
      <c r="B960"/>
    </row>
    <row r="961" ht="12.75">
      <c r="B961"/>
    </row>
    <row r="962" ht="12.75">
      <c r="B962"/>
    </row>
    <row r="963" ht="12.75">
      <c r="B963"/>
    </row>
    <row r="964" ht="12.75">
      <c r="B964"/>
    </row>
    <row r="965" ht="12.75">
      <c r="B965"/>
    </row>
    <row r="966" ht="12.75">
      <c r="B966"/>
    </row>
    <row r="967" ht="12.75">
      <c r="B967"/>
    </row>
    <row r="968" ht="12.75">
      <c r="B968"/>
    </row>
    <row r="969" ht="12.75">
      <c r="B969"/>
    </row>
    <row r="970" ht="12.75">
      <c r="B970"/>
    </row>
    <row r="971" ht="12.75">
      <c r="B971"/>
    </row>
    <row r="972" ht="12.75">
      <c r="B972"/>
    </row>
    <row r="973" ht="12.75">
      <c r="B973"/>
    </row>
    <row r="974" ht="12.75">
      <c r="B974"/>
    </row>
    <row r="975" ht="12.75">
      <c r="B975"/>
    </row>
    <row r="976" ht="12.75">
      <c r="B976"/>
    </row>
    <row r="977" ht="12.75">
      <c r="B977"/>
    </row>
    <row r="978" ht="12.75">
      <c r="B978"/>
    </row>
    <row r="979" ht="12.75">
      <c r="B979"/>
    </row>
    <row r="980" ht="12.75">
      <c r="B980"/>
    </row>
    <row r="981" ht="12.75">
      <c r="B981"/>
    </row>
    <row r="982" ht="12.75">
      <c r="B982"/>
    </row>
    <row r="983" ht="12.75">
      <c r="B983"/>
    </row>
    <row r="984" ht="12.75">
      <c r="B984"/>
    </row>
    <row r="985" ht="12.75">
      <c r="B985"/>
    </row>
    <row r="986" ht="12.75">
      <c r="B986"/>
    </row>
    <row r="987" ht="12.75">
      <c r="B987"/>
    </row>
    <row r="988" ht="12.75">
      <c r="B988"/>
    </row>
    <row r="989" ht="12.75">
      <c r="B989"/>
    </row>
    <row r="990" ht="12.75">
      <c r="B990"/>
    </row>
    <row r="991" ht="12.75">
      <c r="B991"/>
    </row>
    <row r="992" ht="12.75">
      <c r="B992"/>
    </row>
    <row r="993" ht="12.75">
      <c r="B993"/>
    </row>
    <row r="994" ht="12.75">
      <c r="B994"/>
    </row>
    <row r="995" ht="12.75">
      <c r="B995"/>
    </row>
    <row r="996" ht="12.75">
      <c r="B996"/>
    </row>
    <row r="997" ht="12.75">
      <c r="B997"/>
    </row>
    <row r="998" ht="12.75">
      <c r="B998"/>
    </row>
    <row r="999" ht="12.75">
      <c r="B999"/>
    </row>
    <row r="1000" ht="12.75">
      <c r="B1000"/>
    </row>
    <row r="1001" ht="12.75">
      <c r="B1001"/>
    </row>
    <row r="1002" ht="12.75">
      <c r="B1002"/>
    </row>
    <row r="1003" ht="12.75">
      <c r="B1003"/>
    </row>
    <row r="1004" ht="12.75">
      <c r="B1004"/>
    </row>
    <row r="1005" ht="12.75">
      <c r="B1005"/>
    </row>
    <row r="1006" ht="12.75">
      <c r="B1006"/>
    </row>
    <row r="1007" ht="12.75">
      <c r="B1007"/>
    </row>
    <row r="1008" ht="12.75">
      <c r="B1008"/>
    </row>
    <row r="1009" ht="12.75">
      <c r="B1009"/>
    </row>
    <row r="1010" ht="12.75">
      <c r="B1010"/>
    </row>
    <row r="1011" ht="12.75">
      <c r="B1011"/>
    </row>
    <row r="1012" ht="12.75">
      <c r="B1012"/>
    </row>
    <row r="1013" ht="12.75">
      <c r="B1013"/>
    </row>
    <row r="1014" ht="12.75">
      <c r="B1014"/>
    </row>
    <row r="1015" ht="12.75">
      <c r="B1015"/>
    </row>
    <row r="1016" ht="12.75">
      <c r="B1016"/>
    </row>
    <row r="1017" ht="12.75">
      <c r="B1017"/>
    </row>
    <row r="1018" ht="12.75">
      <c r="B1018"/>
    </row>
    <row r="1019" ht="12.75">
      <c r="B1019"/>
    </row>
    <row r="1020" ht="12.75">
      <c r="B1020"/>
    </row>
    <row r="1021" ht="12.75">
      <c r="B1021"/>
    </row>
    <row r="1022" ht="12.75">
      <c r="B1022"/>
    </row>
    <row r="1023" ht="12.75">
      <c r="B1023"/>
    </row>
    <row r="1024" ht="12.75">
      <c r="B1024"/>
    </row>
    <row r="1025" ht="12.75">
      <c r="B1025"/>
    </row>
    <row r="1026" ht="12.75">
      <c r="B1026"/>
    </row>
    <row r="1027" ht="12.75">
      <c r="B1027"/>
    </row>
    <row r="1028" ht="12.75">
      <c r="B1028"/>
    </row>
    <row r="1029" ht="12.75">
      <c r="B1029"/>
    </row>
    <row r="1030" ht="12.75">
      <c r="B1030"/>
    </row>
    <row r="1031" ht="12.75">
      <c r="B1031"/>
    </row>
    <row r="1032" ht="12.75">
      <c r="B1032"/>
    </row>
    <row r="1033" ht="12.75">
      <c r="B1033"/>
    </row>
    <row r="1034" ht="12.75">
      <c r="B1034"/>
    </row>
    <row r="1035" ht="12.75">
      <c r="B1035"/>
    </row>
    <row r="1036" ht="12.75">
      <c r="B1036"/>
    </row>
    <row r="1037" ht="12.75">
      <c r="B1037"/>
    </row>
    <row r="1038" ht="12.75">
      <c r="B1038"/>
    </row>
    <row r="1039" ht="12.75">
      <c r="B1039"/>
    </row>
    <row r="1040" ht="12.75">
      <c r="B1040"/>
    </row>
    <row r="1041" ht="12.75">
      <c r="B1041"/>
    </row>
    <row r="1042" ht="12.75">
      <c r="B1042"/>
    </row>
    <row r="1043" ht="12.75">
      <c r="B1043"/>
    </row>
    <row r="1044" ht="12.75">
      <c r="B1044"/>
    </row>
    <row r="1045" ht="12.75">
      <c r="B1045"/>
    </row>
    <row r="1046" ht="12.75">
      <c r="B1046"/>
    </row>
    <row r="1047" ht="12.75">
      <c r="B1047"/>
    </row>
    <row r="1048" ht="12.75">
      <c r="B1048"/>
    </row>
    <row r="1049" ht="12.75">
      <c r="B1049"/>
    </row>
    <row r="1050" ht="12.75">
      <c r="B1050"/>
    </row>
    <row r="1051" ht="12.75">
      <c r="B1051"/>
    </row>
    <row r="1052" ht="12.75">
      <c r="B1052"/>
    </row>
    <row r="1053" ht="12.75">
      <c r="B1053"/>
    </row>
    <row r="1054" ht="12.75">
      <c r="B1054"/>
    </row>
    <row r="1055" ht="12.75">
      <c r="B1055"/>
    </row>
    <row r="1056" ht="12.75">
      <c r="B1056"/>
    </row>
    <row r="1057" ht="12.75">
      <c r="B1057"/>
    </row>
    <row r="1058" ht="12.75">
      <c r="B1058"/>
    </row>
    <row r="1059" ht="12.75">
      <c r="B1059"/>
    </row>
    <row r="1060" ht="12.75">
      <c r="B1060"/>
    </row>
    <row r="1061" ht="12.75">
      <c r="B1061"/>
    </row>
    <row r="1062" ht="12.75">
      <c r="B1062"/>
    </row>
    <row r="1063" ht="12.75">
      <c r="B1063"/>
    </row>
    <row r="1064" ht="12.75">
      <c r="B1064"/>
    </row>
    <row r="1065" ht="12.75">
      <c r="B1065"/>
    </row>
    <row r="1066" ht="12.75">
      <c r="B1066"/>
    </row>
    <row r="1067" ht="12.75">
      <c r="B1067"/>
    </row>
    <row r="1068" ht="12.75">
      <c r="B1068"/>
    </row>
    <row r="1069" ht="12.75">
      <c r="B1069"/>
    </row>
    <row r="1070" ht="12.75">
      <c r="B1070"/>
    </row>
    <row r="1071" ht="12.75">
      <c r="B1071"/>
    </row>
    <row r="1072" ht="12.75">
      <c r="B1072"/>
    </row>
    <row r="1073" ht="12.75">
      <c r="B1073"/>
    </row>
    <row r="1074" ht="12.75">
      <c r="B1074"/>
    </row>
    <row r="1075" ht="12.75">
      <c r="B1075"/>
    </row>
    <row r="1076" ht="12.75">
      <c r="B1076"/>
    </row>
    <row r="1077" ht="12.75">
      <c r="B1077"/>
    </row>
    <row r="1078" ht="12.75">
      <c r="B1078"/>
    </row>
    <row r="1079" ht="12.75">
      <c r="B1079"/>
    </row>
    <row r="1080" ht="12.75">
      <c r="B1080"/>
    </row>
    <row r="1081" ht="12.75">
      <c r="B1081"/>
    </row>
    <row r="1082" ht="12.75">
      <c r="B1082"/>
    </row>
    <row r="1083" ht="12.75">
      <c r="B1083"/>
    </row>
    <row r="1084" ht="12.75">
      <c r="B1084"/>
    </row>
    <row r="1085" ht="12.75">
      <c r="B1085"/>
    </row>
    <row r="1086" ht="12.75">
      <c r="B1086"/>
    </row>
    <row r="1087" ht="12.75">
      <c r="B1087"/>
    </row>
    <row r="1088" ht="12.75">
      <c r="B1088"/>
    </row>
    <row r="1089" ht="12.75">
      <c r="B1089"/>
    </row>
    <row r="1090" ht="12.75">
      <c r="B1090"/>
    </row>
    <row r="1091" ht="12.75">
      <c r="B1091"/>
    </row>
    <row r="1092" ht="12.75">
      <c r="B1092"/>
    </row>
    <row r="1093" ht="12.75">
      <c r="B1093"/>
    </row>
    <row r="1094" ht="12.75">
      <c r="B1094"/>
    </row>
    <row r="1095" ht="12.75">
      <c r="B1095"/>
    </row>
    <row r="1096" ht="12.75">
      <c r="B1096"/>
    </row>
    <row r="1097" ht="12.75">
      <c r="B1097"/>
    </row>
    <row r="1098" ht="12.75">
      <c r="B1098"/>
    </row>
    <row r="1099" ht="12.75">
      <c r="B1099"/>
    </row>
    <row r="1100" ht="12.75">
      <c r="B1100"/>
    </row>
    <row r="1101" ht="12.75">
      <c r="B1101"/>
    </row>
    <row r="1102" ht="12.75">
      <c r="B1102"/>
    </row>
    <row r="1103" ht="12.75">
      <c r="B1103"/>
    </row>
    <row r="1104" ht="12.75">
      <c r="B1104"/>
    </row>
    <row r="1105" ht="12.75">
      <c r="B1105"/>
    </row>
    <row r="1106" ht="12.75">
      <c r="B1106"/>
    </row>
    <row r="1107" ht="12.75">
      <c r="B1107"/>
    </row>
    <row r="1108" ht="12.75">
      <c r="B1108"/>
    </row>
    <row r="1109" ht="12.75">
      <c r="B1109"/>
    </row>
    <row r="1110" ht="12.75">
      <c r="B1110"/>
    </row>
    <row r="1111" ht="12.75">
      <c r="B1111"/>
    </row>
    <row r="1112" ht="12.75">
      <c r="B1112"/>
    </row>
    <row r="1113" ht="12.75">
      <c r="B1113"/>
    </row>
    <row r="1114" ht="12.75">
      <c r="B1114"/>
    </row>
    <row r="1115" ht="12.75">
      <c r="B1115"/>
    </row>
    <row r="1116" ht="12.75">
      <c r="B1116"/>
    </row>
    <row r="1117" ht="12.75">
      <c r="B1117"/>
    </row>
    <row r="1118" ht="12.75">
      <c r="B1118"/>
    </row>
    <row r="1119" ht="12.75">
      <c r="B1119"/>
    </row>
    <row r="1120" ht="12.75">
      <c r="B1120"/>
    </row>
    <row r="1121" ht="12.75">
      <c r="B1121"/>
    </row>
    <row r="1122" ht="12.75">
      <c r="B1122"/>
    </row>
    <row r="1123" ht="12.75">
      <c r="B1123"/>
    </row>
    <row r="1124" ht="12.75">
      <c r="B1124"/>
    </row>
    <row r="1125" ht="12.75">
      <c r="B1125"/>
    </row>
    <row r="1126" ht="12.75">
      <c r="B1126"/>
    </row>
    <row r="1127" ht="12.75">
      <c r="B1127"/>
    </row>
    <row r="1128" ht="12.75">
      <c r="B1128"/>
    </row>
    <row r="1129" ht="12.75">
      <c r="B1129"/>
    </row>
    <row r="1130" ht="12.75">
      <c r="B1130"/>
    </row>
    <row r="1131" ht="12.75">
      <c r="B1131"/>
    </row>
    <row r="1132" ht="12.75">
      <c r="B1132"/>
    </row>
    <row r="1133" ht="12.75">
      <c r="B1133"/>
    </row>
    <row r="1134" ht="12.75">
      <c r="B1134"/>
    </row>
    <row r="1135" ht="12.75">
      <c r="B1135"/>
    </row>
    <row r="1136" ht="12.75">
      <c r="B1136"/>
    </row>
    <row r="1137" ht="12.75">
      <c r="B1137"/>
    </row>
    <row r="1138" ht="12.75">
      <c r="B1138"/>
    </row>
    <row r="1139" ht="12.75">
      <c r="B1139"/>
    </row>
    <row r="1140" ht="12.75">
      <c r="B1140"/>
    </row>
    <row r="1141" ht="12.75">
      <c r="B1141"/>
    </row>
    <row r="1142" ht="12.75">
      <c r="B1142"/>
    </row>
    <row r="1143" ht="12.75">
      <c r="B1143"/>
    </row>
    <row r="1144" ht="12.75">
      <c r="B1144"/>
    </row>
    <row r="1145" ht="12.75">
      <c r="B1145"/>
    </row>
    <row r="1146" ht="12.75">
      <c r="B1146"/>
    </row>
    <row r="1147" ht="12.75">
      <c r="B1147"/>
    </row>
    <row r="1148" ht="12.75">
      <c r="B1148"/>
    </row>
    <row r="1149" ht="12.75">
      <c r="B1149"/>
    </row>
    <row r="1150" ht="12.75">
      <c r="B1150"/>
    </row>
    <row r="1151" ht="12.75">
      <c r="B1151"/>
    </row>
    <row r="1152" ht="12.75">
      <c r="B1152"/>
    </row>
    <row r="1153" ht="12.75">
      <c r="B1153"/>
    </row>
    <row r="1154" ht="12.75">
      <c r="B1154"/>
    </row>
    <row r="1155" ht="12.75">
      <c r="B1155"/>
    </row>
    <row r="1156" ht="12.75">
      <c r="B1156"/>
    </row>
    <row r="1157" ht="12.75">
      <c r="B1157"/>
    </row>
    <row r="1158" ht="12.75">
      <c r="B1158"/>
    </row>
    <row r="1159" ht="12.75">
      <c r="B1159"/>
    </row>
    <row r="1160" ht="12.75">
      <c r="B1160"/>
    </row>
    <row r="1161" ht="12.75">
      <c r="B1161"/>
    </row>
    <row r="1162" ht="12.75">
      <c r="B1162"/>
    </row>
    <row r="1163" ht="12.75">
      <c r="B1163"/>
    </row>
    <row r="1164" ht="12.75">
      <c r="B1164"/>
    </row>
    <row r="1165" ht="12.75">
      <c r="B1165"/>
    </row>
    <row r="1166" ht="12.75">
      <c r="B1166"/>
    </row>
    <row r="1167" ht="12.75">
      <c r="B1167"/>
    </row>
    <row r="1168" ht="12.75">
      <c r="B1168"/>
    </row>
    <row r="1169" ht="12.75">
      <c r="B1169"/>
    </row>
    <row r="1170" ht="12.75">
      <c r="B1170"/>
    </row>
    <row r="1171" ht="12.75">
      <c r="B1171"/>
    </row>
    <row r="1172" ht="12.75">
      <c r="B1172"/>
    </row>
    <row r="1173" ht="12.75">
      <c r="B1173"/>
    </row>
    <row r="1174" ht="12.75">
      <c r="B1174"/>
    </row>
    <row r="1175" ht="12.75">
      <c r="B1175"/>
    </row>
    <row r="1176" ht="12.75">
      <c r="B1176"/>
    </row>
    <row r="1177" ht="12.75">
      <c r="B1177"/>
    </row>
    <row r="1178" ht="12.75">
      <c r="B1178"/>
    </row>
    <row r="1179" ht="12.75">
      <c r="B1179"/>
    </row>
    <row r="1180" ht="12.75">
      <c r="B1180"/>
    </row>
    <row r="1181" ht="12.75">
      <c r="B1181"/>
    </row>
    <row r="1182" ht="12.75">
      <c r="B1182"/>
    </row>
    <row r="1183" ht="12.75">
      <c r="B1183"/>
    </row>
    <row r="1184" ht="12.75">
      <c r="B1184"/>
    </row>
    <row r="1185" ht="12.75">
      <c r="B1185"/>
    </row>
    <row r="1186" ht="12.75">
      <c r="B1186"/>
    </row>
    <row r="1187" ht="12.75">
      <c r="B1187"/>
    </row>
    <row r="1188" ht="12.75">
      <c r="B1188"/>
    </row>
    <row r="1189" ht="12.75">
      <c r="B1189"/>
    </row>
    <row r="1190" ht="12.75">
      <c r="B1190"/>
    </row>
    <row r="1191" ht="12.75">
      <c r="B1191"/>
    </row>
    <row r="1192" ht="12.75">
      <c r="B1192"/>
    </row>
    <row r="1193" ht="12.75">
      <c r="B1193"/>
    </row>
    <row r="1194" ht="12.75">
      <c r="B1194"/>
    </row>
    <row r="1195" ht="12.75">
      <c r="B1195"/>
    </row>
    <row r="1196" ht="12.75">
      <c r="B1196"/>
    </row>
    <row r="1197" ht="12.75">
      <c r="B1197"/>
    </row>
    <row r="1198" ht="12.75">
      <c r="B1198"/>
    </row>
    <row r="1199" ht="12.75">
      <c r="B1199"/>
    </row>
    <row r="1200" ht="12.75">
      <c r="B1200"/>
    </row>
    <row r="1201" ht="12.75">
      <c r="B1201"/>
    </row>
    <row r="1202" ht="12.75">
      <c r="B1202"/>
    </row>
    <row r="1203" ht="12.75">
      <c r="B1203"/>
    </row>
    <row r="1204" ht="12.75">
      <c r="B1204"/>
    </row>
    <row r="1205" ht="12.75">
      <c r="B1205"/>
    </row>
    <row r="1206" ht="12.75">
      <c r="B1206"/>
    </row>
    <row r="1207" ht="12.75">
      <c r="B1207"/>
    </row>
    <row r="1208" ht="12.75">
      <c r="B1208"/>
    </row>
    <row r="1209" ht="12.75">
      <c r="B1209"/>
    </row>
    <row r="1210" ht="12.75">
      <c r="B1210"/>
    </row>
    <row r="1211" ht="12.75">
      <c r="B1211"/>
    </row>
    <row r="1212" ht="12.75">
      <c r="B1212"/>
    </row>
    <row r="1213" ht="12.75">
      <c r="B1213"/>
    </row>
    <row r="1214" ht="12.75">
      <c r="B1214"/>
    </row>
    <row r="1215" ht="12.75">
      <c r="B1215"/>
    </row>
    <row r="1216" ht="12.75">
      <c r="B1216"/>
    </row>
    <row r="1217" ht="12.75">
      <c r="B1217"/>
    </row>
    <row r="1218" ht="12.75">
      <c r="B1218"/>
    </row>
    <row r="1219" ht="12.75">
      <c r="B1219"/>
    </row>
    <row r="1220" ht="12.75">
      <c r="B1220"/>
    </row>
    <row r="1221" ht="12.75">
      <c r="B1221"/>
    </row>
    <row r="1222" ht="12.75">
      <c r="B1222"/>
    </row>
    <row r="1223" ht="12.75">
      <c r="B1223"/>
    </row>
    <row r="1224" ht="12.75">
      <c r="B1224"/>
    </row>
    <row r="1225" ht="12.75">
      <c r="B1225"/>
    </row>
    <row r="1226" ht="12.75">
      <c r="B1226"/>
    </row>
    <row r="1227" ht="12.75">
      <c r="B1227"/>
    </row>
    <row r="1228" ht="12.75">
      <c r="B1228"/>
    </row>
    <row r="1229" ht="12.75">
      <c r="B1229"/>
    </row>
    <row r="1230" ht="12.75">
      <c r="B1230"/>
    </row>
    <row r="1231" ht="12.75">
      <c r="B1231"/>
    </row>
    <row r="1232" ht="12.75">
      <c r="B1232"/>
    </row>
    <row r="1233" ht="12.75">
      <c r="B1233"/>
    </row>
    <row r="1234" ht="12.75">
      <c r="B1234"/>
    </row>
    <row r="1235" ht="12.75">
      <c r="B1235"/>
    </row>
    <row r="1236" ht="12.75">
      <c r="B1236"/>
    </row>
    <row r="1237" ht="12.75">
      <c r="B1237"/>
    </row>
    <row r="1238" ht="12.75">
      <c r="B1238"/>
    </row>
    <row r="1239" ht="12.75">
      <c r="B1239"/>
    </row>
    <row r="1240" ht="12.75">
      <c r="B1240"/>
    </row>
    <row r="1241" ht="12.75">
      <c r="B1241"/>
    </row>
    <row r="1242" ht="12.75">
      <c r="B1242"/>
    </row>
    <row r="1243" ht="12.75">
      <c r="B1243"/>
    </row>
    <row r="1244" ht="12.75">
      <c r="B1244"/>
    </row>
    <row r="1245" ht="12.75">
      <c r="B1245"/>
    </row>
    <row r="1246" ht="12.75">
      <c r="B1246"/>
    </row>
    <row r="1247" ht="12.75">
      <c r="B1247"/>
    </row>
    <row r="1248" ht="12.75">
      <c r="B1248"/>
    </row>
    <row r="1249" ht="12.75">
      <c r="B1249"/>
    </row>
    <row r="1250" ht="12.75">
      <c r="B1250"/>
    </row>
    <row r="1251" ht="12.75">
      <c r="B1251"/>
    </row>
    <row r="1252" ht="12.75">
      <c r="B1252"/>
    </row>
    <row r="1253" ht="12.75">
      <c r="B1253"/>
    </row>
    <row r="1254" ht="12.75">
      <c r="B1254"/>
    </row>
    <row r="1255" ht="12.75">
      <c r="B1255"/>
    </row>
    <row r="1256" ht="12.75">
      <c r="B1256"/>
    </row>
    <row r="1257" ht="12.75">
      <c r="B1257"/>
    </row>
    <row r="1258" ht="12.75">
      <c r="B1258"/>
    </row>
    <row r="1259" ht="12.75">
      <c r="B1259"/>
    </row>
    <row r="1260" ht="12.75">
      <c r="B1260"/>
    </row>
    <row r="1261" ht="12.75">
      <c r="B1261"/>
    </row>
    <row r="1262" ht="12.75">
      <c r="B1262"/>
    </row>
    <row r="1263" ht="12.75">
      <c r="B1263"/>
    </row>
    <row r="1264" ht="12.75">
      <c r="B1264"/>
    </row>
    <row r="1265" ht="12.75">
      <c r="B1265"/>
    </row>
    <row r="1266" ht="12.75">
      <c r="B1266"/>
    </row>
    <row r="1267" ht="12.75">
      <c r="B1267"/>
    </row>
    <row r="1268" ht="12.75">
      <c r="B1268"/>
    </row>
    <row r="1269" ht="12.75">
      <c r="B1269"/>
    </row>
    <row r="1270" ht="12.75">
      <c r="B1270"/>
    </row>
    <row r="1271" ht="12.75">
      <c r="B1271"/>
    </row>
    <row r="1272" ht="12.75">
      <c r="B1272"/>
    </row>
    <row r="1273" ht="12.75">
      <c r="B1273"/>
    </row>
    <row r="1274" ht="12.75">
      <c r="B1274"/>
    </row>
    <row r="1275" ht="12.75">
      <c r="B1275"/>
    </row>
    <row r="1276" ht="12.75">
      <c r="B1276"/>
    </row>
    <row r="1277" ht="12.75">
      <c r="B1277"/>
    </row>
    <row r="1278" ht="12.75">
      <c r="B1278"/>
    </row>
    <row r="1279" ht="12.75">
      <c r="B1279"/>
    </row>
    <row r="1280" ht="12.75">
      <c r="B1280"/>
    </row>
    <row r="1281" ht="12.75">
      <c r="B1281"/>
    </row>
    <row r="1282" ht="12.75">
      <c r="B1282"/>
    </row>
    <row r="1283" ht="12.75">
      <c r="B1283"/>
    </row>
    <row r="1284" ht="12.75">
      <c r="B1284"/>
    </row>
    <row r="1285" ht="12.75">
      <c r="B1285"/>
    </row>
    <row r="1286" ht="12.75">
      <c r="B1286"/>
    </row>
    <row r="1287" ht="12.75">
      <c r="B1287"/>
    </row>
    <row r="1288" ht="12.75">
      <c r="B1288"/>
    </row>
    <row r="1289" ht="12.75">
      <c r="B1289"/>
    </row>
    <row r="1290" ht="12.75">
      <c r="B1290"/>
    </row>
    <row r="1291" ht="12.75">
      <c r="B1291"/>
    </row>
    <row r="1292" ht="12.75">
      <c r="B1292"/>
    </row>
    <row r="1293" ht="12.75">
      <c r="B1293"/>
    </row>
    <row r="1294" ht="12.75">
      <c r="B1294"/>
    </row>
    <row r="1295" ht="12.75">
      <c r="B1295"/>
    </row>
    <row r="1296" ht="12.75">
      <c r="B1296"/>
    </row>
    <row r="1297" ht="12.75">
      <c r="B1297"/>
    </row>
    <row r="1298" ht="12.75">
      <c r="B1298"/>
    </row>
    <row r="1299" ht="12.75">
      <c r="B1299"/>
    </row>
    <row r="1300" ht="12.75">
      <c r="B1300"/>
    </row>
    <row r="1301" ht="12.75">
      <c r="B1301"/>
    </row>
    <row r="1302" ht="12.75">
      <c r="B1302"/>
    </row>
    <row r="1303" ht="12.75">
      <c r="B1303"/>
    </row>
    <row r="1304" ht="12.75">
      <c r="B1304"/>
    </row>
    <row r="1305" ht="12.75">
      <c r="B1305"/>
    </row>
    <row r="1306" ht="12.75">
      <c r="B1306"/>
    </row>
    <row r="1307" ht="12.75">
      <c r="B1307"/>
    </row>
    <row r="1308" ht="12.75">
      <c r="B1308"/>
    </row>
    <row r="1309" ht="12.75">
      <c r="B1309"/>
    </row>
    <row r="1310" ht="12.75">
      <c r="B1310"/>
    </row>
    <row r="1311" ht="12.75">
      <c r="B1311"/>
    </row>
    <row r="1312" ht="12.75">
      <c r="B1312"/>
    </row>
    <row r="1313" ht="12.75">
      <c r="B1313"/>
    </row>
    <row r="1314" ht="12.75">
      <c r="B1314"/>
    </row>
    <row r="1315" ht="12.75">
      <c r="B1315"/>
    </row>
    <row r="1316" ht="12.75">
      <c r="B1316"/>
    </row>
    <row r="1317" ht="12.75">
      <c r="B1317"/>
    </row>
    <row r="1318" ht="12.75">
      <c r="B1318"/>
    </row>
    <row r="1319" ht="12.75">
      <c r="B1319"/>
    </row>
    <row r="1320" ht="12.75">
      <c r="B1320"/>
    </row>
    <row r="1321" ht="12.75">
      <c r="B1321"/>
    </row>
    <row r="1322" ht="12.75">
      <c r="B1322"/>
    </row>
    <row r="1323" ht="12.75">
      <c r="B1323"/>
    </row>
    <row r="1324" ht="12.75">
      <c r="B1324"/>
    </row>
    <row r="1325" ht="12.75">
      <c r="B1325"/>
    </row>
    <row r="1326" ht="12.75">
      <c r="B1326"/>
    </row>
    <row r="1327" ht="12.75">
      <c r="B1327"/>
    </row>
    <row r="1328" ht="12.75">
      <c r="B1328"/>
    </row>
    <row r="1329" ht="12.75">
      <c r="B1329"/>
    </row>
    <row r="1330" ht="12.75">
      <c r="B1330"/>
    </row>
    <row r="1331" ht="12.75">
      <c r="B1331"/>
    </row>
    <row r="1332" ht="12.75">
      <c r="B1332"/>
    </row>
    <row r="1333" ht="12.75">
      <c r="B1333"/>
    </row>
    <row r="1334" ht="12.75">
      <c r="B1334"/>
    </row>
    <row r="1335" ht="12.75">
      <c r="B1335"/>
    </row>
    <row r="1336" ht="12.75">
      <c r="B1336"/>
    </row>
    <row r="1337" ht="12.75">
      <c r="B1337"/>
    </row>
    <row r="1338" ht="12.75">
      <c r="B1338"/>
    </row>
    <row r="1339" ht="12.75">
      <c r="B1339"/>
    </row>
    <row r="1340" ht="12.75">
      <c r="B1340"/>
    </row>
    <row r="1341" ht="12.75">
      <c r="B1341"/>
    </row>
    <row r="1342" ht="12.75">
      <c r="B1342"/>
    </row>
    <row r="1343" ht="12.75">
      <c r="B1343"/>
    </row>
    <row r="1344" ht="12.75">
      <c r="B1344"/>
    </row>
    <row r="1345" ht="12.75">
      <c r="B1345"/>
    </row>
    <row r="1346" ht="12.75">
      <c r="B1346"/>
    </row>
    <row r="1347" ht="12.75">
      <c r="B1347"/>
    </row>
    <row r="1348" ht="12.75">
      <c r="B1348"/>
    </row>
    <row r="1349" ht="12.75">
      <c r="B1349"/>
    </row>
    <row r="1350" ht="12.75">
      <c r="B1350"/>
    </row>
    <row r="1351" ht="12.75">
      <c r="B1351"/>
    </row>
    <row r="1352" ht="12.75">
      <c r="B1352"/>
    </row>
    <row r="1353" ht="12.75">
      <c r="B1353"/>
    </row>
    <row r="1354" ht="12.75">
      <c r="B1354"/>
    </row>
    <row r="1355" ht="12.75">
      <c r="B1355"/>
    </row>
    <row r="1356" ht="12.75">
      <c r="B1356"/>
    </row>
    <row r="1357" ht="12.75">
      <c r="B1357"/>
    </row>
    <row r="1358" ht="12.75">
      <c r="B1358"/>
    </row>
    <row r="1359" ht="12.75">
      <c r="B1359"/>
    </row>
    <row r="1360" ht="12.75">
      <c r="B1360"/>
    </row>
    <row r="1361" ht="12.75">
      <c r="B1361"/>
    </row>
    <row r="1362" ht="12.75">
      <c r="B1362"/>
    </row>
    <row r="1363" ht="12.75">
      <c r="B1363"/>
    </row>
    <row r="1364" ht="12.75">
      <c r="B1364"/>
    </row>
    <row r="1365" ht="12.75">
      <c r="B1365"/>
    </row>
    <row r="1366" ht="12.75">
      <c r="B1366"/>
    </row>
    <row r="1367" ht="12.75">
      <c r="B1367"/>
    </row>
    <row r="1368" ht="12.75">
      <c r="B1368"/>
    </row>
    <row r="1369" ht="12.75">
      <c r="B1369"/>
    </row>
    <row r="1370" ht="12.75">
      <c r="B1370"/>
    </row>
    <row r="1371" ht="12.75">
      <c r="B1371"/>
    </row>
    <row r="1372" ht="12.75">
      <c r="B1372"/>
    </row>
    <row r="1373" ht="12.75">
      <c r="B1373"/>
    </row>
    <row r="1374" ht="12.75">
      <c r="B1374"/>
    </row>
    <row r="1375" ht="12.75">
      <c r="B1375"/>
    </row>
    <row r="1376" ht="12.75">
      <c r="B1376"/>
    </row>
    <row r="1377" ht="12.75">
      <c r="B1377"/>
    </row>
    <row r="1378" ht="12.75">
      <c r="B1378"/>
    </row>
    <row r="1379" ht="12.75">
      <c r="B1379"/>
    </row>
    <row r="1380" ht="12.75">
      <c r="B1380"/>
    </row>
    <row r="1381" ht="12.75">
      <c r="B1381"/>
    </row>
    <row r="1382" ht="12.75">
      <c r="B1382"/>
    </row>
    <row r="1383" ht="12.75">
      <c r="B1383"/>
    </row>
    <row r="1384" ht="12.75">
      <c r="B1384"/>
    </row>
    <row r="1385" ht="12.75">
      <c r="B1385"/>
    </row>
    <row r="1386" ht="12.75">
      <c r="B1386"/>
    </row>
    <row r="1387" ht="12.75">
      <c r="B1387"/>
    </row>
    <row r="1388" ht="12.75">
      <c r="B1388"/>
    </row>
    <row r="1389" ht="12.75">
      <c r="B1389"/>
    </row>
    <row r="1390" ht="12.75">
      <c r="B1390"/>
    </row>
    <row r="1391" ht="12.75">
      <c r="B1391"/>
    </row>
    <row r="1392" ht="12.75">
      <c r="B1392"/>
    </row>
    <row r="1393" ht="12.75">
      <c r="B1393"/>
    </row>
    <row r="1394" ht="12.75">
      <c r="B1394"/>
    </row>
    <row r="1395" ht="12.75">
      <c r="B1395"/>
    </row>
    <row r="1396" ht="12.75">
      <c r="B1396"/>
    </row>
    <row r="1397" ht="12.75">
      <c r="B1397"/>
    </row>
    <row r="1398" ht="12.75">
      <c r="B1398"/>
    </row>
    <row r="1399" ht="12.75">
      <c r="B1399"/>
    </row>
    <row r="1400" ht="12.75">
      <c r="B1400"/>
    </row>
    <row r="1401" ht="12.75">
      <c r="B1401"/>
    </row>
    <row r="1402" ht="12.75">
      <c r="B1402"/>
    </row>
    <row r="1403" ht="12.75">
      <c r="B1403"/>
    </row>
    <row r="1404" ht="12.75">
      <c r="B1404"/>
    </row>
    <row r="1405" ht="12.75">
      <c r="B1405"/>
    </row>
    <row r="1406" ht="12.75">
      <c r="B1406"/>
    </row>
    <row r="1407" ht="12.75">
      <c r="B1407"/>
    </row>
    <row r="1408" ht="12.75">
      <c r="B1408"/>
    </row>
    <row r="1409" ht="12.75">
      <c r="B1409"/>
    </row>
    <row r="1410" ht="12.75">
      <c r="B1410"/>
    </row>
    <row r="1411" ht="12.75">
      <c r="B1411"/>
    </row>
    <row r="1412" ht="12.75">
      <c r="B1412"/>
    </row>
    <row r="1413" ht="12.75">
      <c r="B1413"/>
    </row>
    <row r="1414" ht="12.75">
      <c r="B1414"/>
    </row>
    <row r="1415" ht="12.75">
      <c r="B1415"/>
    </row>
    <row r="1416" ht="12.75">
      <c r="B1416"/>
    </row>
    <row r="1417" ht="12.75">
      <c r="B1417"/>
    </row>
    <row r="1418" ht="12.75">
      <c r="B1418"/>
    </row>
    <row r="1419" ht="12.75">
      <c r="B1419"/>
    </row>
    <row r="1420" ht="12.75">
      <c r="B1420"/>
    </row>
    <row r="1421" ht="12.75">
      <c r="B1421"/>
    </row>
    <row r="1422" ht="12.75">
      <c r="B1422"/>
    </row>
    <row r="1423" ht="12.75">
      <c r="B1423"/>
    </row>
    <row r="1424" ht="12.75">
      <c r="B1424"/>
    </row>
    <row r="1425" ht="12.75">
      <c r="B1425"/>
    </row>
    <row r="1426" ht="12.75">
      <c r="B1426"/>
    </row>
    <row r="1427" ht="12.75">
      <c r="B1427"/>
    </row>
    <row r="1428" ht="12.75">
      <c r="B1428"/>
    </row>
    <row r="1429" ht="12.75">
      <c r="B1429"/>
    </row>
    <row r="1430" ht="12.75">
      <c r="B1430"/>
    </row>
    <row r="1431" ht="12.75">
      <c r="B1431"/>
    </row>
    <row r="1432" ht="12.75">
      <c r="B1432"/>
    </row>
    <row r="1433" ht="12.75">
      <c r="B1433"/>
    </row>
    <row r="1434" ht="12.75">
      <c r="B1434"/>
    </row>
    <row r="1435" ht="12.75">
      <c r="B1435"/>
    </row>
    <row r="1436" ht="12.75">
      <c r="B1436"/>
    </row>
    <row r="1437" ht="12.75">
      <c r="B1437"/>
    </row>
    <row r="1438" ht="12.75">
      <c r="B1438"/>
    </row>
    <row r="1439" ht="12.75">
      <c r="B1439"/>
    </row>
    <row r="1440" ht="12.75">
      <c r="B1440"/>
    </row>
    <row r="1441" ht="12.75">
      <c r="B1441"/>
    </row>
    <row r="1442" ht="12.75">
      <c r="B1442"/>
    </row>
    <row r="1443" ht="12.75">
      <c r="B1443"/>
    </row>
    <row r="1444" ht="12.75">
      <c r="B1444"/>
    </row>
    <row r="1445" ht="12.75">
      <c r="B1445"/>
    </row>
    <row r="1446" ht="12.75">
      <c r="B1446"/>
    </row>
    <row r="1447" ht="12.75">
      <c r="B1447"/>
    </row>
    <row r="1448" ht="12.75">
      <c r="B1448"/>
    </row>
    <row r="1449" ht="12.75">
      <c r="B1449"/>
    </row>
    <row r="1450" ht="12.75">
      <c r="B1450"/>
    </row>
    <row r="1451" ht="12.75">
      <c r="B1451"/>
    </row>
    <row r="1452" ht="12.75">
      <c r="B1452"/>
    </row>
    <row r="1453" ht="12.75">
      <c r="B1453"/>
    </row>
    <row r="1454" ht="12.75">
      <c r="B1454"/>
    </row>
    <row r="1455" ht="12.75">
      <c r="B1455"/>
    </row>
    <row r="1456" ht="12.75">
      <c r="B1456"/>
    </row>
    <row r="1457" ht="12.75">
      <c r="B1457"/>
    </row>
    <row r="1458" ht="12.75">
      <c r="B1458"/>
    </row>
    <row r="1459" ht="12.75">
      <c r="B1459"/>
    </row>
    <row r="1460" ht="12.75">
      <c r="B1460"/>
    </row>
    <row r="1461" ht="12.75">
      <c r="B1461"/>
    </row>
    <row r="1462" ht="12.75">
      <c r="B1462"/>
    </row>
    <row r="1463" ht="12.75">
      <c r="B1463"/>
    </row>
    <row r="1464" ht="12.75">
      <c r="B1464"/>
    </row>
    <row r="1465" ht="12.75">
      <c r="B1465"/>
    </row>
    <row r="1466" ht="12.75">
      <c r="B1466"/>
    </row>
    <row r="1467" ht="12.75">
      <c r="B1467"/>
    </row>
    <row r="1468" ht="12.75">
      <c r="B1468"/>
    </row>
    <row r="1469" ht="12.75">
      <c r="B1469"/>
    </row>
    <row r="1470" ht="12.75">
      <c r="B1470"/>
    </row>
    <row r="1471" ht="12.75">
      <c r="B1471"/>
    </row>
    <row r="1472" ht="12.75">
      <c r="B1472"/>
    </row>
    <row r="1473" ht="12.75">
      <c r="B1473"/>
    </row>
    <row r="1474" ht="12.75">
      <c r="B1474"/>
    </row>
    <row r="1475" ht="12.75">
      <c r="B1475"/>
    </row>
    <row r="1476" ht="12.75">
      <c r="B1476"/>
    </row>
    <row r="1477" ht="12.75">
      <c r="B1477"/>
    </row>
    <row r="1478" ht="12.75">
      <c r="B1478"/>
    </row>
    <row r="1479" ht="12.75">
      <c r="B1479"/>
    </row>
    <row r="1480" ht="12.75">
      <c r="B1480"/>
    </row>
    <row r="1481" ht="12.75">
      <c r="B1481"/>
    </row>
    <row r="1482" ht="12.75">
      <c r="B1482"/>
    </row>
    <row r="1483" ht="12.75">
      <c r="B1483"/>
    </row>
    <row r="1484" ht="12.75">
      <c r="B1484"/>
    </row>
    <row r="1485" ht="12.75">
      <c r="B1485"/>
    </row>
    <row r="1486" ht="12.75">
      <c r="B1486"/>
    </row>
    <row r="1487" ht="12.75">
      <c r="B1487"/>
    </row>
    <row r="1488" ht="12.75">
      <c r="B1488"/>
    </row>
    <row r="1489" ht="12.75">
      <c r="B1489"/>
    </row>
    <row r="1490" ht="12.75">
      <c r="B1490"/>
    </row>
    <row r="1491" ht="12.75">
      <c r="B1491"/>
    </row>
    <row r="1492" ht="12.75">
      <c r="B1492"/>
    </row>
    <row r="1493" ht="12.75">
      <c r="B1493"/>
    </row>
    <row r="1494" ht="12.75">
      <c r="B1494"/>
    </row>
    <row r="1495" ht="12.75">
      <c r="B1495"/>
    </row>
    <row r="1496" ht="12.75">
      <c r="B1496"/>
    </row>
    <row r="1497" ht="12.75">
      <c r="B1497"/>
    </row>
    <row r="1498" ht="12.75">
      <c r="B1498"/>
    </row>
    <row r="1499" ht="12.75">
      <c r="B1499"/>
    </row>
    <row r="1500" ht="12.75">
      <c r="B1500"/>
    </row>
    <row r="1501" ht="12.75">
      <c r="B1501"/>
    </row>
    <row r="1502" ht="12.75">
      <c r="B1502"/>
    </row>
    <row r="1503" ht="12.75">
      <c r="B1503"/>
    </row>
    <row r="1504" ht="12.75">
      <c r="B1504"/>
    </row>
    <row r="1505" ht="12.75">
      <c r="B1505"/>
    </row>
    <row r="1506" ht="12.75">
      <c r="B1506"/>
    </row>
    <row r="1507" ht="12.75">
      <c r="B1507"/>
    </row>
    <row r="1508" ht="12.75">
      <c r="B1508"/>
    </row>
    <row r="1509" ht="12.75">
      <c r="B1509"/>
    </row>
    <row r="1510" ht="12.75">
      <c r="B1510"/>
    </row>
    <row r="1511" ht="12.75">
      <c r="B1511"/>
    </row>
    <row r="1512" ht="12.75">
      <c r="B1512"/>
    </row>
    <row r="1513" ht="12.75">
      <c r="B1513"/>
    </row>
    <row r="1514" ht="12.75">
      <c r="B1514"/>
    </row>
    <row r="1515" ht="12.75">
      <c r="B1515"/>
    </row>
    <row r="1516" ht="12.75">
      <c r="B1516"/>
    </row>
    <row r="1517" ht="12.75">
      <c r="B1517"/>
    </row>
    <row r="1518" ht="12.75">
      <c r="B1518"/>
    </row>
    <row r="1519" ht="12.75">
      <c r="B1519"/>
    </row>
    <row r="1520" ht="12.75">
      <c r="B1520"/>
    </row>
    <row r="1521" ht="12.75">
      <c r="B1521"/>
    </row>
    <row r="1522" ht="12.75">
      <c r="B1522"/>
    </row>
    <row r="1523" ht="12.75">
      <c r="B1523"/>
    </row>
    <row r="1524" ht="12.75">
      <c r="B1524"/>
    </row>
    <row r="1525" ht="12.75">
      <c r="B1525"/>
    </row>
    <row r="1526" ht="12.75">
      <c r="B1526"/>
    </row>
    <row r="1527" ht="12.75">
      <c r="B1527"/>
    </row>
    <row r="1528" ht="12.75">
      <c r="B1528"/>
    </row>
    <row r="1529" ht="12.75">
      <c r="B1529"/>
    </row>
    <row r="1530" ht="12.75">
      <c r="B1530"/>
    </row>
    <row r="1531" ht="12.75">
      <c r="B1531"/>
    </row>
    <row r="1532" ht="12.75">
      <c r="B1532"/>
    </row>
    <row r="1533" ht="12.75">
      <c r="B1533"/>
    </row>
    <row r="1534" ht="12.75">
      <c r="B1534"/>
    </row>
    <row r="1535" ht="12.75">
      <c r="B1535"/>
    </row>
    <row r="1536" ht="12.75">
      <c r="B1536"/>
    </row>
    <row r="1537" ht="12.75">
      <c r="B1537"/>
    </row>
    <row r="1538" ht="12.75">
      <c r="B1538"/>
    </row>
    <row r="1539" ht="12.75">
      <c r="B1539"/>
    </row>
    <row r="1540" ht="12.75">
      <c r="B1540"/>
    </row>
    <row r="1541" ht="12.75">
      <c r="B1541"/>
    </row>
    <row r="1542" ht="12.75">
      <c r="B1542"/>
    </row>
    <row r="1543" ht="12.75">
      <c r="B1543"/>
    </row>
    <row r="1544" ht="12.75">
      <c r="B1544"/>
    </row>
    <row r="1545" ht="12.75">
      <c r="B1545"/>
    </row>
    <row r="1546" ht="12.75">
      <c r="B1546"/>
    </row>
    <row r="1547" ht="12.75">
      <c r="B1547"/>
    </row>
    <row r="1548" ht="12.75">
      <c r="B1548"/>
    </row>
    <row r="1549" ht="12.75">
      <c r="B1549"/>
    </row>
    <row r="1550" ht="12.75">
      <c r="B1550"/>
    </row>
    <row r="1551" ht="12.75">
      <c r="B1551"/>
    </row>
    <row r="1552" ht="12.75">
      <c r="B1552"/>
    </row>
    <row r="1553" ht="12.75">
      <c r="B1553"/>
    </row>
    <row r="1554" ht="12.75">
      <c r="B1554"/>
    </row>
    <row r="1555" ht="12.75">
      <c r="B1555"/>
    </row>
    <row r="1556" ht="12.75">
      <c r="B1556"/>
    </row>
    <row r="1557" ht="12.75">
      <c r="B1557"/>
    </row>
    <row r="1558" ht="12.75">
      <c r="B1558"/>
    </row>
    <row r="1559" ht="12.75">
      <c r="B1559"/>
    </row>
    <row r="1560" ht="12.75">
      <c r="B1560"/>
    </row>
    <row r="1561" ht="12.75">
      <c r="B1561"/>
    </row>
    <row r="1562" ht="12.75">
      <c r="B1562"/>
    </row>
    <row r="1563" ht="12.75">
      <c r="B1563"/>
    </row>
    <row r="1564" ht="12.75">
      <c r="B1564"/>
    </row>
    <row r="1565" ht="12.75">
      <c r="B1565"/>
    </row>
    <row r="1566" ht="12.75">
      <c r="B1566"/>
    </row>
    <row r="1567" ht="12.75">
      <c r="B1567"/>
    </row>
    <row r="1568" ht="12.75">
      <c r="B1568"/>
    </row>
    <row r="1569" ht="12.75">
      <c r="B1569"/>
    </row>
    <row r="1570" ht="12.75">
      <c r="B1570"/>
    </row>
    <row r="1571" ht="12.75">
      <c r="B1571"/>
    </row>
    <row r="1572" ht="12.75">
      <c r="B1572"/>
    </row>
    <row r="1573" ht="12.75">
      <c r="B1573"/>
    </row>
    <row r="1574" ht="12.75">
      <c r="B1574"/>
    </row>
    <row r="1575" ht="12.75">
      <c r="B1575"/>
    </row>
    <row r="1576" ht="12.75">
      <c r="B1576"/>
    </row>
    <row r="1577" ht="12.75">
      <c r="B1577"/>
    </row>
    <row r="1578" ht="12.75">
      <c r="B1578"/>
    </row>
    <row r="1579" ht="12.75">
      <c r="B1579"/>
    </row>
    <row r="1580" ht="12.75">
      <c r="B1580"/>
    </row>
    <row r="1581" ht="12.75">
      <c r="B1581"/>
    </row>
    <row r="1582" ht="12.75">
      <c r="B1582"/>
    </row>
    <row r="1583" ht="12.75">
      <c r="B1583"/>
    </row>
    <row r="1584" ht="12.75">
      <c r="B1584"/>
    </row>
    <row r="1585" ht="12.75">
      <c r="B1585"/>
    </row>
    <row r="1586" ht="12.75">
      <c r="B1586"/>
    </row>
    <row r="1587" ht="12.75">
      <c r="B1587"/>
    </row>
    <row r="1588" ht="12.75">
      <c r="B1588"/>
    </row>
    <row r="1589" ht="12.75">
      <c r="B1589"/>
    </row>
    <row r="1590" ht="12.75">
      <c r="B1590"/>
    </row>
    <row r="1591" ht="12.75">
      <c r="B1591"/>
    </row>
    <row r="1592" ht="12.75">
      <c r="B1592"/>
    </row>
    <row r="1593" ht="12.75">
      <c r="B1593"/>
    </row>
    <row r="1594" ht="12.75">
      <c r="B1594"/>
    </row>
    <row r="1595" ht="12.75">
      <c r="B1595"/>
    </row>
    <row r="1596" ht="12.75">
      <c r="B1596"/>
    </row>
    <row r="1597" ht="12.75">
      <c r="B1597"/>
    </row>
    <row r="1598" ht="12.75">
      <c r="B1598"/>
    </row>
    <row r="1599" ht="12.75">
      <c r="B1599"/>
    </row>
    <row r="1600" ht="12.75">
      <c r="B1600"/>
    </row>
    <row r="1601" ht="12.75">
      <c r="B1601"/>
    </row>
    <row r="1602" ht="12.75">
      <c r="B1602"/>
    </row>
    <row r="1603" ht="12.75">
      <c r="B1603"/>
    </row>
    <row r="1604" ht="12.75">
      <c r="B1604"/>
    </row>
    <row r="1605" ht="12.75">
      <c r="B1605"/>
    </row>
    <row r="1606" ht="12.75">
      <c r="B1606"/>
    </row>
    <row r="1607" ht="12.75">
      <c r="B1607"/>
    </row>
    <row r="1608" ht="12.75">
      <c r="B1608"/>
    </row>
    <row r="1609" ht="12.75">
      <c r="B1609"/>
    </row>
    <row r="1610" ht="12.75">
      <c r="B1610"/>
    </row>
    <row r="1611" ht="12.75">
      <c r="B1611"/>
    </row>
    <row r="1612" ht="12.75">
      <c r="B1612"/>
    </row>
    <row r="1613" ht="12.75">
      <c r="B1613"/>
    </row>
    <row r="1614" ht="12.75">
      <c r="B1614"/>
    </row>
    <row r="1615" ht="12.75">
      <c r="B1615"/>
    </row>
    <row r="1616" ht="12.75">
      <c r="B1616"/>
    </row>
    <row r="1617" ht="12.75">
      <c r="B1617"/>
    </row>
    <row r="1618" ht="12.75">
      <c r="B1618"/>
    </row>
    <row r="1619" ht="12.75">
      <c r="B1619"/>
    </row>
    <row r="1620" ht="12.75">
      <c r="B1620"/>
    </row>
    <row r="1621" ht="12.75">
      <c r="B1621"/>
    </row>
    <row r="1622" ht="12.75">
      <c r="B1622"/>
    </row>
    <row r="1623" ht="12.75">
      <c r="B1623"/>
    </row>
    <row r="1624" ht="12.75">
      <c r="B1624"/>
    </row>
    <row r="1625" ht="12.75">
      <c r="B1625"/>
    </row>
    <row r="1626" ht="12.75">
      <c r="B1626"/>
    </row>
    <row r="1627" ht="12.75">
      <c r="B1627"/>
    </row>
    <row r="1628" ht="12.75">
      <c r="B1628"/>
    </row>
    <row r="1629" ht="12.75">
      <c r="B1629"/>
    </row>
    <row r="1630" ht="12.75">
      <c r="B1630"/>
    </row>
    <row r="1631" ht="12.75">
      <c r="B1631"/>
    </row>
    <row r="1632" ht="12.75">
      <c r="B1632"/>
    </row>
    <row r="1633" ht="12.75">
      <c r="B1633"/>
    </row>
    <row r="1634" ht="12.75">
      <c r="B1634"/>
    </row>
    <row r="1635" ht="12.75">
      <c r="B1635"/>
    </row>
    <row r="1636" ht="12.75">
      <c r="B1636"/>
    </row>
    <row r="1637" ht="12.75">
      <c r="B1637"/>
    </row>
    <row r="1638" ht="12.75">
      <c r="B1638"/>
    </row>
    <row r="1639" ht="12.75">
      <c r="B1639"/>
    </row>
    <row r="1640" ht="12.75">
      <c r="B1640"/>
    </row>
    <row r="1641" ht="12.75">
      <c r="B1641"/>
    </row>
    <row r="1642" ht="12.75">
      <c r="B1642"/>
    </row>
    <row r="1643" ht="12.75">
      <c r="B1643"/>
    </row>
    <row r="1644" ht="12.75">
      <c r="B1644"/>
    </row>
    <row r="1645" ht="12.75">
      <c r="B1645"/>
    </row>
    <row r="1646" ht="12.75">
      <c r="B1646"/>
    </row>
    <row r="1647" ht="12.75">
      <c r="B1647"/>
    </row>
    <row r="1648" ht="12.75">
      <c r="B1648"/>
    </row>
    <row r="1649" ht="12.75">
      <c r="B1649"/>
    </row>
    <row r="1650" ht="12.75">
      <c r="B1650"/>
    </row>
    <row r="1651" ht="12.75">
      <c r="B1651"/>
    </row>
    <row r="1652" ht="12.75">
      <c r="B1652"/>
    </row>
    <row r="1653" ht="12.75">
      <c r="B1653"/>
    </row>
    <row r="1654" ht="12.75">
      <c r="B1654"/>
    </row>
    <row r="1655" ht="12.75">
      <c r="B1655"/>
    </row>
    <row r="1656" ht="12.75">
      <c r="B1656"/>
    </row>
    <row r="1657" ht="12.75">
      <c r="B1657"/>
    </row>
    <row r="1658" ht="12.75">
      <c r="B1658"/>
    </row>
    <row r="1659" ht="12.75">
      <c r="B1659"/>
    </row>
    <row r="1660" ht="12.75">
      <c r="B1660"/>
    </row>
    <row r="1661" ht="12.75">
      <c r="B1661"/>
    </row>
    <row r="1662" ht="12.75">
      <c r="B1662"/>
    </row>
    <row r="1663" ht="12.75">
      <c r="B1663"/>
    </row>
    <row r="1664" ht="12.75">
      <c r="B1664"/>
    </row>
    <row r="1665" ht="12.75">
      <c r="B1665"/>
    </row>
    <row r="1666" ht="12.75">
      <c r="B1666"/>
    </row>
    <row r="1667" ht="12.75">
      <c r="B1667"/>
    </row>
    <row r="1668" ht="12.75">
      <c r="B1668"/>
    </row>
    <row r="1669" ht="12.75">
      <c r="B1669"/>
    </row>
    <row r="1670" ht="12.75">
      <c r="B1670"/>
    </row>
    <row r="1671" ht="12.75">
      <c r="B1671"/>
    </row>
    <row r="1672" ht="12.75">
      <c r="B1672"/>
    </row>
    <row r="1673" ht="12.75">
      <c r="B1673"/>
    </row>
    <row r="1674" ht="12.75">
      <c r="B1674"/>
    </row>
    <row r="1675" ht="12.75">
      <c r="B1675"/>
    </row>
    <row r="1676" ht="12.75">
      <c r="B1676"/>
    </row>
    <row r="1677" ht="12.75">
      <c r="B1677"/>
    </row>
    <row r="1678" ht="12.75">
      <c r="B1678"/>
    </row>
    <row r="1679" ht="12.75">
      <c r="B1679"/>
    </row>
    <row r="1680" ht="12.75">
      <c r="B1680"/>
    </row>
    <row r="1681" ht="12.75">
      <c r="B1681"/>
    </row>
    <row r="1682" ht="12.75">
      <c r="B1682"/>
    </row>
    <row r="1683" ht="12.75">
      <c r="B1683"/>
    </row>
    <row r="1684" ht="12.75">
      <c r="B1684"/>
    </row>
    <row r="1685" ht="12.75">
      <c r="B1685"/>
    </row>
    <row r="1686" ht="12.75">
      <c r="B1686"/>
    </row>
    <row r="1687" ht="12.75">
      <c r="B1687"/>
    </row>
    <row r="1688" ht="12.75">
      <c r="B1688"/>
    </row>
    <row r="1689" ht="12.75">
      <c r="B1689"/>
    </row>
    <row r="1690" ht="12.75">
      <c r="B1690"/>
    </row>
    <row r="1691" ht="12.75">
      <c r="B1691"/>
    </row>
    <row r="1692" ht="12.75">
      <c r="B1692"/>
    </row>
    <row r="1693" ht="12.75">
      <c r="B1693"/>
    </row>
    <row r="1694" ht="12.75">
      <c r="B1694"/>
    </row>
    <row r="1695" ht="12.75">
      <c r="B1695"/>
    </row>
    <row r="1696" ht="12.75">
      <c r="B1696"/>
    </row>
    <row r="1697" ht="12.75">
      <c r="B1697"/>
    </row>
    <row r="1698" ht="12.75">
      <c r="B1698"/>
    </row>
    <row r="1699" ht="12.75">
      <c r="B1699"/>
    </row>
    <row r="1700" ht="12.75">
      <c r="B1700"/>
    </row>
    <row r="1701" ht="12.75">
      <c r="B1701"/>
    </row>
    <row r="1702" ht="12.75">
      <c r="B1702"/>
    </row>
    <row r="1703" ht="12.75">
      <c r="B1703"/>
    </row>
    <row r="1704" ht="12.75">
      <c r="B1704"/>
    </row>
    <row r="1705" ht="12.75">
      <c r="B1705"/>
    </row>
    <row r="1706" ht="12.75">
      <c r="B1706"/>
    </row>
    <row r="1707" ht="12.75">
      <c r="B1707"/>
    </row>
    <row r="1708" ht="12.75">
      <c r="B1708"/>
    </row>
    <row r="1709" ht="12.75">
      <c r="B1709"/>
    </row>
    <row r="1710" ht="12.75">
      <c r="B1710"/>
    </row>
    <row r="1711" ht="12.75">
      <c r="B1711"/>
    </row>
    <row r="1712" ht="12.75">
      <c r="B1712"/>
    </row>
    <row r="1713" ht="12.75">
      <c r="B1713"/>
    </row>
    <row r="1714" ht="12.75">
      <c r="B1714"/>
    </row>
    <row r="1715" ht="12.75">
      <c r="B1715"/>
    </row>
    <row r="1716" ht="12.75">
      <c r="B1716"/>
    </row>
    <row r="1717" ht="12.75">
      <c r="B1717"/>
    </row>
    <row r="1718" ht="12.75">
      <c r="B1718"/>
    </row>
    <row r="1719" ht="12.75">
      <c r="B1719"/>
    </row>
    <row r="1720" ht="12.75">
      <c r="B1720"/>
    </row>
    <row r="1721" ht="12.75">
      <c r="B1721"/>
    </row>
    <row r="1722" ht="12.75">
      <c r="B1722"/>
    </row>
    <row r="1723" ht="12.75">
      <c r="B1723"/>
    </row>
    <row r="1724" ht="12.75">
      <c r="B1724"/>
    </row>
    <row r="1725" ht="12.75">
      <c r="B1725"/>
    </row>
    <row r="1726" ht="12.75">
      <c r="B1726"/>
    </row>
    <row r="1727" ht="12.75">
      <c r="B1727"/>
    </row>
    <row r="1728" ht="12.75">
      <c r="B1728"/>
    </row>
    <row r="1729" ht="12.75">
      <c r="B1729"/>
    </row>
    <row r="1730" ht="12.75">
      <c r="B1730"/>
    </row>
    <row r="1731" ht="12.75">
      <c r="B1731"/>
    </row>
    <row r="1732" ht="12.75">
      <c r="B1732"/>
    </row>
    <row r="1733" ht="12.75">
      <c r="B1733"/>
    </row>
    <row r="1734" ht="12.75">
      <c r="B1734"/>
    </row>
    <row r="1735" ht="12.75">
      <c r="B1735"/>
    </row>
    <row r="1736" ht="12.75">
      <c r="B1736"/>
    </row>
    <row r="1737" ht="12.75">
      <c r="B1737"/>
    </row>
    <row r="1738" ht="12.75">
      <c r="B1738"/>
    </row>
    <row r="1739" ht="12.75">
      <c r="B1739"/>
    </row>
    <row r="1740" ht="12.75">
      <c r="B1740"/>
    </row>
    <row r="1741" ht="12.75">
      <c r="B1741"/>
    </row>
    <row r="1742" ht="12.75">
      <c r="B1742"/>
    </row>
    <row r="1743" ht="12.75">
      <c r="B1743"/>
    </row>
    <row r="1744" ht="12.75">
      <c r="B1744"/>
    </row>
    <row r="1745" ht="12.75">
      <c r="B1745"/>
    </row>
    <row r="1746" ht="12.75">
      <c r="B1746"/>
    </row>
    <row r="1747" ht="12.75">
      <c r="B1747"/>
    </row>
    <row r="1748" ht="12.75">
      <c r="B1748"/>
    </row>
    <row r="1749" ht="12.75">
      <c r="B1749"/>
    </row>
    <row r="1750" ht="12.75">
      <c r="B1750"/>
    </row>
    <row r="1751" ht="12.75">
      <c r="B1751"/>
    </row>
    <row r="1752" ht="12.75">
      <c r="B1752"/>
    </row>
    <row r="1753" ht="12.75">
      <c r="B1753"/>
    </row>
    <row r="1754" ht="12.75">
      <c r="B1754"/>
    </row>
    <row r="1755" ht="12.75">
      <c r="B1755"/>
    </row>
    <row r="1756" ht="12.75">
      <c r="B1756"/>
    </row>
    <row r="1757" ht="12.75">
      <c r="B1757"/>
    </row>
    <row r="1758" ht="12.75">
      <c r="B1758"/>
    </row>
    <row r="1759" ht="12.75">
      <c r="B1759"/>
    </row>
    <row r="1760" ht="12.75">
      <c r="B1760"/>
    </row>
    <row r="1761" ht="12.75">
      <c r="B1761"/>
    </row>
    <row r="1762" ht="12.75">
      <c r="B1762"/>
    </row>
    <row r="1763" ht="12.75">
      <c r="B1763"/>
    </row>
    <row r="1764" ht="12.75">
      <c r="B1764"/>
    </row>
    <row r="1765" ht="12.75">
      <c r="B1765"/>
    </row>
    <row r="1766" ht="12.75">
      <c r="B1766"/>
    </row>
    <row r="1767" ht="12.75">
      <c r="B1767"/>
    </row>
    <row r="1768" ht="12.75">
      <c r="B1768"/>
    </row>
    <row r="1769" ht="12.75">
      <c r="B1769"/>
    </row>
    <row r="1770" ht="12.75">
      <c r="B1770"/>
    </row>
    <row r="1771" ht="12.75">
      <c r="B1771"/>
    </row>
    <row r="1772" ht="12.75">
      <c r="B1772"/>
    </row>
    <row r="1773" ht="12.75">
      <c r="B1773"/>
    </row>
    <row r="1774" ht="12.75">
      <c r="B1774"/>
    </row>
    <row r="1775" ht="12.75">
      <c r="B1775"/>
    </row>
    <row r="1776" ht="12.75">
      <c r="B1776"/>
    </row>
    <row r="1777" ht="12.75">
      <c r="B1777"/>
    </row>
    <row r="1778" ht="12.75">
      <c r="B1778"/>
    </row>
    <row r="1779" ht="12.75">
      <c r="B1779"/>
    </row>
    <row r="1780" ht="12.75">
      <c r="B1780"/>
    </row>
    <row r="1781" ht="12.75">
      <c r="B1781"/>
    </row>
    <row r="1782" ht="12.75">
      <c r="B1782"/>
    </row>
    <row r="1783" ht="12.75">
      <c r="B1783"/>
    </row>
    <row r="1784" ht="12.75">
      <c r="B1784"/>
    </row>
    <row r="1785" ht="12.75">
      <c r="B1785"/>
    </row>
    <row r="1786" ht="12.75">
      <c r="B1786"/>
    </row>
    <row r="1787" ht="12.75">
      <c r="B1787"/>
    </row>
    <row r="1788" ht="12.75">
      <c r="B1788"/>
    </row>
    <row r="1789" ht="12.75">
      <c r="B1789"/>
    </row>
    <row r="1790" ht="12.75">
      <c r="B1790"/>
    </row>
    <row r="1791" ht="12.75">
      <c r="B1791"/>
    </row>
    <row r="1792" ht="12.75">
      <c r="B1792"/>
    </row>
    <row r="1793" ht="12.75">
      <c r="B1793"/>
    </row>
    <row r="1794" ht="12.75">
      <c r="B1794"/>
    </row>
    <row r="1795" ht="12.75">
      <c r="B1795"/>
    </row>
    <row r="1796" ht="12.75">
      <c r="B1796"/>
    </row>
    <row r="1797" ht="12.75">
      <c r="B1797"/>
    </row>
    <row r="1798" ht="12.75">
      <c r="B1798"/>
    </row>
    <row r="1799" ht="12.75">
      <c r="B1799"/>
    </row>
    <row r="1800" ht="12.75">
      <c r="B1800"/>
    </row>
    <row r="1801" ht="12.75">
      <c r="B1801"/>
    </row>
    <row r="1802" ht="12.75">
      <c r="B1802"/>
    </row>
    <row r="1803" ht="12.75">
      <c r="B1803"/>
    </row>
    <row r="1804" ht="12.75">
      <c r="B1804"/>
    </row>
    <row r="1805" ht="12.75">
      <c r="B1805"/>
    </row>
    <row r="1806" ht="12.75">
      <c r="B1806"/>
    </row>
    <row r="1807" ht="12.75">
      <c r="B1807"/>
    </row>
    <row r="1808" ht="12.75">
      <c r="B1808"/>
    </row>
    <row r="1809" ht="12.75">
      <c r="B1809"/>
    </row>
    <row r="1810" ht="12.75">
      <c r="B1810"/>
    </row>
    <row r="1811" ht="12.75">
      <c r="B1811"/>
    </row>
    <row r="1812" ht="12.75">
      <c r="B1812"/>
    </row>
    <row r="1813" ht="12.75">
      <c r="B1813"/>
    </row>
    <row r="1814" ht="12.75">
      <c r="B1814"/>
    </row>
    <row r="1815" ht="12.75">
      <c r="B1815"/>
    </row>
    <row r="1816" ht="12.75">
      <c r="B1816"/>
    </row>
    <row r="1817" ht="12.75">
      <c r="B1817"/>
    </row>
    <row r="1818" ht="12.75">
      <c r="B1818"/>
    </row>
    <row r="1819" ht="12.75">
      <c r="B1819"/>
    </row>
    <row r="1820" ht="12.75">
      <c r="B1820"/>
    </row>
    <row r="1821" ht="12.75">
      <c r="B1821"/>
    </row>
    <row r="1822" ht="12.75">
      <c r="B1822"/>
    </row>
    <row r="1823" ht="12.75">
      <c r="B1823"/>
    </row>
    <row r="1824" ht="12.75">
      <c r="B1824"/>
    </row>
    <row r="1825" ht="12.75">
      <c r="B1825"/>
    </row>
    <row r="1826" ht="12.75">
      <c r="B1826"/>
    </row>
    <row r="1827" ht="12.75">
      <c r="B1827"/>
    </row>
    <row r="1828" ht="12.75">
      <c r="B1828"/>
    </row>
    <row r="1829" ht="12.75">
      <c r="B1829"/>
    </row>
    <row r="1830" ht="12.75">
      <c r="B1830"/>
    </row>
    <row r="1831" ht="12.75">
      <c r="B1831"/>
    </row>
    <row r="1832" ht="12.75">
      <c r="B1832"/>
    </row>
    <row r="1833" ht="12.75">
      <c r="B1833"/>
    </row>
    <row r="1834" ht="12.75">
      <c r="B1834"/>
    </row>
    <row r="1835" ht="12.75">
      <c r="B1835"/>
    </row>
    <row r="1836" ht="12.75">
      <c r="B1836"/>
    </row>
    <row r="1837" ht="12.75">
      <c r="B1837"/>
    </row>
    <row r="1838" ht="12.75">
      <c r="B1838"/>
    </row>
    <row r="1839" ht="12.75">
      <c r="B1839"/>
    </row>
    <row r="1840" ht="12.75">
      <c r="B1840"/>
    </row>
    <row r="1841" ht="12.75">
      <c r="B1841"/>
    </row>
    <row r="1842" ht="12.75">
      <c r="B1842"/>
    </row>
    <row r="1843" ht="12.75">
      <c r="B1843"/>
    </row>
    <row r="1844" ht="12.75">
      <c r="B1844"/>
    </row>
    <row r="1845" ht="12.75">
      <c r="B1845"/>
    </row>
    <row r="1846" ht="12.75">
      <c r="B1846"/>
    </row>
    <row r="1847" ht="12.75">
      <c r="B1847"/>
    </row>
    <row r="1848" ht="12.75">
      <c r="B1848"/>
    </row>
    <row r="1849" ht="12.75">
      <c r="B1849"/>
    </row>
    <row r="1850" ht="12.75">
      <c r="B1850"/>
    </row>
    <row r="1851" ht="12.75">
      <c r="B1851"/>
    </row>
    <row r="1852" ht="12.75">
      <c r="B1852"/>
    </row>
    <row r="1853" ht="12.75">
      <c r="B1853"/>
    </row>
    <row r="1854" ht="12.75">
      <c r="B1854"/>
    </row>
    <row r="1855" ht="12.75">
      <c r="B1855"/>
    </row>
    <row r="1856" ht="12.75">
      <c r="B1856"/>
    </row>
    <row r="1857" ht="12.75">
      <c r="B1857"/>
    </row>
    <row r="1858" ht="12.75">
      <c r="B1858"/>
    </row>
    <row r="1859" ht="12.75">
      <c r="B1859"/>
    </row>
    <row r="1860" ht="12.75">
      <c r="B1860"/>
    </row>
    <row r="1861" ht="12.75">
      <c r="B1861"/>
    </row>
    <row r="1862" ht="12.75">
      <c r="B1862"/>
    </row>
    <row r="1863" ht="12.75">
      <c r="B1863"/>
    </row>
    <row r="1864" ht="12.75">
      <c r="B1864"/>
    </row>
    <row r="1865" ht="12.75">
      <c r="B1865"/>
    </row>
    <row r="1866" ht="12.75">
      <c r="B1866"/>
    </row>
    <row r="1867" ht="12.75">
      <c r="B1867"/>
    </row>
    <row r="1868" ht="12.75">
      <c r="B1868"/>
    </row>
    <row r="1869" ht="12.75">
      <c r="B1869"/>
    </row>
    <row r="1870" ht="12.75">
      <c r="B1870"/>
    </row>
    <row r="1871" ht="12.75">
      <c r="B1871"/>
    </row>
    <row r="1872" ht="12.75">
      <c r="B1872"/>
    </row>
    <row r="1873" ht="12.75">
      <c r="B1873"/>
    </row>
    <row r="1874" ht="12.75">
      <c r="B1874"/>
    </row>
    <row r="1875" ht="12.75">
      <c r="B1875"/>
    </row>
    <row r="1876" ht="12.75">
      <c r="B1876"/>
    </row>
    <row r="1877" ht="12.75">
      <c r="B1877"/>
    </row>
    <row r="1878" ht="12.75">
      <c r="B1878"/>
    </row>
    <row r="1879" ht="12.75">
      <c r="B1879"/>
    </row>
    <row r="1880" ht="12.75">
      <c r="B1880"/>
    </row>
    <row r="1881" ht="12.75">
      <c r="B1881"/>
    </row>
    <row r="1882" ht="12.75">
      <c r="B1882"/>
    </row>
    <row r="1883" ht="12.75">
      <c r="B1883"/>
    </row>
    <row r="1884" ht="12.75">
      <c r="B1884"/>
    </row>
    <row r="1885" ht="12.75">
      <c r="B1885"/>
    </row>
    <row r="1886" ht="12.75">
      <c r="B1886"/>
    </row>
    <row r="1887" ht="12.75">
      <c r="B1887"/>
    </row>
    <row r="1888" ht="12.75">
      <c r="B1888"/>
    </row>
    <row r="1889" ht="12.75">
      <c r="B1889"/>
    </row>
    <row r="1890" ht="12.75">
      <c r="B1890"/>
    </row>
    <row r="1891" ht="12.75">
      <c r="B1891"/>
    </row>
    <row r="1892" ht="12.75">
      <c r="B1892"/>
    </row>
    <row r="1893" ht="12.75">
      <c r="B1893"/>
    </row>
    <row r="1894" ht="12.75">
      <c r="B1894"/>
    </row>
    <row r="1895" ht="12.75">
      <c r="B1895"/>
    </row>
    <row r="1896" ht="12.75">
      <c r="B1896"/>
    </row>
    <row r="1897" ht="12.75">
      <c r="B1897"/>
    </row>
    <row r="1898" ht="12.75">
      <c r="B1898"/>
    </row>
    <row r="1899" ht="12.75">
      <c r="B1899"/>
    </row>
    <row r="1900" ht="12.75">
      <c r="B1900"/>
    </row>
    <row r="1901" ht="12.75">
      <c r="B1901"/>
    </row>
    <row r="1902" ht="12.75">
      <c r="B1902"/>
    </row>
    <row r="1903" ht="12.75">
      <c r="B1903"/>
    </row>
    <row r="1904" ht="12.75">
      <c r="B1904"/>
    </row>
    <row r="1905" ht="12.75">
      <c r="B1905"/>
    </row>
    <row r="1906" ht="12.75">
      <c r="B1906"/>
    </row>
    <row r="1907" ht="12.75">
      <c r="B1907"/>
    </row>
    <row r="1908" ht="12.75">
      <c r="B1908"/>
    </row>
    <row r="1909" ht="12.75">
      <c r="B1909"/>
    </row>
    <row r="1910" ht="12.75">
      <c r="B1910"/>
    </row>
    <row r="1911" ht="12.75">
      <c r="B1911"/>
    </row>
    <row r="1912" ht="12.75">
      <c r="B1912"/>
    </row>
    <row r="1913" ht="12.75">
      <c r="B1913"/>
    </row>
    <row r="1914" ht="12.75">
      <c r="B1914"/>
    </row>
    <row r="1915" ht="12.75">
      <c r="B1915"/>
    </row>
    <row r="1916" ht="12.75">
      <c r="B1916"/>
    </row>
    <row r="1917" ht="12.75">
      <c r="B1917"/>
    </row>
    <row r="1918" ht="12.75">
      <c r="B1918"/>
    </row>
    <row r="1919" ht="12.75">
      <c r="B1919"/>
    </row>
    <row r="1920" ht="12.75">
      <c r="B1920"/>
    </row>
    <row r="1921" ht="12.75">
      <c r="B1921"/>
    </row>
    <row r="1922" ht="12.75">
      <c r="B1922"/>
    </row>
    <row r="1923" ht="12.75">
      <c r="B1923"/>
    </row>
    <row r="1924" ht="12.75">
      <c r="B1924"/>
    </row>
    <row r="1925" ht="12.75">
      <c r="B1925"/>
    </row>
    <row r="1926" ht="12.75">
      <c r="B1926"/>
    </row>
    <row r="1927" ht="12.75">
      <c r="B1927"/>
    </row>
    <row r="1928" ht="12.75">
      <c r="B1928"/>
    </row>
    <row r="1929" ht="12.75">
      <c r="B1929"/>
    </row>
    <row r="1930" ht="12.75">
      <c r="B1930"/>
    </row>
    <row r="1931" ht="12.75">
      <c r="B1931"/>
    </row>
    <row r="1932" ht="12.75">
      <c r="B1932"/>
    </row>
    <row r="1933" ht="12.75">
      <c r="B1933"/>
    </row>
    <row r="1934" ht="12.75">
      <c r="B1934"/>
    </row>
    <row r="1935" ht="12.75">
      <c r="B1935"/>
    </row>
    <row r="1936" ht="12.75">
      <c r="B1936"/>
    </row>
    <row r="1937" ht="12.75">
      <c r="B1937"/>
    </row>
    <row r="1938" ht="12.75">
      <c r="B1938"/>
    </row>
    <row r="1939" ht="12.75">
      <c r="B1939"/>
    </row>
    <row r="1940" ht="12.75">
      <c r="B1940"/>
    </row>
    <row r="1941" ht="12.75">
      <c r="B1941"/>
    </row>
    <row r="1942" ht="12.75">
      <c r="B1942"/>
    </row>
    <row r="1943" ht="12.75">
      <c r="B1943"/>
    </row>
    <row r="1944" ht="12.75">
      <c r="B1944"/>
    </row>
    <row r="1945" ht="12.75">
      <c r="B1945"/>
    </row>
    <row r="1946" ht="12.75">
      <c r="B1946"/>
    </row>
    <row r="1947" ht="12.75">
      <c r="B1947"/>
    </row>
    <row r="1948" ht="12.75">
      <c r="B1948"/>
    </row>
    <row r="1949" ht="12.75">
      <c r="B1949"/>
    </row>
    <row r="1950" ht="12.75">
      <c r="B1950"/>
    </row>
    <row r="1951" ht="12.75">
      <c r="B1951"/>
    </row>
    <row r="1952" ht="12.75">
      <c r="B1952"/>
    </row>
    <row r="1953" ht="12.75">
      <c r="B1953"/>
    </row>
    <row r="1954" ht="12.75">
      <c r="B1954"/>
    </row>
    <row r="1955" ht="12.75">
      <c r="B1955"/>
    </row>
    <row r="1956" ht="12.75">
      <c r="B1956"/>
    </row>
    <row r="1957" ht="12.75">
      <c r="B1957"/>
    </row>
    <row r="1958" ht="12.75">
      <c r="B1958"/>
    </row>
    <row r="1959" ht="12.75">
      <c r="B1959"/>
    </row>
    <row r="1960" ht="12.75">
      <c r="B1960"/>
    </row>
    <row r="1961" ht="12.75">
      <c r="B1961"/>
    </row>
    <row r="1962" ht="12.75">
      <c r="B1962"/>
    </row>
    <row r="1963" ht="12.75">
      <c r="B1963"/>
    </row>
    <row r="1964" ht="12.75">
      <c r="B1964"/>
    </row>
    <row r="1965" ht="12.75">
      <c r="B1965"/>
    </row>
    <row r="1966" ht="12.75">
      <c r="B1966"/>
    </row>
    <row r="1967" ht="12.75">
      <c r="B1967"/>
    </row>
    <row r="1968" ht="12.75">
      <c r="B1968"/>
    </row>
    <row r="1969" ht="12.75">
      <c r="B1969"/>
    </row>
    <row r="1970" ht="12.75">
      <c r="B1970"/>
    </row>
    <row r="1971" ht="12.75">
      <c r="B1971"/>
    </row>
    <row r="1972" ht="12.75">
      <c r="B1972"/>
    </row>
    <row r="1973" ht="12.75">
      <c r="B1973"/>
    </row>
    <row r="1974" ht="12.75">
      <c r="B1974"/>
    </row>
    <row r="1975" ht="12.75">
      <c r="B1975"/>
    </row>
    <row r="1976" ht="12.75">
      <c r="B1976"/>
    </row>
    <row r="1977" ht="12.75">
      <c r="B1977"/>
    </row>
    <row r="1978" ht="12.75">
      <c r="B1978"/>
    </row>
    <row r="1979" ht="12.75">
      <c r="B1979"/>
    </row>
    <row r="1980" ht="12.75">
      <c r="B1980"/>
    </row>
    <row r="1981" ht="12.75">
      <c r="B1981"/>
    </row>
    <row r="1982" ht="12.75">
      <c r="B1982"/>
    </row>
    <row r="1983" ht="12.75">
      <c r="B1983"/>
    </row>
    <row r="1984" ht="12.75">
      <c r="B1984"/>
    </row>
    <row r="1985" ht="12.75">
      <c r="B1985"/>
    </row>
    <row r="1986" ht="12.75">
      <c r="B1986"/>
    </row>
    <row r="1987" ht="12.75">
      <c r="B1987"/>
    </row>
    <row r="1988" ht="12.75">
      <c r="B1988"/>
    </row>
    <row r="1989" ht="12.75">
      <c r="B1989"/>
    </row>
    <row r="1990" ht="12.75">
      <c r="B1990"/>
    </row>
    <row r="1991" ht="12.75">
      <c r="B1991"/>
    </row>
    <row r="1992" ht="12.75">
      <c r="B1992"/>
    </row>
    <row r="1993" ht="12.75">
      <c r="B1993"/>
    </row>
    <row r="1994" ht="12.75">
      <c r="B1994"/>
    </row>
    <row r="1995" ht="12.75">
      <c r="B1995"/>
    </row>
    <row r="1996" ht="12.75">
      <c r="B1996"/>
    </row>
    <row r="1997" ht="12.75">
      <c r="B1997"/>
    </row>
    <row r="1998" ht="12.75">
      <c r="B1998"/>
    </row>
    <row r="1999" ht="12.75">
      <c r="B1999"/>
    </row>
    <row r="2000" ht="12.75">
      <c r="B2000"/>
    </row>
    <row r="2001" ht="12.75">
      <c r="B2001"/>
    </row>
    <row r="2002" ht="12.75">
      <c r="B2002"/>
    </row>
    <row r="2003" ht="12.75">
      <c r="B2003"/>
    </row>
    <row r="2004" ht="12.75">
      <c r="B2004"/>
    </row>
    <row r="2005" ht="12.75">
      <c r="B2005"/>
    </row>
    <row r="2006" ht="12.75">
      <c r="B2006"/>
    </row>
    <row r="2007" ht="12.75">
      <c r="B2007"/>
    </row>
    <row r="2008" ht="12.75">
      <c r="B2008"/>
    </row>
    <row r="2009" ht="12.75">
      <c r="B2009"/>
    </row>
    <row r="2010" ht="12.75">
      <c r="B2010"/>
    </row>
    <row r="2011" ht="12.75">
      <c r="B2011"/>
    </row>
    <row r="2012" ht="12.75">
      <c r="B2012"/>
    </row>
    <row r="2013" ht="12.75">
      <c r="B2013"/>
    </row>
    <row r="2014" ht="12.75">
      <c r="B2014"/>
    </row>
    <row r="2015" ht="12.75">
      <c r="B2015"/>
    </row>
    <row r="2016" ht="12.75">
      <c r="B2016"/>
    </row>
    <row r="2017" ht="12.75">
      <c r="B2017"/>
    </row>
    <row r="2018" ht="12.75">
      <c r="B2018"/>
    </row>
    <row r="2019" ht="12.75">
      <c r="B2019"/>
    </row>
    <row r="2020" ht="12.75">
      <c r="B2020"/>
    </row>
    <row r="2021" ht="12.75">
      <c r="B2021"/>
    </row>
    <row r="2022" ht="12.75">
      <c r="B2022"/>
    </row>
    <row r="2023" ht="12.75">
      <c r="B2023"/>
    </row>
    <row r="2024" ht="12.75">
      <c r="B2024"/>
    </row>
    <row r="2025" ht="12.75">
      <c r="B2025"/>
    </row>
    <row r="2026" ht="12.75">
      <c r="B2026"/>
    </row>
    <row r="2027" ht="12.75">
      <c r="B2027"/>
    </row>
    <row r="2028" ht="12.75">
      <c r="B2028"/>
    </row>
    <row r="2029" ht="12.75">
      <c r="B2029"/>
    </row>
    <row r="2030" ht="12.75">
      <c r="B2030"/>
    </row>
    <row r="2031" ht="12.75">
      <c r="B2031"/>
    </row>
    <row r="2032" ht="12.75">
      <c r="B2032"/>
    </row>
    <row r="2033" ht="12.75">
      <c r="B2033"/>
    </row>
    <row r="2034" ht="12.75">
      <c r="B2034"/>
    </row>
    <row r="2035" ht="12.75">
      <c r="B2035"/>
    </row>
    <row r="2036" ht="12.75">
      <c r="B2036"/>
    </row>
    <row r="2037" ht="12.75">
      <c r="B2037"/>
    </row>
    <row r="2038" ht="12.75">
      <c r="B2038"/>
    </row>
    <row r="2039" ht="12.75">
      <c r="B2039"/>
    </row>
    <row r="2040" ht="12.75">
      <c r="B2040"/>
    </row>
    <row r="2041" ht="12.75">
      <c r="B2041"/>
    </row>
    <row r="2042" ht="12.75">
      <c r="B2042"/>
    </row>
    <row r="2043" ht="12.75">
      <c r="B2043"/>
    </row>
    <row r="2044" ht="12.75">
      <c r="B2044"/>
    </row>
    <row r="2045" ht="12.75">
      <c r="B2045"/>
    </row>
    <row r="2046" ht="12.75">
      <c r="B2046"/>
    </row>
    <row r="2047" ht="12.75">
      <c r="B2047"/>
    </row>
    <row r="2048" ht="12.75">
      <c r="B2048"/>
    </row>
    <row r="2049" ht="12.75">
      <c r="B2049"/>
    </row>
    <row r="2050" ht="12.75">
      <c r="B2050"/>
    </row>
    <row r="2051" ht="12.75">
      <c r="B2051"/>
    </row>
    <row r="2052" ht="12.75">
      <c r="B2052"/>
    </row>
    <row r="2053" ht="12.75">
      <c r="B2053"/>
    </row>
    <row r="2054" ht="12.75">
      <c r="B2054"/>
    </row>
    <row r="2055" ht="12.75">
      <c r="B2055"/>
    </row>
    <row r="2056" ht="12.75">
      <c r="B2056"/>
    </row>
    <row r="2057" ht="12.75">
      <c r="B2057"/>
    </row>
    <row r="2058" ht="12.75">
      <c r="B2058"/>
    </row>
    <row r="2059" ht="12.75">
      <c r="B2059"/>
    </row>
    <row r="2060" ht="12.75">
      <c r="B2060"/>
    </row>
    <row r="2061" ht="12.75">
      <c r="B2061"/>
    </row>
    <row r="2062" ht="12.75">
      <c r="B2062"/>
    </row>
    <row r="2063" ht="12.75">
      <c r="B2063"/>
    </row>
    <row r="2064" ht="12.75">
      <c r="B2064"/>
    </row>
    <row r="2065" ht="12.75">
      <c r="B2065"/>
    </row>
    <row r="2066" ht="12.75">
      <c r="B2066"/>
    </row>
    <row r="2067" ht="12.75">
      <c r="B2067"/>
    </row>
    <row r="2068" ht="12.75">
      <c r="B2068"/>
    </row>
    <row r="2069" ht="12.75">
      <c r="B2069"/>
    </row>
    <row r="2070" ht="12.75">
      <c r="B2070"/>
    </row>
    <row r="2071" ht="12.75">
      <c r="B2071"/>
    </row>
    <row r="2072" ht="12.75">
      <c r="B2072"/>
    </row>
    <row r="2073" ht="12.75">
      <c r="B2073"/>
    </row>
    <row r="2074" ht="12.75">
      <c r="B2074"/>
    </row>
    <row r="2075" ht="12.75">
      <c r="B2075"/>
    </row>
    <row r="2076" ht="12.75">
      <c r="B2076"/>
    </row>
    <row r="2077" ht="12.75">
      <c r="B2077"/>
    </row>
    <row r="2078" ht="12.75">
      <c r="B2078"/>
    </row>
    <row r="2079" ht="12.75">
      <c r="B2079"/>
    </row>
    <row r="2080" ht="12.75">
      <c r="B2080"/>
    </row>
    <row r="2081" ht="12.75">
      <c r="B2081"/>
    </row>
    <row r="2082" ht="12.75">
      <c r="B2082"/>
    </row>
    <row r="2083" ht="12.75">
      <c r="B2083"/>
    </row>
    <row r="2084" ht="12.75">
      <c r="B2084"/>
    </row>
    <row r="2085" ht="12.75">
      <c r="B2085"/>
    </row>
    <row r="2086" ht="12.75">
      <c r="B2086"/>
    </row>
    <row r="2087" ht="12.75">
      <c r="B2087"/>
    </row>
    <row r="2088" ht="12.75">
      <c r="B2088"/>
    </row>
    <row r="2089" ht="12.75">
      <c r="B2089"/>
    </row>
    <row r="2090" ht="12.75">
      <c r="B2090"/>
    </row>
    <row r="2091" ht="12.75">
      <c r="B2091"/>
    </row>
    <row r="2092" ht="12.75">
      <c r="B2092"/>
    </row>
    <row r="2093" ht="12.75">
      <c r="B2093"/>
    </row>
    <row r="2094" ht="12.75">
      <c r="B2094"/>
    </row>
    <row r="2095" ht="12.75">
      <c r="B2095"/>
    </row>
    <row r="2096" ht="12.75">
      <c r="B2096"/>
    </row>
    <row r="2097" ht="12.75">
      <c r="B2097"/>
    </row>
    <row r="2098" ht="12.75">
      <c r="B2098"/>
    </row>
    <row r="2099" ht="12.75">
      <c r="B2099"/>
    </row>
    <row r="2100" ht="12.75">
      <c r="B2100"/>
    </row>
    <row r="2101" ht="12.75">
      <c r="B2101"/>
    </row>
    <row r="2102" ht="12.75">
      <c r="B2102"/>
    </row>
    <row r="2103" ht="12.75">
      <c r="B2103"/>
    </row>
    <row r="2104" ht="12.75">
      <c r="B2104"/>
    </row>
    <row r="2105" ht="12.75">
      <c r="B2105"/>
    </row>
    <row r="2106" ht="12.75">
      <c r="B2106"/>
    </row>
    <row r="2107" ht="12.75">
      <c r="B2107"/>
    </row>
    <row r="2108" ht="12.75">
      <c r="B2108"/>
    </row>
    <row r="2109" ht="12.75">
      <c r="B2109"/>
    </row>
    <row r="2110" ht="12.75">
      <c r="B2110"/>
    </row>
    <row r="2111" ht="12.75">
      <c r="B2111"/>
    </row>
    <row r="2112" ht="12.75">
      <c r="B2112"/>
    </row>
    <row r="2113" ht="12.75">
      <c r="B2113"/>
    </row>
    <row r="2114" ht="12.75">
      <c r="B2114"/>
    </row>
    <row r="2115" ht="12.75">
      <c r="B2115"/>
    </row>
    <row r="2116" ht="12.75">
      <c r="B2116"/>
    </row>
    <row r="2117" ht="12.75">
      <c r="B2117"/>
    </row>
    <row r="2118" ht="12.75">
      <c r="B2118"/>
    </row>
    <row r="2119" ht="12.75">
      <c r="B2119"/>
    </row>
    <row r="2120" ht="12.75">
      <c r="B2120"/>
    </row>
    <row r="2121" ht="12.75">
      <c r="B2121"/>
    </row>
    <row r="2122" ht="12.75">
      <c r="B2122"/>
    </row>
    <row r="2123" ht="12.75">
      <c r="B2123"/>
    </row>
    <row r="2124" ht="12.75">
      <c r="B2124"/>
    </row>
    <row r="2125" ht="12.75">
      <c r="B2125"/>
    </row>
    <row r="2126" ht="12.75">
      <c r="B2126"/>
    </row>
    <row r="2127" ht="12.75">
      <c r="B2127"/>
    </row>
    <row r="2128" ht="12.75">
      <c r="B2128"/>
    </row>
    <row r="2129" ht="12.75">
      <c r="B2129"/>
    </row>
    <row r="2130" ht="12.75">
      <c r="B2130"/>
    </row>
    <row r="2131" ht="12.75">
      <c r="B2131"/>
    </row>
    <row r="2132" ht="12.75">
      <c r="B2132"/>
    </row>
    <row r="2133" ht="12.75">
      <c r="B2133"/>
    </row>
    <row r="2134" ht="12.75">
      <c r="B2134"/>
    </row>
    <row r="2135" ht="12.75">
      <c r="B2135"/>
    </row>
    <row r="2136" ht="12.75">
      <c r="B2136"/>
    </row>
    <row r="2137" ht="12.75">
      <c r="B2137"/>
    </row>
    <row r="2138" ht="12.75">
      <c r="B2138"/>
    </row>
    <row r="2139" ht="12.75">
      <c r="B2139"/>
    </row>
    <row r="2140" ht="12.75">
      <c r="B2140"/>
    </row>
    <row r="2141" ht="12.75">
      <c r="B2141"/>
    </row>
    <row r="2142" ht="12.75">
      <c r="B2142"/>
    </row>
    <row r="2143" ht="12.75">
      <c r="B2143"/>
    </row>
    <row r="2144" ht="12.75">
      <c r="B2144"/>
    </row>
    <row r="2145" ht="12.75">
      <c r="B2145"/>
    </row>
    <row r="2146" ht="12.75">
      <c r="B2146"/>
    </row>
    <row r="2147" ht="12.75">
      <c r="B2147"/>
    </row>
    <row r="2148" ht="12.75">
      <c r="B2148"/>
    </row>
    <row r="2149" ht="12.75">
      <c r="B2149"/>
    </row>
    <row r="2150" ht="12.75">
      <c r="B2150"/>
    </row>
    <row r="2151" ht="12.75">
      <c r="B2151"/>
    </row>
    <row r="2152" ht="12.75">
      <c r="B2152"/>
    </row>
    <row r="2153" ht="12.75">
      <c r="B2153"/>
    </row>
    <row r="2154" ht="12.75">
      <c r="B2154"/>
    </row>
    <row r="2155" ht="12.75">
      <c r="B2155"/>
    </row>
    <row r="2156" ht="12.75">
      <c r="B2156"/>
    </row>
    <row r="2157" ht="12.75">
      <c r="B2157"/>
    </row>
    <row r="2158" ht="12.75">
      <c r="B2158"/>
    </row>
    <row r="2159" ht="12.75">
      <c r="B2159"/>
    </row>
    <row r="2160" ht="12.75">
      <c r="B2160"/>
    </row>
    <row r="2161" ht="12.75">
      <c r="B2161"/>
    </row>
    <row r="2162" ht="12.75">
      <c r="B2162"/>
    </row>
    <row r="2163" ht="12.75">
      <c r="B2163"/>
    </row>
    <row r="2164" ht="12.75">
      <c r="B2164"/>
    </row>
    <row r="2165" ht="12.75">
      <c r="B2165"/>
    </row>
    <row r="2166" ht="12.75">
      <c r="B2166"/>
    </row>
    <row r="2167" ht="12.75">
      <c r="B2167"/>
    </row>
    <row r="2168" ht="12.75">
      <c r="B2168"/>
    </row>
    <row r="2169" ht="12.75">
      <c r="B2169"/>
    </row>
    <row r="2170" ht="12.75">
      <c r="B2170"/>
    </row>
    <row r="2171" ht="12.75">
      <c r="B2171"/>
    </row>
    <row r="2172" ht="12.75">
      <c r="B2172"/>
    </row>
    <row r="2173" ht="12.75">
      <c r="B2173"/>
    </row>
    <row r="2174" ht="12.75">
      <c r="B2174"/>
    </row>
    <row r="2175" ht="12.75">
      <c r="B2175"/>
    </row>
    <row r="2176" ht="12.75">
      <c r="B2176"/>
    </row>
    <row r="2177" ht="12.75">
      <c r="B2177"/>
    </row>
    <row r="2178" ht="12.75">
      <c r="B2178"/>
    </row>
    <row r="2179" ht="12.75">
      <c r="B2179"/>
    </row>
    <row r="2180" ht="12.75">
      <c r="B2180"/>
    </row>
    <row r="2181" ht="12.75">
      <c r="B2181"/>
    </row>
    <row r="2182" ht="12.75">
      <c r="B2182"/>
    </row>
    <row r="2183" ht="12.75">
      <c r="B2183"/>
    </row>
    <row r="2184" ht="12.75">
      <c r="B2184"/>
    </row>
    <row r="2185" ht="12.75">
      <c r="B2185"/>
    </row>
    <row r="2186" ht="12.75">
      <c r="B2186"/>
    </row>
    <row r="2187" ht="12.75">
      <c r="B2187"/>
    </row>
    <row r="2188" ht="12.75">
      <c r="B2188"/>
    </row>
    <row r="2189" ht="12.75">
      <c r="B2189"/>
    </row>
    <row r="2190" ht="12.75">
      <c r="B2190"/>
    </row>
    <row r="2191" ht="12.75">
      <c r="B2191"/>
    </row>
    <row r="2192" ht="12.75">
      <c r="B2192"/>
    </row>
    <row r="2193" ht="12.75">
      <c r="B2193"/>
    </row>
    <row r="2194" ht="12.75">
      <c r="B2194"/>
    </row>
    <row r="2195" ht="12.75">
      <c r="B2195"/>
    </row>
    <row r="2196" ht="12.75">
      <c r="B2196"/>
    </row>
    <row r="2197" ht="12.75">
      <c r="B2197"/>
    </row>
    <row r="2198" ht="12.75">
      <c r="B2198"/>
    </row>
    <row r="2199" ht="12.75">
      <c r="B2199"/>
    </row>
    <row r="2200" ht="12.75">
      <c r="B2200"/>
    </row>
    <row r="2201" ht="12.75">
      <c r="B2201"/>
    </row>
    <row r="2202" ht="12.75">
      <c r="B2202"/>
    </row>
    <row r="2203" ht="12.75">
      <c r="B2203"/>
    </row>
    <row r="2204" ht="12.75">
      <c r="B2204"/>
    </row>
    <row r="2205" ht="12.75">
      <c r="B2205"/>
    </row>
    <row r="2206" ht="12.75">
      <c r="B2206"/>
    </row>
    <row r="2207" ht="12.75">
      <c r="B2207"/>
    </row>
    <row r="2208" ht="12.75">
      <c r="B2208"/>
    </row>
    <row r="2209" ht="12.75">
      <c r="B2209"/>
    </row>
    <row r="2210" ht="12.75">
      <c r="B2210"/>
    </row>
    <row r="2211" ht="12.75">
      <c r="B2211"/>
    </row>
    <row r="2212" ht="12.75">
      <c r="B2212"/>
    </row>
    <row r="2213" ht="12.75">
      <c r="B2213"/>
    </row>
    <row r="2214" ht="12.75">
      <c r="B2214"/>
    </row>
    <row r="2215" ht="12.75">
      <c r="B2215"/>
    </row>
    <row r="2216" ht="12.75">
      <c r="B2216"/>
    </row>
    <row r="2217" ht="12.75">
      <c r="B2217"/>
    </row>
    <row r="2218" ht="12.75">
      <c r="B2218"/>
    </row>
    <row r="2219" ht="12.75">
      <c r="B2219"/>
    </row>
    <row r="2220" ht="12.75">
      <c r="B2220"/>
    </row>
    <row r="2221" ht="12.75">
      <c r="B2221"/>
    </row>
    <row r="2222" ht="12.75">
      <c r="B2222"/>
    </row>
    <row r="2223" ht="12.75">
      <c r="B2223"/>
    </row>
    <row r="2224" ht="12.75">
      <c r="B2224"/>
    </row>
    <row r="2225" ht="12.75">
      <c r="B2225"/>
    </row>
    <row r="2226" ht="12.75">
      <c r="B2226"/>
    </row>
    <row r="2227" ht="12.75">
      <c r="B2227"/>
    </row>
    <row r="2228" ht="12.75">
      <c r="B2228"/>
    </row>
    <row r="2229" ht="12.75">
      <c r="B2229"/>
    </row>
    <row r="2230" ht="12.75">
      <c r="B2230"/>
    </row>
    <row r="2231" ht="12.75">
      <c r="B2231"/>
    </row>
    <row r="2232" ht="12.75">
      <c r="B2232"/>
    </row>
    <row r="2233" ht="12.75">
      <c r="B2233"/>
    </row>
    <row r="2234" ht="12.75">
      <c r="B2234"/>
    </row>
    <row r="2235" ht="12.75">
      <c r="B2235"/>
    </row>
    <row r="2236" ht="12.75">
      <c r="B2236"/>
    </row>
    <row r="2237" ht="12.75">
      <c r="B2237"/>
    </row>
    <row r="2238" ht="12.75">
      <c r="B2238"/>
    </row>
    <row r="2239" ht="12.75">
      <c r="B2239"/>
    </row>
    <row r="2240" ht="12.75">
      <c r="B2240"/>
    </row>
    <row r="2241" ht="12.75">
      <c r="B2241"/>
    </row>
    <row r="2242" ht="12.75">
      <c r="B2242"/>
    </row>
    <row r="2243" ht="12.75">
      <c r="B2243"/>
    </row>
    <row r="2244" ht="12.75">
      <c r="B2244"/>
    </row>
    <row r="2245" ht="12.75">
      <c r="B2245"/>
    </row>
    <row r="2246" ht="12.75">
      <c r="B2246"/>
    </row>
    <row r="2247" ht="12.75">
      <c r="B2247"/>
    </row>
    <row r="2248" ht="12.75">
      <c r="B2248"/>
    </row>
    <row r="2249" ht="12.75">
      <c r="B2249"/>
    </row>
    <row r="2250" ht="12.75">
      <c r="B2250"/>
    </row>
    <row r="2251" ht="12.75">
      <c r="B2251"/>
    </row>
    <row r="2252" ht="12.75">
      <c r="B2252"/>
    </row>
    <row r="2253" ht="12.75">
      <c r="B2253"/>
    </row>
    <row r="2254" ht="12.75">
      <c r="B2254"/>
    </row>
    <row r="2255" ht="12.75">
      <c r="B2255"/>
    </row>
    <row r="2256" ht="12.75">
      <c r="B2256"/>
    </row>
    <row r="2257" ht="12.75">
      <c r="B2257"/>
    </row>
    <row r="2258" ht="12.75">
      <c r="B2258"/>
    </row>
    <row r="2259" ht="12.75">
      <c r="B2259"/>
    </row>
    <row r="2260" ht="12.75">
      <c r="B2260"/>
    </row>
    <row r="2261" ht="12.75">
      <c r="B2261"/>
    </row>
    <row r="2262" ht="12.75">
      <c r="B2262"/>
    </row>
    <row r="2263" ht="12.75">
      <c r="B2263"/>
    </row>
    <row r="2264" ht="12.75">
      <c r="B2264"/>
    </row>
    <row r="2265" ht="12.75">
      <c r="B2265"/>
    </row>
    <row r="2266" ht="12.75">
      <c r="B2266"/>
    </row>
    <row r="2267" ht="12.75">
      <c r="B2267"/>
    </row>
    <row r="2268" ht="12.75">
      <c r="B2268"/>
    </row>
    <row r="2269" ht="12.75">
      <c r="B2269"/>
    </row>
    <row r="2270" ht="12.75">
      <c r="B2270"/>
    </row>
    <row r="2271" ht="12.75">
      <c r="B2271"/>
    </row>
    <row r="2272" ht="12.75">
      <c r="B2272"/>
    </row>
    <row r="2273" ht="12.75">
      <c r="B2273"/>
    </row>
    <row r="2274" ht="12.75">
      <c r="B2274"/>
    </row>
    <row r="2275" ht="12.75">
      <c r="B2275"/>
    </row>
    <row r="2276" ht="12.75">
      <c r="B2276"/>
    </row>
    <row r="2277" ht="12.75">
      <c r="B2277"/>
    </row>
    <row r="2278" ht="12.75">
      <c r="B2278"/>
    </row>
    <row r="2279" ht="12.75">
      <c r="B2279"/>
    </row>
    <row r="2280" ht="12.75">
      <c r="B2280"/>
    </row>
    <row r="2281" ht="12.75">
      <c r="B2281"/>
    </row>
    <row r="2282" ht="12.75">
      <c r="B2282"/>
    </row>
    <row r="2283" ht="12.75">
      <c r="B2283"/>
    </row>
    <row r="2284" ht="12.75">
      <c r="B2284"/>
    </row>
    <row r="2285" ht="12.75">
      <c r="B2285"/>
    </row>
    <row r="2286" ht="12.75">
      <c r="B2286"/>
    </row>
    <row r="2287" ht="12.75">
      <c r="B2287"/>
    </row>
    <row r="2288" ht="12.75">
      <c r="B2288"/>
    </row>
    <row r="2289" ht="12.75">
      <c r="B2289"/>
    </row>
    <row r="2290" ht="12.75">
      <c r="B2290"/>
    </row>
    <row r="2291" ht="12.75">
      <c r="B2291"/>
    </row>
    <row r="2292" ht="12.75">
      <c r="B2292"/>
    </row>
    <row r="2293" ht="12.75">
      <c r="B2293"/>
    </row>
    <row r="2294" ht="12.75">
      <c r="B2294"/>
    </row>
    <row r="2295" ht="12.75">
      <c r="B2295"/>
    </row>
    <row r="2296" ht="12.75">
      <c r="B2296"/>
    </row>
    <row r="2297" ht="12.75">
      <c r="B2297"/>
    </row>
    <row r="2298" ht="12.75">
      <c r="B2298"/>
    </row>
    <row r="2299" ht="12.75">
      <c r="B2299"/>
    </row>
    <row r="2300" ht="12.75">
      <c r="B2300"/>
    </row>
    <row r="2301" ht="12.75">
      <c r="B2301"/>
    </row>
    <row r="2302" ht="12.75">
      <c r="B2302"/>
    </row>
    <row r="2303" ht="12.75">
      <c r="B2303"/>
    </row>
    <row r="2304" ht="12.75">
      <c r="B2304"/>
    </row>
    <row r="2305" ht="12.75">
      <c r="B2305"/>
    </row>
    <row r="2306" ht="12.75">
      <c r="B2306"/>
    </row>
    <row r="2307" ht="12.75">
      <c r="B2307"/>
    </row>
    <row r="2308" ht="12.75">
      <c r="B2308"/>
    </row>
    <row r="2309" ht="12.75">
      <c r="B2309"/>
    </row>
    <row r="2310" ht="12.75">
      <c r="B2310"/>
    </row>
    <row r="2311" ht="12.75">
      <c r="B2311"/>
    </row>
    <row r="2312" ht="12.75">
      <c r="B2312"/>
    </row>
    <row r="2313" ht="12.75">
      <c r="B2313"/>
    </row>
    <row r="2314" ht="12.75">
      <c r="B2314"/>
    </row>
    <row r="2315" ht="12.75">
      <c r="B2315"/>
    </row>
    <row r="2316" ht="12.75">
      <c r="B2316"/>
    </row>
    <row r="2317" ht="12.75">
      <c r="B2317"/>
    </row>
    <row r="2318" ht="12.75">
      <c r="B2318"/>
    </row>
    <row r="2319" ht="12.75">
      <c r="B2319"/>
    </row>
    <row r="2320" ht="12.75">
      <c r="B2320"/>
    </row>
    <row r="2321" ht="12.75">
      <c r="B2321"/>
    </row>
    <row r="2322" ht="12.75">
      <c r="B2322"/>
    </row>
    <row r="2323" ht="12.75">
      <c r="B2323"/>
    </row>
    <row r="2324" ht="12.75">
      <c r="B2324"/>
    </row>
    <row r="2325" ht="12.75">
      <c r="B2325"/>
    </row>
    <row r="2326" ht="12.75">
      <c r="B2326"/>
    </row>
    <row r="2327" ht="12.75">
      <c r="B2327"/>
    </row>
    <row r="2328" ht="12.75">
      <c r="B2328"/>
    </row>
    <row r="2329" ht="12.75">
      <c r="B2329"/>
    </row>
    <row r="2330" ht="12.75">
      <c r="B2330"/>
    </row>
    <row r="2331" ht="12.75">
      <c r="B2331"/>
    </row>
    <row r="2332" ht="12.75">
      <c r="B2332"/>
    </row>
    <row r="2333" ht="12.75">
      <c r="B2333"/>
    </row>
    <row r="2334" ht="12.75">
      <c r="B2334"/>
    </row>
    <row r="2335" ht="12.75">
      <c r="B2335"/>
    </row>
    <row r="2336" ht="12.75">
      <c r="B2336"/>
    </row>
    <row r="2337" ht="12.75">
      <c r="B2337"/>
    </row>
    <row r="2338" ht="12.75">
      <c r="B2338"/>
    </row>
    <row r="2339" ht="12.75">
      <c r="B2339"/>
    </row>
    <row r="2340" ht="12.75">
      <c r="B2340"/>
    </row>
    <row r="2341" ht="12.75">
      <c r="B2341"/>
    </row>
    <row r="2342" ht="12.75">
      <c r="B2342"/>
    </row>
    <row r="2343" ht="12.75">
      <c r="B2343"/>
    </row>
    <row r="2344" ht="12.75">
      <c r="B2344"/>
    </row>
    <row r="2345" ht="12.75">
      <c r="B2345"/>
    </row>
    <row r="2346" ht="12.75">
      <c r="B2346"/>
    </row>
    <row r="2347" ht="12.75">
      <c r="B2347"/>
    </row>
    <row r="2348" ht="12.75">
      <c r="B2348"/>
    </row>
    <row r="2349" ht="12.75">
      <c r="B2349"/>
    </row>
    <row r="2350" ht="12.75">
      <c r="B2350"/>
    </row>
    <row r="2351" ht="12.75">
      <c r="B2351"/>
    </row>
    <row r="2352" ht="12.75">
      <c r="B2352"/>
    </row>
    <row r="2353" ht="12.75">
      <c r="B2353"/>
    </row>
    <row r="2354" ht="12.75">
      <c r="B2354"/>
    </row>
    <row r="2355" ht="12.75">
      <c r="B2355"/>
    </row>
    <row r="2356" ht="12.75">
      <c r="B2356"/>
    </row>
    <row r="2357" ht="12.75">
      <c r="B2357"/>
    </row>
    <row r="2358" ht="12.75">
      <c r="B2358"/>
    </row>
    <row r="2359" ht="12.75">
      <c r="B2359"/>
    </row>
    <row r="2360" ht="12.75">
      <c r="B2360"/>
    </row>
    <row r="2361" ht="12.75">
      <c r="B2361"/>
    </row>
    <row r="2362" ht="12.75">
      <c r="B2362"/>
    </row>
    <row r="2363" ht="12.75">
      <c r="B2363"/>
    </row>
    <row r="2364" ht="12.75">
      <c r="B2364"/>
    </row>
    <row r="2365" ht="12.75">
      <c r="B2365"/>
    </row>
    <row r="2366" ht="12.75">
      <c r="B2366"/>
    </row>
    <row r="2367" ht="12.75">
      <c r="B2367"/>
    </row>
    <row r="2368" ht="12.75">
      <c r="B2368"/>
    </row>
    <row r="2369" ht="12.75">
      <c r="B2369"/>
    </row>
    <row r="2370" ht="12.75">
      <c r="B2370"/>
    </row>
    <row r="2371" ht="12.75">
      <c r="B2371"/>
    </row>
    <row r="2372" ht="12.75">
      <c r="B2372"/>
    </row>
    <row r="2373" ht="12.75">
      <c r="B2373"/>
    </row>
    <row r="2374" ht="12.75">
      <c r="B2374"/>
    </row>
    <row r="2375" ht="12.75">
      <c r="B2375"/>
    </row>
    <row r="2376" ht="12.75">
      <c r="B2376"/>
    </row>
    <row r="2377" ht="12.75">
      <c r="B2377"/>
    </row>
    <row r="2378" ht="12.75">
      <c r="B2378"/>
    </row>
    <row r="2379" ht="12.75">
      <c r="B2379"/>
    </row>
    <row r="2380" ht="12.75">
      <c r="B2380"/>
    </row>
    <row r="2381" ht="12.75">
      <c r="B2381"/>
    </row>
    <row r="2382" ht="12.75">
      <c r="B2382"/>
    </row>
    <row r="2383" ht="12.75">
      <c r="B2383"/>
    </row>
    <row r="2384" ht="12.75">
      <c r="B2384"/>
    </row>
    <row r="2385" ht="12.75">
      <c r="B2385"/>
    </row>
    <row r="2386" ht="12.75">
      <c r="B2386"/>
    </row>
    <row r="2387" ht="12.75">
      <c r="B2387"/>
    </row>
    <row r="2388" ht="12.75">
      <c r="B2388"/>
    </row>
    <row r="2389" ht="12.75">
      <c r="B2389"/>
    </row>
    <row r="2390" ht="12.75">
      <c r="B2390"/>
    </row>
    <row r="2391" ht="12.75">
      <c r="B2391"/>
    </row>
    <row r="2392" ht="12.75">
      <c r="B2392"/>
    </row>
    <row r="2393" ht="12.75">
      <c r="B2393"/>
    </row>
    <row r="2394" ht="12.75">
      <c r="B2394"/>
    </row>
    <row r="2395" ht="12.75">
      <c r="B2395"/>
    </row>
    <row r="2396" ht="12.75">
      <c r="B2396"/>
    </row>
    <row r="2397" ht="12.75">
      <c r="B2397"/>
    </row>
    <row r="2398" ht="12.75">
      <c r="B2398"/>
    </row>
    <row r="2399" ht="12.75">
      <c r="B2399"/>
    </row>
    <row r="2400" ht="12.75">
      <c r="B2400"/>
    </row>
    <row r="2401" ht="12.75">
      <c r="B2401"/>
    </row>
    <row r="2402" ht="12.75">
      <c r="B2402"/>
    </row>
    <row r="2403" ht="12.75">
      <c r="B2403"/>
    </row>
    <row r="2404" ht="12.75">
      <c r="B2404"/>
    </row>
    <row r="2405" ht="12.75">
      <c r="B2405"/>
    </row>
    <row r="2406" ht="12.75">
      <c r="B2406"/>
    </row>
    <row r="2407" ht="12.75">
      <c r="B2407"/>
    </row>
    <row r="2408" ht="12.75">
      <c r="B2408"/>
    </row>
    <row r="2409" ht="12.75">
      <c r="B2409"/>
    </row>
    <row r="2410" ht="12.75">
      <c r="B2410"/>
    </row>
    <row r="2411" ht="12.75">
      <c r="B2411"/>
    </row>
    <row r="2412" ht="12.75">
      <c r="B2412"/>
    </row>
    <row r="2413" ht="12.75">
      <c r="B2413"/>
    </row>
    <row r="2414" ht="12.75">
      <c r="B2414"/>
    </row>
    <row r="2415" ht="12.75">
      <c r="B2415"/>
    </row>
    <row r="2416" ht="12.75">
      <c r="B2416"/>
    </row>
    <row r="2417" ht="12.75">
      <c r="B2417"/>
    </row>
    <row r="2418" ht="12.75">
      <c r="B2418"/>
    </row>
    <row r="2419" ht="12.75">
      <c r="B2419"/>
    </row>
    <row r="2420" ht="12.75">
      <c r="B2420"/>
    </row>
    <row r="2421" ht="12.75">
      <c r="B2421"/>
    </row>
    <row r="2422" ht="12.75">
      <c r="B2422"/>
    </row>
    <row r="2423" ht="12.75">
      <c r="B2423"/>
    </row>
    <row r="2424" ht="12.75">
      <c r="B2424"/>
    </row>
    <row r="2425" ht="12.75">
      <c r="B2425"/>
    </row>
    <row r="2426" ht="12.75">
      <c r="B2426"/>
    </row>
    <row r="2427" ht="12.75">
      <c r="B2427"/>
    </row>
    <row r="2428" ht="12.75">
      <c r="B2428"/>
    </row>
    <row r="2429" ht="12.75">
      <c r="B2429"/>
    </row>
    <row r="2430" ht="12.75">
      <c r="B2430"/>
    </row>
    <row r="2431" ht="12.75">
      <c r="B2431"/>
    </row>
    <row r="2432" ht="12.75">
      <c r="B2432"/>
    </row>
    <row r="2433" ht="12.75">
      <c r="B2433"/>
    </row>
    <row r="2434" ht="12.75">
      <c r="B2434"/>
    </row>
    <row r="2435" ht="12.75">
      <c r="B2435"/>
    </row>
    <row r="2436" ht="12.75">
      <c r="B2436"/>
    </row>
    <row r="2437" ht="12.75">
      <c r="B2437"/>
    </row>
    <row r="2438" ht="12.75">
      <c r="B2438"/>
    </row>
    <row r="2439" ht="12.75">
      <c r="B2439"/>
    </row>
    <row r="2440" ht="12.75">
      <c r="B2440"/>
    </row>
    <row r="2441" ht="12.75">
      <c r="B2441"/>
    </row>
    <row r="2442" ht="12.75">
      <c r="B2442"/>
    </row>
    <row r="2443" ht="12.75">
      <c r="B2443"/>
    </row>
    <row r="2444" ht="12.75">
      <c r="B2444"/>
    </row>
    <row r="2445" ht="12.75">
      <c r="B2445"/>
    </row>
    <row r="2446" ht="12.75">
      <c r="B2446"/>
    </row>
    <row r="2447" ht="12.75">
      <c r="B2447"/>
    </row>
    <row r="2448" ht="12.75">
      <c r="B2448"/>
    </row>
    <row r="2449" ht="12.75">
      <c r="B2449"/>
    </row>
    <row r="2450" ht="12.75">
      <c r="B2450"/>
    </row>
    <row r="2451" ht="12.75">
      <c r="B2451"/>
    </row>
    <row r="2452" ht="12.75">
      <c r="B2452"/>
    </row>
    <row r="2453" ht="12.75">
      <c r="B2453"/>
    </row>
    <row r="2454" ht="12.75">
      <c r="B2454"/>
    </row>
    <row r="2455" ht="12.75">
      <c r="B2455"/>
    </row>
    <row r="2456" ht="12.75">
      <c r="B2456"/>
    </row>
    <row r="2457" ht="12.75">
      <c r="B2457"/>
    </row>
    <row r="2458" ht="12.75">
      <c r="B2458"/>
    </row>
    <row r="2459" ht="12.75">
      <c r="B2459"/>
    </row>
    <row r="2460" ht="12.75">
      <c r="B2460"/>
    </row>
    <row r="2461" ht="12.75">
      <c r="B2461"/>
    </row>
    <row r="2462" ht="12.75">
      <c r="B2462"/>
    </row>
    <row r="2463" ht="12.75">
      <c r="B2463"/>
    </row>
    <row r="2464" ht="12.75">
      <c r="B2464"/>
    </row>
    <row r="2465" ht="12.75">
      <c r="B2465"/>
    </row>
    <row r="2466" ht="12.75">
      <c r="B2466"/>
    </row>
    <row r="2467" ht="12.75">
      <c r="B2467"/>
    </row>
    <row r="2468" ht="12.75">
      <c r="B2468"/>
    </row>
    <row r="2469" ht="12.75">
      <c r="B2469"/>
    </row>
    <row r="2470" ht="12.75">
      <c r="B2470"/>
    </row>
    <row r="2471" ht="12.75">
      <c r="B2471"/>
    </row>
    <row r="2472" ht="12.75">
      <c r="B2472"/>
    </row>
    <row r="2473" ht="12.75">
      <c r="B2473"/>
    </row>
    <row r="2474" ht="12.75">
      <c r="B2474"/>
    </row>
    <row r="2475" ht="12.75">
      <c r="B2475"/>
    </row>
    <row r="2476" ht="12.75">
      <c r="B2476"/>
    </row>
    <row r="2477" ht="12.75">
      <c r="B2477"/>
    </row>
    <row r="2478" ht="12.75">
      <c r="B2478"/>
    </row>
    <row r="2479" ht="12.75">
      <c r="B2479"/>
    </row>
    <row r="2480" ht="12.75">
      <c r="B2480"/>
    </row>
    <row r="2481" ht="12.75">
      <c r="B2481"/>
    </row>
    <row r="2482" ht="12.75">
      <c r="B2482"/>
    </row>
    <row r="2483" ht="12.75">
      <c r="B2483"/>
    </row>
    <row r="2484" ht="12.75">
      <c r="B2484"/>
    </row>
    <row r="2485" ht="12.75">
      <c r="B2485"/>
    </row>
    <row r="2486" ht="12.75">
      <c r="B2486"/>
    </row>
    <row r="2487" ht="12.75">
      <c r="B2487"/>
    </row>
    <row r="2488" ht="12.75">
      <c r="B2488"/>
    </row>
    <row r="2489" ht="12.75">
      <c r="B2489"/>
    </row>
    <row r="2490" ht="12.75">
      <c r="B2490"/>
    </row>
    <row r="2491" ht="12.75">
      <c r="B2491"/>
    </row>
    <row r="2492" ht="12.75">
      <c r="B2492"/>
    </row>
    <row r="2493" ht="12.75">
      <c r="B2493"/>
    </row>
    <row r="2494" ht="12.75">
      <c r="B2494"/>
    </row>
    <row r="2495" ht="12.75">
      <c r="B2495"/>
    </row>
    <row r="2496" ht="12.75">
      <c r="B2496"/>
    </row>
    <row r="2497" ht="12.75">
      <c r="B2497"/>
    </row>
    <row r="2498" ht="12.75">
      <c r="B2498"/>
    </row>
    <row r="2499" ht="12.75">
      <c r="B2499"/>
    </row>
    <row r="2500" ht="12.75">
      <c r="B2500"/>
    </row>
    <row r="2501" ht="12.75">
      <c r="B2501"/>
    </row>
    <row r="2502" ht="12.75">
      <c r="B2502"/>
    </row>
    <row r="2503" ht="12.75">
      <c r="B2503"/>
    </row>
    <row r="2504" ht="12.75">
      <c r="B2504"/>
    </row>
    <row r="2505" ht="12.75">
      <c r="B2505"/>
    </row>
    <row r="2506" ht="12.75">
      <c r="B2506"/>
    </row>
    <row r="2507" ht="12.75">
      <c r="B2507"/>
    </row>
    <row r="2508" ht="12.75">
      <c r="B2508"/>
    </row>
    <row r="2509" ht="12.75">
      <c r="B2509"/>
    </row>
    <row r="2510" ht="12.75">
      <c r="B2510"/>
    </row>
    <row r="2511" ht="12.75">
      <c r="B2511"/>
    </row>
    <row r="2512" ht="12.75">
      <c r="B2512"/>
    </row>
    <row r="2513" ht="12.75">
      <c r="B2513"/>
    </row>
    <row r="2514" ht="12.75">
      <c r="B2514"/>
    </row>
    <row r="2515" ht="12.75">
      <c r="B2515"/>
    </row>
    <row r="2516" ht="12.75">
      <c r="B2516"/>
    </row>
    <row r="2517" ht="12.75">
      <c r="B2517"/>
    </row>
    <row r="2518" ht="12.75">
      <c r="B2518"/>
    </row>
    <row r="2519" ht="12.75">
      <c r="B2519"/>
    </row>
    <row r="2520" ht="12.75">
      <c r="B2520"/>
    </row>
    <row r="2521" ht="12.75">
      <c r="B2521"/>
    </row>
    <row r="2522" ht="12.75">
      <c r="B2522"/>
    </row>
    <row r="2523" ht="12.75">
      <c r="B2523"/>
    </row>
    <row r="2524" ht="12.75">
      <c r="B2524"/>
    </row>
    <row r="2525" ht="12.75">
      <c r="B2525"/>
    </row>
    <row r="2526" ht="12.75">
      <c r="B2526"/>
    </row>
    <row r="2527" ht="12.75">
      <c r="B2527"/>
    </row>
    <row r="2528" ht="12.75">
      <c r="B2528"/>
    </row>
    <row r="2529" ht="12.75">
      <c r="B2529"/>
    </row>
    <row r="2530" ht="12.75">
      <c r="B2530"/>
    </row>
    <row r="2531" ht="12.75">
      <c r="B2531"/>
    </row>
    <row r="2532" ht="12.75">
      <c r="B2532"/>
    </row>
    <row r="2533" ht="12.75">
      <c r="B2533"/>
    </row>
    <row r="2534" ht="12.75">
      <c r="B2534"/>
    </row>
    <row r="2535" ht="12.75">
      <c r="B2535"/>
    </row>
    <row r="2536" ht="12.75">
      <c r="B2536"/>
    </row>
    <row r="2537" ht="12.75">
      <c r="B2537"/>
    </row>
    <row r="2538" ht="12.75">
      <c r="B2538"/>
    </row>
    <row r="2539" ht="12.75">
      <c r="B2539"/>
    </row>
    <row r="2540" ht="12.75">
      <c r="B2540"/>
    </row>
    <row r="2541" ht="12.75">
      <c r="B2541"/>
    </row>
    <row r="2542" ht="12.75">
      <c r="B2542"/>
    </row>
    <row r="2543" ht="12.75">
      <c r="B2543"/>
    </row>
    <row r="2544" ht="12.75">
      <c r="B2544"/>
    </row>
    <row r="2545" ht="12.75">
      <c r="B2545"/>
    </row>
    <row r="2546" ht="12.75">
      <c r="B2546"/>
    </row>
    <row r="2547" ht="12.75">
      <c r="B2547"/>
    </row>
    <row r="2548" ht="12.75">
      <c r="B2548"/>
    </row>
    <row r="2549" ht="12.75">
      <c r="B2549"/>
    </row>
    <row r="2550" ht="12.75">
      <c r="B2550"/>
    </row>
    <row r="2551" ht="12.75">
      <c r="B2551"/>
    </row>
    <row r="2552" ht="12.75">
      <c r="B2552"/>
    </row>
    <row r="2553" ht="12.75">
      <c r="B2553"/>
    </row>
    <row r="2554" ht="12.75">
      <c r="B2554"/>
    </row>
    <row r="2555" ht="12.75">
      <c r="B2555"/>
    </row>
    <row r="2556" ht="12.75">
      <c r="B2556"/>
    </row>
    <row r="2557" ht="12.75">
      <c r="B2557"/>
    </row>
    <row r="2558" ht="12.75">
      <c r="B2558"/>
    </row>
    <row r="2559" ht="12.75">
      <c r="B2559"/>
    </row>
    <row r="2560" ht="12.75">
      <c r="B2560"/>
    </row>
    <row r="2561" ht="12.75">
      <c r="B2561"/>
    </row>
    <row r="2562" ht="12.75">
      <c r="B2562"/>
    </row>
    <row r="2563" ht="12.75">
      <c r="B2563"/>
    </row>
    <row r="2564" ht="12.75">
      <c r="B2564"/>
    </row>
    <row r="2565" ht="12.75">
      <c r="B2565"/>
    </row>
    <row r="2566" ht="12.75">
      <c r="B2566"/>
    </row>
    <row r="2567" ht="12.75">
      <c r="B2567"/>
    </row>
    <row r="2568" ht="12.75">
      <c r="B2568"/>
    </row>
    <row r="2569" ht="12.75">
      <c r="B2569"/>
    </row>
    <row r="2570" ht="12.75">
      <c r="B2570"/>
    </row>
    <row r="2571" ht="12.75">
      <c r="B2571"/>
    </row>
    <row r="2572" ht="12.75">
      <c r="B2572"/>
    </row>
    <row r="2573" ht="12.75">
      <c r="B2573"/>
    </row>
    <row r="2574" ht="12.75">
      <c r="B2574"/>
    </row>
    <row r="2575" ht="12.75">
      <c r="B2575"/>
    </row>
    <row r="2576" ht="12.75">
      <c r="B2576"/>
    </row>
    <row r="2577" ht="12.75">
      <c r="B2577"/>
    </row>
    <row r="2578" ht="12.75">
      <c r="B2578"/>
    </row>
    <row r="2579" ht="12.75">
      <c r="B2579"/>
    </row>
    <row r="2580" ht="12.75">
      <c r="B2580"/>
    </row>
    <row r="2581" ht="12.75">
      <c r="B2581"/>
    </row>
    <row r="2582" ht="12.75">
      <c r="B2582"/>
    </row>
    <row r="2583" ht="12.75">
      <c r="B2583"/>
    </row>
    <row r="2584" ht="12.75">
      <c r="B2584"/>
    </row>
    <row r="2585" ht="12.75">
      <c r="B2585"/>
    </row>
    <row r="2586" ht="12.75">
      <c r="B2586"/>
    </row>
    <row r="2587" ht="12.75">
      <c r="B2587"/>
    </row>
    <row r="2588" ht="12.75">
      <c r="B2588"/>
    </row>
    <row r="2589" ht="12.75">
      <c r="B2589"/>
    </row>
    <row r="2590" ht="12.75">
      <c r="B2590"/>
    </row>
    <row r="2591" ht="12.75">
      <c r="B2591"/>
    </row>
    <row r="2592" ht="12.75">
      <c r="B2592"/>
    </row>
    <row r="2593" ht="12.75">
      <c r="B2593"/>
    </row>
    <row r="2594" ht="12.75">
      <c r="B2594"/>
    </row>
    <row r="2595" ht="12.75">
      <c r="B2595"/>
    </row>
    <row r="2596" ht="12.75">
      <c r="B2596"/>
    </row>
    <row r="2597" ht="12.75">
      <c r="B2597"/>
    </row>
    <row r="2598" ht="12.75">
      <c r="B2598"/>
    </row>
    <row r="2599" ht="12.75">
      <c r="B2599"/>
    </row>
    <row r="2600" ht="12.75">
      <c r="B2600"/>
    </row>
    <row r="2601" ht="12.75">
      <c r="B2601"/>
    </row>
    <row r="2602" ht="12.75">
      <c r="B2602"/>
    </row>
    <row r="2603" ht="12.75">
      <c r="B2603"/>
    </row>
    <row r="2604" ht="12.75">
      <c r="B2604"/>
    </row>
    <row r="2605" ht="12.75">
      <c r="B2605"/>
    </row>
    <row r="2606" ht="12.75">
      <c r="B2606"/>
    </row>
    <row r="2607" ht="12.75">
      <c r="B2607"/>
    </row>
    <row r="2608" ht="12.75">
      <c r="B2608"/>
    </row>
    <row r="2609" ht="12.75">
      <c r="B2609"/>
    </row>
    <row r="2610" ht="12.75">
      <c r="B2610"/>
    </row>
    <row r="2611" ht="12.75">
      <c r="B2611"/>
    </row>
    <row r="2612" ht="12.75">
      <c r="B2612"/>
    </row>
    <row r="2613" ht="12.75">
      <c r="B2613"/>
    </row>
    <row r="2614" ht="12.75">
      <c r="B2614"/>
    </row>
    <row r="2615" ht="12.75">
      <c r="B2615"/>
    </row>
    <row r="2616" ht="12.75">
      <c r="B2616"/>
    </row>
    <row r="2617" ht="12.75">
      <c r="B2617"/>
    </row>
    <row r="2618" ht="12.75">
      <c r="B2618"/>
    </row>
    <row r="2619" ht="12.75">
      <c r="B2619"/>
    </row>
    <row r="2620" ht="12.75">
      <c r="B2620"/>
    </row>
    <row r="2621" ht="12.75">
      <c r="B2621"/>
    </row>
    <row r="2622" ht="12.75">
      <c r="B2622"/>
    </row>
    <row r="2623" ht="12.75">
      <c r="B2623"/>
    </row>
    <row r="2624" ht="12.75">
      <c r="B2624"/>
    </row>
    <row r="2625" ht="12.75">
      <c r="B2625"/>
    </row>
    <row r="2626" ht="12.75">
      <c r="B2626"/>
    </row>
    <row r="2627" ht="12.75">
      <c r="B2627"/>
    </row>
    <row r="2628" ht="12.75">
      <c r="B2628"/>
    </row>
    <row r="2629" ht="12.75">
      <c r="B2629"/>
    </row>
    <row r="2630" ht="12.75">
      <c r="B2630"/>
    </row>
    <row r="2631" ht="12.75">
      <c r="B2631"/>
    </row>
    <row r="2632" ht="12.75">
      <c r="B2632"/>
    </row>
    <row r="2633" ht="12.75">
      <c r="B2633"/>
    </row>
    <row r="2634" ht="12.75">
      <c r="B2634"/>
    </row>
    <row r="2635" ht="12.75">
      <c r="B2635"/>
    </row>
    <row r="2636" ht="12.75">
      <c r="B2636"/>
    </row>
    <row r="2637" ht="12.75">
      <c r="B2637"/>
    </row>
    <row r="2638" ht="12.75">
      <c r="B2638"/>
    </row>
    <row r="2639" ht="12.75">
      <c r="B2639"/>
    </row>
    <row r="2640" ht="12.75">
      <c r="B2640"/>
    </row>
    <row r="2641" ht="12.75">
      <c r="B2641"/>
    </row>
    <row r="2642" ht="12.75">
      <c r="B2642"/>
    </row>
    <row r="2643" ht="12.75">
      <c r="B2643"/>
    </row>
    <row r="2644" ht="12.75">
      <c r="B2644"/>
    </row>
    <row r="2645" ht="12.75">
      <c r="B2645"/>
    </row>
    <row r="2646" ht="12.75">
      <c r="B2646"/>
    </row>
    <row r="2647" ht="12.75">
      <c r="B2647"/>
    </row>
    <row r="2648" ht="12.75">
      <c r="B2648"/>
    </row>
    <row r="2649" ht="12.75">
      <c r="B2649"/>
    </row>
    <row r="2650" ht="12.75">
      <c r="B2650"/>
    </row>
    <row r="2651" ht="12.75">
      <c r="B2651"/>
    </row>
    <row r="2652" ht="12.75">
      <c r="B2652"/>
    </row>
    <row r="2653" ht="12.75">
      <c r="B2653"/>
    </row>
    <row r="2654" ht="12.75">
      <c r="B2654"/>
    </row>
    <row r="2655" ht="12.75">
      <c r="B2655"/>
    </row>
    <row r="2656" ht="12.75">
      <c r="B2656"/>
    </row>
    <row r="2657" ht="12.75">
      <c r="B2657"/>
    </row>
    <row r="2658" ht="12.75">
      <c r="B2658"/>
    </row>
    <row r="2659" ht="12.75">
      <c r="B2659"/>
    </row>
    <row r="2660" ht="12.75">
      <c r="B2660"/>
    </row>
    <row r="2661" ht="12.75">
      <c r="B2661"/>
    </row>
    <row r="2662" ht="12.75">
      <c r="B2662"/>
    </row>
    <row r="2663" ht="12.75">
      <c r="B2663"/>
    </row>
    <row r="2664" ht="12.75">
      <c r="B2664"/>
    </row>
    <row r="2665" ht="12.75">
      <c r="B2665"/>
    </row>
    <row r="2666" ht="12.75">
      <c r="B2666"/>
    </row>
    <row r="2667" ht="12.75">
      <c r="B2667"/>
    </row>
    <row r="2668" ht="12.75">
      <c r="B2668"/>
    </row>
    <row r="2669" ht="12.75">
      <c r="B2669"/>
    </row>
    <row r="2670" ht="12.75">
      <c r="B2670"/>
    </row>
    <row r="2671" ht="12.75">
      <c r="B2671"/>
    </row>
    <row r="2672" ht="12.75">
      <c r="B2672"/>
    </row>
    <row r="2673" ht="12.75">
      <c r="B2673"/>
    </row>
    <row r="2674" ht="12.75">
      <c r="B2674"/>
    </row>
    <row r="2675" ht="12.75">
      <c r="B2675"/>
    </row>
    <row r="2676" ht="12.75">
      <c r="B2676"/>
    </row>
    <row r="2677" ht="12.75">
      <c r="B2677"/>
    </row>
    <row r="2678" ht="12.75">
      <c r="B2678"/>
    </row>
    <row r="2679" ht="12.75">
      <c r="B2679"/>
    </row>
    <row r="2680" ht="12.75">
      <c r="B2680"/>
    </row>
    <row r="2681" ht="12.75">
      <c r="B2681"/>
    </row>
    <row r="2682" ht="12.75">
      <c r="B2682"/>
    </row>
    <row r="2683" ht="12.75">
      <c r="B2683"/>
    </row>
    <row r="2684" ht="12.75">
      <c r="B2684"/>
    </row>
    <row r="2685" ht="12.75">
      <c r="B2685"/>
    </row>
    <row r="2686" ht="12.75">
      <c r="B2686"/>
    </row>
    <row r="2687" ht="12.75">
      <c r="B2687"/>
    </row>
    <row r="2688" ht="12.75">
      <c r="B2688"/>
    </row>
    <row r="2689" ht="12.75">
      <c r="B2689"/>
    </row>
    <row r="2690" ht="12.75">
      <c r="B2690"/>
    </row>
    <row r="2691" ht="12.75">
      <c r="B2691"/>
    </row>
    <row r="2692" ht="12.75">
      <c r="B2692"/>
    </row>
    <row r="2693" ht="12.75">
      <c r="B2693"/>
    </row>
    <row r="2694" ht="12.75">
      <c r="B2694"/>
    </row>
    <row r="2695" ht="12.75">
      <c r="B2695"/>
    </row>
    <row r="2696" ht="12.75">
      <c r="B2696"/>
    </row>
    <row r="2697" ht="12.75">
      <c r="B2697"/>
    </row>
    <row r="2698" ht="12.75">
      <c r="B2698"/>
    </row>
    <row r="2699" ht="12.75">
      <c r="B2699"/>
    </row>
    <row r="2700" ht="12.75">
      <c r="B2700"/>
    </row>
    <row r="2701" ht="12.75">
      <c r="B2701"/>
    </row>
    <row r="2702" ht="12.75">
      <c r="B2702"/>
    </row>
    <row r="2703" ht="12.75">
      <c r="B2703"/>
    </row>
    <row r="2704" ht="12.75">
      <c r="B2704"/>
    </row>
    <row r="2705" ht="12.75">
      <c r="B2705"/>
    </row>
    <row r="2706" ht="12.75">
      <c r="B2706"/>
    </row>
    <row r="2707" ht="12.75">
      <c r="B2707"/>
    </row>
    <row r="2708" ht="12.75">
      <c r="B2708"/>
    </row>
    <row r="2709" ht="12.75">
      <c r="B2709"/>
    </row>
    <row r="2710" ht="12.75">
      <c r="B2710"/>
    </row>
    <row r="2711" ht="12.75">
      <c r="B2711"/>
    </row>
    <row r="2712" ht="12.75">
      <c r="B2712"/>
    </row>
    <row r="2713" ht="12.75">
      <c r="B2713"/>
    </row>
    <row r="2714" ht="12.75">
      <c r="B2714"/>
    </row>
    <row r="2715" ht="12.75">
      <c r="B2715"/>
    </row>
    <row r="2716" ht="12.75">
      <c r="B2716"/>
    </row>
    <row r="2717" ht="12.75">
      <c r="B2717"/>
    </row>
    <row r="2718" ht="12.75">
      <c r="B2718"/>
    </row>
    <row r="2719" ht="12.75">
      <c r="B2719"/>
    </row>
    <row r="2720" ht="12.75">
      <c r="B2720"/>
    </row>
    <row r="2721" ht="12.75">
      <c r="B2721"/>
    </row>
    <row r="2722" ht="12.75">
      <c r="B2722"/>
    </row>
    <row r="2723" ht="12.75">
      <c r="B2723"/>
    </row>
    <row r="2724" ht="12.75">
      <c r="B2724"/>
    </row>
    <row r="2725" ht="12.75">
      <c r="B2725"/>
    </row>
    <row r="2726" ht="12.75">
      <c r="B2726"/>
    </row>
    <row r="2727" ht="12.75">
      <c r="B2727"/>
    </row>
    <row r="2728" ht="12.75">
      <c r="B2728"/>
    </row>
    <row r="2729" ht="12.75">
      <c r="B2729"/>
    </row>
    <row r="2730" ht="12.75">
      <c r="B2730"/>
    </row>
    <row r="2731" ht="12.75">
      <c r="B2731"/>
    </row>
    <row r="2732" ht="12.75">
      <c r="B2732"/>
    </row>
    <row r="2733" ht="12.75">
      <c r="B2733"/>
    </row>
    <row r="2734" ht="12.75">
      <c r="B2734"/>
    </row>
    <row r="2735" ht="12.75">
      <c r="B2735"/>
    </row>
    <row r="2736" ht="12.75">
      <c r="B2736"/>
    </row>
    <row r="2737" ht="12.75">
      <c r="B2737"/>
    </row>
    <row r="2738" ht="12.75">
      <c r="B2738"/>
    </row>
    <row r="2739" ht="12.75">
      <c r="B2739"/>
    </row>
    <row r="2740" ht="12.75">
      <c r="B2740"/>
    </row>
    <row r="2741" ht="12.75">
      <c r="B2741"/>
    </row>
    <row r="2742" ht="12.75">
      <c r="B2742"/>
    </row>
    <row r="2743" ht="12.75">
      <c r="B2743"/>
    </row>
    <row r="2744" ht="12.75">
      <c r="B2744"/>
    </row>
    <row r="2745" ht="12.75">
      <c r="B2745"/>
    </row>
    <row r="2746" ht="12.75">
      <c r="B2746"/>
    </row>
    <row r="2747" ht="12.75">
      <c r="B2747"/>
    </row>
    <row r="2748" ht="12.75">
      <c r="B2748"/>
    </row>
    <row r="2749" ht="12.75">
      <c r="B2749"/>
    </row>
    <row r="2750" ht="12.75">
      <c r="B2750"/>
    </row>
    <row r="2751" ht="12.75">
      <c r="B2751"/>
    </row>
    <row r="2752" ht="12.75">
      <c r="B2752"/>
    </row>
    <row r="2753" ht="12.75">
      <c r="B2753"/>
    </row>
    <row r="2754" ht="12.75">
      <c r="B2754"/>
    </row>
    <row r="2755" ht="12.75">
      <c r="B2755"/>
    </row>
    <row r="2756" ht="12.75">
      <c r="B2756"/>
    </row>
    <row r="2757" ht="12.75">
      <c r="B2757"/>
    </row>
    <row r="2758" ht="12.75">
      <c r="B2758"/>
    </row>
    <row r="2759" ht="12.75">
      <c r="B2759"/>
    </row>
    <row r="2760" ht="12.75">
      <c r="B2760"/>
    </row>
    <row r="2761" ht="12.75">
      <c r="B2761"/>
    </row>
    <row r="2762" ht="12.75">
      <c r="B2762"/>
    </row>
    <row r="2763" ht="12.75">
      <c r="B2763"/>
    </row>
    <row r="2764" ht="12.75">
      <c r="B2764"/>
    </row>
    <row r="2765" ht="12.75">
      <c r="B2765"/>
    </row>
    <row r="2766" ht="12.75">
      <c r="B2766"/>
    </row>
    <row r="2767" ht="12.75">
      <c r="B2767"/>
    </row>
    <row r="2768" ht="12.75">
      <c r="B2768"/>
    </row>
    <row r="2769" ht="12.75">
      <c r="B2769"/>
    </row>
    <row r="2770" ht="12.75">
      <c r="B2770"/>
    </row>
    <row r="2771" ht="12.75">
      <c r="B2771"/>
    </row>
    <row r="2772" ht="12.75">
      <c r="B2772"/>
    </row>
    <row r="2773" ht="12.75">
      <c r="B2773"/>
    </row>
    <row r="2774" ht="12.75">
      <c r="B2774"/>
    </row>
    <row r="2775" ht="12.75">
      <c r="B2775"/>
    </row>
    <row r="2776" ht="12.75">
      <c r="B2776"/>
    </row>
    <row r="2777" ht="12.75">
      <c r="B2777"/>
    </row>
    <row r="2778" ht="12.75">
      <c r="B2778"/>
    </row>
    <row r="2779" ht="12.75">
      <c r="B2779"/>
    </row>
    <row r="2780" ht="12.75">
      <c r="B2780"/>
    </row>
    <row r="2781" ht="12.75">
      <c r="B2781"/>
    </row>
    <row r="2782" ht="12.75">
      <c r="B2782"/>
    </row>
    <row r="2783" ht="12.75">
      <c r="B2783"/>
    </row>
    <row r="2784" ht="12.75">
      <c r="B2784"/>
    </row>
    <row r="2785" ht="12.75">
      <c r="B2785"/>
    </row>
    <row r="2786" ht="12.75">
      <c r="B2786"/>
    </row>
    <row r="2787" ht="12.75">
      <c r="B2787"/>
    </row>
    <row r="2788" ht="12.75">
      <c r="B2788"/>
    </row>
    <row r="2789" ht="12.75">
      <c r="B2789"/>
    </row>
    <row r="2790" ht="12.75">
      <c r="B2790"/>
    </row>
    <row r="2791" ht="12.75">
      <c r="B2791"/>
    </row>
    <row r="2792" ht="12.75">
      <c r="B2792"/>
    </row>
    <row r="2793" ht="12.75">
      <c r="B2793"/>
    </row>
    <row r="2794" ht="12.75">
      <c r="B2794"/>
    </row>
    <row r="2795" ht="12.75">
      <c r="B2795"/>
    </row>
    <row r="2796" ht="12.75">
      <c r="B2796"/>
    </row>
    <row r="2797" ht="12.75">
      <c r="B2797"/>
    </row>
    <row r="2798" ht="12.75">
      <c r="B2798"/>
    </row>
    <row r="2799" ht="12.75">
      <c r="B2799"/>
    </row>
    <row r="2800" ht="12.75">
      <c r="B2800"/>
    </row>
    <row r="2801" ht="12.75">
      <c r="B2801"/>
    </row>
    <row r="2802" ht="12.75">
      <c r="B2802"/>
    </row>
    <row r="2803" ht="12.75">
      <c r="B2803"/>
    </row>
    <row r="2804" ht="12.75">
      <c r="B2804"/>
    </row>
    <row r="2805" ht="12.75">
      <c r="B2805"/>
    </row>
    <row r="2806" ht="12.75">
      <c r="B2806"/>
    </row>
    <row r="2807" ht="12.75">
      <c r="B2807"/>
    </row>
    <row r="2808" ht="12.75">
      <c r="B2808"/>
    </row>
    <row r="2809" ht="12.75">
      <c r="B2809"/>
    </row>
    <row r="2810" ht="12.75">
      <c r="B2810"/>
    </row>
    <row r="2811" ht="12.75">
      <c r="B2811"/>
    </row>
    <row r="2812" ht="12.75">
      <c r="B2812"/>
    </row>
    <row r="2813" ht="12.75">
      <c r="B2813"/>
    </row>
    <row r="2814" ht="12.75">
      <c r="B2814"/>
    </row>
    <row r="2815" ht="12.75">
      <c r="B2815"/>
    </row>
    <row r="2816" ht="12.75">
      <c r="B2816"/>
    </row>
    <row r="2817" ht="12.75">
      <c r="B2817"/>
    </row>
    <row r="2818" ht="12.75">
      <c r="B2818"/>
    </row>
    <row r="2819" ht="12.75">
      <c r="B2819"/>
    </row>
    <row r="2820" ht="12.75">
      <c r="B2820"/>
    </row>
    <row r="2821" ht="12.75">
      <c r="B2821"/>
    </row>
    <row r="2822" ht="12.75">
      <c r="B2822"/>
    </row>
    <row r="2823" ht="12.75">
      <c r="B2823"/>
    </row>
    <row r="2824" ht="12.75">
      <c r="B2824"/>
    </row>
    <row r="2825" ht="12.75">
      <c r="B2825"/>
    </row>
    <row r="2826" ht="12.75">
      <c r="B2826"/>
    </row>
    <row r="2827" ht="12.75">
      <c r="B2827"/>
    </row>
    <row r="2828" ht="12.75">
      <c r="B2828"/>
    </row>
    <row r="2829" ht="12.75">
      <c r="B2829"/>
    </row>
    <row r="2830" ht="12.75">
      <c r="B2830"/>
    </row>
    <row r="2831" ht="12.75">
      <c r="B2831"/>
    </row>
    <row r="2832" ht="12.75">
      <c r="B2832"/>
    </row>
    <row r="2833" ht="12.75">
      <c r="B2833"/>
    </row>
    <row r="2834" ht="12.75">
      <c r="B2834"/>
    </row>
    <row r="2835" ht="12.75">
      <c r="B2835"/>
    </row>
    <row r="2836" ht="12.75">
      <c r="B2836"/>
    </row>
    <row r="2837" ht="12.75">
      <c r="B2837"/>
    </row>
    <row r="2838" ht="12.75">
      <c r="B2838"/>
    </row>
    <row r="2839" ht="12.75">
      <c r="B2839"/>
    </row>
    <row r="2840" ht="12.75">
      <c r="B2840"/>
    </row>
    <row r="2841" ht="12.75">
      <c r="B2841"/>
    </row>
    <row r="2842" ht="12.75">
      <c r="B2842"/>
    </row>
    <row r="2843" ht="12.75">
      <c r="B2843"/>
    </row>
    <row r="2844" ht="12.75">
      <c r="B2844"/>
    </row>
    <row r="2845" ht="12.75">
      <c r="B2845"/>
    </row>
    <row r="2846" ht="12.75">
      <c r="B2846"/>
    </row>
    <row r="2847" ht="12.75">
      <c r="B2847"/>
    </row>
    <row r="2848" ht="12.75">
      <c r="B2848"/>
    </row>
    <row r="2849" ht="12.75">
      <c r="B2849"/>
    </row>
    <row r="2850" ht="12.75">
      <c r="B2850"/>
    </row>
    <row r="2851" ht="12.75">
      <c r="B2851"/>
    </row>
    <row r="2852" ht="12.75">
      <c r="B2852"/>
    </row>
    <row r="2853" ht="12.75">
      <c r="B2853"/>
    </row>
    <row r="2854" ht="12.75">
      <c r="B2854"/>
    </row>
    <row r="2855" ht="12.75">
      <c r="B2855"/>
    </row>
    <row r="2856" ht="12.75">
      <c r="B2856"/>
    </row>
    <row r="2857" ht="12.75">
      <c r="B2857"/>
    </row>
    <row r="2858" ht="12.75">
      <c r="B2858"/>
    </row>
    <row r="2859" ht="12.75">
      <c r="B2859"/>
    </row>
    <row r="2860" ht="12.75">
      <c r="B2860"/>
    </row>
    <row r="2861" ht="12.75">
      <c r="B2861"/>
    </row>
    <row r="2862" ht="12.75">
      <c r="B2862"/>
    </row>
    <row r="2863" ht="12.75">
      <c r="B2863"/>
    </row>
    <row r="2864" ht="12.75">
      <c r="B2864"/>
    </row>
    <row r="2865" ht="12.75">
      <c r="B2865"/>
    </row>
    <row r="2866" ht="12.75">
      <c r="B2866"/>
    </row>
    <row r="2867" ht="12.75">
      <c r="B2867"/>
    </row>
    <row r="2868" ht="12.75">
      <c r="B2868"/>
    </row>
    <row r="2869" ht="12.75">
      <c r="B2869"/>
    </row>
    <row r="2870" ht="12.75">
      <c r="B2870"/>
    </row>
    <row r="2871" ht="12.75">
      <c r="B2871"/>
    </row>
    <row r="2872" ht="12.75">
      <c r="B2872"/>
    </row>
    <row r="2873" ht="12.75">
      <c r="B2873"/>
    </row>
    <row r="2874" ht="12.75">
      <c r="B2874"/>
    </row>
    <row r="2875" ht="12.75">
      <c r="B2875"/>
    </row>
    <row r="2876" ht="12.75">
      <c r="B2876"/>
    </row>
    <row r="2877" ht="12.75">
      <c r="B2877"/>
    </row>
    <row r="2878" ht="12.75">
      <c r="B2878"/>
    </row>
    <row r="2879" ht="12.75">
      <c r="B2879"/>
    </row>
    <row r="2880" ht="12.75">
      <c r="B2880"/>
    </row>
    <row r="2881" ht="12.75">
      <c r="B2881"/>
    </row>
    <row r="2882" ht="12.75">
      <c r="B2882"/>
    </row>
    <row r="2883" ht="12.75">
      <c r="B2883"/>
    </row>
    <row r="2884" ht="12.75">
      <c r="B2884"/>
    </row>
    <row r="2885" ht="12.75">
      <c r="B2885"/>
    </row>
    <row r="2886" ht="12.75">
      <c r="B2886"/>
    </row>
    <row r="2887" ht="12.75">
      <c r="B2887"/>
    </row>
    <row r="2888" ht="12.75">
      <c r="B2888"/>
    </row>
    <row r="2889" ht="12.75">
      <c r="B2889"/>
    </row>
    <row r="2890" ht="12.75">
      <c r="B2890"/>
    </row>
    <row r="2891" ht="12.75">
      <c r="B2891"/>
    </row>
    <row r="2892" ht="12.75">
      <c r="B2892"/>
    </row>
    <row r="2893" ht="12.75">
      <c r="B2893"/>
    </row>
    <row r="2894" ht="12.75">
      <c r="B2894"/>
    </row>
    <row r="2895" ht="12.75">
      <c r="B2895"/>
    </row>
    <row r="2896" ht="12.75">
      <c r="B2896"/>
    </row>
    <row r="2897" ht="12.75">
      <c r="B2897"/>
    </row>
    <row r="2898" ht="12.75">
      <c r="B2898"/>
    </row>
    <row r="2899" ht="12.75">
      <c r="B2899"/>
    </row>
    <row r="2900" ht="12.75">
      <c r="B2900"/>
    </row>
    <row r="2901" ht="12.75">
      <c r="B2901"/>
    </row>
    <row r="2902" ht="12.75">
      <c r="B2902"/>
    </row>
    <row r="2903" ht="12.75">
      <c r="B2903"/>
    </row>
    <row r="2904" ht="12.75">
      <c r="B2904"/>
    </row>
    <row r="2905" ht="12.75">
      <c r="B2905"/>
    </row>
    <row r="2906" ht="12.75">
      <c r="B2906"/>
    </row>
    <row r="2907" ht="12.75">
      <c r="B2907"/>
    </row>
    <row r="2908" ht="12.75">
      <c r="B2908"/>
    </row>
    <row r="2909" ht="12.75">
      <c r="B2909"/>
    </row>
    <row r="2910" ht="12.75">
      <c r="B2910"/>
    </row>
    <row r="2911" ht="12.75">
      <c r="B2911"/>
    </row>
    <row r="2912" ht="12.75">
      <c r="B2912"/>
    </row>
    <row r="2913" ht="12.75">
      <c r="B2913"/>
    </row>
    <row r="2914" ht="12.75">
      <c r="B2914"/>
    </row>
    <row r="2915" ht="12.75">
      <c r="B2915"/>
    </row>
    <row r="2916" ht="12.75">
      <c r="B2916"/>
    </row>
    <row r="2917" ht="12.75">
      <c r="B2917"/>
    </row>
    <row r="2918" ht="12.75">
      <c r="B2918"/>
    </row>
    <row r="2919" ht="12.75">
      <c r="B2919"/>
    </row>
    <row r="2920" ht="12.75">
      <c r="B2920"/>
    </row>
    <row r="2921" ht="12.75">
      <c r="B2921"/>
    </row>
    <row r="2922" ht="12.75">
      <c r="B2922"/>
    </row>
    <row r="2923" ht="12.75">
      <c r="B2923"/>
    </row>
    <row r="2924" ht="12.75">
      <c r="B2924"/>
    </row>
    <row r="2925" ht="12.75">
      <c r="B2925"/>
    </row>
    <row r="2926" ht="12.75">
      <c r="B2926"/>
    </row>
    <row r="2927" ht="12.75">
      <c r="B2927"/>
    </row>
    <row r="2928" ht="12.75">
      <c r="B2928"/>
    </row>
    <row r="2929" ht="12.75">
      <c r="B2929"/>
    </row>
    <row r="2930" ht="12.75">
      <c r="B2930"/>
    </row>
    <row r="2931" ht="12.75">
      <c r="B2931"/>
    </row>
    <row r="2932" ht="12.75">
      <c r="B2932"/>
    </row>
    <row r="2933" ht="12.75">
      <c r="B2933"/>
    </row>
    <row r="2934" ht="12.75">
      <c r="B2934"/>
    </row>
    <row r="2935" ht="12.75">
      <c r="B2935"/>
    </row>
    <row r="2936" ht="12.75">
      <c r="B2936"/>
    </row>
    <row r="2937" ht="12.75">
      <c r="B2937"/>
    </row>
    <row r="2938" ht="12.75">
      <c r="B2938"/>
    </row>
    <row r="2939" ht="12.75">
      <c r="B2939"/>
    </row>
    <row r="2940" ht="12.75">
      <c r="B2940"/>
    </row>
    <row r="2941" ht="12.75">
      <c r="B2941"/>
    </row>
    <row r="2942" ht="12.75">
      <c r="B2942"/>
    </row>
    <row r="2943" ht="12.75">
      <c r="B2943"/>
    </row>
    <row r="2944" ht="12.75">
      <c r="B2944"/>
    </row>
    <row r="2945" ht="12.75">
      <c r="B2945"/>
    </row>
    <row r="2946" ht="12.75">
      <c r="B2946"/>
    </row>
    <row r="2947" ht="12.75">
      <c r="B2947"/>
    </row>
    <row r="2948" ht="12.75">
      <c r="B2948"/>
    </row>
    <row r="2949" ht="12.75">
      <c r="B2949"/>
    </row>
    <row r="2950" ht="12.75">
      <c r="B2950"/>
    </row>
    <row r="2951" ht="12.75">
      <c r="B2951"/>
    </row>
    <row r="2952" ht="12.75">
      <c r="B2952"/>
    </row>
    <row r="2953" ht="12.75">
      <c r="B2953"/>
    </row>
    <row r="2954" ht="12.75">
      <c r="B2954"/>
    </row>
    <row r="2955" ht="12.75">
      <c r="B2955"/>
    </row>
    <row r="2956" ht="12.75">
      <c r="B2956"/>
    </row>
    <row r="2957" ht="12.75">
      <c r="B2957"/>
    </row>
    <row r="2958" ht="12.75">
      <c r="B2958"/>
    </row>
    <row r="2959" ht="12.75">
      <c r="B2959"/>
    </row>
    <row r="2960" ht="12.75">
      <c r="B2960"/>
    </row>
    <row r="2961" ht="12.75">
      <c r="B2961"/>
    </row>
    <row r="2962" ht="12.75">
      <c r="B2962"/>
    </row>
    <row r="2963" ht="12.75">
      <c r="B2963"/>
    </row>
    <row r="2964" ht="12.75">
      <c r="B2964"/>
    </row>
    <row r="2965" ht="12.75">
      <c r="B2965"/>
    </row>
    <row r="2966" ht="12.75">
      <c r="B2966"/>
    </row>
    <row r="2967" ht="12.75">
      <c r="B2967"/>
    </row>
    <row r="2968" ht="12.75">
      <c r="B2968"/>
    </row>
    <row r="2969" ht="12.75">
      <c r="B2969"/>
    </row>
    <row r="2970" ht="12.75">
      <c r="B2970"/>
    </row>
    <row r="2971" ht="12.75">
      <c r="B2971"/>
    </row>
    <row r="2972" ht="12.75">
      <c r="B2972"/>
    </row>
    <row r="2973" ht="12.75">
      <c r="B2973"/>
    </row>
    <row r="2974" ht="12.75">
      <c r="B2974"/>
    </row>
    <row r="2975" ht="12.75">
      <c r="B2975"/>
    </row>
    <row r="2976" ht="12.75">
      <c r="B2976"/>
    </row>
    <row r="2977" ht="12.75">
      <c r="B2977"/>
    </row>
    <row r="2978" ht="12.75">
      <c r="B2978"/>
    </row>
    <row r="2979" ht="12.75">
      <c r="B2979"/>
    </row>
    <row r="2980" ht="12.75">
      <c r="B2980"/>
    </row>
    <row r="2981" ht="12.75">
      <c r="B2981"/>
    </row>
    <row r="2982" ht="12.75">
      <c r="B2982"/>
    </row>
    <row r="2983" ht="12.75">
      <c r="B2983"/>
    </row>
    <row r="2984" ht="12.75">
      <c r="B2984"/>
    </row>
    <row r="2985" ht="12.75">
      <c r="B2985"/>
    </row>
    <row r="2986" ht="12.75">
      <c r="B2986"/>
    </row>
    <row r="2987" ht="12.75">
      <c r="B2987"/>
    </row>
    <row r="2988" ht="12.75">
      <c r="B2988"/>
    </row>
    <row r="2989" ht="12.75">
      <c r="B2989"/>
    </row>
    <row r="2990" ht="12.75">
      <c r="B2990"/>
    </row>
    <row r="2991" ht="12.75">
      <c r="B2991"/>
    </row>
    <row r="2992" ht="12.75">
      <c r="B2992"/>
    </row>
    <row r="2993" ht="12.75">
      <c r="B2993"/>
    </row>
    <row r="2994" ht="12.75">
      <c r="B2994"/>
    </row>
    <row r="2995" ht="12.75">
      <c r="B2995"/>
    </row>
    <row r="2996" ht="12.75">
      <c r="B2996"/>
    </row>
    <row r="2997" ht="12.75">
      <c r="B2997"/>
    </row>
    <row r="2998" ht="12.75">
      <c r="B2998"/>
    </row>
    <row r="2999" ht="12.75">
      <c r="B2999"/>
    </row>
    <row r="3000" ht="12.75">
      <c r="B3000"/>
    </row>
    <row r="3001" ht="12.75">
      <c r="B3001"/>
    </row>
    <row r="3002" ht="12.75">
      <c r="B3002"/>
    </row>
    <row r="3003" ht="12.75">
      <c r="B3003"/>
    </row>
    <row r="3004" ht="12.75">
      <c r="B3004"/>
    </row>
    <row r="3005" ht="12.75">
      <c r="B3005"/>
    </row>
    <row r="3006" ht="12.75">
      <c r="B3006"/>
    </row>
    <row r="3007" ht="12.75">
      <c r="B3007"/>
    </row>
    <row r="3008" ht="12.75">
      <c r="B3008"/>
    </row>
    <row r="3009" ht="12.75">
      <c r="B3009"/>
    </row>
    <row r="3010" ht="12.75">
      <c r="B3010"/>
    </row>
    <row r="3011" ht="12.75">
      <c r="B3011"/>
    </row>
    <row r="3012" ht="12.75">
      <c r="B3012"/>
    </row>
    <row r="3013" ht="12.75">
      <c r="B3013"/>
    </row>
    <row r="3014" ht="12.75">
      <c r="B3014"/>
    </row>
    <row r="3015" ht="12.75">
      <c r="B3015"/>
    </row>
    <row r="3016" ht="12.75">
      <c r="B3016"/>
    </row>
    <row r="3017" ht="12.75">
      <c r="B3017"/>
    </row>
    <row r="3018" ht="12.75">
      <c r="B3018"/>
    </row>
    <row r="3019" ht="12.75">
      <c r="B3019"/>
    </row>
    <row r="3020" ht="12.75">
      <c r="B3020"/>
    </row>
    <row r="3021" ht="12.75">
      <c r="B3021"/>
    </row>
    <row r="3022" ht="12.75">
      <c r="B3022"/>
    </row>
    <row r="3023" ht="12.75">
      <c r="B3023"/>
    </row>
    <row r="3024" ht="12.75">
      <c r="B3024"/>
    </row>
    <row r="3025" ht="12.75">
      <c r="B3025"/>
    </row>
    <row r="3026" ht="12.75">
      <c r="B3026"/>
    </row>
    <row r="3027" ht="12.75">
      <c r="B3027"/>
    </row>
    <row r="3028" ht="12.75">
      <c r="B3028"/>
    </row>
    <row r="3029" ht="12.75">
      <c r="B3029"/>
    </row>
    <row r="3030" ht="12.75">
      <c r="B3030"/>
    </row>
    <row r="3031" ht="12.75">
      <c r="B3031"/>
    </row>
    <row r="3032" ht="12.75">
      <c r="B3032"/>
    </row>
    <row r="3033" ht="12.75">
      <c r="B3033"/>
    </row>
    <row r="3034" ht="12.75">
      <c r="B3034"/>
    </row>
    <row r="3035" ht="12.75">
      <c r="B3035"/>
    </row>
    <row r="3036" ht="12.75">
      <c r="B3036"/>
    </row>
    <row r="3037" ht="12.75">
      <c r="B3037"/>
    </row>
    <row r="3038" ht="12.75">
      <c r="B3038"/>
    </row>
    <row r="3039" ht="12.75">
      <c r="B3039"/>
    </row>
    <row r="3040" ht="12.75">
      <c r="B3040"/>
    </row>
    <row r="3041" ht="12.75">
      <c r="B3041"/>
    </row>
    <row r="3042" ht="12.75">
      <c r="B3042"/>
    </row>
    <row r="3043" ht="12.75">
      <c r="B3043"/>
    </row>
    <row r="3044" ht="12.75">
      <c r="B3044"/>
    </row>
    <row r="3045" ht="12.75">
      <c r="B3045"/>
    </row>
    <row r="3046" ht="12.75">
      <c r="B3046"/>
    </row>
    <row r="3047" ht="12.75">
      <c r="B3047"/>
    </row>
    <row r="3048" ht="12.75">
      <c r="B3048"/>
    </row>
    <row r="3049" ht="12.75">
      <c r="B3049"/>
    </row>
    <row r="3050" ht="12.75">
      <c r="B3050"/>
    </row>
    <row r="3051" ht="12.75">
      <c r="B3051"/>
    </row>
    <row r="3052" ht="12.75">
      <c r="B3052"/>
    </row>
    <row r="3053" ht="12.75">
      <c r="B3053"/>
    </row>
    <row r="3054" ht="12.75">
      <c r="B3054"/>
    </row>
    <row r="3055" ht="12.75">
      <c r="B3055"/>
    </row>
    <row r="3056" ht="12.75">
      <c r="B3056"/>
    </row>
    <row r="3057" ht="12.75">
      <c r="B3057"/>
    </row>
    <row r="3058" ht="12.75">
      <c r="B3058"/>
    </row>
    <row r="3059" ht="12.75">
      <c r="B3059"/>
    </row>
    <row r="3060" ht="12.75">
      <c r="B3060"/>
    </row>
    <row r="3061" ht="12.75">
      <c r="B3061"/>
    </row>
    <row r="3062" ht="12.75">
      <c r="B3062"/>
    </row>
    <row r="3063" ht="12.75">
      <c r="B3063"/>
    </row>
    <row r="3064" ht="12.75">
      <c r="B3064"/>
    </row>
    <row r="3065" ht="12.75">
      <c r="B3065"/>
    </row>
    <row r="3066" ht="12.75">
      <c r="B3066"/>
    </row>
    <row r="3067" ht="12.75">
      <c r="B3067"/>
    </row>
    <row r="3068" ht="12.75">
      <c r="B3068"/>
    </row>
    <row r="3069" ht="12.75">
      <c r="B3069"/>
    </row>
    <row r="3070" ht="12.75">
      <c r="B3070"/>
    </row>
    <row r="3071" ht="12.75">
      <c r="B3071"/>
    </row>
    <row r="3072" ht="12.75">
      <c r="B3072"/>
    </row>
    <row r="3073" ht="12.75">
      <c r="B3073"/>
    </row>
    <row r="3074" ht="12.75">
      <c r="B3074"/>
    </row>
    <row r="3075" ht="12.75">
      <c r="B3075"/>
    </row>
    <row r="3076" ht="12.75">
      <c r="B3076"/>
    </row>
    <row r="3077" ht="12.75">
      <c r="B3077"/>
    </row>
    <row r="3078" ht="12.75">
      <c r="B3078"/>
    </row>
    <row r="3079" ht="12.75">
      <c r="B3079"/>
    </row>
    <row r="3080" ht="12.75">
      <c r="B3080"/>
    </row>
    <row r="3081" ht="12.75">
      <c r="B3081"/>
    </row>
    <row r="3082" ht="12.75">
      <c r="B3082"/>
    </row>
    <row r="3083" ht="12.75">
      <c r="B3083"/>
    </row>
    <row r="3084" ht="12.75">
      <c r="B3084"/>
    </row>
    <row r="3085" ht="12.75">
      <c r="B3085"/>
    </row>
    <row r="3086" ht="12.75">
      <c r="B3086"/>
    </row>
    <row r="3087" ht="12.75">
      <c r="B3087"/>
    </row>
    <row r="3088" ht="12.75">
      <c r="B3088"/>
    </row>
    <row r="3089" ht="12.75">
      <c r="B3089"/>
    </row>
    <row r="3090" ht="12.75">
      <c r="B3090"/>
    </row>
    <row r="3091" ht="12.75">
      <c r="B3091"/>
    </row>
    <row r="3092" ht="12.75">
      <c r="B3092"/>
    </row>
    <row r="3093" ht="12.75">
      <c r="B3093"/>
    </row>
    <row r="3094" ht="12.75">
      <c r="B3094"/>
    </row>
    <row r="3095" ht="12.75">
      <c r="B3095"/>
    </row>
    <row r="3096" ht="12.75">
      <c r="B3096"/>
    </row>
    <row r="3097" ht="12.75">
      <c r="B3097"/>
    </row>
    <row r="3098" ht="12.75">
      <c r="B3098"/>
    </row>
    <row r="3099" ht="12.75">
      <c r="B3099"/>
    </row>
    <row r="3100" ht="12.75">
      <c r="B3100"/>
    </row>
    <row r="3101" ht="12.75">
      <c r="B3101"/>
    </row>
    <row r="3102" ht="12.75">
      <c r="B3102"/>
    </row>
    <row r="3103" ht="12.75">
      <c r="B3103"/>
    </row>
    <row r="3104" ht="12.75">
      <c r="B3104"/>
    </row>
    <row r="3105" ht="12.75">
      <c r="B3105"/>
    </row>
    <row r="3106" ht="12.75">
      <c r="B3106"/>
    </row>
    <row r="3107" ht="12.75">
      <c r="B3107"/>
    </row>
    <row r="3108" ht="12.75">
      <c r="B3108"/>
    </row>
    <row r="3109" ht="12.75">
      <c r="B3109"/>
    </row>
    <row r="3110" ht="12.75">
      <c r="B3110"/>
    </row>
    <row r="3111" ht="12.75">
      <c r="B3111"/>
    </row>
    <row r="3112" ht="12.75">
      <c r="B3112"/>
    </row>
    <row r="3113" ht="12.75">
      <c r="B3113"/>
    </row>
    <row r="3114" ht="12.75">
      <c r="B3114"/>
    </row>
    <row r="3115" ht="12.75">
      <c r="B3115"/>
    </row>
    <row r="3116" ht="12.75">
      <c r="B3116"/>
    </row>
    <row r="3117" ht="12.75">
      <c r="B3117"/>
    </row>
    <row r="3118" ht="12.75">
      <c r="B3118"/>
    </row>
    <row r="3119" ht="12.75">
      <c r="B3119"/>
    </row>
    <row r="3120" ht="12.75">
      <c r="B3120"/>
    </row>
    <row r="3121" ht="12.75">
      <c r="B3121"/>
    </row>
    <row r="3122" ht="12.75">
      <c r="B3122"/>
    </row>
    <row r="3123" ht="12.75">
      <c r="B3123"/>
    </row>
    <row r="3124" ht="12.75">
      <c r="B3124"/>
    </row>
    <row r="3125" ht="12.75">
      <c r="B3125"/>
    </row>
    <row r="3126" ht="12.75">
      <c r="B3126"/>
    </row>
    <row r="3127" ht="12.75">
      <c r="B3127"/>
    </row>
    <row r="3128" ht="12.75">
      <c r="B3128"/>
    </row>
    <row r="3129" ht="12.75">
      <c r="B3129"/>
    </row>
    <row r="3130" ht="12.75">
      <c r="B3130"/>
    </row>
    <row r="3131" ht="12.75">
      <c r="B3131"/>
    </row>
    <row r="3132" ht="12.75">
      <c r="B3132"/>
    </row>
    <row r="3133" ht="12.75">
      <c r="B3133"/>
    </row>
    <row r="3134" ht="12.75">
      <c r="B3134"/>
    </row>
    <row r="3135" ht="12.75">
      <c r="B3135"/>
    </row>
    <row r="3136" ht="12.75">
      <c r="B3136"/>
    </row>
    <row r="3137" ht="12.75">
      <c r="B3137"/>
    </row>
    <row r="3138" ht="12.75">
      <c r="B3138"/>
    </row>
    <row r="3139" ht="12.75">
      <c r="B3139"/>
    </row>
    <row r="3140" ht="12.75">
      <c r="B3140"/>
    </row>
    <row r="3141" ht="12.75">
      <c r="B3141"/>
    </row>
    <row r="3142" ht="12.75">
      <c r="B3142"/>
    </row>
    <row r="3143" ht="12.75">
      <c r="B3143"/>
    </row>
    <row r="3144" ht="12.75">
      <c r="B3144"/>
    </row>
    <row r="3145" ht="12.75">
      <c r="B3145"/>
    </row>
    <row r="3146" ht="12.75">
      <c r="B3146"/>
    </row>
    <row r="3147" ht="12.75">
      <c r="B3147"/>
    </row>
    <row r="3148" ht="12.75">
      <c r="B3148"/>
    </row>
    <row r="3149" ht="12.75">
      <c r="B3149"/>
    </row>
    <row r="3150" ht="12.75">
      <c r="B3150"/>
    </row>
    <row r="3151" ht="12.75">
      <c r="B3151"/>
    </row>
    <row r="3152" ht="12.75">
      <c r="B3152"/>
    </row>
    <row r="3153" ht="12.75">
      <c r="B3153"/>
    </row>
    <row r="3154" ht="12.75">
      <c r="B3154"/>
    </row>
    <row r="3155" ht="12.75">
      <c r="B3155"/>
    </row>
    <row r="3156" ht="12.75">
      <c r="B3156"/>
    </row>
    <row r="3157" ht="12.75">
      <c r="B3157"/>
    </row>
    <row r="3158" ht="12.75">
      <c r="B3158"/>
    </row>
    <row r="3159" ht="12.75">
      <c r="B3159"/>
    </row>
    <row r="3160" ht="12.75">
      <c r="B3160"/>
    </row>
    <row r="3161" ht="12.75">
      <c r="B3161"/>
    </row>
    <row r="3162" ht="12.75">
      <c r="B3162"/>
    </row>
    <row r="3163" ht="12.75">
      <c r="B3163"/>
    </row>
    <row r="3164" ht="12.75">
      <c r="B3164"/>
    </row>
    <row r="3165" ht="12.75">
      <c r="B3165"/>
    </row>
    <row r="3166" ht="12.75">
      <c r="B3166"/>
    </row>
    <row r="3167" ht="12.75">
      <c r="B3167"/>
    </row>
    <row r="3168" ht="12.75">
      <c r="B3168"/>
    </row>
    <row r="3169" ht="12.75">
      <c r="B3169"/>
    </row>
    <row r="3170" ht="12.75">
      <c r="B3170"/>
    </row>
    <row r="3171" ht="12.75">
      <c r="B3171"/>
    </row>
    <row r="3172" ht="12.75">
      <c r="B3172"/>
    </row>
    <row r="3173" ht="12.75">
      <c r="B3173"/>
    </row>
    <row r="3174" ht="12.75">
      <c r="B3174"/>
    </row>
    <row r="3175" ht="12.75">
      <c r="B3175"/>
    </row>
    <row r="3176" ht="12.75">
      <c r="B3176"/>
    </row>
    <row r="3177" ht="12.75">
      <c r="B3177"/>
    </row>
    <row r="3178" ht="12.75">
      <c r="B3178"/>
    </row>
    <row r="3179" ht="12.75">
      <c r="B3179"/>
    </row>
    <row r="3180" ht="12.75">
      <c r="B3180"/>
    </row>
    <row r="3181" ht="12.75">
      <c r="B3181"/>
    </row>
    <row r="3182" ht="12.75">
      <c r="B3182"/>
    </row>
    <row r="3183" ht="12.75">
      <c r="B3183"/>
    </row>
    <row r="3184" ht="12.75">
      <c r="B3184"/>
    </row>
    <row r="3185" ht="12.75">
      <c r="B3185"/>
    </row>
    <row r="3186" ht="12.75">
      <c r="B3186"/>
    </row>
    <row r="3187" ht="12.75">
      <c r="B3187"/>
    </row>
    <row r="3188" ht="12.75">
      <c r="B3188"/>
    </row>
    <row r="3189" ht="12.75">
      <c r="B3189"/>
    </row>
    <row r="3190" ht="12.75">
      <c r="B3190"/>
    </row>
    <row r="3191" ht="12.75">
      <c r="B3191"/>
    </row>
    <row r="3192" ht="12.75">
      <c r="B3192"/>
    </row>
    <row r="3193" ht="12.75">
      <c r="B3193"/>
    </row>
    <row r="3194" ht="12.75">
      <c r="B3194"/>
    </row>
    <row r="3195" ht="12.75">
      <c r="B3195"/>
    </row>
    <row r="3196" ht="12.75">
      <c r="B3196"/>
    </row>
    <row r="3197" ht="12.75">
      <c r="B3197"/>
    </row>
    <row r="3198" ht="12.75">
      <c r="B3198"/>
    </row>
    <row r="3199" ht="12.75">
      <c r="B3199"/>
    </row>
    <row r="3200" ht="12.75">
      <c r="B3200"/>
    </row>
    <row r="3201" ht="12.75">
      <c r="B3201"/>
    </row>
    <row r="3202" ht="12.75">
      <c r="B3202"/>
    </row>
    <row r="3203" ht="12.75">
      <c r="B3203"/>
    </row>
    <row r="3204" ht="12.75">
      <c r="B3204"/>
    </row>
    <row r="3205" ht="12.75">
      <c r="B3205"/>
    </row>
    <row r="3206" ht="12.75">
      <c r="B3206"/>
    </row>
    <row r="3207" ht="12.75">
      <c r="B3207"/>
    </row>
    <row r="3208" ht="12.75">
      <c r="B3208"/>
    </row>
    <row r="3209" ht="12.75">
      <c r="B3209"/>
    </row>
    <row r="3210" ht="12.75">
      <c r="B3210"/>
    </row>
    <row r="3211" ht="12.75">
      <c r="B3211"/>
    </row>
    <row r="3212" ht="12.75">
      <c r="B3212"/>
    </row>
    <row r="3213" ht="12.75">
      <c r="B3213"/>
    </row>
    <row r="3214" ht="12.75">
      <c r="B3214"/>
    </row>
    <row r="3215" ht="12.75">
      <c r="B3215"/>
    </row>
    <row r="3216" ht="12.75">
      <c r="B3216"/>
    </row>
    <row r="3217" ht="12.75">
      <c r="B3217"/>
    </row>
    <row r="3218" ht="12.75">
      <c r="B3218"/>
    </row>
    <row r="3219" ht="12.75">
      <c r="B3219"/>
    </row>
    <row r="3220" ht="12.75">
      <c r="B3220"/>
    </row>
    <row r="3221" ht="12.75">
      <c r="B3221"/>
    </row>
    <row r="3222" ht="12.75">
      <c r="B3222"/>
    </row>
    <row r="3223" ht="12.75">
      <c r="B3223"/>
    </row>
    <row r="3224" ht="12.75">
      <c r="B3224"/>
    </row>
    <row r="3225" ht="12.75">
      <c r="B3225"/>
    </row>
    <row r="3226" ht="12.75">
      <c r="B3226"/>
    </row>
    <row r="3227" ht="12.75">
      <c r="B3227"/>
    </row>
    <row r="3228" ht="12.75">
      <c r="B3228"/>
    </row>
    <row r="3229" ht="12.75">
      <c r="B3229"/>
    </row>
    <row r="3230" ht="12.75">
      <c r="B3230"/>
    </row>
    <row r="3231" ht="12.75">
      <c r="B3231"/>
    </row>
    <row r="3232" ht="12.75">
      <c r="B3232"/>
    </row>
    <row r="3233" ht="12.75">
      <c r="B3233"/>
    </row>
    <row r="3234" ht="12.75">
      <c r="B3234"/>
    </row>
    <row r="3235" ht="12.75">
      <c r="B3235"/>
    </row>
    <row r="3236" ht="12.75">
      <c r="B3236"/>
    </row>
    <row r="3237" ht="12.75">
      <c r="B3237"/>
    </row>
    <row r="3238" ht="12.75">
      <c r="B3238"/>
    </row>
    <row r="3239" ht="12.75">
      <c r="B3239"/>
    </row>
    <row r="3240" ht="12.75">
      <c r="B3240"/>
    </row>
    <row r="3241" ht="12.75">
      <c r="B3241"/>
    </row>
    <row r="3242" ht="12.75">
      <c r="B3242"/>
    </row>
    <row r="3243" ht="12.75">
      <c r="B3243"/>
    </row>
    <row r="3244" ht="12.75">
      <c r="B3244"/>
    </row>
    <row r="3245" ht="12.75">
      <c r="B3245"/>
    </row>
    <row r="3246" ht="12.75">
      <c r="B3246"/>
    </row>
    <row r="3247" ht="12.75">
      <c r="B3247"/>
    </row>
    <row r="3248" ht="12.75">
      <c r="B3248"/>
    </row>
    <row r="3249" ht="12.75">
      <c r="B3249"/>
    </row>
    <row r="3250" ht="12.75">
      <c r="B3250"/>
    </row>
    <row r="3251" ht="12.75">
      <c r="B3251"/>
    </row>
    <row r="3252" ht="12.75">
      <c r="B3252"/>
    </row>
    <row r="3253" ht="12.75">
      <c r="B3253"/>
    </row>
    <row r="3254" ht="12.75">
      <c r="B3254"/>
    </row>
    <row r="3255" ht="12.75">
      <c r="B3255"/>
    </row>
    <row r="3256" ht="12.75">
      <c r="B3256"/>
    </row>
    <row r="3257" ht="12.75">
      <c r="B3257"/>
    </row>
    <row r="3258" ht="12.75">
      <c r="B3258"/>
    </row>
    <row r="3259" ht="12.75">
      <c r="B3259"/>
    </row>
    <row r="3260" ht="12.75">
      <c r="B3260"/>
    </row>
    <row r="3261" ht="12.75">
      <c r="B3261"/>
    </row>
    <row r="3262" ht="12.75">
      <c r="B3262"/>
    </row>
    <row r="3263" ht="12.75">
      <c r="B3263"/>
    </row>
    <row r="3264" ht="12.75">
      <c r="B3264"/>
    </row>
    <row r="3265" ht="12.75">
      <c r="B3265"/>
    </row>
    <row r="3266" ht="12.75">
      <c r="B3266"/>
    </row>
    <row r="3267" ht="12.75">
      <c r="B3267"/>
    </row>
    <row r="3268" ht="12.75">
      <c r="B3268"/>
    </row>
    <row r="3269" ht="12.75">
      <c r="B3269"/>
    </row>
    <row r="3270" ht="12.75">
      <c r="B3270"/>
    </row>
    <row r="3271" ht="12.75">
      <c r="B3271"/>
    </row>
    <row r="3272" ht="12.75">
      <c r="B3272"/>
    </row>
    <row r="3273" ht="12.75">
      <c r="B3273"/>
    </row>
    <row r="3274" ht="12.75">
      <c r="B3274"/>
    </row>
    <row r="3275" ht="12.75">
      <c r="B3275"/>
    </row>
    <row r="3276" ht="12.75">
      <c r="B3276"/>
    </row>
    <row r="3277" ht="12.75">
      <c r="B3277"/>
    </row>
    <row r="3278" ht="12.75">
      <c r="B3278"/>
    </row>
    <row r="3279" ht="12.75">
      <c r="B3279"/>
    </row>
    <row r="3280" ht="12.75">
      <c r="B3280"/>
    </row>
    <row r="3281" ht="12.75">
      <c r="B3281"/>
    </row>
    <row r="3282" ht="12.75">
      <c r="B3282"/>
    </row>
    <row r="3283" ht="12.75">
      <c r="B3283"/>
    </row>
    <row r="3284" ht="12.75">
      <c r="B3284"/>
    </row>
    <row r="3285" ht="12.75">
      <c r="B3285"/>
    </row>
    <row r="3286" ht="12.75">
      <c r="B3286"/>
    </row>
    <row r="3287" ht="12.75">
      <c r="B3287"/>
    </row>
    <row r="3288" ht="12.75">
      <c r="B3288"/>
    </row>
    <row r="3289" ht="12.75">
      <c r="B3289"/>
    </row>
    <row r="3290" ht="12.75">
      <c r="B3290"/>
    </row>
    <row r="3291" ht="12.75">
      <c r="B3291"/>
    </row>
    <row r="3292" ht="12.75">
      <c r="B3292"/>
    </row>
    <row r="3293" ht="12.75">
      <c r="B3293"/>
    </row>
    <row r="3294" ht="12.75">
      <c r="B3294"/>
    </row>
    <row r="3295" ht="12.75">
      <c r="B3295"/>
    </row>
    <row r="3296" ht="12.75">
      <c r="B3296"/>
    </row>
    <row r="3297" ht="12.75">
      <c r="B3297"/>
    </row>
    <row r="3298" ht="12.75">
      <c r="B3298"/>
    </row>
    <row r="3299" ht="12.75">
      <c r="B3299"/>
    </row>
    <row r="3300" ht="12.75">
      <c r="B3300"/>
    </row>
    <row r="3301" ht="12.75">
      <c r="B3301"/>
    </row>
    <row r="3302" ht="12.75">
      <c r="B3302"/>
    </row>
    <row r="3303" ht="12.75">
      <c r="B3303"/>
    </row>
    <row r="3304" ht="12.75">
      <c r="B3304"/>
    </row>
    <row r="3305" ht="12.75">
      <c r="B3305"/>
    </row>
    <row r="3306" ht="12.75">
      <c r="B3306"/>
    </row>
    <row r="3307" ht="12.75">
      <c r="B3307"/>
    </row>
    <row r="3308" ht="12.75">
      <c r="B3308"/>
    </row>
    <row r="3309" ht="12.75">
      <c r="B3309"/>
    </row>
    <row r="3310" ht="12.75">
      <c r="B3310"/>
    </row>
    <row r="3311" ht="12.75">
      <c r="B3311"/>
    </row>
    <row r="3312" ht="12.75">
      <c r="B3312"/>
    </row>
    <row r="3313" ht="12.75">
      <c r="B3313"/>
    </row>
    <row r="3314" ht="12.75">
      <c r="B3314"/>
    </row>
    <row r="3315" ht="12.75">
      <c r="B3315"/>
    </row>
    <row r="3316" ht="12.75">
      <c r="B3316"/>
    </row>
    <row r="3317" ht="12.75">
      <c r="B3317"/>
    </row>
    <row r="3318" ht="12.75">
      <c r="B3318"/>
    </row>
    <row r="3319" ht="12.75">
      <c r="B3319"/>
    </row>
    <row r="3320" ht="12.75">
      <c r="B3320"/>
    </row>
    <row r="3321" ht="12.75">
      <c r="B3321"/>
    </row>
    <row r="3322" ht="12.75">
      <c r="B3322"/>
    </row>
    <row r="3323" ht="12.75">
      <c r="B3323"/>
    </row>
    <row r="3324" ht="12.75">
      <c r="B3324"/>
    </row>
    <row r="3325" ht="12.75">
      <c r="B3325"/>
    </row>
    <row r="3326" ht="12.75">
      <c r="B3326"/>
    </row>
    <row r="3327" ht="12.75">
      <c r="B3327"/>
    </row>
    <row r="3328" ht="12.75">
      <c r="B3328"/>
    </row>
    <row r="3329" ht="12.75">
      <c r="B3329"/>
    </row>
    <row r="3330" ht="12.75">
      <c r="B3330"/>
    </row>
    <row r="3331" ht="12.75">
      <c r="B3331"/>
    </row>
    <row r="3332" ht="12.75">
      <c r="B3332"/>
    </row>
    <row r="3333" ht="12.75">
      <c r="B3333"/>
    </row>
    <row r="3334" ht="12.75">
      <c r="B3334"/>
    </row>
    <row r="3335" ht="12.75">
      <c r="B3335"/>
    </row>
    <row r="3336" ht="12.75">
      <c r="B3336"/>
    </row>
    <row r="3337" ht="12.75">
      <c r="B3337"/>
    </row>
    <row r="3338" ht="12.75">
      <c r="B3338"/>
    </row>
    <row r="3339" ht="12.75">
      <c r="B3339"/>
    </row>
    <row r="3340" ht="12.75">
      <c r="B3340"/>
    </row>
    <row r="3341" ht="12.75">
      <c r="B3341"/>
    </row>
    <row r="3342" ht="12.75">
      <c r="B3342"/>
    </row>
    <row r="3343" ht="12.75">
      <c r="B3343"/>
    </row>
    <row r="3344" ht="12.75">
      <c r="B3344"/>
    </row>
    <row r="3345" ht="12.75">
      <c r="B3345"/>
    </row>
    <row r="3346" ht="12.75">
      <c r="B3346"/>
    </row>
    <row r="3347" ht="12.75">
      <c r="B3347"/>
    </row>
    <row r="3348" ht="12.75">
      <c r="B3348"/>
    </row>
    <row r="3349" ht="12.75">
      <c r="B3349"/>
    </row>
    <row r="3350" ht="12.75">
      <c r="B3350"/>
    </row>
    <row r="3351" ht="12.75">
      <c r="B3351"/>
    </row>
    <row r="3352" ht="12.75">
      <c r="B3352"/>
    </row>
    <row r="3353" ht="12.75">
      <c r="B3353"/>
    </row>
    <row r="3354" ht="12.75">
      <c r="B3354"/>
    </row>
    <row r="3355" ht="12.75">
      <c r="B3355"/>
    </row>
    <row r="3356" ht="12.75">
      <c r="B3356"/>
    </row>
    <row r="3357" ht="12.75">
      <c r="B3357"/>
    </row>
    <row r="3358" ht="12.75">
      <c r="B3358"/>
    </row>
    <row r="3359" ht="12.75">
      <c r="B3359"/>
    </row>
    <row r="3360" ht="12.75">
      <c r="B3360"/>
    </row>
    <row r="3361" ht="12.75">
      <c r="B3361"/>
    </row>
    <row r="3362" ht="12.75">
      <c r="B3362"/>
    </row>
    <row r="3363" ht="12.75">
      <c r="B3363"/>
    </row>
    <row r="3364" ht="12.75">
      <c r="B3364"/>
    </row>
    <row r="3365" ht="12.75">
      <c r="B3365"/>
    </row>
    <row r="3366" ht="12.75">
      <c r="B3366"/>
    </row>
    <row r="3367" ht="12.75">
      <c r="B3367"/>
    </row>
    <row r="3368" ht="12.75">
      <c r="B3368"/>
    </row>
    <row r="3369" ht="12.75">
      <c r="B3369"/>
    </row>
    <row r="3370" ht="12.75">
      <c r="B3370"/>
    </row>
    <row r="3371" ht="12.75">
      <c r="B3371"/>
    </row>
    <row r="3372" ht="12.75">
      <c r="B3372"/>
    </row>
    <row r="3373" ht="12.75">
      <c r="B3373"/>
    </row>
    <row r="3374" ht="12.75">
      <c r="B3374"/>
    </row>
    <row r="3375" ht="12.75">
      <c r="B3375"/>
    </row>
    <row r="3376" ht="12.75">
      <c r="B3376"/>
    </row>
    <row r="3377" ht="12.75">
      <c r="B3377"/>
    </row>
    <row r="3378" ht="12.75">
      <c r="B3378"/>
    </row>
    <row r="3379" ht="12.75">
      <c r="B3379"/>
    </row>
    <row r="3380" ht="12.75">
      <c r="B3380"/>
    </row>
    <row r="3381" ht="12.75">
      <c r="B3381"/>
    </row>
    <row r="3382" ht="12.75">
      <c r="B3382"/>
    </row>
    <row r="3383" ht="12.75">
      <c r="B3383"/>
    </row>
    <row r="3384" ht="12.75">
      <c r="B3384"/>
    </row>
    <row r="3385" ht="12.75">
      <c r="B3385"/>
    </row>
    <row r="3386" ht="12.75">
      <c r="B3386"/>
    </row>
    <row r="3387" ht="12.75">
      <c r="B3387"/>
    </row>
    <row r="3388" ht="12.75">
      <c r="B3388"/>
    </row>
    <row r="3389" ht="12.75">
      <c r="B3389"/>
    </row>
    <row r="3390" ht="12.75">
      <c r="B3390"/>
    </row>
    <row r="3391" ht="12.75">
      <c r="B3391"/>
    </row>
    <row r="3392" ht="12.75">
      <c r="B3392"/>
    </row>
    <row r="3393" ht="12.75">
      <c r="B3393"/>
    </row>
    <row r="3394" ht="12.75">
      <c r="B3394"/>
    </row>
    <row r="3395" ht="12.75">
      <c r="B3395"/>
    </row>
    <row r="3396" ht="12.75">
      <c r="B3396"/>
    </row>
    <row r="3397" ht="12.75">
      <c r="B3397"/>
    </row>
    <row r="3398" ht="12.75">
      <c r="B3398"/>
    </row>
    <row r="3399" ht="12.75">
      <c r="B3399"/>
    </row>
    <row r="3400" ht="12.75">
      <c r="B3400"/>
    </row>
    <row r="3401" ht="12.75">
      <c r="B3401"/>
    </row>
    <row r="3402" ht="12.75">
      <c r="B3402"/>
    </row>
    <row r="3403" ht="12.75">
      <c r="B3403"/>
    </row>
    <row r="3404" ht="12.75">
      <c r="B3404"/>
    </row>
    <row r="3405" ht="12.75">
      <c r="B3405"/>
    </row>
    <row r="3406" ht="12.75">
      <c r="B3406"/>
    </row>
    <row r="3407" ht="12.75">
      <c r="B3407"/>
    </row>
    <row r="3408" ht="12.75">
      <c r="B3408"/>
    </row>
    <row r="3409" ht="12.75">
      <c r="B3409"/>
    </row>
    <row r="3410" ht="12.75">
      <c r="B3410"/>
    </row>
    <row r="3411" ht="12.75">
      <c r="B3411"/>
    </row>
    <row r="3412" ht="12.75">
      <c r="B3412"/>
    </row>
    <row r="3413" ht="12.75">
      <c r="B3413"/>
    </row>
    <row r="3414" ht="12.75">
      <c r="B3414"/>
    </row>
    <row r="3415" ht="12.75">
      <c r="B3415"/>
    </row>
    <row r="3416" ht="12.75">
      <c r="B3416"/>
    </row>
    <row r="3417" ht="12.75">
      <c r="B3417"/>
    </row>
    <row r="3418" ht="12.75">
      <c r="B3418"/>
    </row>
    <row r="3419" ht="12.75">
      <c r="B3419"/>
    </row>
    <row r="3420" ht="12.75">
      <c r="B3420"/>
    </row>
    <row r="3421" ht="12.75">
      <c r="B3421"/>
    </row>
    <row r="3422" ht="12.75">
      <c r="B3422"/>
    </row>
    <row r="3423" ht="12.75">
      <c r="B3423"/>
    </row>
    <row r="3424" ht="12.75">
      <c r="B3424"/>
    </row>
    <row r="3425" ht="12.75">
      <c r="B3425"/>
    </row>
    <row r="3426" ht="12.75">
      <c r="B3426"/>
    </row>
    <row r="3427" ht="12.75">
      <c r="B3427"/>
    </row>
    <row r="3428" ht="12.75">
      <c r="B3428"/>
    </row>
    <row r="3429" ht="12.75">
      <c r="B3429"/>
    </row>
    <row r="3430" ht="12.75">
      <c r="B3430"/>
    </row>
    <row r="3431" ht="12.75">
      <c r="B3431"/>
    </row>
    <row r="3432" ht="12.75">
      <c r="B3432"/>
    </row>
    <row r="3433" ht="12.75">
      <c r="B3433"/>
    </row>
    <row r="3434" ht="12.75">
      <c r="B3434"/>
    </row>
    <row r="3435" ht="12.75">
      <c r="B3435"/>
    </row>
    <row r="3436" ht="12.75">
      <c r="B3436"/>
    </row>
    <row r="3437" ht="12.75">
      <c r="B3437"/>
    </row>
    <row r="3438" ht="12.75">
      <c r="B3438"/>
    </row>
    <row r="3439" ht="12.75">
      <c r="B3439"/>
    </row>
    <row r="3440" ht="12.75">
      <c r="B3440"/>
    </row>
    <row r="3441" ht="12.75">
      <c r="B3441"/>
    </row>
    <row r="3442" ht="12.75">
      <c r="B3442"/>
    </row>
    <row r="3443" ht="12.75">
      <c r="B3443"/>
    </row>
    <row r="3444" ht="12.75">
      <c r="B3444"/>
    </row>
    <row r="3445" ht="12.75">
      <c r="B3445"/>
    </row>
    <row r="3446" ht="12.75">
      <c r="B3446"/>
    </row>
    <row r="3447" ht="12.75">
      <c r="B3447"/>
    </row>
    <row r="3448" ht="12.75">
      <c r="B3448"/>
    </row>
    <row r="3449" ht="12.75">
      <c r="B3449"/>
    </row>
    <row r="3450" ht="12.75">
      <c r="B3450"/>
    </row>
    <row r="3451" ht="12.75">
      <c r="B3451"/>
    </row>
    <row r="3452" ht="12.75">
      <c r="B3452"/>
    </row>
    <row r="3453" ht="12.75">
      <c r="B3453"/>
    </row>
    <row r="3454" ht="12.75">
      <c r="B3454"/>
    </row>
    <row r="3455" ht="12.75">
      <c r="B3455"/>
    </row>
    <row r="3456" ht="12.75">
      <c r="B3456"/>
    </row>
    <row r="3457" ht="12.75">
      <c r="B3457"/>
    </row>
    <row r="3458" ht="12.75">
      <c r="B3458"/>
    </row>
    <row r="3459" ht="12.75">
      <c r="B3459"/>
    </row>
    <row r="3460" ht="12.75">
      <c r="B3460"/>
    </row>
    <row r="3461" ht="12.75">
      <c r="B3461"/>
    </row>
    <row r="3462" ht="12.75">
      <c r="B3462"/>
    </row>
    <row r="3463" ht="12.75">
      <c r="B3463"/>
    </row>
    <row r="3464" ht="12.75">
      <c r="B3464"/>
    </row>
    <row r="3465" ht="12.75">
      <c r="B3465"/>
    </row>
    <row r="3466" ht="12.75">
      <c r="B3466"/>
    </row>
    <row r="3467" ht="12.75">
      <c r="B3467"/>
    </row>
    <row r="3468" ht="12.75">
      <c r="B3468"/>
    </row>
    <row r="3469" ht="12.75">
      <c r="B3469"/>
    </row>
    <row r="3470" ht="12.75">
      <c r="B3470"/>
    </row>
    <row r="3471" ht="12.75">
      <c r="B3471"/>
    </row>
    <row r="3472" ht="12.75">
      <c r="B3472"/>
    </row>
    <row r="3473" ht="12.75">
      <c r="B3473"/>
    </row>
    <row r="3474" ht="12.75">
      <c r="B3474"/>
    </row>
    <row r="3475" ht="12.75">
      <c r="B3475"/>
    </row>
    <row r="3476" ht="12.75">
      <c r="B3476"/>
    </row>
    <row r="3477" ht="12.75">
      <c r="B3477"/>
    </row>
    <row r="3478" ht="12.75">
      <c r="B3478"/>
    </row>
    <row r="3479" ht="12.75">
      <c r="B3479"/>
    </row>
    <row r="3480" ht="12.75">
      <c r="B3480"/>
    </row>
    <row r="3481" ht="12.75">
      <c r="B3481"/>
    </row>
    <row r="3482" ht="12.75">
      <c r="B3482"/>
    </row>
    <row r="3483" ht="12.75">
      <c r="B3483"/>
    </row>
    <row r="3484" ht="12.75">
      <c r="B3484"/>
    </row>
    <row r="3485" ht="12.75">
      <c r="B3485"/>
    </row>
    <row r="3486" ht="12.75">
      <c r="B3486"/>
    </row>
    <row r="3487" ht="12.75">
      <c r="B3487"/>
    </row>
    <row r="3488" ht="12.75">
      <c r="B3488"/>
    </row>
    <row r="3489" ht="12.75">
      <c r="B3489"/>
    </row>
    <row r="3490" ht="12.75">
      <c r="B3490"/>
    </row>
    <row r="3491" ht="12.75">
      <c r="B3491"/>
    </row>
    <row r="3492" ht="12.75">
      <c r="B3492"/>
    </row>
    <row r="3493" ht="12.75">
      <c r="B3493"/>
    </row>
    <row r="3494" ht="12.75">
      <c r="B3494"/>
    </row>
    <row r="3495" ht="12.75">
      <c r="B3495"/>
    </row>
    <row r="3496" ht="12.75">
      <c r="B3496"/>
    </row>
    <row r="3497" ht="12.75">
      <c r="B3497"/>
    </row>
    <row r="3498" ht="12.75">
      <c r="B3498"/>
    </row>
    <row r="3499" ht="12.75">
      <c r="B3499"/>
    </row>
    <row r="3500" ht="12.75">
      <c r="B3500"/>
    </row>
    <row r="3501" ht="12.75">
      <c r="B3501"/>
    </row>
    <row r="3502" ht="12.75">
      <c r="B3502"/>
    </row>
    <row r="3503" ht="12.75">
      <c r="B3503"/>
    </row>
    <row r="3504" ht="12.75">
      <c r="B3504"/>
    </row>
    <row r="3505" ht="12.75">
      <c r="B3505"/>
    </row>
    <row r="3506" ht="12.75">
      <c r="B3506"/>
    </row>
    <row r="3507" ht="12.75">
      <c r="B3507"/>
    </row>
    <row r="3508" ht="12.75">
      <c r="B3508"/>
    </row>
    <row r="3509" ht="12.75">
      <c r="B3509"/>
    </row>
    <row r="3510" ht="12.75">
      <c r="B3510"/>
    </row>
    <row r="3511" ht="12.75">
      <c r="B3511"/>
    </row>
    <row r="3512" ht="12.75">
      <c r="B3512"/>
    </row>
    <row r="3513" ht="12.75">
      <c r="B3513"/>
    </row>
    <row r="3514" ht="12.75">
      <c r="B3514"/>
    </row>
    <row r="3515" ht="12.75">
      <c r="B3515"/>
    </row>
    <row r="3516" ht="12.75">
      <c r="B3516"/>
    </row>
    <row r="3517" ht="12.75">
      <c r="B3517"/>
    </row>
    <row r="3518" ht="12.75">
      <c r="B3518"/>
    </row>
    <row r="3519" ht="12.75">
      <c r="B3519"/>
    </row>
    <row r="3520" ht="12.75">
      <c r="B3520"/>
    </row>
    <row r="3521" ht="12.75">
      <c r="B3521"/>
    </row>
    <row r="3522" ht="12.75">
      <c r="B3522"/>
    </row>
    <row r="3523" ht="12.75">
      <c r="B3523"/>
    </row>
    <row r="3524" ht="12.75">
      <c r="B3524"/>
    </row>
    <row r="3525" ht="12.75">
      <c r="B3525"/>
    </row>
    <row r="3526" ht="12.75">
      <c r="B3526"/>
    </row>
    <row r="3527" ht="12.75">
      <c r="B3527"/>
    </row>
    <row r="3528" ht="12.75">
      <c r="B3528"/>
    </row>
    <row r="3529" ht="12.75">
      <c r="B3529"/>
    </row>
    <row r="3530" ht="12.75">
      <c r="B3530"/>
    </row>
    <row r="3531" ht="12.75">
      <c r="B3531"/>
    </row>
    <row r="3532" ht="12.75">
      <c r="B3532"/>
    </row>
    <row r="3533" ht="12.75">
      <c r="B3533"/>
    </row>
    <row r="3534" ht="12.75">
      <c r="B3534"/>
    </row>
    <row r="3535" ht="12.75">
      <c r="B3535"/>
    </row>
    <row r="3536" ht="12.75">
      <c r="B3536"/>
    </row>
    <row r="3537" ht="12.75">
      <c r="B3537"/>
    </row>
    <row r="3538" ht="12.75">
      <c r="B3538"/>
    </row>
    <row r="3539" ht="12.75">
      <c r="B3539"/>
    </row>
    <row r="3540" ht="12.75">
      <c r="B3540"/>
    </row>
    <row r="3541" ht="12.75">
      <c r="B3541"/>
    </row>
    <row r="3542" ht="12.75">
      <c r="B3542"/>
    </row>
    <row r="3543" ht="12.75">
      <c r="B3543"/>
    </row>
    <row r="3544" ht="12.75">
      <c r="B3544"/>
    </row>
    <row r="3545" ht="12.75">
      <c r="B3545"/>
    </row>
    <row r="3546" ht="12.75">
      <c r="B3546"/>
    </row>
    <row r="3547" ht="12.75">
      <c r="B3547"/>
    </row>
    <row r="3548" ht="12.75">
      <c r="B3548"/>
    </row>
    <row r="3549" ht="12.75">
      <c r="B3549"/>
    </row>
    <row r="3550" ht="12.75">
      <c r="B3550"/>
    </row>
    <row r="3551" ht="12.75">
      <c r="B3551"/>
    </row>
    <row r="3552" ht="12.75">
      <c r="B3552"/>
    </row>
    <row r="3553" ht="12.75">
      <c r="B3553"/>
    </row>
    <row r="3554" ht="12.75">
      <c r="B3554"/>
    </row>
    <row r="3555" ht="12.75">
      <c r="B3555"/>
    </row>
    <row r="3556" ht="12.75">
      <c r="B3556"/>
    </row>
    <row r="3557" ht="12.75">
      <c r="B3557"/>
    </row>
    <row r="3558" ht="12.75">
      <c r="B3558"/>
    </row>
    <row r="3559" ht="12.75">
      <c r="B3559"/>
    </row>
    <row r="3560" ht="12.75">
      <c r="B3560"/>
    </row>
    <row r="3561" ht="12.75">
      <c r="B3561"/>
    </row>
    <row r="3562" ht="12.75">
      <c r="B3562"/>
    </row>
    <row r="3563" ht="12.75">
      <c r="B3563"/>
    </row>
    <row r="3564" ht="12.75">
      <c r="B3564"/>
    </row>
    <row r="3565" ht="12.75">
      <c r="B3565"/>
    </row>
    <row r="3566" ht="12.75">
      <c r="B3566"/>
    </row>
    <row r="3567" ht="12.75">
      <c r="B3567"/>
    </row>
    <row r="3568" ht="12.75">
      <c r="B3568"/>
    </row>
    <row r="3569" ht="12.75">
      <c r="B3569"/>
    </row>
    <row r="3570" ht="12.75">
      <c r="B3570"/>
    </row>
    <row r="3571" ht="12.75">
      <c r="B3571"/>
    </row>
    <row r="3572" ht="12.75">
      <c r="B3572"/>
    </row>
    <row r="3573" ht="12.75">
      <c r="B3573"/>
    </row>
    <row r="3574" ht="12.75">
      <c r="B3574"/>
    </row>
    <row r="3575" ht="12.75">
      <c r="B3575"/>
    </row>
    <row r="3576" ht="12.75">
      <c r="B3576"/>
    </row>
    <row r="3577" ht="12.75">
      <c r="B3577"/>
    </row>
    <row r="3578" ht="12.75">
      <c r="B3578"/>
    </row>
    <row r="3579" ht="12.75">
      <c r="B3579"/>
    </row>
    <row r="3580" ht="12.75">
      <c r="B3580"/>
    </row>
    <row r="3581" ht="12.75">
      <c r="B3581"/>
    </row>
    <row r="3582" ht="12.75">
      <c r="B3582"/>
    </row>
    <row r="3583" ht="12.75">
      <c r="B3583"/>
    </row>
    <row r="3584" ht="12.75">
      <c r="B3584"/>
    </row>
    <row r="3585" ht="12.75">
      <c r="B3585"/>
    </row>
    <row r="3586" ht="12.75">
      <c r="B3586"/>
    </row>
    <row r="3587" ht="12.75">
      <c r="B3587"/>
    </row>
    <row r="3588" ht="12.75">
      <c r="B3588"/>
    </row>
    <row r="3589" ht="12.75">
      <c r="B3589"/>
    </row>
    <row r="3590" ht="12.75">
      <c r="B3590"/>
    </row>
    <row r="3591" ht="12.75">
      <c r="B3591"/>
    </row>
    <row r="3592" ht="12.75">
      <c r="B3592"/>
    </row>
    <row r="3593" ht="12.75">
      <c r="B3593"/>
    </row>
    <row r="3594" ht="12.75">
      <c r="B3594"/>
    </row>
    <row r="3595" ht="12.75">
      <c r="B3595"/>
    </row>
    <row r="3596" ht="12.75">
      <c r="B3596"/>
    </row>
    <row r="3597" ht="12.75">
      <c r="B3597"/>
    </row>
    <row r="3598" ht="12.75">
      <c r="B3598"/>
    </row>
    <row r="3599" ht="12.75">
      <c r="B3599"/>
    </row>
    <row r="3600" ht="12.75">
      <c r="B3600"/>
    </row>
    <row r="3601" ht="12.75">
      <c r="B3601"/>
    </row>
    <row r="3602" ht="12.75">
      <c r="B3602"/>
    </row>
    <row r="3603" ht="12.75">
      <c r="B3603"/>
    </row>
    <row r="3604" ht="12.75">
      <c r="B3604"/>
    </row>
    <row r="3605" ht="12.75">
      <c r="B3605"/>
    </row>
    <row r="3606" ht="12.75">
      <c r="B3606"/>
    </row>
    <row r="3607" ht="12.75">
      <c r="B3607"/>
    </row>
    <row r="3608" ht="12.75">
      <c r="B3608"/>
    </row>
    <row r="3609" ht="12.75">
      <c r="B3609"/>
    </row>
    <row r="3610" ht="12.75">
      <c r="B3610"/>
    </row>
    <row r="3611" ht="12.75">
      <c r="B3611"/>
    </row>
    <row r="3612" ht="12.75">
      <c r="B3612"/>
    </row>
    <row r="3613" ht="12.75">
      <c r="B3613"/>
    </row>
    <row r="3614" ht="12.75">
      <c r="B3614"/>
    </row>
    <row r="3615" ht="12.75">
      <c r="B3615"/>
    </row>
    <row r="3616" ht="12.75">
      <c r="B3616"/>
    </row>
    <row r="3617" ht="12.75">
      <c r="B3617"/>
    </row>
    <row r="3618" ht="12.75">
      <c r="B3618"/>
    </row>
    <row r="3619" ht="12.75">
      <c r="B3619"/>
    </row>
    <row r="3620" ht="12.75">
      <c r="B3620"/>
    </row>
    <row r="3621" ht="12.75">
      <c r="B3621"/>
    </row>
    <row r="3622" ht="12.75">
      <c r="B3622"/>
    </row>
    <row r="3623" ht="12.75">
      <c r="B3623"/>
    </row>
    <row r="3624" ht="12.75">
      <c r="B3624"/>
    </row>
    <row r="3625" ht="12.75">
      <c r="B3625"/>
    </row>
    <row r="3626" ht="12.75">
      <c r="B3626"/>
    </row>
    <row r="3627" ht="12.75">
      <c r="B3627"/>
    </row>
    <row r="3628" ht="12.75">
      <c r="B3628"/>
    </row>
    <row r="3629" ht="12.75">
      <c r="B3629"/>
    </row>
    <row r="3630" ht="12.75">
      <c r="B3630"/>
    </row>
    <row r="3631" ht="12.75">
      <c r="B3631"/>
    </row>
    <row r="3632" ht="12.75">
      <c r="B3632"/>
    </row>
    <row r="3633" ht="12.75">
      <c r="B3633"/>
    </row>
    <row r="3634" ht="12.75">
      <c r="B3634"/>
    </row>
    <row r="3635" ht="12.75">
      <c r="B3635"/>
    </row>
    <row r="3636" ht="12.75">
      <c r="B3636"/>
    </row>
    <row r="3637" ht="12.75">
      <c r="B3637"/>
    </row>
    <row r="3638" ht="12.75">
      <c r="B3638"/>
    </row>
    <row r="3639" ht="12.75">
      <c r="B3639"/>
    </row>
    <row r="3640" ht="12.75">
      <c r="B3640"/>
    </row>
    <row r="3641" ht="12.75">
      <c r="B3641"/>
    </row>
    <row r="3642" ht="12.75">
      <c r="B3642"/>
    </row>
    <row r="3643" ht="12.75">
      <c r="B3643"/>
    </row>
    <row r="3644" ht="12.75">
      <c r="B3644"/>
    </row>
    <row r="3645" ht="12.75">
      <c r="B3645"/>
    </row>
    <row r="3646" ht="12.75">
      <c r="B3646"/>
    </row>
    <row r="3647" ht="12.75">
      <c r="B3647"/>
    </row>
    <row r="3648" ht="12.75">
      <c r="B3648"/>
    </row>
    <row r="3649" ht="12.75">
      <c r="B3649"/>
    </row>
    <row r="3650" ht="12.75">
      <c r="B3650"/>
    </row>
    <row r="3651" ht="12.75">
      <c r="B3651"/>
    </row>
    <row r="3652" ht="12.75">
      <c r="B3652"/>
    </row>
    <row r="3653" ht="12.75">
      <c r="B3653"/>
    </row>
    <row r="3654" ht="12.75">
      <c r="B3654"/>
    </row>
    <row r="3655" ht="12.75">
      <c r="B3655"/>
    </row>
    <row r="3656" ht="12.75">
      <c r="B3656"/>
    </row>
    <row r="3657" ht="12.75">
      <c r="B3657"/>
    </row>
    <row r="3658" ht="12.75">
      <c r="B3658"/>
    </row>
    <row r="3659" ht="12.75">
      <c r="B3659"/>
    </row>
    <row r="3660" ht="12.75">
      <c r="B3660"/>
    </row>
    <row r="3661" ht="12.75">
      <c r="B3661"/>
    </row>
    <row r="3662" ht="12.75">
      <c r="B3662"/>
    </row>
    <row r="3663" ht="12.75">
      <c r="B3663"/>
    </row>
    <row r="3664" ht="12.75">
      <c r="B3664"/>
    </row>
    <row r="3665" ht="12.75">
      <c r="B3665"/>
    </row>
    <row r="3666" ht="12.75">
      <c r="B3666"/>
    </row>
    <row r="3667" ht="12.75">
      <c r="B3667"/>
    </row>
    <row r="3668" ht="12.75">
      <c r="B3668"/>
    </row>
    <row r="3669" ht="12.75">
      <c r="B3669"/>
    </row>
    <row r="3670" ht="12.75">
      <c r="B3670"/>
    </row>
    <row r="3671" ht="12.75">
      <c r="B3671"/>
    </row>
    <row r="3672" ht="12.75">
      <c r="B3672"/>
    </row>
    <row r="3673" ht="12.75">
      <c r="B3673"/>
    </row>
    <row r="3674" ht="12.75">
      <c r="B3674"/>
    </row>
    <row r="3675" ht="12.75">
      <c r="B3675"/>
    </row>
    <row r="3676" ht="12.75">
      <c r="B3676"/>
    </row>
    <row r="3677" ht="12.75">
      <c r="B3677"/>
    </row>
    <row r="3678" ht="12.75">
      <c r="B3678"/>
    </row>
    <row r="3679" ht="12.75">
      <c r="B3679"/>
    </row>
    <row r="3680" ht="12.75">
      <c r="B3680"/>
    </row>
    <row r="3681" ht="12.75">
      <c r="B3681"/>
    </row>
    <row r="3682" ht="12.75">
      <c r="B3682"/>
    </row>
    <row r="3683" ht="12.75">
      <c r="B3683"/>
    </row>
    <row r="3684" ht="12.75">
      <c r="B3684"/>
    </row>
    <row r="3685" ht="12.75">
      <c r="B3685"/>
    </row>
    <row r="3686" ht="12.75">
      <c r="B3686"/>
    </row>
    <row r="3687" ht="12.75">
      <c r="B3687"/>
    </row>
    <row r="3688" ht="12.75">
      <c r="B3688"/>
    </row>
    <row r="3689" ht="12.75">
      <c r="B3689"/>
    </row>
    <row r="3690" ht="12.75">
      <c r="B3690"/>
    </row>
    <row r="3691" ht="12.75">
      <c r="B3691"/>
    </row>
    <row r="3692" ht="12.75">
      <c r="B3692"/>
    </row>
    <row r="3693" ht="12.75">
      <c r="B3693"/>
    </row>
    <row r="3694" ht="12.75">
      <c r="B3694"/>
    </row>
    <row r="3695" ht="12.75">
      <c r="B3695"/>
    </row>
    <row r="3696" ht="12.75">
      <c r="B3696"/>
    </row>
    <row r="3697" ht="12.75">
      <c r="B3697"/>
    </row>
    <row r="3698" ht="12.75">
      <c r="B3698"/>
    </row>
    <row r="3699" ht="12.75">
      <c r="B3699"/>
    </row>
    <row r="3700" ht="12.75">
      <c r="B3700"/>
    </row>
    <row r="3701" ht="12.75">
      <c r="B3701"/>
    </row>
    <row r="3702" ht="12.75">
      <c r="B3702"/>
    </row>
    <row r="3703" ht="12.75">
      <c r="B3703"/>
    </row>
    <row r="3704" ht="12.75">
      <c r="B3704"/>
    </row>
    <row r="3705" ht="12.75">
      <c r="B3705"/>
    </row>
    <row r="3706" ht="12.75">
      <c r="B3706"/>
    </row>
    <row r="3707" ht="12.75">
      <c r="B3707"/>
    </row>
    <row r="3708" ht="12.75">
      <c r="B3708"/>
    </row>
    <row r="3709" ht="12.75">
      <c r="B3709"/>
    </row>
    <row r="3710" ht="12.75">
      <c r="B3710"/>
    </row>
    <row r="3711" ht="12.75">
      <c r="B3711"/>
    </row>
    <row r="3712" ht="12.75">
      <c r="B3712"/>
    </row>
    <row r="3713" ht="12.75">
      <c r="B3713"/>
    </row>
    <row r="3714" ht="12.75">
      <c r="B3714"/>
    </row>
    <row r="3715" ht="12.75">
      <c r="B3715"/>
    </row>
    <row r="3716" ht="12.75">
      <c r="B3716"/>
    </row>
    <row r="3717" ht="12.75">
      <c r="B3717"/>
    </row>
    <row r="3718" ht="12.75">
      <c r="B3718"/>
    </row>
    <row r="3719" ht="12.75">
      <c r="B3719"/>
    </row>
    <row r="3720" ht="12.75">
      <c r="B3720"/>
    </row>
    <row r="3721" ht="12.75">
      <c r="B3721"/>
    </row>
    <row r="3722" ht="12.75">
      <c r="B3722"/>
    </row>
    <row r="3723" ht="12.75">
      <c r="B3723"/>
    </row>
    <row r="3724" ht="12.75">
      <c r="B3724"/>
    </row>
    <row r="3725" ht="12.75">
      <c r="B3725"/>
    </row>
    <row r="3726" ht="12.75">
      <c r="B3726"/>
    </row>
    <row r="3727" ht="12.75">
      <c r="B3727"/>
    </row>
    <row r="3728" ht="12.75">
      <c r="B3728"/>
    </row>
    <row r="3729" ht="12.75">
      <c r="B3729"/>
    </row>
    <row r="3730" ht="12.75">
      <c r="B3730"/>
    </row>
    <row r="3731" ht="12.75">
      <c r="B3731"/>
    </row>
    <row r="3732" ht="12.75">
      <c r="B3732"/>
    </row>
    <row r="3733" ht="12.75">
      <c r="B3733"/>
    </row>
    <row r="3734" ht="12.75">
      <c r="B3734"/>
    </row>
    <row r="3735" ht="12.75">
      <c r="B3735"/>
    </row>
    <row r="3736" ht="12.75">
      <c r="B3736"/>
    </row>
    <row r="3737" ht="12.75">
      <c r="B3737"/>
    </row>
    <row r="3738" ht="12.75">
      <c r="B3738"/>
    </row>
    <row r="3739" ht="12.75">
      <c r="B3739"/>
    </row>
    <row r="3740" ht="12.75">
      <c r="B3740"/>
    </row>
    <row r="3741" ht="12.75">
      <c r="B3741"/>
    </row>
    <row r="3742" ht="12.75">
      <c r="B3742"/>
    </row>
    <row r="3743" ht="12.75">
      <c r="B3743"/>
    </row>
    <row r="3744" ht="12.75">
      <c r="B3744"/>
    </row>
    <row r="3745" ht="12.75">
      <c r="B3745"/>
    </row>
    <row r="3746" ht="12.75">
      <c r="B3746"/>
    </row>
    <row r="3747" ht="12.75">
      <c r="B3747"/>
    </row>
    <row r="3748" ht="12.75">
      <c r="B3748"/>
    </row>
    <row r="3749" ht="12.75">
      <c r="B3749"/>
    </row>
    <row r="3750" ht="12.75">
      <c r="B3750"/>
    </row>
    <row r="3751" ht="12.75">
      <c r="B3751"/>
    </row>
    <row r="3752" ht="12.75">
      <c r="B3752"/>
    </row>
    <row r="3753" ht="12.75">
      <c r="B3753"/>
    </row>
    <row r="3754" ht="12.75">
      <c r="B3754"/>
    </row>
    <row r="3755" ht="12.75">
      <c r="B3755"/>
    </row>
    <row r="3756" ht="12.75">
      <c r="B3756"/>
    </row>
    <row r="3757" ht="12.75">
      <c r="B3757"/>
    </row>
    <row r="3758" ht="12.75">
      <c r="B3758"/>
    </row>
    <row r="3759" ht="12.75">
      <c r="B3759"/>
    </row>
    <row r="3760" ht="12.75">
      <c r="B3760"/>
    </row>
    <row r="3761" ht="12.75">
      <c r="B3761"/>
    </row>
    <row r="3762" ht="12.75">
      <c r="B3762"/>
    </row>
    <row r="3763" ht="12.75">
      <c r="B3763"/>
    </row>
    <row r="3764" ht="12.75">
      <c r="B3764"/>
    </row>
    <row r="3765" ht="12.75">
      <c r="B3765"/>
    </row>
    <row r="3766" ht="12.75">
      <c r="B3766"/>
    </row>
    <row r="3767" ht="12.75">
      <c r="B3767"/>
    </row>
    <row r="3768" ht="12.75">
      <c r="B3768"/>
    </row>
    <row r="3769" ht="12.75">
      <c r="B3769"/>
    </row>
    <row r="3770" ht="12.75">
      <c r="B3770"/>
    </row>
    <row r="3771" ht="12.75">
      <c r="B3771"/>
    </row>
    <row r="3772" ht="12.75">
      <c r="B3772"/>
    </row>
    <row r="3773" ht="12.75">
      <c r="B3773"/>
    </row>
    <row r="3774" ht="12.75">
      <c r="B3774"/>
    </row>
    <row r="3775" ht="12.75">
      <c r="B3775"/>
    </row>
    <row r="3776" ht="12.75">
      <c r="B3776"/>
    </row>
    <row r="3777" ht="12.75">
      <c r="B3777"/>
    </row>
    <row r="3778" ht="12.75">
      <c r="B3778"/>
    </row>
    <row r="3779" ht="12.75">
      <c r="B3779"/>
    </row>
    <row r="3780" ht="12.75">
      <c r="B3780"/>
    </row>
    <row r="3781" ht="12.75">
      <c r="B3781"/>
    </row>
    <row r="3782" ht="12.75">
      <c r="B3782"/>
    </row>
    <row r="3783" ht="12.75">
      <c r="B3783"/>
    </row>
    <row r="3784" ht="12.75">
      <c r="B3784"/>
    </row>
    <row r="3785" ht="12.75">
      <c r="B3785"/>
    </row>
    <row r="3786" ht="12.75">
      <c r="B3786"/>
    </row>
    <row r="3787" ht="12.75">
      <c r="B3787"/>
    </row>
    <row r="3788" ht="12.75">
      <c r="B3788"/>
    </row>
    <row r="3789" ht="12.75">
      <c r="B3789"/>
    </row>
    <row r="3790" ht="12.75">
      <c r="B3790"/>
    </row>
    <row r="3791" ht="12.75">
      <c r="B3791"/>
    </row>
    <row r="3792" ht="12.75">
      <c r="B3792"/>
    </row>
    <row r="3793" ht="12.75">
      <c r="B3793"/>
    </row>
    <row r="3794" ht="12.75">
      <c r="B3794"/>
    </row>
    <row r="3795" ht="12.75">
      <c r="B3795"/>
    </row>
    <row r="3796" ht="12.75">
      <c r="B3796"/>
    </row>
    <row r="3797" ht="12.75">
      <c r="B3797"/>
    </row>
    <row r="3798" ht="12.75">
      <c r="B3798"/>
    </row>
    <row r="3799" ht="12.75">
      <c r="B3799"/>
    </row>
    <row r="3800" ht="12.75">
      <c r="B3800"/>
    </row>
    <row r="3801" ht="12.75">
      <c r="B3801"/>
    </row>
    <row r="3802" ht="12.75">
      <c r="B3802"/>
    </row>
    <row r="3803" ht="12.75">
      <c r="B3803"/>
    </row>
    <row r="3804" ht="12.75">
      <c r="B3804"/>
    </row>
    <row r="3805" ht="12.75">
      <c r="B3805"/>
    </row>
    <row r="3806" ht="12.75">
      <c r="B3806"/>
    </row>
    <row r="3807" ht="12.75">
      <c r="B3807"/>
    </row>
    <row r="3808" ht="12.75">
      <c r="B3808"/>
    </row>
    <row r="3809" ht="12.75">
      <c r="B3809"/>
    </row>
    <row r="3810" ht="12.75">
      <c r="B3810"/>
    </row>
    <row r="3811" ht="12.75">
      <c r="B3811"/>
    </row>
    <row r="3812" ht="12.75">
      <c r="B3812"/>
    </row>
    <row r="3813" ht="12.75">
      <c r="B3813"/>
    </row>
    <row r="3814" ht="12.75">
      <c r="B3814"/>
    </row>
    <row r="3815" ht="12.75">
      <c r="B3815"/>
    </row>
    <row r="3816" ht="12.75">
      <c r="B3816"/>
    </row>
    <row r="3817" ht="12.75">
      <c r="B3817"/>
    </row>
    <row r="3818" ht="12.75">
      <c r="B3818"/>
    </row>
    <row r="3819" ht="12.75">
      <c r="B3819"/>
    </row>
    <row r="3820" ht="12.75">
      <c r="B3820"/>
    </row>
    <row r="3821" ht="12.75">
      <c r="B3821"/>
    </row>
    <row r="3822" ht="12.75">
      <c r="B3822"/>
    </row>
    <row r="3823" ht="12.75">
      <c r="B3823"/>
    </row>
    <row r="3824" ht="12.75">
      <c r="B3824"/>
    </row>
    <row r="3825" ht="12.75">
      <c r="B3825"/>
    </row>
    <row r="3826" ht="12.75">
      <c r="B3826"/>
    </row>
    <row r="3827" ht="12.75">
      <c r="B3827"/>
    </row>
    <row r="3828" ht="12.75">
      <c r="B3828"/>
    </row>
    <row r="3829" ht="12.75">
      <c r="B3829"/>
    </row>
    <row r="3830" ht="12.75">
      <c r="B3830"/>
    </row>
    <row r="3831" ht="12.75">
      <c r="B3831"/>
    </row>
    <row r="3832" ht="12.75">
      <c r="B3832"/>
    </row>
    <row r="3833" ht="12.75">
      <c r="B3833"/>
    </row>
    <row r="3834" ht="12.75">
      <c r="B3834"/>
    </row>
    <row r="3835" ht="12.75">
      <c r="B3835"/>
    </row>
    <row r="3836" ht="12.75">
      <c r="B3836"/>
    </row>
    <row r="3837" ht="12.75">
      <c r="B3837"/>
    </row>
    <row r="3838" ht="12.75">
      <c r="B3838"/>
    </row>
    <row r="3839" ht="12.75">
      <c r="B3839"/>
    </row>
    <row r="3840" ht="12.75">
      <c r="B3840"/>
    </row>
    <row r="3841" ht="12.75">
      <c r="B3841"/>
    </row>
    <row r="3842" ht="12.75">
      <c r="B3842"/>
    </row>
    <row r="3843" ht="12.75">
      <c r="B3843"/>
    </row>
    <row r="3844" ht="12.75">
      <c r="B3844"/>
    </row>
    <row r="3845" ht="12.75">
      <c r="B3845"/>
    </row>
    <row r="3846" ht="12.75">
      <c r="B3846"/>
    </row>
    <row r="3847" ht="12.75">
      <c r="B3847"/>
    </row>
    <row r="3848" ht="12.75">
      <c r="B3848"/>
    </row>
    <row r="3849" ht="12.75">
      <c r="B3849"/>
    </row>
    <row r="3850" ht="12.75">
      <c r="B3850"/>
    </row>
    <row r="3851" ht="12.75">
      <c r="B3851"/>
    </row>
    <row r="3852" ht="12.75">
      <c r="B3852"/>
    </row>
    <row r="3853" ht="12.75">
      <c r="B3853"/>
    </row>
    <row r="3854" ht="12.75">
      <c r="B3854"/>
    </row>
    <row r="3855" ht="12.75">
      <c r="B3855"/>
    </row>
    <row r="3856" ht="12.75">
      <c r="B3856"/>
    </row>
    <row r="3857" ht="12.75">
      <c r="B3857"/>
    </row>
    <row r="3858" ht="12.75">
      <c r="B3858"/>
    </row>
    <row r="3859" ht="12.75">
      <c r="B3859"/>
    </row>
    <row r="3860" ht="12.75">
      <c r="B3860"/>
    </row>
    <row r="3861" ht="12.75">
      <c r="B3861"/>
    </row>
    <row r="3862" ht="12.75">
      <c r="B3862"/>
    </row>
    <row r="3863" ht="12.75">
      <c r="B3863"/>
    </row>
    <row r="3864" ht="12.75">
      <c r="B3864"/>
    </row>
    <row r="3865" ht="12.75">
      <c r="B3865"/>
    </row>
    <row r="3866" ht="12.75">
      <c r="B3866"/>
    </row>
    <row r="3867" ht="12.75">
      <c r="B3867"/>
    </row>
    <row r="3868" ht="12.75">
      <c r="B3868"/>
    </row>
    <row r="3869" ht="12.75">
      <c r="B3869"/>
    </row>
    <row r="3870" ht="12.75">
      <c r="B3870"/>
    </row>
    <row r="3871" ht="12.75">
      <c r="B3871"/>
    </row>
    <row r="3872" ht="12.75">
      <c r="B3872"/>
    </row>
    <row r="3873" ht="12.75">
      <c r="B3873"/>
    </row>
    <row r="3874" ht="12.75">
      <c r="B3874"/>
    </row>
    <row r="3875" ht="12.75">
      <c r="B3875"/>
    </row>
    <row r="3876" ht="12.75">
      <c r="B3876"/>
    </row>
    <row r="3877" ht="12.75">
      <c r="B3877"/>
    </row>
    <row r="3878" ht="12.75">
      <c r="B3878"/>
    </row>
    <row r="3879" ht="12.75">
      <c r="B3879"/>
    </row>
    <row r="3880" ht="12.75">
      <c r="B3880"/>
    </row>
    <row r="3881" ht="12.75">
      <c r="B3881"/>
    </row>
    <row r="3882" ht="12.75">
      <c r="B3882"/>
    </row>
    <row r="3883" ht="12.75">
      <c r="B3883"/>
    </row>
    <row r="3884" ht="12.75">
      <c r="B3884"/>
    </row>
    <row r="3885" ht="12.75">
      <c r="B3885"/>
    </row>
    <row r="3886" ht="12.75">
      <c r="B3886"/>
    </row>
    <row r="3887" ht="12.75">
      <c r="B3887"/>
    </row>
    <row r="3888" ht="12.75">
      <c r="B3888"/>
    </row>
    <row r="3889" ht="12.75">
      <c r="B3889"/>
    </row>
    <row r="3890" ht="12.75">
      <c r="B3890"/>
    </row>
    <row r="3891" ht="12.75">
      <c r="B3891"/>
    </row>
    <row r="3892" ht="12.75">
      <c r="B3892"/>
    </row>
    <row r="3893" ht="12.75">
      <c r="B3893"/>
    </row>
    <row r="3894" ht="12.75">
      <c r="B3894"/>
    </row>
    <row r="3895" ht="12.75">
      <c r="B3895"/>
    </row>
    <row r="3896" ht="12.75">
      <c r="B3896"/>
    </row>
    <row r="3897" ht="12.75">
      <c r="B3897"/>
    </row>
    <row r="3898" ht="12.75">
      <c r="B3898"/>
    </row>
    <row r="3899" ht="12.75">
      <c r="B3899"/>
    </row>
    <row r="3900" ht="12.75">
      <c r="B3900"/>
    </row>
    <row r="3901" ht="12.75">
      <c r="B3901"/>
    </row>
    <row r="3902" ht="12.75">
      <c r="B3902"/>
    </row>
    <row r="3903" ht="12.75">
      <c r="B3903"/>
    </row>
    <row r="3904" ht="12.75">
      <c r="B3904"/>
    </row>
    <row r="3905" ht="12.75">
      <c r="B3905"/>
    </row>
    <row r="3906" ht="12.75">
      <c r="B3906"/>
    </row>
    <row r="3907" ht="12.75">
      <c r="B3907"/>
    </row>
    <row r="3908" ht="12.75">
      <c r="B3908"/>
    </row>
    <row r="3909" ht="12.75">
      <c r="B3909"/>
    </row>
    <row r="3910" ht="12.75">
      <c r="B3910"/>
    </row>
    <row r="3911" ht="12.75">
      <c r="B3911"/>
    </row>
    <row r="3912" ht="12.75">
      <c r="B3912"/>
    </row>
    <row r="3913" ht="12.75">
      <c r="B3913"/>
    </row>
    <row r="3914" ht="12.75">
      <c r="B3914"/>
    </row>
    <row r="3915" ht="12.75">
      <c r="B3915"/>
    </row>
    <row r="3916" ht="12.75">
      <c r="B3916"/>
    </row>
    <row r="3917" ht="12.75">
      <c r="B3917"/>
    </row>
    <row r="3918" ht="12.75">
      <c r="B3918"/>
    </row>
    <row r="3919" ht="12.75">
      <c r="B3919"/>
    </row>
    <row r="3920" ht="12.75">
      <c r="B3920"/>
    </row>
    <row r="3921" ht="12.75">
      <c r="B3921"/>
    </row>
    <row r="3922" ht="12.75">
      <c r="B3922"/>
    </row>
    <row r="3923" ht="12.75">
      <c r="B3923"/>
    </row>
    <row r="3924" ht="12.75">
      <c r="B3924"/>
    </row>
    <row r="3925" ht="12.75">
      <c r="B3925"/>
    </row>
    <row r="3926" ht="12.75">
      <c r="B3926"/>
    </row>
    <row r="3927" ht="12.75">
      <c r="B3927"/>
    </row>
    <row r="3928" ht="12.75">
      <c r="B3928"/>
    </row>
    <row r="3929" ht="12.75">
      <c r="B3929"/>
    </row>
    <row r="3930" ht="12.75">
      <c r="B3930"/>
    </row>
    <row r="3931" ht="12.75">
      <c r="B3931"/>
    </row>
    <row r="3932" ht="12.75">
      <c r="B3932"/>
    </row>
    <row r="3933" ht="12.75">
      <c r="B3933"/>
    </row>
    <row r="3934" ht="12.75">
      <c r="B3934"/>
    </row>
    <row r="3935" ht="12.75">
      <c r="B3935"/>
    </row>
    <row r="3936" ht="12.75">
      <c r="B3936"/>
    </row>
    <row r="3937" ht="12.75">
      <c r="B3937"/>
    </row>
    <row r="3938" ht="12.75">
      <c r="B3938"/>
    </row>
    <row r="3939" ht="12.75">
      <c r="B3939"/>
    </row>
    <row r="3940" ht="12.75">
      <c r="B3940"/>
    </row>
    <row r="3941" ht="12.75">
      <c r="B3941"/>
    </row>
    <row r="3942" ht="12.75">
      <c r="B3942"/>
    </row>
    <row r="3943" ht="12.75">
      <c r="B3943"/>
    </row>
    <row r="3944" ht="12.75">
      <c r="B3944"/>
    </row>
    <row r="3945" ht="12.75">
      <c r="B3945"/>
    </row>
    <row r="3946" ht="12.75">
      <c r="B3946"/>
    </row>
    <row r="3947" ht="12.75">
      <c r="B3947"/>
    </row>
    <row r="3948" ht="12.75">
      <c r="B3948"/>
    </row>
    <row r="3949" ht="12.75">
      <c r="B3949"/>
    </row>
    <row r="3950" ht="12.75">
      <c r="B3950"/>
    </row>
    <row r="3951" ht="12.75">
      <c r="B3951"/>
    </row>
    <row r="3952" ht="12.75">
      <c r="B3952"/>
    </row>
    <row r="3953" ht="12.75">
      <c r="B3953"/>
    </row>
    <row r="3954" ht="12.75">
      <c r="B3954"/>
    </row>
    <row r="3955" ht="12.75">
      <c r="B3955"/>
    </row>
    <row r="3956" ht="12.75">
      <c r="B3956"/>
    </row>
    <row r="3957" ht="12.75">
      <c r="B3957"/>
    </row>
    <row r="3958" ht="12.75">
      <c r="B3958"/>
    </row>
    <row r="3959" ht="12.75">
      <c r="B3959"/>
    </row>
    <row r="3960" ht="12.75">
      <c r="B3960"/>
    </row>
    <row r="3961" ht="12.75">
      <c r="B3961"/>
    </row>
    <row r="3962" ht="12.75">
      <c r="B3962"/>
    </row>
    <row r="3963" ht="12.75">
      <c r="B3963"/>
    </row>
    <row r="3964" ht="12.75">
      <c r="B3964"/>
    </row>
    <row r="3965" ht="12.75">
      <c r="B3965"/>
    </row>
    <row r="3966" ht="12.75">
      <c r="B3966"/>
    </row>
    <row r="3967" ht="12.75">
      <c r="B3967"/>
    </row>
    <row r="3968" ht="12.75">
      <c r="B3968"/>
    </row>
    <row r="3969" ht="12.75">
      <c r="B3969"/>
    </row>
    <row r="3970" ht="12.75">
      <c r="B3970"/>
    </row>
    <row r="3971" ht="12.75">
      <c r="B3971"/>
    </row>
    <row r="3972" ht="12.75">
      <c r="B3972"/>
    </row>
    <row r="3973" ht="12.75">
      <c r="B3973"/>
    </row>
    <row r="3974" ht="12.75">
      <c r="B3974"/>
    </row>
    <row r="3975" ht="12.75">
      <c r="B3975"/>
    </row>
    <row r="3976" ht="12.75">
      <c r="B3976"/>
    </row>
    <row r="3977" ht="12.75">
      <c r="B3977"/>
    </row>
    <row r="3978" ht="12.75">
      <c r="B3978"/>
    </row>
    <row r="3979" ht="12.75">
      <c r="B3979"/>
    </row>
    <row r="3980" ht="12.75">
      <c r="B3980"/>
    </row>
    <row r="3981" ht="12.75">
      <c r="B3981"/>
    </row>
    <row r="3982" ht="12.75">
      <c r="B3982"/>
    </row>
    <row r="3983" ht="12.75">
      <c r="B3983"/>
    </row>
    <row r="3984" ht="12.75">
      <c r="B3984"/>
    </row>
    <row r="3985" ht="12.75">
      <c r="B3985"/>
    </row>
    <row r="3986" ht="12.75">
      <c r="B3986"/>
    </row>
    <row r="3987" ht="12.75">
      <c r="B3987"/>
    </row>
    <row r="3988" ht="12.75">
      <c r="B3988"/>
    </row>
    <row r="3989" ht="12.75">
      <c r="B3989"/>
    </row>
    <row r="3990" ht="12.75">
      <c r="B3990"/>
    </row>
    <row r="3991" ht="12.75">
      <c r="B3991"/>
    </row>
    <row r="3992" ht="12.75">
      <c r="B3992"/>
    </row>
    <row r="3993" ht="12.75">
      <c r="B3993"/>
    </row>
    <row r="3994" ht="12.75">
      <c r="B3994"/>
    </row>
    <row r="3995" ht="12.75">
      <c r="B3995"/>
    </row>
    <row r="3996" ht="12.75">
      <c r="B3996"/>
    </row>
    <row r="3997" ht="12.75">
      <c r="B3997"/>
    </row>
    <row r="3998" ht="12.75">
      <c r="B3998"/>
    </row>
    <row r="3999" ht="12.75">
      <c r="B3999"/>
    </row>
    <row r="4000" ht="12.75">
      <c r="B4000"/>
    </row>
    <row r="4001" ht="12.75">
      <c r="B4001"/>
    </row>
    <row r="4002" ht="12.75">
      <c r="B4002"/>
    </row>
    <row r="4003" ht="12.75">
      <c r="B4003"/>
    </row>
    <row r="4004" ht="12.75">
      <c r="B4004"/>
    </row>
    <row r="4005" ht="12.75">
      <c r="B4005"/>
    </row>
    <row r="4006" ht="12.75">
      <c r="B4006"/>
    </row>
    <row r="4007" ht="12.75">
      <c r="B4007"/>
    </row>
    <row r="4008" ht="12.75">
      <c r="B4008"/>
    </row>
    <row r="4009" ht="12.75">
      <c r="B4009"/>
    </row>
    <row r="4010" ht="12.75">
      <c r="B4010"/>
    </row>
    <row r="4011" ht="12.75">
      <c r="B4011"/>
    </row>
    <row r="4012" ht="12.75">
      <c r="B4012"/>
    </row>
    <row r="4013" ht="12.75">
      <c r="B4013"/>
    </row>
    <row r="4014" ht="12.75">
      <c r="B4014"/>
    </row>
    <row r="4015" ht="12.75">
      <c r="B4015"/>
    </row>
    <row r="4016" ht="12.75">
      <c r="B4016"/>
    </row>
    <row r="4017" ht="12.75">
      <c r="B4017"/>
    </row>
    <row r="4018" ht="12.75">
      <c r="B4018"/>
    </row>
    <row r="4019" ht="12.75">
      <c r="B4019"/>
    </row>
    <row r="4020" ht="12.75">
      <c r="B4020"/>
    </row>
    <row r="4021" ht="12.75">
      <c r="B4021"/>
    </row>
    <row r="4022" ht="12.75">
      <c r="B4022"/>
    </row>
    <row r="4023" ht="12.75">
      <c r="B4023"/>
    </row>
    <row r="4024" ht="12.75">
      <c r="B4024"/>
    </row>
    <row r="4025" ht="12.75">
      <c r="B4025"/>
    </row>
    <row r="4026" ht="12.75">
      <c r="B4026"/>
    </row>
    <row r="4027" ht="12.75">
      <c r="B4027"/>
    </row>
    <row r="4028" ht="12.75">
      <c r="B4028"/>
    </row>
    <row r="4029" ht="12.75">
      <c r="B4029"/>
    </row>
    <row r="4030" ht="12.75">
      <c r="B4030"/>
    </row>
    <row r="4031" ht="12.75">
      <c r="B4031"/>
    </row>
    <row r="4032" ht="12.75">
      <c r="B4032"/>
    </row>
    <row r="4033" ht="12.75">
      <c r="B4033"/>
    </row>
    <row r="4034" ht="12.75">
      <c r="B4034"/>
    </row>
    <row r="4035" ht="12.75">
      <c r="B4035"/>
    </row>
    <row r="4036" ht="12.75">
      <c r="B4036"/>
    </row>
    <row r="4037" ht="12.75">
      <c r="B4037"/>
    </row>
    <row r="4038" ht="12.75">
      <c r="B4038"/>
    </row>
    <row r="4039" ht="12.75">
      <c r="B4039"/>
    </row>
    <row r="4040" ht="12.75">
      <c r="B4040"/>
    </row>
    <row r="4041" ht="12.75">
      <c r="B4041"/>
    </row>
    <row r="4042" ht="12.75">
      <c r="B4042"/>
    </row>
    <row r="4043" ht="12.75">
      <c r="B4043"/>
    </row>
    <row r="4044" ht="12.75">
      <c r="B4044"/>
    </row>
    <row r="4045" ht="12.75">
      <c r="B4045"/>
    </row>
    <row r="4046" ht="12.75">
      <c r="B4046"/>
    </row>
    <row r="4047" ht="12.75">
      <c r="B4047"/>
    </row>
    <row r="4048" ht="12.75">
      <c r="B4048"/>
    </row>
    <row r="4049" ht="12.75">
      <c r="B4049"/>
    </row>
    <row r="4050" ht="12.75">
      <c r="B4050"/>
    </row>
    <row r="4051" ht="12.75">
      <c r="B4051"/>
    </row>
    <row r="4052" ht="12.75">
      <c r="B4052"/>
    </row>
    <row r="4053" ht="12.75">
      <c r="B4053"/>
    </row>
    <row r="4054" ht="12.75">
      <c r="B4054"/>
    </row>
    <row r="4055" ht="12.75">
      <c r="B4055"/>
    </row>
    <row r="4056" ht="12.75">
      <c r="B4056"/>
    </row>
    <row r="4057" ht="12.75">
      <c r="B4057"/>
    </row>
    <row r="4058" ht="12.75">
      <c r="B4058"/>
    </row>
    <row r="4059" ht="12.75">
      <c r="B4059"/>
    </row>
    <row r="4060" ht="12.75">
      <c r="B4060"/>
    </row>
    <row r="4061" ht="12.75">
      <c r="B4061"/>
    </row>
    <row r="4062" ht="12.75">
      <c r="B4062"/>
    </row>
    <row r="4063" ht="12.75">
      <c r="B4063"/>
    </row>
    <row r="4064" ht="12.75">
      <c r="B4064"/>
    </row>
    <row r="4065" ht="12.75">
      <c r="B4065"/>
    </row>
    <row r="4066" ht="12.75">
      <c r="B4066"/>
    </row>
    <row r="4067" ht="12.75">
      <c r="B4067"/>
    </row>
    <row r="4068" ht="12.75">
      <c r="B4068"/>
    </row>
    <row r="4069" ht="12.75">
      <c r="B4069"/>
    </row>
    <row r="4070" ht="12.75">
      <c r="B4070"/>
    </row>
    <row r="4071" ht="12.75">
      <c r="B4071"/>
    </row>
    <row r="4072" ht="12.75">
      <c r="B4072"/>
    </row>
    <row r="4073" ht="12.75">
      <c r="B4073"/>
    </row>
    <row r="4074" ht="12.75">
      <c r="B4074"/>
    </row>
    <row r="4075" ht="12.75">
      <c r="B4075"/>
    </row>
    <row r="4076" ht="12.75">
      <c r="B4076"/>
    </row>
    <row r="4077" ht="12.75">
      <c r="B4077"/>
    </row>
    <row r="4078" ht="12.75">
      <c r="B4078"/>
    </row>
    <row r="4079" ht="12.75">
      <c r="B4079"/>
    </row>
    <row r="4080" ht="12.75">
      <c r="B4080"/>
    </row>
    <row r="4081" ht="12.75">
      <c r="B4081"/>
    </row>
    <row r="4082" ht="12.75">
      <c r="B4082"/>
    </row>
    <row r="4083" ht="12.75">
      <c r="B4083"/>
    </row>
    <row r="4084" ht="12.75">
      <c r="B4084"/>
    </row>
    <row r="4085" ht="12.75">
      <c r="B4085"/>
    </row>
    <row r="4086" ht="12.75">
      <c r="B4086"/>
    </row>
    <row r="4087" ht="12.75">
      <c r="B4087"/>
    </row>
    <row r="4088" ht="12.75">
      <c r="B4088"/>
    </row>
    <row r="4089" ht="12.75">
      <c r="B4089"/>
    </row>
    <row r="4090" ht="12.75">
      <c r="B4090"/>
    </row>
    <row r="4091" ht="12.75">
      <c r="B4091"/>
    </row>
    <row r="4092" ht="12.75">
      <c r="B4092"/>
    </row>
    <row r="4093" ht="12.75">
      <c r="B4093"/>
    </row>
    <row r="4094" ht="12.75">
      <c r="B4094"/>
    </row>
    <row r="4095" ht="12.75">
      <c r="B4095"/>
    </row>
    <row r="4096" ht="12.75">
      <c r="B4096"/>
    </row>
    <row r="4097" ht="12.75">
      <c r="B4097"/>
    </row>
    <row r="4098" ht="12.75">
      <c r="B4098"/>
    </row>
    <row r="4099" ht="12.75">
      <c r="B4099"/>
    </row>
    <row r="4100" ht="12.75">
      <c r="B4100"/>
    </row>
    <row r="4101" ht="12.75">
      <c r="B4101"/>
    </row>
    <row r="4102" ht="12.75">
      <c r="B4102"/>
    </row>
    <row r="4103" ht="12.75">
      <c r="B4103"/>
    </row>
    <row r="4104" ht="12.75">
      <c r="B4104"/>
    </row>
    <row r="4105" ht="12.75">
      <c r="B4105"/>
    </row>
    <row r="4106" ht="12.75">
      <c r="B4106"/>
    </row>
    <row r="4107" ht="12.75">
      <c r="B4107"/>
    </row>
    <row r="4108" ht="12.75">
      <c r="B4108"/>
    </row>
    <row r="4109" ht="12.75">
      <c r="B4109"/>
    </row>
    <row r="4110" ht="12.75">
      <c r="B4110"/>
    </row>
    <row r="4111" ht="12.75">
      <c r="B4111"/>
    </row>
    <row r="4112" ht="12.75">
      <c r="B4112"/>
    </row>
    <row r="4113" ht="12.75">
      <c r="B4113"/>
    </row>
    <row r="4114" ht="12.75">
      <c r="B4114"/>
    </row>
    <row r="4115" ht="12.75">
      <c r="B4115"/>
    </row>
    <row r="4116" ht="12.75">
      <c r="B4116"/>
    </row>
    <row r="4117" ht="12.75">
      <c r="B4117"/>
    </row>
    <row r="4118" ht="12.75">
      <c r="B4118"/>
    </row>
    <row r="4119" ht="12.75">
      <c r="B4119"/>
    </row>
    <row r="4120" ht="12.75">
      <c r="B4120"/>
    </row>
    <row r="4121" ht="12.75">
      <c r="B4121"/>
    </row>
    <row r="4122" ht="12.75">
      <c r="B4122"/>
    </row>
    <row r="4123" ht="12.75">
      <c r="B4123"/>
    </row>
    <row r="4124" ht="12.75">
      <c r="B4124"/>
    </row>
    <row r="4125" ht="12.75">
      <c r="B4125"/>
    </row>
    <row r="4126" ht="12.75">
      <c r="B4126"/>
    </row>
    <row r="4127" ht="12.75">
      <c r="B4127"/>
    </row>
    <row r="4128" ht="12.75">
      <c r="B4128"/>
    </row>
    <row r="4129" ht="12.75">
      <c r="B4129"/>
    </row>
    <row r="4130" ht="12.75">
      <c r="B4130"/>
    </row>
    <row r="4131" ht="12.75">
      <c r="B4131"/>
    </row>
    <row r="4132" ht="12.75">
      <c r="B4132"/>
    </row>
    <row r="4133" ht="12.75">
      <c r="B4133"/>
    </row>
    <row r="4134" ht="12.75">
      <c r="B4134"/>
    </row>
    <row r="4135" ht="12.75">
      <c r="B4135"/>
    </row>
    <row r="4136" ht="12.75">
      <c r="B4136"/>
    </row>
    <row r="4137" ht="12.75">
      <c r="B4137"/>
    </row>
    <row r="4138" ht="12.75">
      <c r="B4138"/>
    </row>
    <row r="4139" ht="12.75">
      <c r="B4139"/>
    </row>
    <row r="4140" ht="12.75">
      <c r="B4140"/>
    </row>
    <row r="4141" ht="12.75">
      <c r="B4141"/>
    </row>
    <row r="4142" ht="12.75">
      <c r="B4142"/>
    </row>
    <row r="4143" ht="12.75">
      <c r="B4143"/>
    </row>
    <row r="4144" ht="12.75">
      <c r="B4144"/>
    </row>
    <row r="4145" ht="12.75">
      <c r="B4145"/>
    </row>
    <row r="4146" ht="12.75">
      <c r="B4146"/>
    </row>
    <row r="4147" ht="12.75">
      <c r="B4147"/>
    </row>
    <row r="4148" ht="12.75">
      <c r="B4148"/>
    </row>
    <row r="4149" ht="12.75">
      <c r="B4149"/>
    </row>
    <row r="4150" ht="12.75">
      <c r="B4150"/>
    </row>
    <row r="4151" ht="12.75">
      <c r="B4151"/>
    </row>
    <row r="4152" ht="12.75">
      <c r="B4152"/>
    </row>
    <row r="4153" ht="12.75">
      <c r="B4153"/>
    </row>
    <row r="4154" ht="12.75">
      <c r="B4154"/>
    </row>
    <row r="4155" ht="12.75">
      <c r="B4155"/>
    </row>
    <row r="4156" ht="12.75">
      <c r="B4156"/>
    </row>
    <row r="4157" ht="12.75">
      <c r="B4157"/>
    </row>
    <row r="4158" ht="12.75">
      <c r="B4158"/>
    </row>
    <row r="4159" ht="12.75">
      <c r="B4159"/>
    </row>
    <row r="4160" ht="12.75">
      <c r="B4160"/>
    </row>
    <row r="4161" ht="12.75">
      <c r="B4161"/>
    </row>
    <row r="4162" ht="12.75">
      <c r="B4162"/>
    </row>
    <row r="4163" ht="12.75">
      <c r="B4163"/>
    </row>
    <row r="4164" ht="12.75">
      <c r="B4164"/>
    </row>
    <row r="4165" ht="12.75">
      <c r="B4165"/>
    </row>
    <row r="4166" ht="12.75">
      <c r="B4166"/>
    </row>
    <row r="4167" ht="12.75">
      <c r="B4167"/>
    </row>
    <row r="4168" ht="12.75">
      <c r="B4168"/>
    </row>
    <row r="4169" ht="12.75">
      <c r="B4169"/>
    </row>
    <row r="4170" ht="12.75">
      <c r="B4170"/>
    </row>
    <row r="4171" ht="12.75">
      <c r="B4171"/>
    </row>
    <row r="4172" ht="12.75">
      <c r="B4172"/>
    </row>
    <row r="4173" ht="12.75">
      <c r="B4173"/>
    </row>
    <row r="4174" ht="12.75">
      <c r="B4174"/>
    </row>
    <row r="4175" ht="12.75">
      <c r="B4175"/>
    </row>
    <row r="4176" ht="12.75">
      <c r="B4176"/>
    </row>
    <row r="4177" ht="12.75">
      <c r="B4177"/>
    </row>
    <row r="4178" ht="12.75">
      <c r="B4178"/>
    </row>
    <row r="4179" ht="12.75">
      <c r="B4179"/>
    </row>
    <row r="4180" ht="12.75">
      <c r="B4180"/>
    </row>
    <row r="4181" ht="12.75">
      <c r="B4181"/>
    </row>
    <row r="4182" ht="12.75">
      <c r="B4182"/>
    </row>
    <row r="4183" ht="12.75">
      <c r="B4183"/>
    </row>
    <row r="4184" ht="12.75">
      <c r="B4184"/>
    </row>
    <row r="4185" ht="12.75">
      <c r="B4185"/>
    </row>
    <row r="4186" ht="12.75">
      <c r="B4186"/>
    </row>
    <row r="4187" ht="12.75">
      <c r="B4187"/>
    </row>
    <row r="4188" ht="12.75">
      <c r="B4188"/>
    </row>
    <row r="4189" ht="12.75">
      <c r="B4189"/>
    </row>
    <row r="4190" ht="12.75">
      <c r="B4190"/>
    </row>
    <row r="4191" ht="12.75">
      <c r="B4191"/>
    </row>
    <row r="4192" ht="12.75">
      <c r="B4192"/>
    </row>
    <row r="4193" ht="12.75">
      <c r="B4193"/>
    </row>
    <row r="4194" ht="12.75">
      <c r="B4194"/>
    </row>
    <row r="4195" ht="12.75">
      <c r="B4195"/>
    </row>
    <row r="4196" ht="12.75">
      <c r="B4196"/>
    </row>
    <row r="4197" ht="12.75">
      <c r="B4197"/>
    </row>
    <row r="4198" ht="12.75">
      <c r="B4198"/>
    </row>
    <row r="4199" ht="12.75">
      <c r="B4199"/>
    </row>
    <row r="4200" ht="12.75">
      <c r="B4200"/>
    </row>
    <row r="4201" ht="12.75">
      <c r="B4201"/>
    </row>
    <row r="4202" ht="12.75">
      <c r="B4202"/>
    </row>
    <row r="4203" ht="12.75">
      <c r="B4203"/>
    </row>
    <row r="4204" ht="12.75">
      <c r="B4204"/>
    </row>
    <row r="4205" ht="12.75">
      <c r="B4205"/>
    </row>
    <row r="4206" ht="12.75">
      <c r="B4206"/>
    </row>
    <row r="4207" ht="12.75">
      <c r="B4207"/>
    </row>
    <row r="4208" ht="12.75">
      <c r="B4208"/>
    </row>
    <row r="4209" ht="12.75">
      <c r="B4209"/>
    </row>
    <row r="4210" ht="12.75">
      <c r="B4210"/>
    </row>
    <row r="4211" ht="12.75">
      <c r="B4211"/>
    </row>
    <row r="4212" ht="12.75">
      <c r="B4212"/>
    </row>
    <row r="4213" ht="12.75">
      <c r="B4213"/>
    </row>
    <row r="4214" ht="12.75">
      <c r="B4214"/>
    </row>
    <row r="4215" ht="12.75">
      <c r="B4215"/>
    </row>
    <row r="4216" ht="12.75">
      <c r="B4216"/>
    </row>
    <row r="4217" ht="12.75">
      <c r="B4217"/>
    </row>
    <row r="4218" ht="12.75">
      <c r="B4218"/>
    </row>
    <row r="4219" ht="12.75">
      <c r="B4219"/>
    </row>
    <row r="4220" ht="12.75">
      <c r="B4220"/>
    </row>
    <row r="4221" ht="12.75">
      <c r="B4221"/>
    </row>
    <row r="4222" ht="12.75">
      <c r="B4222"/>
    </row>
    <row r="4223" ht="12.75">
      <c r="B4223"/>
    </row>
    <row r="4224" ht="12.75">
      <c r="B4224"/>
    </row>
    <row r="4225" ht="12.75">
      <c r="B4225"/>
    </row>
    <row r="4226" ht="12.75">
      <c r="B4226"/>
    </row>
    <row r="4227" ht="12.75">
      <c r="B4227"/>
    </row>
    <row r="4228" ht="12.75">
      <c r="B4228"/>
    </row>
    <row r="4229" ht="12.75">
      <c r="B4229"/>
    </row>
    <row r="4230" ht="12.75">
      <c r="B4230"/>
    </row>
    <row r="4231" ht="12.75">
      <c r="B4231"/>
    </row>
    <row r="4232" ht="12.75">
      <c r="B4232"/>
    </row>
    <row r="4233" ht="12.75">
      <c r="B4233"/>
    </row>
    <row r="4234" ht="12.75">
      <c r="B4234"/>
    </row>
    <row r="4235" ht="12.75">
      <c r="B4235"/>
    </row>
    <row r="4236" ht="12.75">
      <c r="B4236"/>
    </row>
    <row r="4237" ht="12.75">
      <c r="B4237"/>
    </row>
    <row r="4238" ht="12.75">
      <c r="B4238"/>
    </row>
    <row r="4239" ht="12.75">
      <c r="B4239"/>
    </row>
    <row r="4240" ht="12.75">
      <c r="B4240"/>
    </row>
    <row r="4241" ht="12.75">
      <c r="B4241"/>
    </row>
    <row r="4242" ht="12.75">
      <c r="B4242"/>
    </row>
    <row r="4243" ht="12.75">
      <c r="B4243"/>
    </row>
    <row r="4244" ht="12.75">
      <c r="B4244"/>
    </row>
    <row r="4245" ht="12.75">
      <c r="B4245"/>
    </row>
    <row r="4246" ht="12.75">
      <c r="B4246"/>
    </row>
    <row r="4247" ht="12.75">
      <c r="B4247"/>
    </row>
    <row r="4248" ht="12.75">
      <c r="B4248"/>
    </row>
    <row r="4249" ht="12.75">
      <c r="B4249"/>
    </row>
    <row r="4250" ht="12.75">
      <c r="B4250"/>
    </row>
    <row r="4251" ht="12.75">
      <c r="B4251"/>
    </row>
    <row r="4252" ht="12.75">
      <c r="B4252"/>
    </row>
    <row r="4253" ht="12.75">
      <c r="B4253"/>
    </row>
    <row r="4254" ht="12.75">
      <c r="B4254"/>
    </row>
    <row r="4255" ht="12.75">
      <c r="B4255"/>
    </row>
    <row r="4256" ht="12.75">
      <c r="B4256"/>
    </row>
    <row r="4257" ht="12.75">
      <c r="B4257"/>
    </row>
    <row r="4258" ht="12.75">
      <c r="B4258"/>
    </row>
    <row r="4259" ht="12.75">
      <c r="B4259"/>
    </row>
    <row r="4260" ht="12.75">
      <c r="B4260"/>
    </row>
    <row r="4261" ht="12.75">
      <c r="B4261"/>
    </row>
    <row r="4262" ht="12.75">
      <c r="B4262"/>
    </row>
    <row r="4263" ht="12.75">
      <c r="B4263"/>
    </row>
    <row r="4264" ht="12.75">
      <c r="B4264"/>
    </row>
    <row r="4265" ht="12.75">
      <c r="B4265"/>
    </row>
    <row r="4266" ht="12.75">
      <c r="B4266"/>
    </row>
    <row r="4267" ht="12.75">
      <c r="B4267"/>
    </row>
    <row r="4268" ht="12.75">
      <c r="B4268"/>
    </row>
    <row r="4269" ht="12.75">
      <c r="B4269"/>
    </row>
    <row r="4270" ht="12.75">
      <c r="B4270"/>
    </row>
    <row r="4271" ht="12.75">
      <c r="B4271"/>
    </row>
    <row r="4272" ht="12.75">
      <c r="B4272"/>
    </row>
    <row r="4273" ht="12.75">
      <c r="B4273"/>
    </row>
    <row r="4274" ht="12.75">
      <c r="B4274"/>
    </row>
    <row r="4275" ht="12.75">
      <c r="B4275"/>
    </row>
    <row r="4276" ht="12.75">
      <c r="B4276"/>
    </row>
    <row r="4277" ht="12.75">
      <c r="B4277"/>
    </row>
    <row r="4278" ht="12.75">
      <c r="B4278"/>
    </row>
    <row r="4279" ht="12.75">
      <c r="B4279"/>
    </row>
    <row r="4280" ht="12.75">
      <c r="B4280"/>
    </row>
    <row r="4281" ht="12.75">
      <c r="B4281"/>
    </row>
    <row r="4282" ht="12.75">
      <c r="B4282"/>
    </row>
    <row r="4283" ht="12.75">
      <c r="B4283"/>
    </row>
    <row r="4284" ht="12.75">
      <c r="B4284"/>
    </row>
    <row r="4285" ht="12.75">
      <c r="B4285"/>
    </row>
    <row r="4286" ht="12.75">
      <c r="B4286"/>
    </row>
    <row r="4287" ht="12.75">
      <c r="B4287"/>
    </row>
    <row r="4288" ht="12.75">
      <c r="B4288"/>
    </row>
    <row r="4289" ht="12.75">
      <c r="B4289"/>
    </row>
    <row r="4290" ht="12.75">
      <c r="B4290"/>
    </row>
    <row r="4291" ht="12.75">
      <c r="B4291"/>
    </row>
    <row r="4292" ht="12.75">
      <c r="B4292"/>
    </row>
    <row r="4293" ht="12.75">
      <c r="B4293"/>
    </row>
    <row r="4294" ht="12.75">
      <c r="B4294"/>
    </row>
    <row r="4295" ht="12.75">
      <c r="B4295"/>
    </row>
    <row r="4296" ht="12.75">
      <c r="B4296"/>
    </row>
    <row r="4297" ht="12.75">
      <c r="B4297"/>
    </row>
    <row r="4298" ht="12.75">
      <c r="B4298"/>
    </row>
    <row r="4299" ht="12.75">
      <c r="B4299"/>
    </row>
    <row r="4300" ht="12.75">
      <c r="B4300"/>
    </row>
    <row r="4301" ht="12.75">
      <c r="B4301"/>
    </row>
    <row r="4302" ht="12.75">
      <c r="B4302"/>
    </row>
    <row r="4303" ht="12.75">
      <c r="B4303"/>
    </row>
    <row r="4304" ht="12.75">
      <c r="B4304"/>
    </row>
    <row r="4305" ht="12.75">
      <c r="B4305"/>
    </row>
    <row r="4306" ht="12.75">
      <c r="B4306"/>
    </row>
    <row r="4307" ht="12.75">
      <c r="B4307"/>
    </row>
    <row r="4308" ht="12.75">
      <c r="B4308"/>
    </row>
    <row r="4309" ht="12.75">
      <c r="B4309"/>
    </row>
    <row r="4310" ht="12.75">
      <c r="B4310"/>
    </row>
    <row r="4311" ht="12.75">
      <c r="B4311"/>
    </row>
    <row r="4312" ht="12.75">
      <c r="B4312"/>
    </row>
    <row r="4313" ht="12.75">
      <c r="B4313"/>
    </row>
    <row r="4314" ht="12.75">
      <c r="B4314"/>
    </row>
    <row r="4315" ht="12.75">
      <c r="B4315"/>
    </row>
    <row r="4316" ht="12.75">
      <c r="B4316"/>
    </row>
    <row r="4317" ht="12.75">
      <c r="B4317"/>
    </row>
    <row r="4318" ht="12.75">
      <c r="B4318"/>
    </row>
    <row r="4319" ht="12.75">
      <c r="B4319"/>
    </row>
    <row r="4320" ht="12.75">
      <c r="B4320"/>
    </row>
    <row r="4321" ht="12.75">
      <c r="B4321"/>
    </row>
    <row r="4322" ht="12.75">
      <c r="B4322"/>
    </row>
    <row r="4323" ht="12.75">
      <c r="B4323"/>
    </row>
    <row r="4324" ht="12.75">
      <c r="B4324"/>
    </row>
    <row r="4325" ht="12.75">
      <c r="B4325"/>
    </row>
    <row r="4326" ht="12.75">
      <c r="B4326"/>
    </row>
    <row r="4327" ht="12.75">
      <c r="B4327"/>
    </row>
    <row r="4328" ht="12.75">
      <c r="B4328"/>
    </row>
    <row r="4329" ht="12.75">
      <c r="B4329"/>
    </row>
    <row r="4330" ht="12.75">
      <c r="B4330"/>
    </row>
    <row r="4331" ht="12.75">
      <c r="B4331"/>
    </row>
    <row r="4332" ht="12.75">
      <c r="B4332"/>
    </row>
    <row r="4333" ht="12.75">
      <c r="B4333"/>
    </row>
    <row r="4334" ht="12.75">
      <c r="B4334"/>
    </row>
    <row r="4335" ht="12.75">
      <c r="B4335"/>
    </row>
    <row r="4336" ht="12.75">
      <c r="B4336"/>
    </row>
    <row r="4337" ht="12.75">
      <c r="B4337"/>
    </row>
    <row r="4338" ht="12.75">
      <c r="B4338"/>
    </row>
    <row r="4339" ht="12.75">
      <c r="B4339"/>
    </row>
    <row r="4340" ht="12.75">
      <c r="B4340"/>
    </row>
    <row r="4341" ht="12.75">
      <c r="B4341"/>
    </row>
    <row r="4342" ht="12.75">
      <c r="B4342"/>
    </row>
    <row r="4343" ht="12.75">
      <c r="B4343"/>
    </row>
    <row r="4344" ht="12.75">
      <c r="B4344"/>
    </row>
    <row r="4345" ht="12.75">
      <c r="B4345"/>
    </row>
    <row r="4346" ht="12.75">
      <c r="B4346"/>
    </row>
    <row r="4347" ht="12.75">
      <c r="B4347"/>
    </row>
    <row r="4348" ht="12.75">
      <c r="B4348"/>
    </row>
    <row r="4349" ht="12.75">
      <c r="B4349"/>
    </row>
    <row r="4350" ht="12.75">
      <c r="B4350"/>
    </row>
    <row r="4351" ht="12.75">
      <c r="B4351"/>
    </row>
    <row r="4352" ht="12.75">
      <c r="B4352"/>
    </row>
    <row r="4353" ht="12.75">
      <c r="B4353"/>
    </row>
    <row r="4354" ht="12.75">
      <c r="B4354"/>
    </row>
    <row r="4355" ht="12.75">
      <c r="B4355"/>
    </row>
    <row r="4356" ht="12.75">
      <c r="B4356"/>
    </row>
    <row r="4357" ht="12.75">
      <c r="B4357"/>
    </row>
    <row r="4358" ht="12.75">
      <c r="B4358"/>
    </row>
    <row r="4359" ht="12.75">
      <c r="B4359"/>
    </row>
    <row r="4360" ht="12.75">
      <c r="B4360"/>
    </row>
    <row r="4361" ht="12.75">
      <c r="B4361"/>
    </row>
    <row r="4362" ht="12.75">
      <c r="B4362"/>
    </row>
    <row r="4363" ht="12.75">
      <c r="B4363"/>
    </row>
    <row r="4364" ht="12.75">
      <c r="B4364"/>
    </row>
    <row r="4365" ht="12.75">
      <c r="B4365"/>
    </row>
    <row r="4366" ht="12.75">
      <c r="B4366"/>
    </row>
    <row r="4367" ht="12.75">
      <c r="B4367"/>
    </row>
    <row r="4368" ht="12.75">
      <c r="B4368"/>
    </row>
    <row r="4369" ht="12.75">
      <c r="B4369"/>
    </row>
    <row r="4370" ht="12.75">
      <c r="B4370"/>
    </row>
    <row r="4371" ht="12.75">
      <c r="B4371"/>
    </row>
    <row r="4372" ht="12.75">
      <c r="B4372"/>
    </row>
    <row r="4373" ht="12.75">
      <c r="B4373"/>
    </row>
    <row r="4374" ht="12.75">
      <c r="B4374"/>
    </row>
    <row r="4375" ht="12.75">
      <c r="B4375"/>
    </row>
    <row r="4376" ht="12.75">
      <c r="B4376"/>
    </row>
    <row r="4377" ht="12.75">
      <c r="B4377"/>
    </row>
    <row r="4378" ht="12.75">
      <c r="B4378"/>
    </row>
    <row r="4379" ht="12.75">
      <c r="B4379"/>
    </row>
    <row r="4380" ht="12.75">
      <c r="B4380"/>
    </row>
    <row r="4381" ht="12.75">
      <c r="B4381"/>
    </row>
    <row r="4382" ht="12.75">
      <c r="B4382"/>
    </row>
    <row r="4383" ht="12.75">
      <c r="B4383"/>
    </row>
    <row r="4384" ht="12.75">
      <c r="B4384"/>
    </row>
    <row r="4385" ht="12.75">
      <c r="B4385"/>
    </row>
    <row r="4386" ht="12.75">
      <c r="B4386"/>
    </row>
    <row r="4387" ht="12.75">
      <c r="B4387"/>
    </row>
    <row r="4388" ht="12.75">
      <c r="B4388"/>
    </row>
    <row r="4389" ht="12.75">
      <c r="B4389"/>
    </row>
    <row r="4390" ht="12.75">
      <c r="B4390"/>
    </row>
    <row r="4391" ht="12.75">
      <c r="B4391"/>
    </row>
    <row r="4392" ht="12.75">
      <c r="B4392"/>
    </row>
    <row r="4393" ht="12.75">
      <c r="B4393"/>
    </row>
    <row r="4394" ht="12.75">
      <c r="B4394"/>
    </row>
    <row r="4395" ht="12.75">
      <c r="B4395"/>
    </row>
    <row r="4396" ht="12.75">
      <c r="B4396"/>
    </row>
    <row r="4397" ht="12.75">
      <c r="B4397"/>
    </row>
    <row r="4398" ht="12.75">
      <c r="B4398"/>
    </row>
    <row r="4399" ht="12.75">
      <c r="B4399"/>
    </row>
    <row r="4400" ht="12.75">
      <c r="B4400"/>
    </row>
    <row r="4401" ht="12.75">
      <c r="B4401"/>
    </row>
    <row r="4402" ht="12.75">
      <c r="B4402"/>
    </row>
    <row r="4403" ht="12.75">
      <c r="B4403"/>
    </row>
    <row r="4404" ht="12.75">
      <c r="B4404"/>
    </row>
    <row r="4405" ht="12.75">
      <c r="B4405"/>
    </row>
    <row r="4406" ht="12.75">
      <c r="B4406"/>
    </row>
    <row r="4407" ht="12.75">
      <c r="B4407"/>
    </row>
    <row r="4408" ht="12.75">
      <c r="B4408"/>
    </row>
    <row r="4409" ht="12.75">
      <c r="B4409"/>
    </row>
    <row r="4410" ht="12.75">
      <c r="B4410"/>
    </row>
    <row r="4411" ht="12.75">
      <c r="B4411"/>
    </row>
    <row r="4412" ht="12.75">
      <c r="B4412"/>
    </row>
    <row r="4413" ht="12.75">
      <c r="B4413"/>
    </row>
    <row r="4414" ht="12.75">
      <c r="B4414"/>
    </row>
    <row r="4415" ht="12.75">
      <c r="B4415"/>
    </row>
    <row r="4416" ht="12.75">
      <c r="B4416"/>
    </row>
    <row r="4417" ht="12.75">
      <c r="B4417"/>
    </row>
    <row r="4418" ht="12.75">
      <c r="B4418"/>
    </row>
    <row r="4419" ht="12.75">
      <c r="B4419"/>
    </row>
    <row r="4420" ht="12.75">
      <c r="B4420"/>
    </row>
    <row r="4421" ht="12.75">
      <c r="B4421"/>
    </row>
    <row r="4422" ht="12.75">
      <c r="B4422"/>
    </row>
    <row r="4423" ht="12.75">
      <c r="B4423"/>
    </row>
    <row r="4424" ht="12.75">
      <c r="B4424"/>
    </row>
    <row r="4425" ht="12.75">
      <c r="B4425"/>
    </row>
    <row r="4426" ht="12.75">
      <c r="B4426"/>
    </row>
    <row r="4427" ht="12.75">
      <c r="B4427"/>
    </row>
    <row r="4428" ht="12.75">
      <c r="B4428"/>
    </row>
    <row r="4429" ht="12.75">
      <c r="B4429"/>
    </row>
    <row r="4430" ht="12.75">
      <c r="B4430"/>
    </row>
    <row r="4431" ht="12.75">
      <c r="B4431"/>
    </row>
    <row r="4432" ht="12.75">
      <c r="B4432"/>
    </row>
    <row r="4433" ht="12.75">
      <c r="B4433"/>
    </row>
    <row r="4434" ht="12.75">
      <c r="B4434"/>
    </row>
    <row r="4435" ht="12.75">
      <c r="B4435"/>
    </row>
    <row r="4436" ht="12.75">
      <c r="B4436"/>
    </row>
    <row r="4437" ht="12.75">
      <c r="B4437"/>
    </row>
    <row r="4438" ht="12.75">
      <c r="B4438"/>
    </row>
    <row r="4439" ht="12.75">
      <c r="B4439"/>
    </row>
    <row r="4440" ht="12.75">
      <c r="B4440"/>
    </row>
    <row r="4441" ht="12.75">
      <c r="B4441"/>
    </row>
    <row r="4442" ht="12.75">
      <c r="B4442"/>
    </row>
    <row r="4443" ht="12.75">
      <c r="B4443"/>
    </row>
    <row r="4444" ht="12.75">
      <c r="B4444"/>
    </row>
    <row r="4445" ht="12.75">
      <c r="B4445"/>
    </row>
    <row r="4446" ht="12.75">
      <c r="B4446"/>
    </row>
    <row r="4447" ht="12.75">
      <c r="B4447"/>
    </row>
    <row r="4448" ht="12.75">
      <c r="B4448"/>
    </row>
    <row r="4449" ht="12.75">
      <c r="B4449"/>
    </row>
    <row r="4450" ht="12.75">
      <c r="B4450"/>
    </row>
    <row r="4451" ht="12.75">
      <c r="B4451"/>
    </row>
    <row r="4452" ht="12.75">
      <c r="B4452"/>
    </row>
    <row r="4453" ht="12.75">
      <c r="B4453"/>
    </row>
    <row r="4454" ht="12.75">
      <c r="B4454"/>
    </row>
    <row r="4455" ht="12.75">
      <c r="B4455"/>
    </row>
    <row r="4456" ht="12.75">
      <c r="B4456"/>
    </row>
    <row r="4457" ht="12.75">
      <c r="B4457"/>
    </row>
    <row r="4458" ht="12.75">
      <c r="B4458"/>
    </row>
    <row r="4459" ht="12.75">
      <c r="B4459"/>
    </row>
    <row r="4460" ht="12.75">
      <c r="B4460"/>
    </row>
    <row r="4461" ht="12.75">
      <c r="B4461"/>
    </row>
    <row r="4462" ht="12.75">
      <c r="B4462"/>
    </row>
    <row r="4463" ht="12.75">
      <c r="B4463"/>
    </row>
    <row r="4464" ht="12.75">
      <c r="B4464"/>
    </row>
    <row r="4465" ht="12.75">
      <c r="B4465"/>
    </row>
    <row r="4466" ht="12.75">
      <c r="B4466"/>
    </row>
    <row r="4467" ht="12.75">
      <c r="B4467"/>
    </row>
    <row r="4468" ht="12.75">
      <c r="B4468"/>
    </row>
    <row r="4469" ht="12.75">
      <c r="B4469"/>
    </row>
    <row r="4470" ht="12.75">
      <c r="B4470"/>
    </row>
    <row r="4471" ht="12.75">
      <c r="B4471"/>
    </row>
    <row r="4472" ht="12.75">
      <c r="B4472"/>
    </row>
    <row r="4473" ht="12.75">
      <c r="B4473"/>
    </row>
    <row r="4474" ht="12.75">
      <c r="B4474"/>
    </row>
    <row r="4475" ht="12.75">
      <c r="B4475"/>
    </row>
    <row r="4476" ht="12.75">
      <c r="B4476"/>
    </row>
    <row r="4477" ht="12.75">
      <c r="B4477"/>
    </row>
    <row r="4478" ht="12.75">
      <c r="B4478"/>
    </row>
    <row r="4479" ht="12.75">
      <c r="B4479"/>
    </row>
    <row r="4480" ht="12.75">
      <c r="B4480"/>
    </row>
    <row r="4481" ht="12.75">
      <c r="B4481"/>
    </row>
    <row r="4482" ht="12.75">
      <c r="B4482"/>
    </row>
    <row r="4483" ht="12.75">
      <c r="B4483"/>
    </row>
    <row r="4484" ht="12.75">
      <c r="B4484"/>
    </row>
    <row r="4485" ht="12.75">
      <c r="B4485"/>
    </row>
    <row r="4486" ht="12.75">
      <c r="B4486"/>
    </row>
    <row r="4487" ht="12.75">
      <c r="B4487"/>
    </row>
    <row r="4488" ht="12.75">
      <c r="B4488"/>
    </row>
    <row r="4489" ht="12.75">
      <c r="B4489"/>
    </row>
    <row r="4490" ht="12.75">
      <c r="B4490"/>
    </row>
    <row r="4491" ht="12.75">
      <c r="B4491"/>
    </row>
    <row r="4492" ht="12.75">
      <c r="B4492"/>
    </row>
    <row r="4493" ht="12.75">
      <c r="B4493"/>
    </row>
    <row r="4494" ht="12.75">
      <c r="B4494"/>
    </row>
    <row r="4495" ht="12.75">
      <c r="B4495"/>
    </row>
    <row r="4496" ht="12.75">
      <c r="B4496"/>
    </row>
    <row r="4497" ht="12.75">
      <c r="B4497"/>
    </row>
    <row r="4498" ht="12.75">
      <c r="B4498"/>
    </row>
    <row r="4499" ht="12.75">
      <c r="B4499"/>
    </row>
    <row r="4500" ht="12.75">
      <c r="B4500"/>
    </row>
    <row r="4501" ht="12.75">
      <c r="B4501"/>
    </row>
    <row r="4502" ht="12.75">
      <c r="B4502"/>
    </row>
    <row r="4503" ht="12.75">
      <c r="B4503"/>
    </row>
    <row r="4504" ht="12.75">
      <c r="B4504"/>
    </row>
    <row r="4505" ht="12.75">
      <c r="B4505"/>
    </row>
    <row r="4506" ht="12.75">
      <c r="B4506"/>
    </row>
    <row r="4507" ht="12.75">
      <c r="B4507"/>
    </row>
    <row r="4508" ht="12.75">
      <c r="B4508"/>
    </row>
    <row r="4509" ht="12.75">
      <c r="B4509"/>
    </row>
    <row r="4510" ht="12.75">
      <c r="B4510"/>
    </row>
    <row r="4511" ht="12.75">
      <c r="B4511"/>
    </row>
    <row r="4512" ht="12.75">
      <c r="B4512"/>
    </row>
    <row r="4513" ht="12.75">
      <c r="B4513"/>
    </row>
    <row r="4514" ht="12.75">
      <c r="B4514"/>
    </row>
    <row r="4515" ht="12.75">
      <c r="B4515"/>
    </row>
    <row r="4516" ht="12.75">
      <c r="B4516"/>
    </row>
    <row r="4517" ht="12.75">
      <c r="B4517"/>
    </row>
    <row r="4518" ht="12.75">
      <c r="B4518"/>
    </row>
    <row r="4519" ht="12.75">
      <c r="B4519"/>
    </row>
    <row r="4520" ht="12.75">
      <c r="B4520"/>
    </row>
    <row r="4521" ht="12.75">
      <c r="B4521"/>
    </row>
    <row r="4522" ht="12.75">
      <c r="B4522"/>
    </row>
    <row r="4523" ht="12.75">
      <c r="B4523"/>
    </row>
    <row r="4524" ht="12.75">
      <c r="B4524"/>
    </row>
    <row r="4525" ht="12.75">
      <c r="B4525"/>
    </row>
    <row r="4526" ht="12.75">
      <c r="B4526"/>
    </row>
    <row r="4527" ht="12.75">
      <c r="B4527"/>
    </row>
    <row r="4528" ht="12.75">
      <c r="B4528"/>
    </row>
    <row r="4529" ht="12.75">
      <c r="B4529"/>
    </row>
    <row r="4530" ht="12.75">
      <c r="B4530"/>
    </row>
    <row r="4531" ht="12.75">
      <c r="B4531"/>
    </row>
    <row r="4532" ht="12.75">
      <c r="B4532"/>
    </row>
    <row r="4533" ht="12.75">
      <c r="B4533"/>
    </row>
    <row r="4534" ht="12.75">
      <c r="B4534"/>
    </row>
    <row r="4535" ht="12.75">
      <c r="B4535"/>
    </row>
    <row r="4536" ht="12.75">
      <c r="B4536"/>
    </row>
    <row r="4537" ht="12.75">
      <c r="B4537"/>
    </row>
    <row r="4538" ht="12.75">
      <c r="B4538"/>
    </row>
    <row r="4539" ht="12.75">
      <c r="B4539"/>
    </row>
    <row r="4540" ht="12.75">
      <c r="B4540"/>
    </row>
    <row r="4541" ht="12.75">
      <c r="B4541"/>
    </row>
    <row r="4542" ht="12.75">
      <c r="B4542"/>
    </row>
    <row r="4543" ht="12.75">
      <c r="B4543"/>
    </row>
    <row r="4544" ht="12.75">
      <c r="B4544"/>
    </row>
    <row r="4545" ht="12.75">
      <c r="B4545"/>
    </row>
    <row r="4546" ht="12.75">
      <c r="B4546"/>
    </row>
    <row r="4547" ht="12.75">
      <c r="B4547"/>
    </row>
    <row r="4548" ht="12.75">
      <c r="B4548"/>
    </row>
    <row r="4549" ht="12.75">
      <c r="B4549"/>
    </row>
    <row r="4550" ht="12.75">
      <c r="B4550"/>
    </row>
    <row r="4551" ht="12.75">
      <c r="B4551"/>
    </row>
    <row r="4552" ht="12.75">
      <c r="B4552"/>
    </row>
    <row r="4553" ht="12.75">
      <c r="B4553"/>
    </row>
    <row r="4554" ht="12.75">
      <c r="B4554"/>
    </row>
    <row r="4555" ht="12.75">
      <c r="B4555"/>
    </row>
    <row r="4556" ht="12.75">
      <c r="B4556"/>
    </row>
    <row r="4557" ht="12.75">
      <c r="B4557"/>
    </row>
    <row r="4558" ht="12.75">
      <c r="B4558"/>
    </row>
    <row r="4559" ht="12.75">
      <c r="B4559"/>
    </row>
    <row r="4560" ht="12.75">
      <c r="B4560"/>
    </row>
    <row r="4561" ht="12.75">
      <c r="B4561"/>
    </row>
    <row r="4562" ht="12.75">
      <c r="B4562"/>
    </row>
    <row r="4563" ht="12.75">
      <c r="B4563"/>
    </row>
    <row r="4564" ht="12.75">
      <c r="B4564"/>
    </row>
    <row r="4565" ht="12.75">
      <c r="B4565"/>
    </row>
    <row r="4566" ht="12.75">
      <c r="B4566"/>
    </row>
    <row r="4567" ht="12.75">
      <c r="B4567"/>
    </row>
    <row r="4568" ht="12.75">
      <c r="B4568"/>
    </row>
    <row r="4569" ht="12.75">
      <c r="B4569"/>
    </row>
    <row r="4570" ht="12.75">
      <c r="B4570"/>
    </row>
    <row r="4571" ht="12.75">
      <c r="B4571"/>
    </row>
    <row r="4572" ht="12.75">
      <c r="B4572"/>
    </row>
    <row r="4573" ht="12.75">
      <c r="B4573"/>
    </row>
    <row r="4574" ht="12.75">
      <c r="B4574"/>
    </row>
    <row r="4575" ht="12.75">
      <c r="B4575"/>
    </row>
    <row r="4576" ht="12.75">
      <c r="B4576"/>
    </row>
    <row r="4577" ht="12.75">
      <c r="B4577"/>
    </row>
    <row r="4578" ht="12.75">
      <c r="B4578"/>
    </row>
    <row r="4579" ht="12.75">
      <c r="B4579"/>
    </row>
    <row r="4580" ht="12.75">
      <c r="B4580"/>
    </row>
    <row r="4581" ht="12.75">
      <c r="B4581"/>
    </row>
    <row r="4582" ht="12.75">
      <c r="B4582"/>
    </row>
    <row r="4583" ht="12.75">
      <c r="B4583"/>
    </row>
  </sheetData>
  <sheetProtection password="E53C" sheet="1" objects="1" scenarios="1"/>
  <mergeCells count="1">
    <mergeCell ref="A39:D39"/>
  </mergeCells>
  <printOptions/>
  <pageMargins left="0.75" right="0.46" top="0.55" bottom="0.45" header="0.5" footer="0.5"/>
  <pageSetup orientation="landscape" scale="93" r:id="rId2"/>
  <drawing r:id="rId1"/>
</worksheet>
</file>

<file path=xl/worksheets/sheet8.xml><?xml version="1.0" encoding="utf-8"?>
<worksheet xmlns="http://schemas.openxmlformats.org/spreadsheetml/2006/main" xmlns:r="http://schemas.openxmlformats.org/officeDocument/2006/relationships">
  <dimension ref="A1:K4611"/>
  <sheetViews>
    <sheetView zoomScale="70" zoomScaleNormal="70" workbookViewId="0" topLeftCell="A1">
      <selection activeCell="J35" sqref="J35"/>
    </sheetView>
  </sheetViews>
  <sheetFormatPr defaultColWidth="9.140625" defaultRowHeight="12.75"/>
  <cols>
    <col min="1" max="1" width="39.7109375" style="0" customWidth="1"/>
    <col min="2" max="2" width="2.7109375" style="10" customWidth="1"/>
    <col min="3" max="3" width="10.7109375" style="23" customWidth="1"/>
    <col min="4" max="4" width="13.7109375" style="23" customWidth="1"/>
    <col min="5" max="5" width="13.7109375" style="18" customWidth="1"/>
    <col min="6" max="6" width="1.28515625" style="18" customWidth="1"/>
    <col min="7" max="7" width="10.7109375" style="18" customWidth="1"/>
    <col min="8" max="8" width="11.421875" style="18" customWidth="1"/>
    <col min="9" max="9" width="12.57421875" style="0" customWidth="1"/>
    <col min="10" max="10" width="8.8515625" style="6" customWidth="1"/>
  </cols>
  <sheetData>
    <row r="1" spans="1:11" s="17" customFormat="1" ht="17.25">
      <c r="A1" s="85"/>
      <c r="B1" s="86"/>
      <c r="C1" s="407" t="s">
        <v>345</v>
      </c>
      <c r="D1" s="409"/>
      <c r="E1" s="86"/>
      <c r="F1" s="80"/>
      <c r="G1" s="171" t="str">
        <f>'Reference Values'!C5</f>
        <v>State</v>
      </c>
      <c r="H1" s="495" t="str">
        <f>'Reference Values'!D5</f>
        <v>Date Current</v>
      </c>
      <c r="I1" s="496"/>
      <c r="J1" s="6"/>
      <c r="K1" s="6"/>
    </row>
    <row r="2" spans="1:10" ht="15">
      <c r="A2" s="73"/>
      <c r="B2" s="41"/>
      <c r="C2" s="41"/>
      <c r="D2" s="41"/>
      <c r="E2" s="41"/>
      <c r="F2" s="41"/>
      <c r="G2" s="41"/>
      <c r="H2" s="4"/>
      <c r="I2" s="72"/>
      <c r="J2"/>
    </row>
    <row r="3" spans="1:9" ht="15">
      <c r="A3" s="73"/>
      <c r="B3" s="40"/>
      <c r="C3" s="41"/>
      <c r="D3" s="41"/>
      <c r="E3" s="41"/>
      <c r="F3" s="41"/>
      <c r="G3" s="41"/>
      <c r="H3" s="41"/>
      <c r="I3" s="74"/>
    </row>
    <row r="4" spans="1:9" ht="15">
      <c r="A4" s="73"/>
      <c r="B4" s="40"/>
      <c r="C4" s="41"/>
      <c r="D4" s="41"/>
      <c r="E4" s="41"/>
      <c r="F4" s="41"/>
      <c r="G4" s="41"/>
      <c r="H4" s="41"/>
      <c r="I4" s="74"/>
    </row>
    <row r="5" spans="1:10" ht="15">
      <c r="A5" s="73"/>
      <c r="B5" s="41"/>
      <c r="C5" s="41"/>
      <c r="D5" s="41"/>
      <c r="E5" s="41"/>
      <c r="F5" s="41"/>
      <c r="G5" s="41"/>
      <c r="H5" s="4"/>
      <c r="I5" s="72"/>
      <c r="J5"/>
    </row>
    <row r="6" spans="1:10" ht="15">
      <c r="A6" s="231"/>
      <c r="B6" s="50"/>
      <c r="C6" s="41"/>
      <c r="D6" s="50"/>
      <c r="E6" s="50"/>
      <c r="F6" s="50"/>
      <c r="G6" s="41"/>
      <c r="H6" s="51"/>
      <c r="I6" s="199"/>
      <c r="J6"/>
    </row>
    <row r="7" spans="1:9" ht="12.75">
      <c r="A7" s="75" t="s">
        <v>355</v>
      </c>
      <c r="B7" s="54"/>
      <c r="C7" s="252" t="s">
        <v>45</v>
      </c>
      <c r="D7" s="499" t="s">
        <v>245</v>
      </c>
      <c r="E7" s="500"/>
      <c r="F7" s="255"/>
      <c r="G7" s="252" t="s">
        <v>45</v>
      </c>
      <c r="H7" s="499" t="s">
        <v>246</v>
      </c>
      <c r="I7" s="503"/>
    </row>
    <row r="8" spans="1:9" ht="12.75">
      <c r="A8" s="76" t="s">
        <v>356</v>
      </c>
      <c r="B8" s="14"/>
      <c r="C8" s="19" t="s">
        <v>46</v>
      </c>
      <c r="D8" s="501" t="s">
        <v>26</v>
      </c>
      <c r="E8" s="502"/>
      <c r="F8" s="256"/>
      <c r="G8" s="19" t="s">
        <v>46</v>
      </c>
      <c r="H8" s="504" t="s">
        <v>48</v>
      </c>
      <c r="I8" s="505"/>
    </row>
    <row r="9" spans="1:9" ht="12.75">
      <c r="A9" s="232" t="s">
        <v>49</v>
      </c>
      <c r="B9" s="68"/>
      <c r="C9" s="253" t="s">
        <v>53</v>
      </c>
      <c r="D9" s="67" t="s">
        <v>50</v>
      </c>
      <c r="E9" s="67" t="s">
        <v>51</v>
      </c>
      <c r="F9" s="250"/>
      <c r="G9" s="254" t="s">
        <v>53</v>
      </c>
      <c r="H9" s="66" t="s">
        <v>50</v>
      </c>
      <c r="I9" s="251" t="s">
        <v>51</v>
      </c>
    </row>
    <row r="10" spans="1:9" ht="12.75">
      <c r="A10" s="89" t="s">
        <v>302</v>
      </c>
      <c r="B10" s="46"/>
      <c r="C10" s="554"/>
      <c r="D10" s="559"/>
      <c r="E10" s="345">
        <f>C10*D10</f>
        <v>0</v>
      </c>
      <c r="F10" s="61"/>
      <c r="G10" s="556"/>
      <c r="H10" s="558"/>
      <c r="I10" s="338">
        <f>G10*H10</f>
        <v>0</v>
      </c>
    </row>
    <row r="11" spans="1:9" ht="12.75">
      <c r="A11" s="78" t="s">
        <v>38</v>
      </c>
      <c r="B11" s="46"/>
      <c r="C11" s="554"/>
      <c r="D11" s="559"/>
      <c r="E11" s="345">
        <f>C11*D11</f>
        <v>0</v>
      </c>
      <c r="F11" s="61"/>
      <c r="G11" s="556"/>
      <c r="H11" s="558"/>
      <c r="I11" s="338">
        <f>G11*H11</f>
        <v>0</v>
      </c>
    </row>
    <row r="12" spans="1:9" ht="12.75">
      <c r="A12" s="101"/>
      <c r="B12" s="46"/>
      <c r="C12" s="554"/>
      <c r="D12" s="559"/>
      <c r="E12" s="345"/>
      <c r="F12" s="61"/>
      <c r="G12" s="556"/>
      <c r="H12" s="558"/>
      <c r="I12" s="338"/>
    </row>
    <row r="13" spans="1:9" ht="12.75">
      <c r="A13" s="101"/>
      <c r="B13" s="46"/>
      <c r="C13" s="554"/>
      <c r="D13" s="559"/>
      <c r="E13" s="345"/>
      <c r="F13" s="61"/>
      <c r="G13" s="556"/>
      <c r="H13" s="558"/>
      <c r="I13" s="346"/>
    </row>
    <row r="14" spans="1:9" ht="12.75">
      <c r="A14" s="101"/>
      <c r="B14" s="46"/>
      <c r="C14" s="554"/>
      <c r="D14" s="559"/>
      <c r="E14" s="345"/>
      <c r="F14" s="61"/>
      <c r="G14" s="556"/>
      <c r="H14" s="558"/>
      <c r="I14" s="346"/>
    </row>
    <row r="15" spans="1:9" ht="12.75">
      <c r="A15" s="101" t="s">
        <v>44</v>
      </c>
      <c r="B15" s="46"/>
      <c r="C15" s="554"/>
      <c r="D15" s="559"/>
      <c r="E15" s="345"/>
      <c r="F15" s="61"/>
      <c r="G15" s="556"/>
      <c r="H15" s="558"/>
      <c r="I15" s="338"/>
    </row>
    <row r="16" spans="1:9" ht="12.75">
      <c r="A16" s="101" t="s">
        <v>52</v>
      </c>
      <c r="B16" s="46"/>
      <c r="C16" s="554"/>
      <c r="D16" s="559"/>
      <c r="E16" s="345">
        <f aca="true" t="shared" si="0" ref="E16:E28">C16*D16</f>
        <v>0</v>
      </c>
      <c r="F16" s="61"/>
      <c r="G16" s="556"/>
      <c r="H16" s="558"/>
      <c r="I16" s="338">
        <f aca="true" t="shared" si="1" ref="I16:I28">G16*H16</f>
        <v>0</v>
      </c>
    </row>
    <row r="17" spans="1:9" ht="12.75">
      <c r="A17" s="101" t="s">
        <v>187</v>
      </c>
      <c r="B17" s="46"/>
      <c r="C17" s="554"/>
      <c r="D17" s="559"/>
      <c r="E17" s="345">
        <f t="shared" si="0"/>
        <v>0</v>
      </c>
      <c r="F17" s="61"/>
      <c r="G17" s="556"/>
      <c r="H17" s="558"/>
      <c r="I17" s="338">
        <f t="shared" si="1"/>
        <v>0</v>
      </c>
    </row>
    <row r="18" spans="1:9" ht="12.75">
      <c r="A18" s="101" t="s">
        <v>304</v>
      </c>
      <c r="B18" s="46"/>
      <c r="C18" s="554"/>
      <c r="D18" s="559"/>
      <c r="E18" s="345">
        <f>C18*D18</f>
        <v>0</v>
      </c>
      <c r="F18" s="61"/>
      <c r="G18" s="556"/>
      <c r="H18" s="558"/>
      <c r="I18" s="338">
        <f>G18*H18</f>
        <v>0</v>
      </c>
    </row>
    <row r="19" spans="1:9" ht="12.75">
      <c r="A19" s="101" t="s">
        <v>305</v>
      </c>
      <c r="B19" s="46"/>
      <c r="C19" s="554"/>
      <c r="D19" s="559"/>
      <c r="E19" s="345">
        <f>C19*D19</f>
        <v>0</v>
      </c>
      <c r="F19" s="61"/>
      <c r="G19" s="556"/>
      <c r="H19" s="558"/>
      <c r="I19" s="338">
        <f>G19*H19</f>
        <v>0</v>
      </c>
    </row>
    <row r="20" spans="1:9" ht="12.75">
      <c r="A20" s="101" t="s">
        <v>360</v>
      </c>
      <c r="B20" s="46"/>
      <c r="C20" s="554"/>
      <c r="D20" s="559"/>
      <c r="E20" s="345"/>
      <c r="F20" s="61"/>
      <c r="G20" s="556"/>
      <c r="H20" s="558"/>
      <c r="I20" s="338"/>
    </row>
    <row r="21" spans="1:9" ht="12.75">
      <c r="A21" s="101" t="s">
        <v>43</v>
      </c>
      <c r="B21" s="46"/>
      <c r="C21" s="554"/>
      <c r="D21" s="559"/>
      <c r="E21" s="345">
        <f t="shared" si="0"/>
        <v>0</v>
      </c>
      <c r="F21" s="61"/>
      <c r="G21" s="556"/>
      <c r="H21" s="558"/>
      <c r="I21" s="338">
        <f t="shared" si="1"/>
        <v>0</v>
      </c>
    </row>
    <row r="22" spans="1:9" ht="12.75">
      <c r="A22" s="101" t="s">
        <v>188</v>
      </c>
      <c r="B22" s="46"/>
      <c r="C22" s="554"/>
      <c r="D22" s="559"/>
      <c r="E22" s="345">
        <f t="shared" si="0"/>
        <v>0</v>
      </c>
      <c r="F22" s="61"/>
      <c r="G22" s="556"/>
      <c r="H22" s="558"/>
      <c r="I22" s="338">
        <f t="shared" si="1"/>
        <v>0</v>
      </c>
    </row>
    <row r="23" spans="1:9" ht="12.75">
      <c r="A23" s="78" t="s">
        <v>301</v>
      </c>
      <c r="B23" s="46"/>
      <c r="C23" s="554"/>
      <c r="D23" s="559"/>
      <c r="E23" s="345">
        <f t="shared" si="0"/>
        <v>0</v>
      </c>
      <c r="F23" s="61"/>
      <c r="G23" s="556"/>
      <c r="H23" s="558"/>
      <c r="I23" s="338">
        <f t="shared" si="1"/>
        <v>0</v>
      </c>
    </row>
    <row r="24" spans="1:9" ht="12.75">
      <c r="A24" s="78" t="s">
        <v>300</v>
      </c>
      <c r="B24" s="46"/>
      <c r="C24" s="554"/>
      <c r="D24" s="559"/>
      <c r="E24" s="345"/>
      <c r="F24" s="61"/>
      <c r="G24" s="556"/>
      <c r="H24" s="558"/>
      <c r="I24" s="338"/>
    </row>
    <row r="25" spans="1:9" ht="12.75">
      <c r="A25" s="149" t="s">
        <v>43</v>
      </c>
      <c r="B25" s="46"/>
      <c r="C25" s="555"/>
      <c r="D25" s="560"/>
      <c r="E25" s="350">
        <f t="shared" si="0"/>
        <v>0</v>
      </c>
      <c r="F25" s="61"/>
      <c r="G25" s="562"/>
      <c r="H25" s="542"/>
      <c r="I25" s="347">
        <f t="shared" si="1"/>
        <v>0</v>
      </c>
    </row>
    <row r="26" spans="1:9" ht="12.75">
      <c r="A26" s="78" t="s">
        <v>188</v>
      </c>
      <c r="B26" s="55"/>
      <c r="C26" s="556"/>
      <c r="D26" s="558"/>
      <c r="E26" s="345">
        <f t="shared" si="0"/>
        <v>0</v>
      </c>
      <c r="F26" s="61"/>
      <c r="G26" s="556"/>
      <c r="H26" s="558"/>
      <c r="I26" s="342">
        <f t="shared" si="1"/>
        <v>0</v>
      </c>
    </row>
    <row r="27" spans="1:9" ht="12.75">
      <c r="A27" s="78" t="s">
        <v>301</v>
      </c>
      <c r="B27" s="55"/>
      <c r="C27" s="556"/>
      <c r="D27" s="558"/>
      <c r="E27" s="345">
        <f t="shared" si="0"/>
        <v>0</v>
      </c>
      <c r="F27" s="61"/>
      <c r="G27" s="556"/>
      <c r="H27" s="558"/>
      <c r="I27" s="342">
        <f t="shared" si="1"/>
        <v>0</v>
      </c>
    </row>
    <row r="28" spans="1:9" ht="12.75">
      <c r="A28" s="300" t="s">
        <v>42</v>
      </c>
      <c r="B28" s="46"/>
      <c r="C28" s="557"/>
      <c r="D28" s="561"/>
      <c r="E28" s="351">
        <f t="shared" si="0"/>
        <v>0</v>
      </c>
      <c r="F28" s="61"/>
      <c r="G28" s="563"/>
      <c r="H28" s="541"/>
      <c r="I28" s="348">
        <f t="shared" si="1"/>
        <v>0</v>
      </c>
    </row>
    <row r="29" spans="1:9" ht="12.75">
      <c r="A29" s="101"/>
      <c r="B29" s="61"/>
      <c r="C29" s="554"/>
      <c r="D29" s="559"/>
      <c r="E29" s="345"/>
      <c r="F29" s="61"/>
      <c r="G29" s="564"/>
      <c r="H29" s="558"/>
      <c r="I29" s="338"/>
    </row>
    <row r="30" spans="1:9" ht="12.75">
      <c r="A30" s="299"/>
      <c r="B30" s="46"/>
      <c r="C30" s="558"/>
      <c r="D30" s="559"/>
      <c r="E30" s="345"/>
      <c r="F30" s="61"/>
      <c r="G30" s="564"/>
      <c r="H30" s="558"/>
      <c r="I30" s="338"/>
    </row>
    <row r="31" spans="1:9" ht="12.75">
      <c r="A31" s="101"/>
      <c r="B31" s="46"/>
      <c r="C31" s="558"/>
      <c r="D31" s="559"/>
      <c r="E31" s="345"/>
      <c r="F31" s="61"/>
      <c r="G31" s="564"/>
      <c r="H31" s="558"/>
      <c r="I31" s="338"/>
    </row>
    <row r="32" spans="1:9" ht="12.75">
      <c r="A32" s="102"/>
      <c r="B32" s="46"/>
      <c r="C32" s="558"/>
      <c r="D32" s="559"/>
      <c r="E32" s="345"/>
      <c r="F32" s="61"/>
      <c r="G32" s="564"/>
      <c r="H32" s="558"/>
      <c r="I32" s="338"/>
    </row>
    <row r="33" spans="1:9" ht="13.5" thickBot="1">
      <c r="A33" s="147"/>
      <c r="B33" s="55"/>
      <c r="C33" s="542"/>
      <c r="D33" s="560"/>
      <c r="E33" s="350"/>
      <c r="F33" s="61"/>
      <c r="G33" s="565"/>
      <c r="H33" s="566"/>
      <c r="I33" s="343"/>
    </row>
    <row r="34" spans="1:9" ht="13.5" thickBot="1">
      <c r="A34" s="297" t="s">
        <v>303</v>
      </c>
      <c r="B34" s="298"/>
      <c r="C34" s="497" t="s">
        <v>277</v>
      </c>
      <c r="D34" s="498"/>
      <c r="E34" s="352">
        <f>SUM(E10:E33)</f>
        <v>0</v>
      </c>
      <c r="F34" s="257"/>
      <c r="G34" s="497" t="s">
        <v>277</v>
      </c>
      <c r="H34" s="498"/>
      <c r="I34" s="349">
        <f>SUM(I10:I33)</f>
        <v>0</v>
      </c>
    </row>
    <row r="35" spans="1:9" ht="12.75">
      <c r="A35" s="29" t="s">
        <v>25</v>
      </c>
      <c r="B35" s="35"/>
      <c r="C35" s="35"/>
      <c r="D35" s="249"/>
      <c r="E35" s="35"/>
      <c r="G35" s="35"/>
      <c r="H35" s="283"/>
      <c r="I35" s="479">
        <v>38078</v>
      </c>
    </row>
    <row r="36" spans="1:10" ht="12.75">
      <c r="A36" s="3"/>
      <c r="B36" s="35"/>
      <c r="C36" s="35"/>
      <c r="D36" s="35"/>
      <c r="E36" s="35"/>
      <c r="F36" s="35"/>
      <c r="G36" s="35"/>
      <c r="H36" s="4"/>
      <c r="J36"/>
    </row>
    <row r="37" spans="1:10" ht="12.75">
      <c r="A37" s="26"/>
      <c r="B37" s="18"/>
      <c r="C37" s="18"/>
      <c r="D37" s="18"/>
      <c r="H37" s="6"/>
      <c r="I37" s="6"/>
      <c r="J37"/>
    </row>
    <row r="38" spans="1:10" ht="12.75">
      <c r="A38" s="6"/>
      <c r="B38" s="18"/>
      <c r="C38" s="18"/>
      <c r="D38" s="18"/>
      <c r="H38" s="6"/>
      <c r="I38" s="6"/>
      <c r="J38"/>
    </row>
    <row r="39" spans="2:10" ht="12.75">
      <c r="B39" s="23"/>
      <c r="H39" s="6"/>
      <c r="I39" s="6"/>
      <c r="J39"/>
    </row>
    <row r="40" spans="2:10" ht="12.75">
      <c r="B40" s="23"/>
      <c r="H40" s="6"/>
      <c r="I40" s="6"/>
      <c r="J40"/>
    </row>
    <row r="41" spans="2:10" ht="12.75">
      <c r="B41" s="23"/>
      <c r="H41" s="6"/>
      <c r="I41" s="6"/>
      <c r="J41"/>
    </row>
    <row r="42" spans="2:10" ht="12.75">
      <c r="B42" s="23"/>
      <c r="H42" s="6"/>
      <c r="I42" s="6"/>
      <c r="J42"/>
    </row>
    <row r="43" spans="2:10" ht="12.75">
      <c r="B43" s="23"/>
      <c r="H43" s="6"/>
      <c r="I43" s="6"/>
      <c r="J43"/>
    </row>
    <row r="44" spans="2:10" ht="12.75">
      <c r="B44" s="23"/>
      <c r="H44" s="6"/>
      <c r="I44" s="6"/>
      <c r="J44"/>
    </row>
    <row r="45" spans="2:10" ht="12.75">
      <c r="B45" s="23"/>
      <c r="H45" s="6"/>
      <c r="I45" s="6"/>
      <c r="J45"/>
    </row>
    <row r="46" spans="2:10" ht="12.75">
      <c r="B46"/>
      <c r="E46"/>
      <c r="G46" s="6"/>
      <c r="H46" s="6"/>
      <c r="I46" s="6"/>
      <c r="J46"/>
    </row>
    <row r="47" spans="2:10" ht="12.75">
      <c r="B47"/>
      <c r="E47"/>
      <c r="G47" s="6"/>
      <c r="H47" s="6"/>
      <c r="I47" s="6"/>
      <c r="J47"/>
    </row>
    <row r="48" spans="2:10" ht="12.75">
      <c r="B48"/>
      <c r="E48"/>
      <c r="G48" s="6"/>
      <c r="H48" s="6"/>
      <c r="I48" s="6"/>
      <c r="J48"/>
    </row>
    <row r="49" spans="2:10" ht="12.75">
      <c r="B49"/>
      <c r="E49"/>
      <c r="G49" s="6"/>
      <c r="H49" s="6"/>
      <c r="I49" s="6"/>
      <c r="J49"/>
    </row>
    <row r="50" spans="2:10" ht="12.75">
      <c r="B50"/>
      <c r="E50"/>
      <c r="G50" s="6"/>
      <c r="H50" s="6"/>
      <c r="I50" s="6"/>
      <c r="J50"/>
    </row>
    <row r="51" spans="2:10" ht="12.75">
      <c r="B51"/>
      <c r="E51"/>
      <c r="G51" s="6"/>
      <c r="H51" s="6"/>
      <c r="I51" s="6"/>
      <c r="J51"/>
    </row>
    <row r="52" spans="2:10" ht="12.75">
      <c r="B52"/>
      <c r="E52"/>
      <c r="G52" s="6"/>
      <c r="H52" s="6"/>
      <c r="I52" s="6"/>
      <c r="J52"/>
    </row>
    <row r="53" spans="2:10" ht="12.75">
      <c r="B53"/>
      <c r="E53"/>
      <c r="G53" s="6"/>
      <c r="H53" s="6"/>
      <c r="I53" s="6"/>
      <c r="J53"/>
    </row>
    <row r="54" spans="2:10" ht="12.75">
      <c r="B54"/>
      <c r="E54"/>
      <c r="G54" s="6"/>
      <c r="H54" s="6"/>
      <c r="I54" s="6"/>
      <c r="J54"/>
    </row>
    <row r="55" spans="2:10" ht="12.75">
      <c r="B55"/>
      <c r="E55"/>
      <c r="G55" s="6"/>
      <c r="H55" s="6"/>
      <c r="I55" s="6"/>
      <c r="J55"/>
    </row>
    <row r="56" spans="2:10" ht="12.75">
      <c r="B56"/>
      <c r="E56"/>
      <c r="G56" s="6"/>
      <c r="H56" s="6"/>
      <c r="I56" s="6"/>
      <c r="J56"/>
    </row>
    <row r="57" spans="2:10" ht="12.75">
      <c r="B57"/>
      <c r="E57"/>
      <c r="G57" s="6"/>
      <c r="H57" s="6"/>
      <c r="I57" s="6"/>
      <c r="J57"/>
    </row>
    <row r="58" spans="2:10" ht="12.75">
      <c r="B58"/>
      <c r="E58"/>
      <c r="G58" s="6"/>
      <c r="H58" s="6"/>
      <c r="I58" s="6"/>
      <c r="J58"/>
    </row>
    <row r="59" spans="2:10" ht="12.75">
      <c r="B59"/>
      <c r="E59"/>
      <c r="G59" s="6"/>
      <c r="H59" s="6"/>
      <c r="I59" s="6"/>
      <c r="J59"/>
    </row>
    <row r="60" spans="2:10" ht="12.75">
      <c r="B60"/>
      <c r="E60"/>
      <c r="G60" s="6"/>
      <c r="H60" s="6"/>
      <c r="I60" s="6"/>
      <c r="J60"/>
    </row>
    <row r="61" spans="2:10" ht="12.75">
      <c r="B61"/>
      <c r="E61"/>
      <c r="G61" s="6"/>
      <c r="H61" s="6"/>
      <c r="I61" s="6"/>
      <c r="J61"/>
    </row>
    <row r="62" spans="2:10" ht="12.75">
      <c r="B62"/>
      <c r="E62"/>
      <c r="G62" s="6"/>
      <c r="H62" s="6"/>
      <c r="I62" s="6"/>
      <c r="J62"/>
    </row>
    <row r="63" spans="2:10" ht="12.75">
      <c r="B63"/>
      <c r="E63"/>
      <c r="G63" s="6"/>
      <c r="H63" s="6"/>
      <c r="I63" s="6"/>
      <c r="J63"/>
    </row>
    <row r="64" spans="2:10" ht="12.75">
      <c r="B64"/>
      <c r="E64"/>
      <c r="G64" s="6"/>
      <c r="H64" s="6"/>
      <c r="I64" s="6"/>
      <c r="J64"/>
    </row>
    <row r="65" spans="2:10" ht="12.75">
      <c r="B65"/>
      <c r="E65"/>
      <c r="G65" s="6"/>
      <c r="H65" s="6"/>
      <c r="I65" s="6"/>
      <c r="J65"/>
    </row>
    <row r="66" spans="2:10" ht="12.75">
      <c r="B66"/>
      <c r="E66"/>
      <c r="G66" s="6"/>
      <c r="H66" s="6"/>
      <c r="I66" s="6"/>
      <c r="J66"/>
    </row>
    <row r="67" spans="2:10" ht="12.75">
      <c r="B67"/>
      <c r="E67"/>
      <c r="G67" s="6"/>
      <c r="H67" s="6"/>
      <c r="I67" s="6"/>
      <c r="J67"/>
    </row>
    <row r="68" spans="2:10" ht="12.75">
      <c r="B68"/>
      <c r="E68"/>
      <c r="G68" s="6"/>
      <c r="H68" s="6"/>
      <c r="I68" s="6"/>
      <c r="J68"/>
    </row>
    <row r="69" spans="2:10" ht="12.75">
      <c r="B69"/>
      <c r="E69"/>
      <c r="G69" s="6"/>
      <c r="H69" s="6"/>
      <c r="I69" s="6"/>
      <c r="J69"/>
    </row>
    <row r="70" spans="2:10" ht="12.75">
      <c r="B70"/>
      <c r="E70"/>
      <c r="G70" s="6"/>
      <c r="H70" s="6"/>
      <c r="I70" s="6"/>
      <c r="J70"/>
    </row>
    <row r="71" spans="2:10" ht="12.75">
      <c r="B71"/>
      <c r="E71"/>
      <c r="G71" s="6"/>
      <c r="H71" s="6"/>
      <c r="I71" s="6"/>
      <c r="J71"/>
    </row>
    <row r="72" spans="2:10" ht="12.75">
      <c r="B72"/>
      <c r="E72"/>
      <c r="G72" s="6"/>
      <c r="H72" s="6"/>
      <c r="I72" s="6"/>
      <c r="J72"/>
    </row>
    <row r="73" spans="2:10" ht="12.75">
      <c r="B73"/>
      <c r="E73"/>
      <c r="G73" s="6"/>
      <c r="H73" s="6"/>
      <c r="I73" s="6"/>
      <c r="J73"/>
    </row>
    <row r="74" spans="2:10" ht="12.75">
      <c r="B74"/>
      <c r="E74"/>
      <c r="G74" s="6"/>
      <c r="H74" s="6"/>
      <c r="I74" s="6"/>
      <c r="J74"/>
    </row>
    <row r="75" spans="2:10" ht="12.75">
      <c r="B75"/>
      <c r="E75"/>
      <c r="G75" s="6"/>
      <c r="H75" s="6"/>
      <c r="I75" s="6"/>
      <c r="J75"/>
    </row>
    <row r="76" spans="2:10" ht="12.75">
      <c r="B76"/>
      <c r="E76"/>
      <c r="G76" s="6"/>
      <c r="H76" s="6"/>
      <c r="I76" s="6"/>
      <c r="J76"/>
    </row>
    <row r="77" spans="2:10" ht="12.75">
      <c r="B77"/>
      <c r="E77"/>
      <c r="G77" s="6"/>
      <c r="H77" s="6"/>
      <c r="I77" s="6"/>
      <c r="J77"/>
    </row>
    <row r="78" spans="2:10" ht="12.75">
      <c r="B78"/>
      <c r="E78"/>
      <c r="G78" s="6"/>
      <c r="H78" s="6"/>
      <c r="I78" s="6"/>
      <c r="J78"/>
    </row>
    <row r="79" spans="2:10" ht="12.75">
      <c r="B79"/>
      <c r="E79"/>
      <c r="G79" s="6"/>
      <c r="H79" s="6"/>
      <c r="I79" s="6"/>
      <c r="J79"/>
    </row>
    <row r="80" spans="2:10" ht="12.75">
      <c r="B80"/>
      <c r="E80"/>
      <c r="G80" s="6"/>
      <c r="H80" s="6"/>
      <c r="I80" s="6"/>
      <c r="J80"/>
    </row>
    <row r="81" spans="2:10" ht="12.75">
      <c r="B81"/>
      <c r="E81"/>
      <c r="G81" s="6"/>
      <c r="H81" s="6"/>
      <c r="I81" s="6"/>
      <c r="J81"/>
    </row>
    <row r="82" spans="2:10" ht="12.75">
      <c r="B82"/>
      <c r="E82"/>
      <c r="G82" s="6"/>
      <c r="H82" s="6"/>
      <c r="I82" s="6"/>
      <c r="J82"/>
    </row>
    <row r="83" spans="2:10" ht="12.75">
      <c r="B83"/>
      <c r="E83"/>
      <c r="G83" s="6"/>
      <c r="H83" s="6"/>
      <c r="I83" s="6"/>
      <c r="J83"/>
    </row>
    <row r="84" spans="2:10" ht="12.75">
      <c r="B84"/>
      <c r="E84"/>
      <c r="G84" s="6"/>
      <c r="H84" s="6"/>
      <c r="I84" s="6"/>
      <c r="J84"/>
    </row>
    <row r="85" spans="2:10" ht="12.75">
      <c r="B85"/>
      <c r="E85"/>
      <c r="G85" s="6"/>
      <c r="H85" s="6"/>
      <c r="I85" s="6"/>
      <c r="J85"/>
    </row>
    <row r="86" spans="2:10" ht="12.75">
      <c r="B86"/>
      <c r="E86"/>
      <c r="G86" s="6"/>
      <c r="H86" s="6"/>
      <c r="I86" s="6"/>
      <c r="J86"/>
    </row>
    <row r="87" spans="2:10" ht="12.75">
      <c r="B87"/>
      <c r="E87"/>
      <c r="G87" s="6"/>
      <c r="H87" s="6"/>
      <c r="I87" s="6"/>
      <c r="J87"/>
    </row>
    <row r="88" spans="2:10" ht="12.75">
      <c r="B88"/>
      <c r="E88"/>
      <c r="G88" s="6"/>
      <c r="H88" s="6"/>
      <c r="I88" s="6"/>
      <c r="J88"/>
    </row>
    <row r="89" spans="2:10" ht="12.75">
      <c r="B89"/>
      <c r="E89"/>
      <c r="G89" s="6"/>
      <c r="H89" s="6"/>
      <c r="I89" s="6"/>
      <c r="J89"/>
    </row>
    <row r="90" spans="2:10" ht="12.75">
      <c r="B90"/>
      <c r="E90"/>
      <c r="G90" s="6"/>
      <c r="H90" s="6"/>
      <c r="I90" s="6"/>
      <c r="J90"/>
    </row>
    <row r="91" spans="2:10" ht="12.75">
      <c r="B91"/>
      <c r="E91"/>
      <c r="G91" s="6"/>
      <c r="H91" s="6"/>
      <c r="I91" s="6"/>
      <c r="J91"/>
    </row>
    <row r="92" spans="2:10" ht="12.75">
      <c r="B92"/>
      <c r="E92"/>
      <c r="G92" s="6"/>
      <c r="H92" s="6"/>
      <c r="I92" s="6"/>
      <c r="J92"/>
    </row>
    <row r="93" spans="2:10" ht="12.75">
      <c r="B93"/>
      <c r="E93"/>
      <c r="G93" s="6"/>
      <c r="H93" s="6"/>
      <c r="I93" s="6"/>
      <c r="J93"/>
    </row>
    <row r="94" spans="2:10" ht="12.75">
      <c r="B94"/>
      <c r="E94"/>
      <c r="G94" s="6"/>
      <c r="H94" s="6"/>
      <c r="I94" s="6"/>
      <c r="J94"/>
    </row>
    <row r="95" spans="2:10" ht="12.75">
      <c r="B95"/>
      <c r="E95"/>
      <c r="G95" s="6"/>
      <c r="H95" s="6"/>
      <c r="I95" s="6"/>
      <c r="J95"/>
    </row>
    <row r="96" spans="2:10" ht="12.75">
      <c r="B96"/>
      <c r="E96"/>
      <c r="G96" s="6"/>
      <c r="H96" s="6"/>
      <c r="I96" s="6"/>
      <c r="J96"/>
    </row>
    <row r="97" spans="2:10" ht="12.75">
      <c r="B97"/>
      <c r="E97"/>
      <c r="G97" s="6"/>
      <c r="H97" s="6"/>
      <c r="I97" s="6"/>
      <c r="J97"/>
    </row>
    <row r="98" spans="2:10" ht="12.75">
      <c r="B98"/>
      <c r="E98"/>
      <c r="G98" s="6"/>
      <c r="H98" s="6"/>
      <c r="I98" s="6"/>
      <c r="J98"/>
    </row>
    <row r="99" spans="2:10" ht="12.75">
      <c r="B99"/>
      <c r="E99"/>
      <c r="G99" s="6"/>
      <c r="H99" s="6"/>
      <c r="I99" s="6"/>
      <c r="J99"/>
    </row>
    <row r="100" spans="2:10" ht="12.75">
      <c r="B100"/>
      <c r="E100"/>
      <c r="G100" s="6"/>
      <c r="H100" s="6"/>
      <c r="I100" s="6"/>
      <c r="J100"/>
    </row>
    <row r="101" spans="2:10" ht="12.75">
      <c r="B101"/>
      <c r="E101"/>
      <c r="G101" s="6"/>
      <c r="H101" s="6"/>
      <c r="I101" s="6"/>
      <c r="J101"/>
    </row>
    <row r="102" spans="2:10" ht="12.75">
      <c r="B102"/>
      <c r="E102"/>
      <c r="G102" s="6"/>
      <c r="H102" s="6"/>
      <c r="I102" s="6"/>
      <c r="J102"/>
    </row>
    <row r="103" spans="2:10" ht="12.75">
      <c r="B103"/>
      <c r="E103"/>
      <c r="G103" s="6"/>
      <c r="H103" s="6"/>
      <c r="I103" s="6"/>
      <c r="J103"/>
    </row>
    <row r="104" spans="2:10" ht="12.75">
      <c r="B104"/>
      <c r="E104"/>
      <c r="G104" s="6"/>
      <c r="H104" s="6"/>
      <c r="I104" s="6"/>
      <c r="J104"/>
    </row>
    <row r="105" spans="2:10" ht="12.75">
      <c r="B105"/>
      <c r="E105"/>
      <c r="G105" s="6"/>
      <c r="H105" s="6"/>
      <c r="I105" s="6"/>
      <c r="J105"/>
    </row>
    <row r="106" spans="2:10" ht="12.75">
      <c r="B106"/>
      <c r="E106"/>
      <c r="G106" s="6"/>
      <c r="H106" s="6"/>
      <c r="I106" s="6"/>
      <c r="J106"/>
    </row>
    <row r="107" spans="2:9" ht="12.75">
      <c r="B107"/>
      <c r="E107"/>
      <c r="G107" s="6"/>
      <c r="H107" s="6"/>
      <c r="I107" s="6"/>
    </row>
    <row r="108" spans="2:8" ht="12.75">
      <c r="B108"/>
      <c r="E108"/>
      <c r="G108" s="6"/>
      <c r="H108" s="6"/>
    </row>
    <row r="109" spans="2:8" ht="12.75">
      <c r="B109"/>
      <c r="E109"/>
      <c r="G109" s="6"/>
      <c r="H109" s="6"/>
    </row>
    <row r="110" spans="2:8" ht="12.75">
      <c r="B110"/>
      <c r="E110"/>
      <c r="G110" s="6"/>
      <c r="H110" s="6"/>
    </row>
    <row r="111" spans="2:8" ht="12.75">
      <c r="B111"/>
      <c r="E111"/>
      <c r="G111" s="6"/>
      <c r="H111" s="6"/>
    </row>
    <row r="112" spans="2:8" ht="12.75">
      <c r="B112"/>
      <c r="E112"/>
      <c r="G112" s="6"/>
      <c r="H112" s="6"/>
    </row>
    <row r="113" spans="2:8" ht="12.75">
      <c r="B113"/>
      <c r="E113"/>
      <c r="G113" s="6"/>
      <c r="H113" s="6"/>
    </row>
    <row r="114" spans="2:8" ht="12.75">
      <c r="B114"/>
      <c r="E114"/>
      <c r="G114" s="6"/>
      <c r="H114" s="6"/>
    </row>
    <row r="115" spans="2:8" ht="12.75">
      <c r="B115"/>
      <c r="E115"/>
      <c r="G115" s="6"/>
      <c r="H115" s="6"/>
    </row>
    <row r="116" spans="2:8" ht="12.75">
      <c r="B116"/>
      <c r="E116"/>
      <c r="G116" s="6"/>
      <c r="H116" s="6"/>
    </row>
    <row r="117" spans="2:8" ht="12.75">
      <c r="B117"/>
      <c r="E117"/>
      <c r="G117" s="6"/>
      <c r="H117" s="6"/>
    </row>
    <row r="118" spans="2:8" ht="12.75">
      <c r="B118"/>
      <c r="E118"/>
      <c r="G118" s="6"/>
      <c r="H118" s="6"/>
    </row>
    <row r="119" spans="2:8" ht="12.75">
      <c r="B119"/>
      <c r="E119"/>
      <c r="G119" s="6"/>
      <c r="H119" s="6"/>
    </row>
    <row r="120" spans="2:8" ht="12.75">
      <c r="B120"/>
      <c r="E120"/>
      <c r="G120" s="6"/>
      <c r="H120" s="6"/>
    </row>
    <row r="121" spans="2:8" ht="12.75">
      <c r="B121"/>
      <c r="E121"/>
      <c r="G121" s="6"/>
      <c r="H121" s="6"/>
    </row>
    <row r="122" spans="2:8" ht="12.75">
      <c r="B122"/>
      <c r="E122"/>
      <c r="G122"/>
      <c r="H122"/>
    </row>
    <row r="123" spans="2:8" ht="12.75">
      <c r="B123"/>
      <c r="E123"/>
      <c r="G123"/>
      <c r="H123"/>
    </row>
    <row r="124" spans="2:8" ht="12.75">
      <c r="B124"/>
      <c r="E124"/>
      <c r="G124"/>
      <c r="H124"/>
    </row>
    <row r="125" spans="2:8" ht="12.75">
      <c r="B125"/>
      <c r="E125"/>
      <c r="G125"/>
      <c r="H125"/>
    </row>
    <row r="126" spans="2:8" ht="12.75">
      <c r="B126"/>
      <c r="E126"/>
      <c r="G126"/>
      <c r="H126"/>
    </row>
    <row r="127" spans="2:8" ht="12.75">
      <c r="B127"/>
      <c r="E127"/>
      <c r="G127"/>
      <c r="H127"/>
    </row>
    <row r="128" spans="2:8" ht="12.75">
      <c r="B128"/>
      <c r="E128"/>
      <c r="G128"/>
      <c r="H128"/>
    </row>
    <row r="129" spans="2:8" ht="12.75">
      <c r="B129"/>
      <c r="E129"/>
      <c r="G129"/>
      <c r="H129"/>
    </row>
    <row r="130" spans="2:8" ht="12.75">
      <c r="B130"/>
      <c r="E130"/>
      <c r="G130"/>
      <c r="H130"/>
    </row>
    <row r="131" spans="2:8" ht="12.75">
      <c r="B131"/>
      <c r="E131"/>
      <c r="G131"/>
      <c r="H131"/>
    </row>
    <row r="132" spans="2:8" ht="12.75">
      <c r="B132"/>
      <c r="E132"/>
      <c r="G132"/>
      <c r="H132"/>
    </row>
    <row r="133" spans="2:8" ht="12.75">
      <c r="B133"/>
      <c r="E133"/>
      <c r="G133"/>
      <c r="H133"/>
    </row>
    <row r="134" spans="2:8" ht="12.75">
      <c r="B134"/>
      <c r="E134"/>
      <c r="G134"/>
      <c r="H134"/>
    </row>
    <row r="135" spans="2:8" ht="12.75">
      <c r="B135"/>
      <c r="E135"/>
      <c r="G135"/>
      <c r="H135"/>
    </row>
    <row r="136" spans="2:8" ht="12.75">
      <c r="B136"/>
      <c r="E136"/>
      <c r="G136"/>
      <c r="H136"/>
    </row>
    <row r="137" spans="2:8" ht="12.75">
      <c r="B137"/>
      <c r="E137"/>
      <c r="G137"/>
      <c r="H137"/>
    </row>
    <row r="138" spans="2:8" ht="12.75">
      <c r="B138"/>
      <c r="E138"/>
      <c r="G138"/>
      <c r="H138"/>
    </row>
    <row r="139" spans="2:8" ht="12.75">
      <c r="B139"/>
      <c r="E139"/>
      <c r="G139"/>
      <c r="H139"/>
    </row>
    <row r="140" spans="2:8" ht="12.75">
      <c r="B140"/>
      <c r="E140"/>
      <c r="G140"/>
      <c r="H140"/>
    </row>
    <row r="141" spans="2:8" ht="12.75">
      <c r="B141"/>
      <c r="E141"/>
      <c r="G141"/>
      <c r="H141"/>
    </row>
    <row r="142" spans="2:8" ht="12.75">
      <c r="B142"/>
      <c r="E142"/>
      <c r="G142"/>
      <c r="H142"/>
    </row>
    <row r="143" spans="2:8" ht="12.75">
      <c r="B143"/>
      <c r="E143"/>
      <c r="G143"/>
      <c r="H143"/>
    </row>
    <row r="144" spans="2:8" ht="12.75">
      <c r="B144"/>
      <c r="E144"/>
      <c r="G144"/>
      <c r="H144"/>
    </row>
    <row r="145" spans="2:8" ht="12.75">
      <c r="B145"/>
      <c r="E145"/>
      <c r="G145"/>
      <c r="H145"/>
    </row>
    <row r="146" spans="2:8" ht="12.75">
      <c r="B146"/>
      <c r="E146"/>
      <c r="G146"/>
      <c r="H146"/>
    </row>
    <row r="147" spans="2:8" ht="12.75">
      <c r="B147"/>
      <c r="E147"/>
      <c r="G147"/>
      <c r="H147"/>
    </row>
    <row r="148" spans="2:8" ht="12.75">
      <c r="B148"/>
      <c r="E148"/>
      <c r="G148"/>
      <c r="H148"/>
    </row>
    <row r="149" spans="2:8" ht="12.75">
      <c r="B149"/>
      <c r="E149"/>
      <c r="G149"/>
      <c r="H149"/>
    </row>
    <row r="150" spans="2:8" ht="12.75">
      <c r="B150"/>
      <c r="E150"/>
      <c r="G150"/>
      <c r="H150"/>
    </row>
    <row r="151" spans="2:8" ht="12.75">
      <c r="B151"/>
      <c r="E151"/>
      <c r="G151"/>
      <c r="H151"/>
    </row>
    <row r="152" spans="2:8" ht="12.75">
      <c r="B152"/>
      <c r="E152"/>
      <c r="G152"/>
      <c r="H152"/>
    </row>
    <row r="153" spans="2:8" ht="12.75">
      <c r="B153"/>
      <c r="E153"/>
      <c r="G153"/>
      <c r="H153"/>
    </row>
    <row r="154" spans="2:8" ht="12.75">
      <c r="B154"/>
      <c r="E154"/>
      <c r="G154"/>
      <c r="H154"/>
    </row>
    <row r="155" ht="12.75">
      <c r="B155"/>
    </row>
    <row r="156" ht="12.75">
      <c r="B156"/>
    </row>
    <row r="157" ht="12.75">
      <c r="B157"/>
    </row>
    <row r="158" ht="12.75">
      <c r="B158"/>
    </row>
    <row r="159" ht="12.75">
      <c r="B159"/>
    </row>
    <row r="160" ht="12.75">
      <c r="B160"/>
    </row>
    <row r="161" ht="12.75">
      <c r="B161"/>
    </row>
    <row r="162" ht="12.75">
      <c r="B162"/>
    </row>
    <row r="163" ht="12.75">
      <c r="B163"/>
    </row>
    <row r="164" ht="12.75">
      <c r="B164"/>
    </row>
    <row r="165" ht="12.75">
      <c r="B165"/>
    </row>
    <row r="166" ht="12.75">
      <c r="B166"/>
    </row>
    <row r="167" ht="12.75">
      <c r="B167"/>
    </row>
    <row r="168" ht="12.75">
      <c r="B168"/>
    </row>
    <row r="169" ht="12.75">
      <c r="B169"/>
    </row>
    <row r="170" ht="12.75">
      <c r="B170"/>
    </row>
    <row r="171" ht="12.75">
      <c r="B171"/>
    </row>
    <row r="172" ht="12.75">
      <c r="B172"/>
    </row>
    <row r="173" ht="12.75">
      <c r="B173"/>
    </row>
    <row r="174" ht="12.75">
      <c r="B174"/>
    </row>
    <row r="175" ht="12.75">
      <c r="B175"/>
    </row>
    <row r="176" ht="12.75">
      <c r="B176"/>
    </row>
    <row r="177" ht="12.75">
      <c r="B177"/>
    </row>
    <row r="178" ht="12.75">
      <c r="B178"/>
    </row>
    <row r="179" ht="12.75">
      <c r="B179"/>
    </row>
    <row r="180" ht="12.75">
      <c r="B180"/>
    </row>
    <row r="181" ht="12.75">
      <c r="B181"/>
    </row>
    <row r="182" ht="12.75">
      <c r="B182"/>
    </row>
    <row r="183" ht="12.75">
      <c r="B183"/>
    </row>
    <row r="184" ht="12.75">
      <c r="B184"/>
    </row>
    <row r="185" ht="12.75">
      <c r="B185"/>
    </row>
    <row r="186" ht="12.75">
      <c r="B186"/>
    </row>
    <row r="187" ht="12.75">
      <c r="B187"/>
    </row>
    <row r="188" ht="12.75">
      <c r="B188"/>
    </row>
    <row r="189" ht="12.75">
      <c r="B189"/>
    </row>
    <row r="190" ht="12.75">
      <c r="B190"/>
    </row>
    <row r="191" ht="12.75">
      <c r="B191"/>
    </row>
    <row r="192" ht="12.75">
      <c r="B192"/>
    </row>
    <row r="193" ht="12.75">
      <c r="B193"/>
    </row>
    <row r="194" ht="12.75">
      <c r="B194"/>
    </row>
    <row r="195" ht="12.75">
      <c r="B195"/>
    </row>
    <row r="196" ht="12.75">
      <c r="B196"/>
    </row>
    <row r="197" ht="12.75">
      <c r="B197"/>
    </row>
    <row r="198" ht="12.75">
      <c r="B198"/>
    </row>
    <row r="199" ht="12.75">
      <c r="B199"/>
    </row>
    <row r="200" ht="12.75">
      <c r="B200"/>
    </row>
    <row r="201" ht="12.75">
      <c r="B201"/>
    </row>
    <row r="202" ht="12.75">
      <c r="B202"/>
    </row>
    <row r="203" ht="12.75">
      <c r="B203"/>
    </row>
    <row r="204" ht="12.75">
      <c r="B204"/>
    </row>
    <row r="205" ht="12.75">
      <c r="B205"/>
    </row>
    <row r="206" ht="12.75">
      <c r="B206"/>
    </row>
    <row r="207" ht="12.75">
      <c r="B207"/>
    </row>
    <row r="208" ht="12.75">
      <c r="B208"/>
    </row>
    <row r="209" ht="12.75">
      <c r="B209"/>
    </row>
    <row r="210" ht="12.75">
      <c r="B210"/>
    </row>
    <row r="211" ht="12.75">
      <c r="B211"/>
    </row>
    <row r="212" ht="12.75">
      <c r="B212"/>
    </row>
    <row r="213" ht="12.75">
      <c r="B213"/>
    </row>
    <row r="214" ht="12.75">
      <c r="B214"/>
    </row>
    <row r="215" ht="12.75">
      <c r="B215"/>
    </row>
    <row r="216" ht="12.75">
      <c r="B216"/>
    </row>
    <row r="217" ht="12.75">
      <c r="B217"/>
    </row>
    <row r="218" ht="12.75">
      <c r="B218"/>
    </row>
    <row r="219" ht="12.75">
      <c r="B219"/>
    </row>
    <row r="220" ht="12.75">
      <c r="B220"/>
    </row>
    <row r="221" ht="12.75">
      <c r="B221"/>
    </row>
    <row r="222" ht="12.75">
      <c r="B222"/>
    </row>
    <row r="223" ht="12.75">
      <c r="B223"/>
    </row>
    <row r="224" ht="12.75">
      <c r="B224"/>
    </row>
    <row r="225" ht="12.75">
      <c r="B225"/>
    </row>
    <row r="226" ht="12.75">
      <c r="B226"/>
    </row>
    <row r="227" ht="12.75">
      <c r="B227"/>
    </row>
    <row r="228" ht="12.75">
      <c r="B228"/>
    </row>
    <row r="229" ht="12.75">
      <c r="B229"/>
    </row>
    <row r="230" ht="12.75">
      <c r="B230"/>
    </row>
    <row r="231" ht="12.75">
      <c r="B231"/>
    </row>
    <row r="232" ht="12.75">
      <c r="B232"/>
    </row>
    <row r="233" ht="12.75">
      <c r="B233"/>
    </row>
    <row r="234" ht="12.75">
      <c r="B234"/>
    </row>
    <row r="235" ht="12.75">
      <c r="B235"/>
    </row>
    <row r="236" ht="12.75">
      <c r="B236"/>
    </row>
    <row r="237" ht="12.75">
      <c r="B237"/>
    </row>
    <row r="238" ht="12.75">
      <c r="B238"/>
    </row>
    <row r="239" ht="12.75">
      <c r="B239"/>
    </row>
    <row r="240" ht="12.75">
      <c r="B240"/>
    </row>
    <row r="241" ht="12.75">
      <c r="B241"/>
    </row>
    <row r="242" ht="12.75">
      <c r="B242"/>
    </row>
    <row r="243" ht="12.75">
      <c r="B243"/>
    </row>
    <row r="244" ht="12.75">
      <c r="B244"/>
    </row>
    <row r="245" ht="12.75">
      <c r="B245"/>
    </row>
    <row r="246" ht="12.75">
      <c r="B246"/>
    </row>
    <row r="247" ht="12.75">
      <c r="B247"/>
    </row>
    <row r="248" ht="12.75">
      <c r="B248"/>
    </row>
    <row r="249" ht="12.75">
      <c r="B249"/>
    </row>
    <row r="250" ht="12.75">
      <c r="B250"/>
    </row>
    <row r="251" ht="12.75">
      <c r="B251"/>
    </row>
    <row r="252" ht="12.75">
      <c r="B252"/>
    </row>
    <row r="253" ht="12.75">
      <c r="B253"/>
    </row>
    <row r="254" ht="12.75">
      <c r="B254"/>
    </row>
    <row r="255" ht="12.75">
      <c r="B255"/>
    </row>
    <row r="256" ht="12.75">
      <c r="B256"/>
    </row>
    <row r="257" ht="12.75">
      <c r="B257"/>
    </row>
    <row r="258" ht="12.75">
      <c r="B258"/>
    </row>
    <row r="259" ht="12.75">
      <c r="B259"/>
    </row>
    <row r="260" ht="12.75">
      <c r="B260"/>
    </row>
    <row r="261" ht="12.75">
      <c r="B261"/>
    </row>
    <row r="262" ht="12.75">
      <c r="B262"/>
    </row>
    <row r="263" ht="12.75">
      <c r="B263"/>
    </row>
    <row r="264" ht="12.75">
      <c r="B264"/>
    </row>
    <row r="265" ht="12.75">
      <c r="B265"/>
    </row>
    <row r="266" ht="12.75">
      <c r="B266"/>
    </row>
    <row r="267" ht="12.75">
      <c r="B267"/>
    </row>
    <row r="268" ht="12.75">
      <c r="B268"/>
    </row>
    <row r="269" ht="12.75">
      <c r="B269"/>
    </row>
    <row r="270" ht="12.75">
      <c r="B270"/>
    </row>
    <row r="271" ht="12.75">
      <c r="B271"/>
    </row>
    <row r="272" ht="12.75">
      <c r="B272"/>
    </row>
    <row r="273" ht="12.75">
      <c r="B273"/>
    </row>
    <row r="274" ht="12.75">
      <c r="B274"/>
    </row>
    <row r="275" ht="12.75">
      <c r="B275"/>
    </row>
    <row r="276" ht="12.75">
      <c r="B276"/>
    </row>
    <row r="277" ht="12.75">
      <c r="B277"/>
    </row>
    <row r="278" ht="12.75">
      <c r="B278"/>
    </row>
    <row r="279" ht="12.75">
      <c r="B279"/>
    </row>
    <row r="280" ht="12.75">
      <c r="B280"/>
    </row>
    <row r="281" ht="12.75">
      <c r="B281"/>
    </row>
    <row r="282" ht="12.75">
      <c r="B282"/>
    </row>
    <row r="283" ht="12.75">
      <c r="B283"/>
    </row>
    <row r="284" ht="12.75">
      <c r="B284"/>
    </row>
    <row r="285" ht="12.75">
      <c r="B285"/>
    </row>
    <row r="286" ht="12.75">
      <c r="B286"/>
    </row>
    <row r="287" ht="12.75">
      <c r="B287"/>
    </row>
    <row r="288" ht="12.75">
      <c r="B288"/>
    </row>
    <row r="289" ht="12.75">
      <c r="B289"/>
    </row>
    <row r="290" ht="12.75">
      <c r="B290"/>
    </row>
    <row r="291" ht="12.75">
      <c r="B291"/>
    </row>
    <row r="292" ht="12.75">
      <c r="B292"/>
    </row>
    <row r="293" ht="12.75">
      <c r="B293"/>
    </row>
    <row r="294" ht="12.75">
      <c r="B294"/>
    </row>
    <row r="295" ht="12.75">
      <c r="B295"/>
    </row>
    <row r="296" ht="12.75">
      <c r="B296"/>
    </row>
    <row r="297" ht="12.75">
      <c r="B297"/>
    </row>
    <row r="298" ht="12.75">
      <c r="B298"/>
    </row>
    <row r="299" ht="12.75">
      <c r="B299"/>
    </row>
    <row r="300" ht="12.75">
      <c r="B300"/>
    </row>
    <row r="301" ht="12.75">
      <c r="B301"/>
    </row>
    <row r="302" ht="12.75">
      <c r="B302"/>
    </row>
    <row r="303" ht="12.75">
      <c r="B303"/>
    </row>
    <row r="304" ht="12.75">
      <c r="B304"/>
    </row>
    <row r="305" ht="12.75">
      <c r="B305"/>
    </row>
    <row r="306" ht="12.75">
      <c r="B306"/>
    </row>
    <row r="307" ht="12.75">
      <c r="B307"/>
    </row>
    <row r="308" ht="12.75">
      <c r="B308"/>
    </row>
    <row r="309" ht="12.75">
      <c r="B309"/>
    </row>
    <row r="310" ht="12.75">
      <c r="B310"/>
    </row>
    <row r="311" ht="12.75">
      <c r="B311"/>
    </row>
    <row r="312" ht="12.75">
      <c r="B312"/>
    </row>
    <row r="313" ht="12.75">
      <c r="B313"/>
    </row>
    <row r="314" ht="12.75">
      <c r="B314"/>
    </row>
    <row r="315" ht="12.75">
      <c r="B315"/>
    </row>
    <row r="316" ht="12.75">
      <c r="B316"/>
    </row>
    <row r="317" ht="12.75">
      <c r="B317"/>
    </row>
    <row r="318" ht="12.75">
      <c r="B318"/>
    </row>
    <row r="319" ht="12.75">
      <c r="B319"/>
    </row>
    <row r="320" ht="12.75">
      <c r="B320"/>
    </row>
    <row r="321" ht="12.75">
      <c r="B321"/>
    </row>
    <row r="322" ht="12.75">
      <c r="B322"/>
    </row>
    <row r="323" ht="12.75">
      <c r="B323"/>
    </row>
    <row r="324" ht="12.75">
      <c r="B324"/>
    </row>
    <row r="325" ht="12.75">
      <c r="B325"/>
    </row>
    <row r="326" ht="12.75">
      <c r="B326"/>
    </row>
    <row r="327" ht="12.75">
      <c r="B327"/>
    </row>
    <row r="328" ht="12.75">
      <c r="B328"/>
    </row>
    <row r="329" ht="12.75">
      <c r="B329"/>
    </row>
    <row r="330" ht="12.75">
      <c r="B330"/>
    </row>
    <row r="331" ht="12.75">
      <c r="B331"/>
    </row>
    <row r="332" ht="12.75">
      <c r="B332"/>
    </row>
    <row r="333" ht="12.75">
      <c r="B333"/>
    </row>
    <row r="334" ht="12.75">
      <c r="B334"/>
    </row>
    <row r="335" ht="12.75">
      <c r="B335"/>
    </row>
    <row r="336" ht="12.75">
      <c r="B336"/>
    </row>
    <row r="337" ht="12.75">
      <c r="B337"/>
    </row>
    <row r="338" ht="12.75">
      <c r="B338"/>
    </row>
    <row r="339" ht="12.75">
      <c r="B339"/>
    </row>
    <row r="340" ht="12.75">
      <c r="B340"/>
    </row>
    <row r="341" ht="12.75">
      <c r="B341"/>
    </row>
    <row r="342" ht="12.75">
      <c r="B342"/>
    </row>
    <row r="343" ht="12.75">
      <c r="B343"/>
    </row>
    <row r="344" ht="12.75">
      <c r="B344"/>
    </row>
    <row r="345" ht="12.75">
      <c r="B345"/>
    </row>
    <row r="346" ht="12.75">
      <c r="B346"/>
    </row>
    <row r="347" ht="12.75">
      <c r="B347"/>
    </row>
    <row r="348" ht="12.75">
      <c r="B348"/>
    </row>
    <row r="349" ht="12.75">
      <c r="B349"/>
    </row>
    <row r="350" ht="12.75">
      <c r="B350"/>
    </row>
    <row r="351" ht="12.75">
      <c r="B351"/>
    </row>
    <row r="352" ht="12.75">
      <c r="B352"/>
    </row>
    <row r="353" ht="12.75">
      <c r="B353"/>
    </row>
    <row r="354" ht="12.75">
      <c r="B354"/>
    </row>
    <row r="355" ht="12.75">
      <c r="B355"/>
    </row>
    <row r="356" ht="12.75">
      <c r="B356"/>
    </row>
    <row r="357" ht="12.75">
      <c r="B357"/>
    </row>
    <row r="358" ht="12.75">
      <c r="B358"/>
    </row>
    <row r="359" ht="12.75">
      <c r="B359"/>
    </row>
    <row r="360" ht="12.75">
      <c r="B360"/>
    </row>
    <row r="361" ht="12.75">
      <c r="B361"/>
    </row>
    <row r="362" ht="12.75">
      <c r="B362"/>
    </row>
    <row r="363" ht="12.75">
      <c r="B363"/>
    </row>
    <row r="364" ht="12.75">
      <c r="B364"/>
    </row>
    <row r="365" ht="12.75">
      <c r="B365"/>
    </row>
    <row r="366" ht="12.75">
      <c r="B366"/>
    </row>
    <row r="367" ht="12.75">
      <c r="B367"/>
    </row>
    <row r="368" ht="12.75">
      <c r="B368"/>
    </row>
    <row r="369" ht="12.75">
      <c r="B369"/>
    </row>
    <row r="370" ht="12.75">
      <c r="B370"/>
    </row>
    <row r="371" ht="12.75">
      <c r="B371"/>
    </row>
    <row r="372" ht="12.75">
      <c r="B372"/>
    </row>
    <row r="373" ht="12.75">
      <c r="B373"/>
    </row>
    <row r="374" ht="12.75">
      <c r="B374"/>
    </row>
    <row r="375" ht="12.75">
      <c r="B375"/>
    </row>
    <row r="376" ht="12.75">
      <c r="B376"/>
    </row>
    <row r="377" ht="12.75">
      <c r="B377"/>
    </row>
    <row r="378" ht="12.75">
      <c r="B378"/>
    </row>
    <row r="379" ht="12.75">
      <c r="B379"/>
    </row>
    <row r="380" ht="12.75">
      <c r="B380"/>
    </row>
    <row r="381" ht="12.75">
      <c r="B381"/>
    </row>
    <row r="382" ht="12.75">
      <c r="B382"/>
    </row>
    <row r="383" ht="12.75">
      <c r="B383"/>
    </row>
    <row r="384" ht="12.75">
      <c r="B384"/>
    </row>
    <row r="385" ht="12.75">
      <c r="B385"/>
    </row>
    <row r="386" ht="12.75">
      <c r="B386"/>
    </row>
    <row r="387" ht="12.75">
      <c r="B387"/>
    </row>
    <row r="388" ht="12.75">
      <c r="B388"/>
    </row>
    <row r="389" ht="12.75">
      <c r="B389"/>
    </row>
    <row r="390" ht="12.75">
      <c r="B390"/>
    </row>
    <row r="391" ht="12.75">
      <c r="B391"/>
    </row>
    <row r="392" ht="12.75">
      <c r="B392"/>
    </row>
    <row r="393" ht="12.75">
      <c r="B393"/>
    </row>
    <row r="394" ht="12.75">
      <c r="B394"/>
    </row>
    <row r="395" ht="12.75">
      <c r="B395"/>
    </row>
    <row r="396" ht="12.75">
      <c r="B396"/>
    </row>
    <row r="397" ht="12.75">
      <c r="B397"/>
    </row>
    <row r="398" ht="12.75">
      <c r="B398"/>
    </row>
    <row r="399" ht="12.75">
      <c r="B399"/>
    </row>
    <row r="400" ht="12.75">
      <c r="B400"/>
    </row>
    <row r="401" ht="12.75">
      <c r="B401"/>
    </row>
    <row r="402" ht="12.75">
      <c r="B402"/>
    </row>
    <row r="403" ht="12.75">
      <c r="B403"/>
    </row>
    <row r="404" ht="12.75">
      <c r="B404"/>
    </row>
    <row r="405" ht="12.75">
      <c r="B405"/>
    </row>
    <row r="406" ht="12.75">
      <c r="B406"/>
    </row>
    <row r="407" ht="12.75">
      <c r="B407"/>
    </row>
    <row r="408" ht="12.75">
      <c r="B408"/>
    </row>
    <row r="409" ht="12.75">
      <c r="B409"/>
    </row>
    <row r="410" ht="12.75">
      <c r="B410"/>
    </row>
    <row r="411" ht="12.75">
      <c r="B411"/>
    </row>
    <row r="412" ht="12.75">
      <c r="B412"/>
    </row>
    <row r="413" ht="12.75">
      <c r="B413"/>
    </row>
    <row r="414" ht="12.75">
      <c r="B414"/>
    </row>
    <row r="415" ht="12.75">
      <c r="B415"/>
    </row>
    <row r="416" ht="12.75">
      <c r="B416"/>
    </row>
    <row r="417" ht="12.75">
      <c r="B417"/>
    </row>
    <row r="418" ht="12.75">
      <c r="B418"/>
    </row>
    <row r="419" ht="12.75">
      <c r="B419"/>
    </row>
    <row r="420" ht="12.75">
      <c r="B420"/>
    </row>
    <row r="421" ht="12.75">
      <c r="B421"/>
    </row>
    <row r="422" ht="12.75">
      <c r="B422"/>
    </row>
    <row r="423" ht="12.75">
      <c r="B423"/>
    </row>
    <row r="424" ht="12.75">
      <c r="B424"/>
    </row>
    <row r="425" ht="12.75">
      <c r="B425"/>
    </row>
    <row r="426" ht="12.75">
      <c r="B426"/>
    </row>
    <row r="427" ht="12.75">
      <c r="B427"/>
    </row>
    <row r="428" ht="12.75">
      <c r="B428"/>
    </row>
    <row r="429" ht="12.75">
      <c r="B429"/>
    </row>
    <row r="430" ht="12.75">
      <c r="B430"/>
    </row>
    <row r="431" ht="12.75">
      <c r="B431"/>
    </row>
    <row r="432" ht="12.75">
      <c r="B432"/>
    </row>
    <row r="433" ht="12.75">
      <c r="B433"/>
    </row>
    <row r="434" ht="12.75">
      <c r="B434"/>
    </row>
    <row r="435" ht="12.75">
      <c r="B435"/>
    </row>
    <row r="436" ht="12.75">
      <c r="B436"/>
    </row>
    <row r="437" ht="12.75">
      <c r="B437"/>
    </row>
    <row r="438" ht="12.75">
      <c r="B438"/>
    </row>
    <row r="439" ht="12.75">
      <c r="B439"/>
    </row>
    <row r="440" ht="12.75">
      <c r="B440"/>
    </row>
    <row r="441" ht="12.75">
      <c r="B441"/>
    </row>
    <row r="442" ht="12.75">
      <c r="B442"/>
    </row>
    <row r="443" ht="12.75">
      <c r="B443"/>
    </row>
    <row r="444" ht="12.75">
      <c r="B444"/>
    </row>
    <row r="445" ht="12.75">
      <c r="B445"/>
    </row>
    <row r="446" ht="12.75">
      <c r="B446"/>
    </row>
    <row r="447" ht="12.75">
      <c r="B447"/>
    </row>
    <row r="448" ht="12.75">
      <c r="B448"/>
    </row>
    <row r="449" ht="12.75">
      <c r="B449"/>
    </row>
    <row r="450" ht="12.75">
      <c r="B450"/>
    </row>
    <row r="451" ht="12.75">
      <c r="B451"/>
    </row>
    <row r="452" ht="12.75">
      <c r="B452"/>
    </row>
    <row r="453" ht="12.75">
      <c r="B453"/>
    </row>
    <row r="454" ht="12.75">
      <c r="B454"/>
    </row>
    <row r="455" ht="12.75">
      <c r="B455"/>
    </row>
    <row r="456" ht="12.75">
      <c r="B456"/>
    </row>
    <row r="457" ht="12.75">
      <c r="B457"/>
    </row>
    <row r="458" ht="12.75">
      <c r="B458"/>
    </row>
    <row r="459" ht="12.75">
      <c r="B459"/>
    </row>
    <row r="460" ht="12.75">
      <c r="B460"/>
    </row>
    <row r="461" ht="12.75">
      <c r="B461"/>
    </row>
    <row r="462" ht="12.75">
      <c r="B462"/>
    </row>
    <row r="463" ht="12.75">
      <c r="B463"/>
    </row>
    <row r="464" ht="12.75">
      <c r="B464"/>
    </row>
    <row r="465" ht="12.75">
      <c r="B465"/>
    </row>
    <row r="466" ht="12.75">
      <c r="B466"/>
    </row>
    <row r="467" ht="12.75">
      <c r="B467"/>
    </row>
    <row r="468" ht="12.75">
      <c r="B468"/>
    </row>
    <row r="469" ht="12.75">
      <c r="B469"/>
    </row>
    <row r="470" ht="12.75">
      <c r="B470"/>
    </row>
    <row r="471" ht="12.75">
      <c r="B471"/>
    </row>
    <row r="472" ht="12.75">
      <c r="B472"/>
    </row>
    <row r="473" ht="12.75">
      <c r="B473"/>
    </row>
    <row r="474" ht="12.75">
      <c r="B474"/>
    </row>
    <row r="475" ht="12.75">
      <c r="B475"/>
    </row>
    <row r="476" ht="12.75">
      <c r="B476"/>
    </row>
    <row r="477" ht="12.75">
      <c r="B477"/>
    </row>
    <row r="478" ht="12.75">
      <c r="B478"/>
    </row>
    <row r="479" ht="12.75">
      <c r="B479"/>
    </row>
    <row r="480" ht="12.75">
      <c r="B480"/>
    </row>
    <row r="481" ht="12.75">
      <c r="B481"/>
    </row>
    <row r="482" ht="12.75">
      <c r="B482"/>
    </row>
    <row r="483" ht="12.75">
      <c r="B483"/>
    </row>
    <row r="484" ht="12.75">
      <c r="B484"/>
    </row>
    <row r="485" ht="12.75">
      <c r="B485"/>
    </row>
    <row r="486" ht="12.75">
      <c r="B486"/>
    </row>
    <row r="487" ht="12.75">
      <c r="B487"/>
    </row>
    <row r="488" ht="12.75">
      <c r="B488"/>
    </row>
    <row r="489" ht="12.75">
      <c r="B489"/>
    </row>
    <row r="490" ht="12.75">
      <c r="B490"/>
    </row>
    <row r="491" ht="12.75">
      <c r="B491"/>
    </row>
    <row r="492" ht="12.75">
      <c r="B492"/>
    </row>
    <row r="493" ht="12.75">
      <c r="B493"/>
    </row>
    <row r="494" ht="12.75">
      <c r="B494"/>
    </row>
    <row r="495" ht="12.75">
      <c r="B495"/>
    </row>
    <row r="496" ht="12.75">
      <c r="B496"/>
    </row>
    <row r="497" ht="12.75">
      <c r="B497"/>
    </row>
    <row r="498" ht="12.75">
      <c r="B498"/>
    </row>
    <row r="499" ht="12.75">
      <c r="B499"/>
    </row>
    <row r="500" ht="12.75">
      <c r="B500"/>
    </row>
    <row r="501" ht="12.75">
      <c r="B501"/>
    </row>
    <row r="502" ht="12.75">
      <c r="B502"/>
    </row>
    <row r="503" ht="12.75">
      <c r="B503"/>
    </row>
    <row r="504" ht="12.75">
      <c r="B504"/>
    </row>
    <row r="505" ht="12.75">
      <c r="B505"/>
    </row>
    <row r="506" ht="12.75">
      <c r="B506"/>
    </row>
    <row r="507" ht="12.75">
      <c r="B507"/>
    </row>
    <row r="508" ht="12.75">
      <c r="B508"/>
    </row>
    <row r="509" ht="12.75">
      <c r="B509"/>
    </row>
    <row r="510" ht="12.75">
      <c r="B510"/>
    </row>
    <row r="511" ht="12.75">
      <c r="B511"/>
    </row>
    <row r="512" ht="12.75">
      <c r="B512"/>
    </row>
    <row r="513" ht="12.75">
      <c r="B513"/>
    </row>
    <row r="514" ht="12.75">
      <c r="B514"/>
    </row>
    <row r="515" ht="12.75">
      <c r="B515"/>
    </row>
    <row r="516" ht="12.75">
      <c r="B516"/>
    </row>
    <row r="517" ht="12.75">
      <c r="B517"/>
    </row>
    <row r="518" ht="12.75">
      <c r="B518"/>
    </row>
    <row r="519" ht="12.75">
      <c r="B519"/>
    </row>
    <row r="520" ht="12.75">
      <c r="B520"/>
    </row>
    <row r="521" ht="12.75">
      <c r="B521"/>
    </row>
    <row r="522" ht="12.75">
      <c r="B522"/>
    </row>
    <row r="523" ht="12.75">
      <c r="B523"/>
    </row>
    <row r="524" ht="12.75">
      <c r="B524"/>
    </row>
    <row r="525" ht="12.75">
      <c r="B525"/>
    </row>
    <row r="526" ht="12.75">
      <c r="B526"/>
    </row>
    <row r="527" ht="12.75">
      <c r="B527"/>
    </row>
    <row r="528" ht="12.75">
      <c r="B528"/>
    </row>
    <row r="529" ht="12.75">
      <c r="B529"/>
    </row>
    <row r="530" ht="12.75">
      <c r="B530"/>
    </row>
    <row r="531" ht="12.75">
      <c r="B531"/>
    </row>
    <row r="532" ht="12.75">
      <c r="B532"/>
    </row>
    <row r="533" ht="12.75">
      <c r="B533"/>
    </row>
    <row r="534" ht="12.75">
      <c r="B534"/>
    </row>
    <row r="535" ht="12.75">
      <c r="B535"/>
    </row>
    <row r="536" ht="12.75">
      <c r="B536"/>
    </row>
    <row r="537" ht="12.75">
      <c r="B537"/>
    </row>
    <row r="538" ht="12.75">
      <c r="B538"/>
    </row>
    <row r="539" ht="12.75">
      <c r="B539"/>
    </row>
    <row r="540" ht="12.75">
      <c r="B540"/>
    </row>
    <row r="541" ht="12.75">
      <c r="B541"/>
    </row>
    <row r="542" ht="12.75">
      <c r="B542"/>
    </row>
    <row r="543" ht="12.75">
      <c r="B543"/>
    </row>
    <row r="544" ht="12.75">
      <c r="B544"/>
    </row>
    <row r="545" ht="12.75">
      <c r="B545"/>
    </row>
    <row r="546" ht="12.75">
      <c r="B546"/>
    </row>
    <row r="547" ht="12.75">
      <c r="B547"/>
    </row>
    <row r="548" ht="12.75">
      <c r="B548"/>
    </row>
    <row r="549" ht="12.75">
      <c r="B549"/>
    </row>
    <row r="550" ht="12.75">
      <c r="B550"/>
    </row>
    <row r="551" ht="12.75">
      <c r="B551"/>
    </row>
    <row r="552" ht="12.75">
      <c r="B552"/>
    </row>
    <row r="553" ht="12.75">
      <c r="B553"/>
    </row>
    <row r="554" ht="12.75">
      <c r="B554"/>
    </row>
    <row r="555" ht="12.75">
      <c r="B555"/>
    </row>
    <row r="556" ht="12.75">
      <c r="B556"/>
    </row>
    <row r="557" ht="12.75">
      <c r="B557"/>
    </row>
    <row r="558" ht="12.75">
      <c r="B558"/>
    </row>
    <row r="559" ht="12.75">
      <c r="B559"/>
    </row>
    <row r="560" ht="12.75">
      <c r="B560"/>
    </row>
    <row r="561" ht="12.75">
      <c r="B561"/>
    </row>
    <row r="562" ht="12.75">
      <c r="B562"/>
    </row>
    <row r="563" ht="12.75">
      <c r="B563"/>
    </row>
    <row r="564" ht="12.75">
      <c r="B564"/>
    </row>
    <row r="565" ht="12.75">
      <c r="B565"/>
    </row>
    <row r="566" ht="12.75">
      <c r="B566"/>
    </row>
    <row r="567" ht="12.75">
      <c r="B567"/>
    </row>
    <row r="568" ht="12.75">
      <c r="B568"/>
    </row>
    <row r="569" ht="12.75">
      <c r="B569"/>
    </row>
    <row r="570" ht="12.75">
      <c r="B570"/>
    </row>
    <row r="571" ht="12.75">
      <c r="B571"/>
    </row>
    <row r="572" ht="12.75">
      <c r="B572"/>
    </row>
    <row r="573" ht="12.75">
      <c r="B573"/>
    </row>
    <row r="574" ht="12.75">
      <c r="B574"/>
    </row>
    <row r="575" ht="12.75">
      <c r="B575"/>
    </row>
    <row r="576" ht="12.75">
      <c r="B576"/>
    </row>
    <row r="577" ht="12.75">
      <c r="B577"/>
    </row>
    <row r="578" ht="12.75">
      <c r="B578"/>
    </row>
    <row r="579" ht="12.75">
      <c r="B579"/>
    </row>
    <row r="580" ht="12.75">
      <c r="B580"/>
    </row>
    <row r="581" ht="12.75">
      <c r="B581"/>
    </row>
    <row r="582" ht="12.75">
      <c r="B582"/>
    </row>
    <row r="583" ht="12.75">
      <c r="B583"/>
    </row>
    <row r="584" ht="12.75">
      <c r="B584"/>
    </row>
    <row r="585" ht="12.75">
      <c r="B585"/>
    </row>
    <row r="586" ht="12.75">
      <c r="B586"/>
    </row>
    <row r="587" ht="12.75">
      <c r="B587"/>
    </row>
    <row r="588" ht="12.75">
      <c r="B588"/>
    </row>
    <row r="589" ht="12.75">
      <c r="B589"/>
    </row>
    <row r="590" ht="12.75">
      <c r="B590"/>
    </row>
    <row r="591" ht="12.75">
      <c r="B591"/>
    </row>
    <row r="592" ht="12.75">
      <c r="B592"/>
    </row>
    <row r="593" ht="12.75">
      <c r="B593"/>
    </row>
    <row r="594" ht="12.75">
      <c r="B594"/>
    </row>
    <row r="595" ht="12.75">
      <c r="B595"/>
    </row>
    <row r="596" ht="12.75">
      <c r="B596"/>
    </row>
    <row r="597" ht="12.75">
      <c r="B597"/>
    </row>
    <row r="598" ht="12.75">
      <c r="B598"/>
    </row>
    <row r="599" ht="12.75">
      <c r="B599"/>
    </row>
    <row r="600" ht="12.75">
      <c r="B600"/>
    </row>
    <row r="601" ht="12.75">
      <c r="B601"/>
    </row>
    <row r="602" ht="12.75">
      <c r="B602"/>
    </row>
    <row r="603" ht="12.75">
      <c r="B603"/>
    </row>
    <row r="604" ht="12.75">
      <c r="B604"/>
    </row>
    <row r="605" ht="12.75">
      <c r="B605"/>
    </row>
    <row r="606" ht="12.75">
      <c r="B606"/>
    </row>
    <row r="607" ht="12.75">
      <c r="B607"/>
    </row>
    <row r="608" ht="12.75">
      <c r="B608"/>
    </row>
    <row r="609" ht="12.75">
      <c r="B609"/>
    </row>
    <row r="610" ht="12.75">
      <c r="B610"/>
    </row>
    <row r="611" ht="12.75">
      <c r="B611"/>
    </row>
    <row r="612" ht="12.75">
      <c r="B612"/>
    </row>
    <row r="613" ht="12.75">
      <c r="B613"/>
    </row>
    <row r="614" ht="12.75">
      <c r="B614"/>
    </row>
    <row r="615" ht="12.75">
      <c r="B615"/>
    </row>
    <row r="616" ht="12.75">
      <c r="B616"/>
    </row>
    <row r="617" ht="12.75">
      <c r="B617"/>
    </row>
    <row r="618" ht="12.75">
      <c r="B618"/>
    </row>
    <row r="619" ht="12.75">
      <c r="B619"/>
    </row>
    <row r="620" ht="12.75">
      <c r="B620"/>
    </row>
    <row r="621" ht="12.75">
      <c r="B621"/>
    </row>
    <row r="622" ht="12.75">
      <c r="B622"/>
    </row>
    <row r="623" ht="12.75">
      <c r="B623"/>
    </row>
    <row r="624" ht="12.75">
      <c r="B624"/>
    </row>
    <row r="625" ht="12.75">
      <c r="B625"/>
    </row>
    <row r="626" ht="12.75">
      <c r="B626"/>
    </row>
    <row r="627" ht="12.75">
      <c r="B627"/>
    </row>
    <row r="628" ht="12.75">
      <c r="B628"/>
    </row>
    <row r="629" ht="12.75">
      <c r="B629"/>
    </row>
    <row r="630" ht="12.75">
      <c r="B630"/>
    </row>
    <row r="631" ht="12.75">
      <c r="B631"/>
    </row>
    <row r="632" ht="12.75">
      <c r="B632"/>
    </row>
    <row r="633" ht="12.75">
      <c r="B633"/>
    </row>
    <row r="634" ht="12.75">
      <c r="B634"/>
    </row>
    <row r="635" ht="12.75">
      <c r="B635"/>
    </row>
    <row r="636" ht="12.75">
      <c r="B636"/>
    </row>
    <row r="637" ht="12.75">
      <c r="B637"/>
    </row>
    <row r="638" ht="12.75">
      <c r="B638"/>
    </row>
    <row r="639" ht="12.75">
      <c r="B639"/>
    </row>
    <row r="640" ht="12.75">
      <c r="B640"/>
    </row>
    <row r="641" ht="12.75">
      <c r="B641"/>
    </row>
    <row r="642" ht="12.75">
      <c r="B642"/>
    </row>
    <row r="643" ht="12.75">
      <c r="B643"/>
    </row>
    <row r="644" ht="12.75">
      <c r="B644"/>
    </row>
    <row r="645" ht="12.75">
      <c r="B645"/>
    </row>
    <row r="646" ht="12.75">
      <c r="B646"/>
    </row>
    <row r="647" ht="12.75">
      <c r="B647"/>
    </row>
    <row r="648" ht="12.75">
      <c r="B648"/>
    </row>
    <row r="649" ht="12.75">
      <c r="B649"/>
    </row>
    <row r="650" ht="12.75">
      <c r="B650"/>
    </row>
    <row r="651" ht="12.75">
      <c r="B651"/>
    </row>
    <row r="652" ht="12.75">
      <c r="B652"/>
    </row>
    <row r="653" ht="12.75">
      <c r="B653"/>
    </row>
    <row r="654" ht="12.75">
      <c r="B654"/>
    </row>
    <row r="655" ht="12.75">
      <c r="B655"/>
    </row>
    <row r="656" ht="12.75">
      <c r="B656"/>
    </row>
    <row r="657" ht="12.75">
      <c r="B657"/>
    </row>
    <row r="658" ht="12.75">
      <c r="B658"/>
    </row>
    <row r="659" ht="12.75">
      <c r="B659"/>
    </row>
    <row r="660" ht="12.75">
      <c r="B660"/>
    </row>
    <row r="661" ht="12.75">
      <c r="B661"/>
    </row>
    <row r="662" ht="12.75">
      <c r="B662"/>
    </row>
    <row r="663" ht="12.75">
      <c r="B663"/>
    </row>
    <row r="664" ht="12.75">
      <c r="B664"/>
    </row>
    <row r="665" ht="12.75">
      <c r="B665"/>
    </row>
    <row r="666" ht="12.75">
      <c r="B666"/>
    </row>
    <row r="667" ht="12.75">
      <c r="B667"/>
    </row>
    <row r="668" ht="12.75">
      <c r="B668"/>
    </row>
    <row r="669" ht="12.75">
      <c r="B669"/>
    </row>
    <row r="670" ht="12.75">
      <c r="B670"/>
    </row>
    <row r="671" ht="12.75">
      <c r="B671"/>
    </row>
    <row r="672" ht="12.75">
      <c r="B672"/>
    </row>
    <row r="673" ht="12.75">
      <c r="B673"/>
    </row>
    <row r="674" ht="12.75">
      <c r="B674"/>
    </row>
    <row r="675" ht="12.75">
      <c r="B675"/>
    </row>
    <row r="676" ht="12.75">
      <c r="B676"/>
    </row>
    <row r="677" ht="12.75">
      <c r="B677"/>
    </row>
    <row r="678" ht="12.75">
      <c r="B678"/>
    </row>
    <row r="679" ht="12.75">
      <c r="B679"/>
    </row>
    <row r="680" ht="12.75">
      <c r="B680"/>
    </row>
    <row r="681" ht="12.75">
      <c r="B681"/>
    </row>
    <row r="682" ht="12.75">
      <c r="B682"/>
    </row>
    <row r="683" ht="12.75">
      <c r="B683"/>
    </row>
    <row r="684" ht="12.75">
      <c r="B684"/>
    </row>
    <row r="685" ht="12.75">
      <c r="B685"/>
    </row>
    <row r="686" ht="12.75">
      <c r="B686"/>
    </row>
    <row r="687" ht="12.75">
      <c r="B687"/>
    </row>
    <row r="688" ht="12.75">
      <c r="B688"/>
    </row>
    <row r="689" ht="12.75">
      <c r="B689"/>
    </row>
    <row r="690" ht="12.75">
      <c r="B690"/>
    </row>
    <row r="691" ht="12.75">
      <c r="B691"/>
    </row>
    <row r="692" ht="12.75">
      <c r="B692"/>
    </row>
    <row r="693" ht="12.75">
      <c r="B693"/>
    </row>
    <row r="694" ht="12.75">
      <c r="B694"/>
    </row>
    <row r="695" ht="12.75">
      <c r="B695"/>
    </row>
    <row r="696" ht="12.75">
      <c r="B696"/>
    </row>
    <row r="697" ht="12.75">
      <c r="B697"/>
    </row>
    <row r="698" ht="12.75">
      <c r="B698"/>
    </row>
    <row r="699" ht="12.75">
      <c r="B699"/>
    </row>
    <row r="700" ht="12.75">
      <c r="B700"/>
    </row>
    <row r="701" ht="12.75">
      <c r="B701"/>
    </row>
    <row r="702" ht="12.75">
      <c r="B702"/>
    </row>
    <row r="703" ht="12.75">
      <c r="B703"/>
    </row>
    <row r="704" ht="12.75">
      <c r="B704"/>
    </row>
    <row r="705" ht="12.75">
      <c r="B705"/>
    </row>
    <row r="706" ht="12.75">
      <c r="B706"/>
    </row>
    <row r="707" ht="12.75">
      <c r="B707"/>
    </row>
    <row r="708" ht="12.75">
      <c r="B708"/>
    </row>
    <row r="709" ht="12.75">
      <c r="B709"/>
    </row>
    <row r="710" ht="12.75">
      <c r="B710"/>
    </row>
    <row r="711" ht="12.75">
      <c r="B711"/>
    </row>
    <row r="712" ht="12.75">
      <c r="B712"/>
    </row>
    <row r="713" ht="12.75">
      <c r="B713"/>
    </row>
    <row r="714" ht="12.75">
      <c r="B714"/>
    </row>
    <row r="715" ht="12.75">
      <c r="B715"/>
    </row>
    <row r="716" ht="12.75">
      <c r="B716"/>
    </row>
    <row r="717" ht="12.75">
      <c r="B717"/>
    </row>
    <row r="718" ht="12.75">
      <c r="B718"/>
    </row>
    <row r="719" ht="12.75">
      <c r="B719"/>
    </row>
    <row r="720" ht="12.75">
      <c r="B720"/>
    </row>
    <row r="721" ht="12.75">
      <c r="B721"/>
    </row>
    <row r="722" ht="12.75">
      <c r="B722"/>
    </row>
    <row r="723" ht="12.75">
      <c r="B723"/>
    </row>
    <row r="724" ht="12.75">
      <c r="B724"/>
    </row>
    <row r="725" ht="12.75">
      <c r="B725"/>
    </row>
    <row r="726" ht="12.75">
      <c r="B726"/>
    </row>
    <row r="727" ht="12.75">
      <c r="B727"/>
    </row>
    <row r="728" ht="12.75">
      <c r="B728"/>
    </row>
    <row r="729" ht="12.75">
      <c r="B729"/>
    </row>
    <row r="730" ht="12.75">
      <c r="B730"/>
    </row>
    <row r="731" ht="12.75">
      <c r="B731"/>
    </row>
    <row r="732" ht="12.75">
      <c r="B732"/>
    </row>
    <row r="733" ht="12.75">
      <c r="B733"/>
    </row>
    <row r="734" ht="12.75">
      <c r="B734"/>
    </row>
    <row r="735" ht="12.75">
      <c r="B735"/>
    </row>
    <row r="736" ht="12.75">
      <c r="B736"/>
    </row>
    <row r="737" ht="12.75">
      <c r="B737"/>
    </row>
    <row r="738" ht="12.75">
      <c r="B738"/>
    </row>
    <row r="739" ht="12.75">
      <c r="B739"/>
    </row>
    <row r="740" ht="12.75">
      <c r="B740"/>
    </row>
    <row r="741" ht="12.75">
      <c r="B741"/>
    </row>
    <row r="742" ht="12.75">
      <c r="B742"/>
    </row>
    <row r="743" ht="12.75">
      <c r="B743"/>
    </row>
    <row r="744" ht="12.75">
      <c r="B744"/>
    </row>
    <row r="745" ht="12.75">
      <c r="B745"/>
    </row>
    <row r="746" ht="12.75">
      <c r="B746"/>
    </row>
    <row r="747" ht="12.75">
      <c r="B747"/>
    </row>
    <row r="748" ht="12.75">
      <c r="B748"/>
    </row>
    <row r="749" ht="12.75">
      <c r="B749"/>
    </row>
    <row r="750" ht="12.75">
      <c r="B750"/>
    </row>
    <row r="751" ht="12.75">
      <c r="B751"/>
    </row>
    <row r="752" ht="12.75">
      <c r="B752"/>
    </row>
    <row r="753" ht="12.75">
      <c r="B753"/>
    </row>
    <row r="754" ht="12.75">
      <c r="B754"/>
    </row>
    <row r="755" ht="12.75">
      <c r="B755"/>
    </row>
    <row r="756" ht="12.75">
      <c r="B756"/>
    </row>
    <row r="757" ht="12.75">
      <c r="B757"/>
    </row>
    <row r="758" ht="12.75">
      <c r="B758"/>
    </row>
    <row r="759" ht="12.75">
      <c r="B759"/>
    </row>
    <row r="760" ht="12.75">
      <c r="B760"/>
    </row>
    <row r="761" ht="12.75">
      <c r="B761"/>
    </row>
    <row r="762" ht="12.75">
      <c r="B762"/>
    </row>
    <row r="763" ht="12.75">
      <c r="B763"/>
    </row>
    <row r="764" ht="12.75">
      <c r="B764"/>
    </row>
    <row r="765" ht="12.75">
      <c r="B765"/>
    </row>
    <row r="766" ht="12.75">
      <c r="B766"/>
    </row>
    <row r="767" ht="12.75">
      <c r="B767"/>
    </row>
    <row r="768" ht="12.75">
      <c r="B768"/>
    </row>
    <row r="769" ht="12.75">
      <c r="B769"/>
    </row>
    <row r="770" ht="12.75">
      <c r="B770"/>
    </row>
    <row r="771" ht="12.75">
      <c r="B771"/>
    </row>
    <row r="772" ht="12.75">
      <c r="B772"/>
    </row>
    <row r="773" ht="12.75">
      <c r="B773"/>
    </row>
    <row r="774" ht="12.75">
      <c r="B774"/>
    </row>
    <row r="775" ht="12.75">
      <c r="B775"/>
    </row>
    <row r="776" ht="12.75">
      <c r="B776"/>
    </row>
    <row r="777" ht="12.75">
      <c r="B777"/>
    </row>
    <row r="778" ht="12.75">
      <c r="B778"/>
    </row>
    <row r="779" ht="12.75">
      <c r="B779"/>
    </row>
    <row r="780" ht="12.75">
      <c r="B780"/>
    </row>
    <row r="781" ht="12.75">
      <c r="B781"/>
    </row>
    <row r="782" ht="12.75">
      <c r="B782"/>
    </row>
    <row r="783" ht="12.75">
      <c r="B783"/>
    </row>
    <row r="784" ht="12.75">
      <c r="B784"/>
    </row>
    <row r="785" ht="12.75">
      <c r="B785"/>
    </row>
    <row r="786" ht="12.75">
      <c r="B786"/>
    </row>
    <row r="787" ht="12.75">
      <c r="B787"/>
    </row>
    <row r="788" ht="12.75">
      <c r="B788"/>
    </row>
    <row r="789" ht="12.75">
      <c r="B789"/>
    </row>
    <row r="790" ht="12.75">
      <c r="B790"/>
    </row>
    <row r="791" ht="12.75">
      <c r="B791"/>
    </row>
    <row r="792" ht="12.75">
      <c r="B792"/>
    </row>
    <row r="793" ht="12.75">
      <c r="B793"/>
    </row>
    <row r="794" ht="12.75">
      <c r="B794"/>
    </row>
    <row r="795" ht="12.75">
      <c r="B795"/>
    </row>
    <row r="796" ht="12.75">
      <c r="B796"/>
    </row>
    <row r="797" ht="12.75">
      <c r="B797"/>
    </row>
    <row r="798" ht="12.75">
      <c r="B798"/>
    </row>
    <row r="799" ht="12.75">
      <c r="B799"/>
    </row>
    <row r="800" ht="12.75">
      <c r="B800"/>
    </row>
    <row r="801" ht="12.75">
      <c r="B801"/>
    </row>
    <row r="802" ht="12.75">
      <c r="B802"/>
    </row>
    <row r="803" ht="12.75">
      <c r="B803"/>
    </row>
    <row r="804" ht="12.75">
      <c r="B804"/>
    </row>
    <row r="805" ht="12.75">
      <c r="B805"/>
    </row>
    <row r="806" ht="12.75">
      <c r="B806"/>
    </row>
    <row r="807" ht="12.75">
      <c r="B807"/>
    </row>
    <row r="808" ht="12.75">
      <c r="B808"/>
    </row>
    <row r="809" ht="12.75">
      <c r="B809"/>
    </row>
    <row r="810" ht="12.75">
      <c r="B810"/>
    </row>
    <row r="811" ht="12.75">
      <c r="B811"/>
    </row>
    <row r="812" ht="12.75">
      <c r="B812"/>
    </row>
    <row r="813" ht="12.75">
      <c r="B813"/>
    </row>
    <row r="814" ht="12.75">
      <c r="B814"/>
    </row>
    <row r="815" ht="12.75">
      <c r="B815"/>
    </row>
    <row r="816" ht="12.75">
      <c r="B816"/>
    </row>
    <row r="817" ht="12.75">
      <c r="B817"/>
    </row>
    <row r="818" ht="12.75">
      <c r="B818"/>
    </row>
    <row r="819" ht="12.75">
      <c r="B819"/>
    </row>
    <row r="820" ht="12.75">
      <c r="B820"/>
    </row>
    <row r="821" ht="12.75">
      <c r="B821"/>
    </row>
    <row r="822" ht="12.75">
      <c r="B822"/>
    </row>
    <row r="823" ht="12.75">
      <c r="B823"/>
    </row>
    <row r="824" ht="12.75">
      <c r="B824"/>
    </row>
    <row r="825" ht="12.75">
      <c r="B825"/>
    </row>
    <row r="826" ht="12.75">
      <c r="B826"/>
    </row>
    <row r="827" ht="12.75">
      <c r="B827"/>
    </row>
    <row r="828" ht="12.75">
      <c r="B828"/>
    </row>
    <row r="829" ht="12.75">
      <c r="B829"/>
    </row>
    <row r="830" ht="12.75">
      <c r="B830"/>
    </row>
    <row r="831" ht="12.75">
      <c r="B831"/>
    </row>
    <row r="832" ht="12.75">
      <c r="B832"/>
    </row>
    <row r="833" ht="12.75">
      <c r="B833"/>
    </row>
    <row r="834" ht="12.75">
      <c r="B834"/>
    </row>
    <row r="835" ht="12.75">
      <c r="B835"/>
    </row>
    <row r="836" ht="12.75">
      <c r="B836"/>
    </row>
    <row r="837" ht="12.75">
      <c r="B837"/>
    </row>
    <row r="838" ht="12.75">
      <c r="B838"/>
    </row>
    <row r="839" ht="12.75">
      <c r="B839"/>
    </row>
    <row r="840" ht="12.75">
      <c r="B840"/>
    </row>
    <row r="841" ht="12.75">
      <c r="B841"/>
    </row>
    <row r="842" ht="12.75">
      <c r="B842"/>
    </row>
    <row r="843" ht="12.75">
      <c r="B843"/>
    </row>
    <row r="844" ht="12.75">
      <c r="B844"/>
    </row>
    <row r="845" ht="12.75">
      <c r="B845"/>
    </row>
    <row r="846" ht="12.75">
      <c r="B846"/>
    </row>
    <row r="847" ht="12.75">
      <c r="B847"/>
    </row>
    <row r="848" ht="12.75">
      <c r="B848"/>
    </row>
    <row r="849" ht="12.75">
      <c r="B849"/>
    </row>
    <row r="850" ht="12.75">
      <c r="B850"/>
    </row>
    <row r="851" ht="12.75">
      <c r="B851"/>
    </row>
    <row r="852" ht="12.75">
      <c r="B852"/>
    </row>
    <row r="853" ht="12.75">
      <c r="B853"/>
    </row>
    <row r="854" ht="12.75">
      <c r="B854"/>
    </row>
    <row r="855" ht="12.75">
      <c r="B855"/>
    </row>
    <row r="856" ht="12.75">
      <c r="B856"/>
    </row>
    <row r="857" ht="12.75">
      <c r="B857"/>
    </row>
    <row r="858" ht="12.75">
      <c r="B858"/>
    </row>
    <row r="859" ht="12.75">
      <c r="B859"/>
    </row>
    <row r="860" ht="12.75">
      <c r="B860"/>
    </row>
    <row r="861" ht="12.75">
      <c r="B861"/>
    </row>
    <row r="862" ht="12.75">
      <c r="B862"/>
    </row>
    <row r="863" ht="12.75">
      <c r="B863"/>
    </row>
    <row r="864" ht="12.75">
      <c r="B864"/>
    </row>
    <row r="865" ht="12.75">
      <c r="B865"/>
    </row>
    <row r="866" ht="12.75">
      <c r="B866"/>
    </row>
    <row r="867" ht="12.75">
      <c r="B867"/>
    </row>
    <row r="868" ht="12.75">
      <c r="B868"/>
    </row>
    <row r="869" ht="12.75">
      <c r="B869"/>
    </row>
    <row r="870" ht="12.75">
      <c r="B870"/>
    </row>
    <row r="871" ht="12.75">
      <c r="B871"/>
    </row>
    <row r="872" ht="12.75">
      <c r="B872"/>
    </row>
    <row r="873" ht="12.75">
      <c r="B873"/>
    </row>
    <row r="874" ht="12.75">
      <c r="B874"/>
    </row>
    <row r="875" ht="12.75">
      <c r="B875"/>
    </row>
    <row r="876" ht="12.75">
      <c r="B876"/>
    </row>
    <row r="877" ht="12.75">
      <c r="B877"/>
    </row>
    <row r="878" ht="12.75">
      <c r="B878"/>
    </row>
    <row r="879" ht="12.75">
      <c r="B879"/>
    </row>
    <row r="880" ht="12.75">
      <c r="B880"/>
    </row>
    <row r="881" ht="12.75">
      <c r="B881"/>
    </row>
    <row r="882" ht="12.75">
      <c r="B882"/>
    </row>
    <row r="883" ht="12.75">
      <c r="B883"/>
    </row>
    <row r="884" ht="12.75">
      <c r="B884"/>
    </row>
    <row r="885" ht="12.75">
      <c r="B885"/>
    </row>
    <row r="886" ht="12.75">
      <c r="B886"/>
    </row>
    <row r="887" ht="12.75">
      <c r="B887"/>
    </row>
    <row r="888" ht="12.75">
      <c r="B888"/>
    </row>
    <row r="889" ht="12.75">
      <c r="B889"/>
    </row>
    <row r="890" ht="12.75">
      <c r="B890"/>
    </row>
    <row r="891" ht="12.75">
      <c r="B891"/>
    </row>
    <row r="892" ht="12.75">
      <c r="B892"/>
    </row>
    <row r="893" ht="12.75">
      <c r="B893"/>
    </row>
    <row r="894" ht="12.75">
      <c r="B894"/>
    </row>
    <row r="895" ht="12.75">
      <c r="B895"/>
    </row>
    <row r="896" ht="12.75">
      <c r="B896"/>
    </row>
    <row r="897" ht="12.75">
      <c r="B897"/>
    </row>
    <row r="898" ht="12.75">
      <c r="B898"/>
    </row>
    <row r="899" ht="12.75">
      <c r="B899"/>
    </row>
    <row r="900" ht="12.75">
      <c r="B900"/>
    </row>
    <row r="901" ht="12.75">
      <c r="B901"/>
    </row>
    <row r="902" ht="12.75">
      <c r="B902"/>
    </row>
    <row r="903" ht="12.75">
      <c r="B903"/>
    </row>
    <row r="904" ht="12.75">
      <c r="B904"/>
    </row>
    <row r="905" ht="12.75">
      <c r="B905"/>
    </row>
    <row r="906" ht="12.75">
      <c r="B906"/>
    </row>
    <row r="907" ht="12.75">
      <c r="B907"/>
    </row>
    <row r="908" ht="12.75">
      <c r="B908"/>
    </row>
    <row r="909" ht="12.75">
      <c r="B909"/>
    </row>
    <row r="910" ht="12.75">
      <c r="B910"/>
    </row>
    <row r="911" ht="12.75">
      <c r="B911"/>
    </row>
    <row r="912" ht="12.75">
      <c r="B912"/>
    </row>
    <row r="913" ht="12.75">
      <c r="B913"/>
    </row>
    <row r="914" ht="12.75">
      <c r="B914"/>
    </row>
    <row r="915" ht="12.75">
      <c r="B915"/>
    </row>
    <row r="916" ht="12.75">
      <c r="B916"/>
    </row>
    <row r="917" ht="12.75">
      <c r="B917"/>
    </row>
    <row r="918" ht="12.75">
      <c r="B918"/>
    </row>
    <row r="919" ht="12.75">
      <c r="B919"/>
    </row>
    <row r="920" ht="12.75">
      <c r="B920"/>
    </row>
    <row r="921" ht="12.75">
      <c r="B921"/>
    </row>
    <row r="922" ht="12.75">
      <c r="B922"/>
    </row>
    <row r="923" ht="12.75">
      <c r="B923"/>
    </row>
    <row r="924" ht="12.75">
      <c r="B924"/>
    </row>
    <row r="925" ht="12.75">
      <c r="B925"/>
    </row>
    <row r="926" ht="12.75">
      <c r="B926"/>
    </row>
    <row r="927" ht="12.75">
      <c r="B927"/>
    </row>
    <row r="928" ht="12.75">
      <c r="B928"/>
    </row>
    <row r="929" ht="12.75">
      <c r="B929"/>
    </row>
    <row r="930" ht="12.75">
      <c r="B930"/>
    </row>
    <row r="931" ht="12.75">
      <c r="B931"/>
    </row>
    <row r="932" ht="12.75">
      <c r="B932"/>
    </row>
    <row r="933" ht="12.75">
      <c r="B933"/>
    </row>
    <row r="934" ht="12.75">
      <c r="B934"/>
    </row>
    <row r="935" ht="12.75">
      <c r="B935"/>
    </row>
    <row r="936" ht="12.75">
      <c r="B936"/>
    </row>
    <row r="937" ht="12.75">
      <c r="B937"/>
    </row>
    <row r="938" ht="12.75">
      <c r="B938"/>
    </row>
    <row r="939" ht="12.75">
      <c r="B939"/>
    </row>
    <row r="940" ht="12.75">
      <c r="B940"/>
    </row>
    <row r="941" ht="12.75">
      <c r="B941"/>
    </row>
    <row r="942" ht="12.75">
      <c r="B942"/>
    </row>
    <row r="943" ht="12.75">
      <c r="B943"/>
    </row>
    <row r="944" ht="12.75">
      <c r="B944"/>
    </row>
    <row r="945" ht="12.75">
      <c r="B945"/>
    </row>
    <row r="946" ht="12.75">
      <c r="B946"/>
    </row>
    <row r="947" ht="12.75">
      <c r="B947"/>
    </row>
    <row r="948" ht="12.75">
      <c r="B948"/>
    </row>
    <row r="949" ht="12.75">
      <c r="B949"/>
    </row>
    <row r="950" ht="12.75">
      <c r="B950"/>
    </row>
    <row r="951" ht="12.75">
      <c r="B951"/>
    </row>
    <row r="952" ht="12.75">
      <c r="B952"/>
    </row>
    <row r="953" ht="12.75">
      <c r="B953"/>
    </row>
    <row r="954" ht="12.75">
      <c r="B954"/>
    </row>
    <row r="955" ht="12.75">
      <c r="B955"/>
    </row>
    <row r="956" ht="12.75">
      <c r="B956"/>
    </row>
    <row r="957" ht="12.75">
      <c r="B957"/>
    </row>
    <row r="958" ht="12.75">
      <c r="B958"/>
    </row>
    <row r="959" ht="12.75">
      <c r="B959"/>
    </row>
    <row r="960" ht="12.75">
      <c r="B960"/>
    </row>
    <row r="961" ht="12.75">
      <c r="B961"/>
    </row>
    <row r="962" ht="12.75">
      <c r="B962"/>
    </row>
    <row r="963" ht="12.75">
      <c r="B963"/>
    </row>
    <row r="964" ht="12.75">
      <c r="B964"/>
    </row>
    <row r="965" ht="12.75">
      <c r="B965"/>
    </row>
    <row r="966" ht="12.75">
      <c r="B966"/>
    </row>
    <row r="967" ht="12.75">
      <c r="B967"/>
    </row>
    <row r="968" ht="12.75">
      <c r="B968"/>
    </row>
    <row r="969" ht="12.75">
      <c r="B969"/>
    </row>
    <row r="970" ht="12.75">
      <c r="B970"/>
    </row>
    <row r="971" ht="12.75">
      <c r="B971"/>
    </row>
    <row r="972" ht="12.75">
      <c r="B972"/>
    </row>
    <row r="973" ht="12.75">
      <c r="B973"/>
    </row>
    <row r="974" ht="12.75">
      <c r="B974"/>
    </row>
    <row r="975" ht="12.75">
      <c r="B975"/>
    </row>
    <row r="976" ht="12.75">
      <c r="B976"/>
    </row>
    <row r="977" ht="12.75">
      <c r="B977"/>
    </row>
    <row r="978" ht="12.75">
      <c r="B978"/>
    </row>
    <row r="979" ht="12.75">
      <c r="B979"/>
    </row>
    <row r="980" ht="12.75">
      <c r="B980"/>
    </row>
    <row r="981" ht="12.75">
      <c r="B981"/>
    </row>
    <row r="982" ht="12.75">
      <c r="B982"/>
    </row>
    <row r="983" ht="12.75">
      <c r="B983"/>
    </row>
    <row r="984" ht="12.75">
      <c r="B984"/>
    </row>
    <row r="985" ht="12.75">
      <c r="B985"/>
    </row>
    <row r="986" ht="12.75">
      <c r="B986"/>
    </row>
    <row r="987" ht="12.75">
      <c r="B987"/>
    </row>
    <row r="988" ht="12.75">
      <c r="B988"/>
    </row>
    <row r="989" ht="12.75">
      <c r="B989"/>
    </row>
    <row r="990" ht="12.75">
      <c r="B990"/>
    </row>
    <row r="991" ht="12.75">
      <c r="B991"/>
    </row>
    <row r="992" ht="12.75">
      <c r="B992"/>
    </row>
    <row r="993" ht="12.75">
      <c r="B993"/>
    </row>
    <row r="994" ht="12.75">
      <c r="B994"/>
    </row>
    <row r="995" ht="12.75">
      <c r="B995"/>
    </row>
    <row r="996" ht="12.75">
      <c r="B996"/>
    </row>
    <row r="997" ht="12.75">
      <c r="B997"/>
    </row>
    <row r="998" ht="12.75">
      <c r="B998"/>
    </row>
    <row r="999" ht="12.75">
      <c r="B999"/>
    </row>
    <row r="1000" ht="12.75">
      <c r="B1000"/>
    </row>
    <row r="1001" ht="12.75">
      <c r="B1001"/>
    </row>
    <row r="1002" ht="12.75">
      <c r="B1002"/>
    </row>
    <row r="1003" ht="12.75">
      <c r="B1003"/>
    </row>
    <row r="1004" ht="12.75">
      <c r="B1004"/>
    </row>
    <row r="1005" ht="12.75">
      <c r="B1005"/>
    </row>
    <row r="1006" ht="12.75">
      <c r="B1006"/>
    </row>
    <row r="1007" ht="12.75">
      <c r="B1007"/>
    </row>
    <row r="1008" ht="12.75">
      <c r="B1008"/>
    </row>
    <row r="1009" ht="12.75">
      <c r="B1009"/>
    </row>
    <row r="1010" ht="12.75">
      <c r="B1010"/>
    </row>
    <row r="1011" ht="12.75">
      <c r="B1011"/>
    </row>
    <row r="1012" ht="12.75">
      <c r="B1012"/>
    </row>
    <row r="1013" ht="12.75">
      <c r="B1013"/>
    </row>
    <row r="1014" ht="12.75">
      <c r="B1014"/>
    </row>
    <row r="1015" ht="12.75">
      <c r="B1015"/>
    </row>
    <row r="1016" ht="12.75">
      <c r="B1016"/>
    </row>
    <row r="1017" ht="12.75">
      <c r="B1017"/>
    </row>
    <row r="1018" ht="12.75">
      <c r="B1018"/>
    </row>
    <row r="1019" ht="12.75">
      <c r="B1019"/>
    </row>
    <row r="1020" ht="12.75">
      <c r="B1020"/>
    </row>
    <row r="1021" ht="12.75">
      <c r="B1021"/>
    </row>
    <row r="1022" ht="12.75">
      <c r="B1022"/>
    </row>
    <row r="1023" ht="12.75">
      <c r="B1023"/>
    </row>
    <row r="1024" ht="12.75">
      <c r="B1024"/>
    </row>
    <row r="1025" ht="12.75">
      <c r="B1025"/>
    </row>
    <row r="1026" ht="12.75">
      <c r="B1026"/>
    </row>
    <row r="1027" ht="12.75">
      <c r="B1027"/>
    </row>
    <row r="1028" ht="12.75">
      <c r="B1028"/>
    </row>
    <row r="1029" ht="12.75">
      <c r="B1029"/>
    </row>
    <row r="1030" ht="12.75">
      <c r="B1030"/>
    </row>
    <row r="1031" ht="12.75">
      <c r="B1031"/>
    </row>
    <row r="1032" ht="12.75">
      <c r="B1032"/>
    </row>
    <row r="1033" ht="12.75">
      <c r="B1033"/>
    </row>
    <row r="1034" ht="12.75">
      <c r="B1034"/>
    </row>
    <row r="1035" ht="12.75">
      <c r="B1035"/>
    </row>
    <row r="1036" ht="12.75">
      <c r="B1036"/>
    </row>
    <row r="1037" ht="12.75">
      <c r="B1037"/>
    </row>
    <row r="1038" ht="12.75">
      <c r="B1038"/>
    </row>
    <row r="1039" ht="12.75">
      <c r="B1039"/>
    </row>
    <row r="1040" ht="12.75">
      <c r="B1040"/>
    </row>
    <row r="1041" ht="12.75">
      <c r="B1041"/>
    </row>
    <row r="1042" ht="12.75">
      <c r="B1042"/>
    </row>
    <row r="1043" ht="12.75">
      <c r="B1043"/>
    </row>
    <row r="1044" ht="12.75">
      <c r="B1044"/>
    </row>
    <row r="1045" ht="12.75">
      <c r="B1045"/>
    </row>
    <row r="1046" ht="12.75">
      <c r="B1046"/>
    </row>
    <row r="1047" ht="12.75">
      <c r="B1047"/>
    </row>
    <row r="1048" ht="12.75">
      <c r="B1048"/>
    </row>
    <row r="1049" ht="12.75">
      <c r="B1049"/>
    </row>
    <row r="1050" ht="12.75">
      <c r="B1050"/>
    </row>
    <row r="1051" ht="12.75">
      <c r="B1051"/>
    </row>
    <row r="1052" ht="12.75">
      <c r="B1052"/>
    </row>
    <row r="1053" ht="12.75">
      <c r="B1053"/>
    </row>
    <row r="1054" ht="12.75">
      <c r="B1054"/>
    </row>
    <row r="1055" ht="12.75">
      <c r="B1055"/>
    </row>
    <row r="1056" ht="12.75">
      <c r="B1056"/>
    </row>
    <row r="1057" ht="12.75">
      <c r="B1057"/>
    </row>
    <row r="1058" ht="12.75">
      <c r="B1058"/>
    </row>
    <row r="1059" ht="12.75">
      <c r="B1059"/>
    </row>
    <row r="1060" ht="12.75">
      <c r="B1060"/>
    </row>
    <row r="1061" ht="12.75">
      <c r="B1061"/>
    </row>
    <row r="1062" ht="12.75">
      <c r="B1062"/>
    </row>
    <row r="1063" ht="12.75">
      <c r="B1063"/>
    </row>
    <row r="1064" ht="12.75">
      <c r="B1064"/>
    </row>
    <row r="1065" ht="12.75">
      <c r="B1065"/>
    </row>
    <row r="1066" ht="12.75">
      <c r="B1066"/>
    </row>
    <row r="1067" ht="12.75">
      <c r="B1067"/>
    </row>
    <row r="1068" ht="12.75">
      <c r="B1068"/>
    </row>
    <row r="1069" ht="12.75">
      <c r="B1069"/>
    </row>
    <row r="1070" ht="12.75">
      <c r="B1070"/>
    </row>
    <row r="1071" ht="12.75">
      <c r="B1071"/>
    </row>
    <row r="1072" ht="12.75">
      <c r="B1072"/>
    </row>
    <row r="1073" ht="12.75">
      <c r="B1073"/>
    </row>
    <row r="1074" ht="12.75">
      <c r="B1074"/>
    </row>
    <row r="1075" ht="12.75">
      <c r="B1075"/>
    </row>
    <row r="1076" ht="12.75">
      <c r="B1076"/>
    </row>
    <row r="1077" ht="12.75">
      <c r="B1077"/>
    </row>
    <row r="1078" ht="12.75">
      <c r="B1078"/>
    </row>
    <row r="1079" ht="12.75">
      <c r="B1079"/>
    </row>
    <row r="1080" ht="12.75">
      <c r="B1080"/>
    </row>
    <row r="1081" ht="12.75">
      <c r="B1081"/>
    </row>
    <row r="1082" ht="12.75">
      <c r="B1082"/>
    </row>
    <row r="1083" ht="12.75">
      <c r="B1083"/>
    </row>
    <row r="1084" ht="12.75">
      <c r="B1084"/>
    </row>
    <row r="1085" ht="12.75">
      <c r="B1085"/>
    </row>
    <row r="1086" ht="12.75">
      <c r="B1086"/>
    </row>
    <row r="1087" ht="12.75">
      <c r="B1087"/>
    </row>
    <row r="1088" ht="12.75">
      <c r="B1088"/>
    </row>
    <row r="1089" ht="12.75">
      <c r="B1089"/>
    </row>
    <row r="1090" ht="12.75">
      <c r="B1090"/>
    </row>
    <row r="1091" ht="12.75">
      <c r="B1091"/>
    </row>
    <row r="1092" ht="12.75">
      <c r="B1092"/>
    </row>
    <row r="1093" ht="12.75">
      <c r="B1093"/>
    </row>
    <row r="1094" ht="12.75">
      <c r="B1094"/>
    </row>
    <row r="1095" ht="12.75">
      <c r="B1095"/>
    </row>
    <row r="1096" ht="12.75">
      <c r="B1096"/>
    </row>
    <row r="1097" ht="12.75">
      <c r="B1097"/>
    </row>
    <row r="1098" ht="12.75">
      <c r="B1098"/>
    </row>
    <row r="1099" ht="12.75">
      <c r="B1099"/>
    </row>
    <row r="1100" ht="12.75">
      <c r="B1100"/>
    </row>
    <row r="1101" ht="12.75">
      <c r="B1101"/>
    </row>
    <row r="1102" ht="12.75">
      <c r="B1102"/>
    </row>
    <row r="1103" ht="12.75">
      <c r="B1103"/>
    </row>
    <row r="1104" ht="12.75">
      <c r="B1104"/>
    </row>
    <row r="1105" ht="12.75">
      <c r="B1105"/>
    </row>
    <row r="1106" ht="12.75">
      <c r="B1106"/>
    </row>
    <row r="1107" ht="12.75">
      <c r="B1107"/>
    </row>
    <row r="1108" ht="12.75">
      <c r="B1108"/>
    </row>
    <row r="1109" ht="12.75">
      <c r="B1109"/>
    </row>
    <row r="1110" ht="12.75">
      <c r="B1110"/>
    </row>
    <row r="1111" ht="12.75">
      <c r="B1111"/>
    </row>
    <row r="1112" ht="12.75">
      <c r="B1112"/>
    </row>
    <row r="1113" ht="12.75">
      <c r="B1113"/>
    </row>
    <row r="1114" ht="12.75">
      <c r="B1114"/>
    </row>
    <row r="1115" ht="12.75">
      <c r="B1115"/>
    </row>
    <row r="1116" ht="12.75">
      <c r="B1116"/>
    </row>
    <row r="1117" ht="12.75">
      <c r="B1117"/>
    </row>
    <row r="1118" ht="12.75">
      <c r="B1118"/>
    </row>
    <row r="1119" ht="12.75">
      <c r="B1119"/>
    </row>
    <row r="1120" ht="12.75">
      <c r="B1120"/>
    </row>
    <row r="1121" ht="12.75">
      <c r="B1121"/>
    </row>
    <row r="1122" ht="12.75">
      <c r="B1122"/>
    </row>
    <row r="1123" ht="12.75">
      <c r="B1123"/>
    </row>
    <row r="1124" ht="12.75">
      <c r="B1124"/>
    </row>
    <row r="1125" ht="12.75">
      <c r="B1125"/>
    </row>
    <row r="1126" ht="12.75">
      <c r="B1126"/>
    </row>
    <row r="1127" ht="12.75">
      <c r="B1127"/>
    </row>
    <row r="1128" ht="12.75">
      <c r="B1128"/>
    </row>
    <row r="1129" ht="12.75">
      <c r="B1129"/>
    </row>
    <row r="1130" ht="12.75">
      <c r="B1130"/>
    </row>
    <row r="1131" ht="12.75">
      <c r="B1131"/>
    </row>
    <row r="1132" ht="12.75">
      <c r="B1132"/>
    </row>
    <row r="1133" ht="12.75">
      <c r="B1133"/>
    </row>
    <row r="1134" ht="12.75">
      <c r="B1134"/>
    </row>
    <row r="1135" ht="12.75">
      <c r="B1135"/>
    </row>
    <row r="1136" ht="12.75">
      <c r="B1136"/>
    </row>
    <row r="1137" ht="12.75">
      <c r="B1137"/>
    </row>
    <row r="1138" ht="12.75">
      <c r="B1138"/>
    </row>
    <row r="1139" ht="12.75">
      <c r="B1139"/>
    </row>
    <row r="1140" ht="12.75">
      <c r="B1140"/>
    </row>
    <row r="1141" ht="12.75">
      <c r="B1141"/>
    </row>
    <row r="1142" ht="12.75">
      <c r="B1142"/>
    </row>
    <row r="1143" ht="12.75">
      <c r="B1143"/>
    </row>
    <row r="1144" ht="12.75">
      <c r="B1144"/>
    </row>
    <row r="1145" ht="12.75">
      <c r="B1145"/>
    </row>
    <row r="1146" ht="12.75">
      <c r="B1146"/>
    </row>
    <row r="1147" ht="12.75">
      <c r="B1147"/>
    </row>
    <row r="1148" ht="12.75">
      <c r="B1148"/>
    </row>
    <row r="1149" ht="12.75">
      <c r="B1149"/>
    </row>
    <row r="1150" ht="12.75">
      <c r="B1150"/>
    </row>
    <row r="1151" ht="12.75">
      <c r="B1151"/>
    </row>
    <row r="1152" ht="12.75">
      <c r="B1152"/>
    </row>
    <row r="1153" ht="12.75">
      <c r="B1153"/>
    </row>
    <row r="1154" ht="12.75">
      <c r="B1154"/>
    </row>
    <row r="1155" ht="12.75">
      <c r="B1155"/>
    </row>
    <row r="1156" ht="12.75">
      <c r="B1156"/>
    </row>
    <row r="1157" ht="12.75">
      <c r="B1157"/>
    </row>
    <row r="1158" ht="12.75">
      <c r="B1158"/>
    </row>
    <row r="1159" ht="12.75">
      <c r="B1159"/>
    </row>
    <row r="1160" ht="12.75">
      <c r="B1160"/>
    </row>
    <row r="1161" ht="12.75">
      <c r="B1161"/>
    </row>
    <row r="1162" ht="12.75">
      <c r="B1162"/>
    </row>
    <row r="1163" ht="12.75">
      <c r="B1163"/>
    </row>
    <row r="1164" ht="12.75">
      <c r="B1164"/>
    </row>
    <row r="1165" ht="12.75">
      <c r="B1165"/>
    </row>
    <row r="1166" ht="12.75">
      <c r="B1166"/>
    </row>
    <row r="1167" ht="12.75">
      <c r="B1167"/>
    </row>
    <row r="1168" ht="12.75">
      <c r="B1168"/>
    </row>
    <row r="1169" ht="12.75">
      <c r="B1169"/>
    </row>
    <row r="1170" ht="12.75">
      <c r="B1170"/>
    </row>
    <row r="1171" ht="12.75">
      <c r="B1171"/>
    </row>
    <row r="1172" ht="12.75">
      <c r="B1172"/>
    </row>
    <row r="1173" ht="12.75">
      <c r="B1173"/>
    </row>
    <row r="1174" ht="12.75">
      <c r="B1174"/>
    </row>
    <row r="1175" ht="12.75">
      <c r="B1175"/>
    </row>
    <row r="1176" ht="12.75">
      <c r="B1176"/>
    </row>
    <row r="1177" ht="12.75">
      <c r="B1177"/>
    </row>
    <row r="1178" ht="12.75">
      <c r="B1178"/>
    </row>
    <row r="1179" ht="12.75">
      <c r="B1179"/>
    </row>
    <row r="1180" ht="12.75">
      <c r="B1180"/>
    </row>
    <row r="1181" ht="12.75">
      <c r="B1181"/>
    </row>
    <row r="1182" ht="12.75">
      <c r="B1182"/>
    </row>
    <row r="1183" ht="12.75">
      <c r="B1183"/>
    </row>
    <row r="1184" ht="12.75">
      <c r="B1184"/>
    </row>
    <row r="1185" ht="12.75">
      <c r="B1185"/>
    </row>
    <row r="1186" ht="12.75">
      <c r="B1186"/>
    </row>
    <row r="1187" ht="12.75">
      <c r="B1187"/>
    </row>
    <row r="1188" ht="12.75">
      <c r="B1188"/>
    </row>
    <row r="1189" ht="12.75">
      <c r="B1189"/>
    </row>
    <row r="1190" ht="12.75">
      <c r="B1190"/>
    </row>
    <row r="1191" ht="12.75">
      <c r="B1191"/>
    </row>
    <row r="1192" ht="12.75">
      <c r="B1192"/>
    </row>
    <row r="1193" ht="12.75">
      <c r="B1193"/>
    </row>
    <row r="1194" ht="12.75">
      <c r="B1194"/>
    </row>
    <row r="1195" ht="12.75">
      <c r="B1195"/>
    </row>
    <row r="1196" ht="12.75">
      <c r="B1196"/>
    </row>
    <row r="1197" ht="12.75">
      <c r="B1197"/>
    </row>
    <row r="1198" ht="12.75">
      <c r="B1198"/>
    </row>
    <row r="1199" ht="12.75">
      <c r="B1199"/>
    </row>
    <row r="1200" ht="12.75">
      <c r="B1200"/>
    </row>
    <row r="1201" ht="12.75">
      <c r="B1201"/>
    </row>
    <row r="1202" ht="12.75">
      <c r="B1202"/>
    </row>
    <row r="1203" ht="12.75">
      <c r="B1203"/>
    </row>
    <row r="1204" ht="12.75">
      <c r="B1204"/>
    </row>
    <row r="1205" ht="12.75">
      <c r="B1205"/>
    </row>
    <row r="1206" ht="12.75">
      <c r="B1206"/>
    </row>
    <row r="1207" ht="12.75">
      <c r="B1207"/>
    </row>
    <row r="1208" ht="12.75">
      <c r="B1208"/>
    </row>
    <row r="1209" ht="12.75">
      <c r="B1209"/>
    </row>
    <row r="1210" ht="12.75">
      <c r="B1210"/>
    </row>
    <row r="1211" ht="12.75">
      <c r="B1211"/>
    </row>
    <row r="1212" ht="12.75">
      <c r="B1212"/>
    </row>
    <row r="1213" ht="12.75">
      <c r="B1213"/>
    </row>
    <row r="1214" ht="12.75">
      <c r="B1214"/>
    </row>
    <row r="1215" ht="12.75">
      <c r="B1215"/>
    </row>
    <row r="1216" ht="12.75">
      <c r="B1216"/>
    </row>
    <row r="1217" ht="12.75">
      <c r="B1217"/>
    </row>
    <row r="1218" ht="12.75">
      <c r="B1218"/>
    </row>
    <row r="1219" ht="12.75">
      <c r="B1219"/>
    </row>
    <row r="1220" ht="12.75">
      <c r="B1220"/>
    </row>
    <row r="1221" ht="12.75">
      <c r="B1221"/>
    </row>
    <row r="1222" ht="12.75">
      <c r="B1222"/>
    </row>
    <row r="1223" ht="12.75">
      <c r="B1223"/>
    </row>
    <row r="1224" ht="12.75">
      <c r="B1224"/>
    </row>
    <row r="1225" ht="12.75">
      <c r="B1225"/>
    </row>
    <row r="1226" ht="12.75">
      <c r="B1226"/>
    </row>
    <row r="1227" ht="12.75">
      <c r="B1227"/>
    </row>
    <row r="1228" ht="12.75">
      <c r="B1228"/>
    </row>
    <row r="1229" ht="12.75">
      <c r="B1229"/>
    </row>
    <row r="1230" ht="12.75">
      <c r="B1230"/>
    </row>
    <row r="1231" ht="12.75">
      <c r="B1231"/>
    </row>
    <row r="1232" ht="12.75">
      <c r="B1232"/>
    </row>
    <row r="1233" ht="12.75">
      <c r="B1233"/>
    </row>
    <row r="1234" ht="12.75">
      <c r="B1234"/>
    </row>
    <row r="1235" ht="12.75">
      <c r="B1235"/>
    </row>
    <row r="1236" ht="12.75">
      <c r="B1236"/>
    </row>
    <row r="1237" ht="12.75">
      <c r="B1237"/>
    </row>
    <row r="1238" ht="12.75">
      <c r="B1238"/>
    </row>
    <row r="1239" ht="12.75">
      <c r="B1239"/>
    </row>
    <row r="1240" ht="12.75">
      <c r="B1240"/>
    </row>
    <row r="1241" ht="12.75">
      <c r="B1241"/>
    </row>
    <row r="1242" ht="12.75">
      <c r="B1242"/>
    </row>
    <row r="1243" ht="12.75">
      <c r="B1243"/>
    </row>
    <row r="1244" ht="12.75">
      <c r="B1244"/>
    </row>
    <row r="1245" ht="12.75">
      <c r="B1245"/>
    </row>
    <row r="1246" ht="12.75">
      <c r="B1246"/>
    </row>
    <row r="1247" ht="12.75">
      <c r="B1247"/>
    </row>
    <row r="1248" ht="12.75">
      <c r="B1248"/>
    </row>
    <row r="1249" ht="12.75">
      <c r="B1249"/>
    </row>
    <row r="1250" ht="12.75">
      <c r="B1250"/>
    </row>
    <row r="1251" ht="12.75">
      <c r="B1251"/>
    </row>
    <row r="1252" ht="12.75">
      <c r="B1252"/>
    </row>
    <row r="1253" ht="12.75">
      <c r="B1253"/>
    </row>
    <row r="1254" ht="12.75">
      <c r="B1254"/>
    </row>
    <row r="1255" ht="12.75">
      <c r="B1255"/>
    </row>
    <row r="1256" ht="12.75">
      <c r="B1256"/>
    </row>
    <row r="1257" ht="12.75">
      <c r="B1257"/>
    </row>
    <row r="1258" ht="12.75">
      <c r="B1258"/>
    </row>
    <row r="1259" ht="12.75">
      <c r="B1259"/>
    </row>
    <row r="1260" ht="12.75">
      <c r="B1260"/>
    </row>
    <row r="1261" ht="12.75">
      <c r="B1261"/>
    </row>
    <row r="1262" ht="12.75">
      <c r="B1262"/>
    </row>
    <row r="1263" ht="12.75">
      <c r="B1263"/>
    </row>
    <row r="1264" ht="12.75">
      <c r="B1264"/>
    </row>
    <row r="1265" ht="12.75">
      <c r="B1265"/>
    </row>
    <row r="1266" ht="12.75">
      <c r="B1266"/>
    </row>
    <row r="1267" ht="12.75">
      <c r="B1267"/>
    </row>
    <row r="1268" ht="12.75">
      <c r="B1268"/>
    </row>
    <row r="1269" ht="12.75">
      <c r="B1269"/>
    </row>
    <row r="1270" ht="12.75">
      <c r="B1270"/>
    </row>
    <row r="1271" ht="12.75">
      <c r="B1271"/>
    </row>
    <row r="1272" ht="12.75">
      <c r="B1272"/>
    </row>
    <row r="1273" ht="12.75">
      <c r="B1273"/>
    </row>
    <row r="1274" ht="12.75">
      <c r="B1274"/>
    </row>
    <row r="1275" ht="12.75">
      <c r="B1275"/>
    </row>
    <row r="1276" ht="12.75">
      <c r="B1276"/>
    </row>
    <row r="1277" ht="12.75">
      <c r="B1277"/>
    </row>
    <row r="1278" ht="12.75">
      <c r="B1278"/>
    </row>
    <row r="1279" ht="12.75">
      <c r="B1279"/>
    </row>
    <row r="1280" ht="12.75">
      <c r="B1280"/>
    </row>
    <row r="1281" ht="12.75">
      <c r="B1281"/>
    </row>
    <row r="1282" ht="12.75">
      <c r="B1282"/>
    </row>
    <row r="1283" ht="12.75">
      <c r="B1283"/>
    </row>
    <row r="1284" ht="12.75">
      <c r="B1284"/>
    </row>
    <row r="1285" ht="12.75">
      <c r="B1285"/>
    </row>
    <row r="1286" ht="12.75">
      <c r="B1286"/>
    </row>
    <row r="1287" ht="12.75">
      <c r="B1287"/>
    </row>
    <row r="1288" ht="12.75">
      <c r="B1288"/>
    </row>
    <row r="1289" ht="12.75">
      <c r="B1289"/>
    </row>
    <row r="1290" ht="12.75">
      <c r="B1290"/>
    </row>
    <row r="1291" ht="12.75">
      <c r="B1291"/>
    </row>
    <row r="1292" ht="12.75">
      <c r="B1292"/>
    </row>
    <row r="1293" ht="12.75">
      <c r="B1293"/>
    </row>
    <row r="1294" ht="12.75">
      <c r="B1294"/>
    </row>
    <row r="1295" ht="12.75">
      <c r="B1295"/>
    </row>
    <row r="1296" ht="12.75">
      <c r="B1296"/>
    </row>
    <row r="1297" ht="12.75">
      <c r="B1297"/>
    </row>
    <row r="1298" ht="12.75">
      <c r="B1298"/>
    </row>
    <row r="1299" ht="12.75">
      <c r="B1299"/>
    </row>
    <row r="1300" ht="12.75">
      <c r="B1300"/>
    </row>
    <row r="1301" ht="12.75">
      <c r="B1301"/>
    </row>
    <row r="1302" ht="12.75">
      <c r="B1302"/>
    </row>
    <row r="1303" ht="12.75">
      <c r="B1303"/>
    </row>
    <row r="1304" ht="12.75">
      <c r="B1304"/>
    </row>
    <row r="1305" ht="12.75">
      <c r="B1305"/>
    </row>
    <row r="1306" ht="12.75">
      <c r="B1306"/>
    </row>
    <row r="1307" ht="12.75">
      <c r="B1307"/>
    </row>
    <row r="1308" ht="12.75">
      <c r="B1308"/>
    </row>
    <row r="1309" ht="12.75">
      <c r="B1309"/>
    </row>
    <row r="1310" ht="12.75">
      <c r="B1310"/>
    </row>
    <row r="1311" ht="12.75">
      <c r="B1311"/>
    </row>
    <row r="1312" ht="12.75">
      <c r="B1312"/>
    </row>
    <row r="1313" ht="12.75">
      <c r="B1313"/>
    </row>
    <row r="1314" ht="12.75">
      <c r="B1314"/>
    </row>
    <row r="1315" ht="12.75">
      <c r="B1315"/>
    </row>
    <row r="1316" ht="12.75">
      <c r="B1316"/>
    </row>
    <row r="1317" ht="12.75">
      <c r="B1317"/>
    </row>
    <row r="1318" ht="12.75">
      <c r="B1318"/>
    </row>
    <row r="1319" ht="12.75">
      <c r="B1319"/>
    </row>
    <row r="1320" ht="12.75">
      <c r="B1320"/>
    </row>
    <row r="1321" ht="12.75">
      <c r="B1321"/>
    </row>
    <row r="1322" ht="12.75">
      <c r="B1322"/>
    </row>
    <row r="1323" ht="12.75">
      <c r="B1323"/>
    </row>
    <row r="1324" ht="12.75">
      <c r="B1324"/>
    </row>
    <row r="1325" ht="12.75">
      <c r="B1325"/>
    </row>
    <row r="1326" ht="12.75">
      <c r="B1326"/>
    </row>
    <row r="1327" ht="12.75">
      <c r="B1327"/>
    </row>
    <row r="1328" ht="12.75">
      <c r="B1328"/>
    </row>
    <row r="1329" ht="12.75">
      <c r="B1329"/>
    </row>
    <row r="1330" ht="12.75">
      <c r="B1330"/>
    </row>
    <row r="1331" ht="12.75">
      <c r="B1331"/>
    </row>
    <row r="1332" ht="12.75">
      <c r="B1332"/>
    </row>
    <row r="1333" ht="12.75">
      <c r="B1333"/>
    </row>
    <row r="1334" ht="12.75">
      <c r="B1334"/>
    </row>
    <row r="1335" ht="12.75">
      <c r="B1335"/>
    </row>
    <row r="1336" ht="12.75">
      <c r="B1336"/>
    </row>
    <row r="1337" ht="12.75">
      <c r="B1337"/>
    </row>
    <row r="1338" ht="12.75">
      <c r="B1338"/>
    </row>
    <row r="1339" ht="12.75">
      <c r="B1339"/>
    </row>
    <row r="1340" ht="12.75">
      <c r="B1340"/>
    </row>
    <row r="1341" ht="12.75">
      <c r="B1341"/>
    </row>
    <row r="1342" ht="12.75">
      <c r="B1342"/>
    </row>
    <row r="1343" ht="12.75">
      <c r="B1343"/>
    </row>
    <row r="1344" ht="12.75">
      <c r="B1344"/>
    </row>
    <row r="1345" ht="12.75">
      <c r="B1345"/>
    </row>
    <row r="1346" ht="12.75">
      <c r="B1346"/>
    </row>
    <row r="1347" ht="12.75">
      <c r="B1347"/>
    </row>
    <row r="1348" ht="12.75">
      <c r="B1348"/>
    </row>
    <row r="1349" ht="12.75">
      <c r="B1349"/>
    </row>
    <row r="1350" ht="12.75">
      <c r="B1350"/>
    </row>
    <row r="1351" ht="12.75">
      <c r="B1351"/>
    </row>
    <row r="1352" ht="12.75">
      <c r="B1352"/>
    </row>
    <row r="1353" ht="12.75">
      <c r="B1353"/>
    </row>
    <row r="1354" ht="12.75">
      <c r="B1354"/>
    </row>
    <row r="1355" ht="12.75">
      <c r="B1355"/>
    </row>
    <row r="1356" ht="12.75">
      <c r="B1356"/>
    </row>
    <row r="1357" ht="12.75">
      <c r="B1357"/>
    </row>
    <row r="1358" ht="12.75">
      <c r="B1358"/>
    </row>
    <row r="1359" ht="12.75">
      <c r="B1359"/>
    </row>
    <row r="1360" ht="12.75">
      <c r="B1360"/>
    </row>
    <row r="1361" ht="12.75">
      <c r="B1361"/>
    </row>
    <row r="1362" ht="12.75">
      <c r="B1362"/>
    </row>
    <row r="1363" ht="12.75">
      <c r="B1363"/>
    </row>
    <row r="1364" ht="12.75">
      <c r="B1364"/>
    </row>
    <row r="1365" ht="12.75">
      <c r="B1365"/>
    </row>
    <row r="1366" ht="12.75">
      <c r="B1366"/>
    </row>
    <row r="1367" ht="12.75">
      <c r="B1367"/>
    </row>
    <row r="1368" ht="12.75">
      <c r="B1368"/>
    </row>
    <row r="1369" ht="12.75">
      <c r="B1369"/>
    </row>
    <row r="1370" ht="12.75">
      <c r="B1370"/>
    </row>
    <row r="1371" ht="12.75">
      <c r="B1371"/>
    </row>
    <row r="1372" ht="12.75">
      <c r="B1372"/>
    </row>
    <row r="1373" ht="12.75">
      <c r="B1373"/>
    </row>
    <row r="1374" ht="12.75">
      <c r="B1374"/>
    </row>
    <row r="1375" ht="12.75">
      <c r="B1375"/>
    </row>
    <row r="1376" ht="12.75">
      <c r="B1376"/>
    </row>
    <row r="1377" ht="12.75">
      <c r="B1377"/>
    </row>
    <row r="1378" ht="12.75">
      <c r="B1378"/>
    </row>
    <row r="1379" ht="12.75">
      <c r="B1379"/>
    </row>
    <row r="1380" ht="12.75">
      <c r="B1380"/>
    </row>
    <row r="1381" ht="12.75">
      <c r="B1381"/>
    </row>
    <row r="1382" ht="12.75">
      <c r="B1382"/>
    </row>
    <row r="1383" ht="12.75">
      <c r="B1383"/>
    </row>
    <row r="1384" ht="12.75">
      <c r="B1384"/>
    </row>
    <row r="1385" ht="12.75">
      <c r="B1385"/>
    </row>
    <row r="1386" ht="12.75">
      <c r="B1386"/>
    </row>
    <row r="1387" ht="12.75">
      <c r="B1387"/>
    </row>
    <row r="1388" ht="12.75">
      <c r="B1388"/>
    </row>
    <row r="1389" ht="12.75">
      <c r="B1389"/>
    </row>
    <row r="1390" ht="12.75">
      <c r="B1390"/>
    </row>
    <row r="1391" ht="12.75">
      <c r="B1391"/>
    </row>
    <row r="1392" ht="12.75">
      <c r="B1392"/>
    </row>
    <row r="1393" ht="12.75">
      <c r="B1393"/>
    </row>
    <row r="1394" ht="12.75">
      <c r="B1394"/>
    </row>
    <row r="1395" ht="12.75">
      <c r="B1395"/>
    </row>
    <row r="1396" ht="12.75">
      <c r="B1396"/>
    </row>
    <row r="1397" ht="12.75">
      <c r="B1397"/>
    </row>
    <row r="1398" ht="12.75">
      <c r="B1398"/>
    </row>
    <row r="1399" ht="12.75">
      <c r="B1399"/>
    </row>
    <row r="1400" ht="12.75">
      <c r="B1400"/>
    </row>
    <row r="1401" ht="12.75">
      <c r="B1401"/>
    </row>
    <row r="1402" ht="12.75">
      <c r="B1402"/>
    </row>
    <row r="1403" ht="12.75">
      <c r="B1403"/>
    </row>
    <row r="1404" ht="12.75">
      <c r="B1404"/>
    </row>
    <row r="1405" ht="12.75">
      <c r="B1405"/>
    </row>
    <row r="1406" ht="12.75">
      <c r="B1406"/>
    </row>
    <row r="1407" ht="12.75">
      <c r="B1407"/>
    </row>
    <row r="1408" ht="12.75">
      <c r="B1408"/>
    </row>
    <row r="1409" ht="12.75">
      <c r="B1409"/>
    </row>
    <row r="1410" ht="12.75">
      <c r="B1410"/>
    </row>
    <row r="1411" ht="12.75">
      <c r="B1411"/>
    </row>
    <row r="1412" ht="12.75">
      <c r="B1412"/>
    </row>
    <row r="1413" ht="12.75">
      <c r="B1413"/>
    </row>
    <row r="1414" ht="12.75">
      <c r="B1414"/>
    </row>
    <row r="1415" ht="12.75">
      <c r="B1415"/>
    </row>
    <row r="1416" ht="12.75">
      <c r="B1416"/>
    </row>
    <row r="1417" ht="12.75">
      <c r="B1417"/>
    </row>
    <row r="1418" ht="12.75">
      <c r="B1418"/>
    </row>
    <row r="1419" ht="12.75">
      <c r="B1419"/>
    </row>
    <row r="1420" ht="12.75">
      <c r="B1420"/>
    </row>
    <row r="1421" ht="12.75">
      <c r="B1421"/>
    </row>
    <row r="1422" ht="12.75">
      <c r="B1422"/>
    </row>
    <row r="1423" ht="12.75">
      <c r="B1423"/>
    </row>
    <row r="1424" ht="12.75">
      <c r="B1424"/>
    </row>
    <row r="1425" ht="12.75">
      <c r="B1425"/>
    </row>
    <row r="1426" ht="12.75">
      <c r="B1426"/>
    </row>
    <row r="1427" ht="12.75">
      <c r="B1427"/>
    </row>
    <row r="1428" ht="12.75">
      <c r="B1428"/>
    </row>
    <row r="1429" ht="12.75">
      <c r="B1429"/>
    </row>
    <row r="1430" ht="12.75">
      <c r="B1430"/>
    </row>
    <row r="1431" ht="12.75">
      <c r="B1431"/>
    </row>
    <row r="1432" ht="12.75">
      <c r="B1432"/>
    </row>
    <row r="1433" ht="12.75">
      <c r="B1433"/>
    </row>
    <row r="1434" ht="12.75">
      <c r="B1434"/>
    </row>
    <row r="1435" ht="12.75">
      <c r="B1435"/>
    </row>
    <row r="1436" ht="12.75">
      <c r="B1436"/>
    </row>
    <row r="1437" ht="12.75">
      <c r="B1437"/>
    </row>
    <row r="1438" ht="12.75">
      <c r="B1438"/>
    </row>
    <row r="1439" ht="12.75">
      <c r="B1439"/>
    </row>
    <row r="1440" ht="12.75">
      <c r="B1440"/>
    </row>
    <row r="1441" ht="12.75">
      <c r="B1441"/>
    </row>
    <row r="1442" ht="12.75">
      <c r="B1442"/>
    </row>
    <row r="1443" ht="12.75">
      <c r="B1443"/>
    </row>
    <row r="1444" ht="12.75">
      <c r="B1444"/>
    </row>
    <row r="1445" ht="12.75">
      <c r="B1445"/>
    </row>
    <row r="1446" ht="12.75">
      <c r="B1446"/>
    </row>
    <row r="1447" ht="12.75">
      <c r="B1447"/>
    </row>
    <row r="1448" ht="12.75">
      <c r="B1448"/>
    </row>
    <row r="1449" ht="12.75">
      <c r="B1449"/>
    </row>
    <row r="1450" ht="12.75">
      <c r="B1450"/>
    </row>
    <row r="1451" ht="12.75">
      <c r="B1451"/>
    </row>
    <row r="1452" ht="12.75">
      <c r="B1452"/>
    </row>
    <row r="1453" ht="12.75">
      <c r="B1453"/>
    </row>
    <row r="1454" ht="12.75">
      <c r="B1454"/>
    </row>
    <row r="1455" ht="12.75">
      <c r="B1455"/>
    </row>
    <row r="1456" ht="12.75">
      <c r="B1456"/>
    </row>
    <row r="1457" ht="12.75">
      <c r="B1457"/>
    </row>
    <row r="1458" ht="12.75">
      <c r="B1458"/>
    </row>
    <row r="1459" ht="12.75">
      <c r="B1459"/>
    </row>
    <row r="1460" ht="12.75">
      <c r="B1460"/>
    </row>
    <row r="1461" ht="12.75">
      <c r="B1461"/>
    </row>
    <row r="1462" ht="12.75">
      <c r="B1462"/>
    </row>
    <row r="1463" ht="12.75">
      <c r="B1463"/>
    </row>
    <row r="1464" ht="12.75">
      <c r="B1464"/>
    </row>
    <row r="1465" ht="12.75">
      <c r="B1465"/>
    </row>
    <row r="1466" ht="12.75">
      <c r="B1466"/>
    </row>
    <row r="1467" ht="12.75">
      <c r="B1467"/>
    </row>
    <row r="1468" ht="12.75">
      <c r="B1468"/>
    </row>
    <row r="1469" ht="12.75">
      <c r="B1469"/>
    </row>
    <row r="1470" ht="12.75">
      <c r="B1470"/>
    </row>
    <row r="1471" ht="12.75">
      <c r="B1471"/>
    </row>
    <row r="1472" ht="12.75">
      <c r="B1472"/>
    </row>
    <row r="1473" ht="12.75">
      <c r="B1473"/>
    </row>
    <row r="1474" ht="12.75">
      <c r="B1474"/>
    </row>
    <row r="1475" ht="12.75">
      <c r="B1475"/>
    </row>
    <row r="1476" ht="12.75">
      <c r="B1476"/>
    </row>
    <row r="1477" ht="12.75">
      <c r="B1477"/>
    </row>
    <row r="1478" ht="12.75">
      <c r="B1478"/>
    </row>
    <row r="1479" ht="12.75">
      <c r="B1479"/>
    </row>
    <row r="1480" ht="12.75">
      <c r="B1480"/>
    </row>
    <row r="1481" ht="12.75">
      <c r="B1481"/>
    </row>
    <row r="1482" ht="12.75">
      <c r="B1482"/>
    </row>
    <row r="1483" ht="12.75">
      <c r="B1483"/>
    </row>
    <row r="1484" ht="12.75">
      <c r="B1484"/>
    </row>
    <row r="1485" ht="12.75">
      <c r="B1485"/>
    </row>
    <row r="1486" ht="12.75">
      <c r="B1486"/>
    </row>
    <row r="1487" ht="12.75">
      <c r="B1487"/>
    </row>
    <row r="1488" ht="12.75">
      <c r="B1488"/>
    </row>
    <row r="1489" ht="12.75">
      <c r="B1489"/>
    </row>
    <row r="1490" ht="12.75">
      <c r="B1490"/>
    </row>
    <row r="1491" ht="12.75">
      <c r="B1491"/>
    </row>
    <row r="1492" ht="12.75">
      <c r="B1492"/>
    </row>
    <row r="1493" ht="12.75">
      <c r="B1493"/>
    </row>
    <row r="1494" ht="12.75">
      <c r="B1494"/>
    </row>
    <row r="1495" ht="12.75">
      <c r="B1495"/>
    </row>
    <row r="1496" ht="12.75">
      <c r="B1496"/>
    </row>
    <row r="1497" ht="12.75">
      <c r="B1497"/>
    </row>
    <row r="1498" ht="12.75">
      <c r="B1498"/>
    </row>
    <row r="1499" ht="12.75">
      <c r="B1499"/>
    </row>
    <row r="1500" ht="12.75">
      <c r="B1500"/>
    </row>
    <row r="1501" ht="12.75">
      <c r="B1501"/>
    </row>
    <row r="1502" ht="12.75">
      <c r="B1502"/>
    </row>
    <row r="1503" ht="12.75">
      <c r="B1503"/>
    </row>
    <row r="1504" ht="12.75">
      <c r="B1504"/>
    </row>
    <row r="1505" ht="12.75">
      <c r="B1505"/>
    </row>
    <row r="1506" ht="12.75">
      <c r="B1506"/>
    </row>
    <row r="1507" ht="12.75">
      <c r="B1507"/>
    </row>
    <row r="1508" ht="12.75">
      <c r="B1508"/>
    </row>
    <row r="1509" ht="12.75">
      <c r="B1509"/>
    </row>
    <row r="1510" ht="12.75">
      <c r="B1510"/>
    </row>
    <row r="1511" ht="12.75">
      <c r="B1511"/>
    </row>
    <row r="1512" ht="12.75">
      <c r="B1512"/>
    </row>
    <row r="1513" ht="12.75">
      <c r="B1513"/>
    </row>
    <row r="1514" ht="12.75">
      <c r="B1514"/>
    </row>
    <row r="1515" ht="12.75">
      <c r="B1515"/>
    </row>
    <row r="1516" ht="12.75">
      <c r="B1516"/>
    </row>
    <row r="1517" ht="12.75">
      <c r="B1517"/>
    </row>
    <row r="1518" ht="12.75">
      <c r="B1518"/>
    </row>
    <row r="1519" ht="12.75">
      <c r="B1519"/>
    </row>
    <row r="1520" ht="12.75">
      <c r="B1520"/>
    </row>
    <row r="1521" ht="12.75">
      <c r="B1521"/>
    </row>
    <row r="1522" ht="12.75">
      <c r="B1522"/>
    </row>
    <row r="1523" ht="12.75">
      <c r="B1523"/>
    </row>
    <row r="1524" ht="12.75">
      <c r="B1524"/>
    </row>
    <row r="1525" ht="12.75">
      <c r="B1525"/>
    </row>
    <row r="1526" ht="12.75">
      <c r="B1526"/>
    </row>
    <row r="1527" ht="12.75">
      <c r="B1527"/>
    </row>
    <row r="1528" ht="12.75">
      <c r="B1528"/>
    </row>
    <row r="1529" ht="12.75">
      <c r="B1529"/>
    </row>
    <row r="1530" ht="12.75">
      <c r="B1530"/>
    </row>
    <row r="1531" ht="12.75">
      <c r="B1531"/>
    </row>
    <row r="1532" ht="12.75">
      <c r="B1532"/>
    </row>
    <row r="1533" ht="12.75">
      <c r="B1533"/>
    </row>
    <row r="1534" ht="12.75">
      <c r="B1534"/>
    </row>
    <row r="1535" ht="12.75">
      <c r="B1535"/>
    </row>
    <row r="1536" ht="12.75">
      <c r="B1536"/>
    </row>
    <row r="1537" ht="12.75">
      <c r="B1537"/>
    </row>
    <row r="1538" ht="12.75">
      <c r="B1538"/>
    </row>
    <row r="1539" ht="12.75">
      <c r="B1539"/>
    </row>
    <row r="1540" ht="12.75">
      <c r="B1540"/>
    </row>
    <row r="1541" ht="12.75">
      <c r="B1541"/>
    </row>
    <row r="1542" ht="12.75">
      <c r="B1542"/>
    </row>
    <row r="1543" ht="12.75">
      <c r="B1543"/>
    </row>
    <row r="1544" ht="12.75">
      <c r="B1544"/>
    </row>
    <row r="1545" ht="12.75">
      <c r="B1545"/>
    </row>
    <row r="1546" ht="12.75">
      <c r="B1546"/>
    </row>
    <row r="1547" ht="12.75">
      <c r="B1547"/>
    </row>
    <row r="1548" ht="12.75">
      <c r="B1548"/>
    </row>
    <row r="1549" ht="12.75">
      <c r="B1549"/>
    </row>
    <row r="1550" ht="12.75">
      <c r="B1550"/>
    </row>
    <row r="1551" ht="12.75">
      <c r="B1551"/>
    </row>
    <row r="1552" ht="12.75">
      <c r="B1552"/>
    </row>
    <row r="1553" ht="12.75">
      <c r="B1553"/>
    </row>
    <row r="1554" ht="12.75">
      <c r="B1554"/>
    </row>
    <row r="1555" ht="12.75">
      <c r="B1555"/>
    </row>
    <row r="1556" ht="12.75">
      <c r="B1556"/>
    </row>
    <row r="1557" ht="12.75">
      <c r="B1557"/>
    </row>
    <row r="1558" ht="12.75">
      <c r="B1558"/>
    </row>
    <row r="1559" ht="12.75">
      <c r="B1559"/>
    </row>
    <row r="1560" ht="12.75">
      <c r="B1560"/>
    </row>
    <row r="1561" ht="12.75">
      <c r="B1561"/>
    </row>
    <row r="1562" ht="12.75">
      <c r="B1562"/>
    </row>
    <row r="1563" ht="12.75">
      <c r="B1563"/>
    </row>
    <row r="1564" ht="12.75">
      <c r="B1564"/>
    </row>
    <row r="1565" ht="12.75">
      <c r="B1565"/>
    </row>
    <row r="1566" ht="12.75">
      <c r="B1566"/>
    </row>
    <row r="1567" ht="12.75">
      <c r="B1567"/>
    </row>
    <row r="1568" ht="12.75">
      <c r="B1568"/>
    </row>
    <row r="1569" ht="12.75">
      <c r="B1569"/>
    </row>
    <row r="1570" ht="12.75">
      <c r="B1570"/>
    </row>
    <row r="1571" ht="12.75">
      <c r="B1571"/>
    </row>
    <row r="1572" ht="12.75">
      <c r="B1572"/>
    </row>
    <row r="1573" ht="12.75">
      <c r="B1573"/>
    </row>
    <row r="1574" ht="12.75">
      <c r="B1574"/>
    </row>
    <row r="1575" ht="12.75">
      <c r="B1575"/>
    </row>
    <row r="1576" ht="12.75">
      <c r="B1576"/>
    </row>
    <row r="1577" ht="12.75">
      <c r="B1577"/>
    </row>
    <row r="1578" ht="12.75">
      <c r="B1578"/>
    </row>
    <row r="1579" ht="12.75">
      <c r="B1579"/>
    </row>
    <row r="1580" ht="12.75">
      <c r="B1580"/>
    </row>
    <row r="1581" ht="12.75">
      <c r="B1581"/>
    </row>
    <row r="1582" ht="12.75">
      <c r="B1582"/>
    </row>
    <row r="1583" ht="12.75">
      <c r="B1583"/>
    </row>
    <row r="1584" ht="12.75">
      <c r="B1584"/>
    </row>
    <row r="1585" ht="12.75">
      <c r="B1585"/>
    </row>
    <row r="1586" ht="12.75">
      <c r="B1586"/>
    </row>
    <row r="1587" ht="12.75">
      <c r="B1587"/>
    </row>
    <row r="1588" ht="12.75">
      <c r="B1588"/>
    </row>
    <row r="1589" ht="12.75">
      <c r="B1589"/>
    </row>
    <row r="1590" ht="12.75">
      <c r="B1590"/>
    </row>
    <row r="1591" ht="12.75">
      <c r="B1591"/>
    </row>
    <row r="1592" ht="12.75">
      <c r="B1592"/>
    </row>
    <row r="1593" ht="12.75">
      <c r="B1593"/>
    </row>
    <row r="1594" ht="12.75">
      <c r="B1594"/>
    </row>
    <row r="1595" ht="12.75">
      <c r="B1595"/>
    </row>
    <row r="1596" ht="12.75">
      <c r="B1596"/>
    </row>
    <row r="1597" ht="12.75">
      <c r="B1597"/>
    </row>
    <row r="1598" ht="12.75">
      <c r="B1598"/>
    </row>
    <row r="1599" ht="12.75">
      <c r="B1599"/>
    </row>
    <row r="1600" ht="12.75">
      <c r="B1600"/>
    </row>
    <row r="1601" ht="12.75">
      <c r="B1601"/>
    </row>
    <row r="1602" ht="12.75">
      <c r="B1602"/>
    </row>
    <row r="1603" ht="12.75">
      <c r="B1603"/>
    </row>
    <row r="1604" ht="12.75">
      <c r="B1604"/>
    </row>
    <row r="1605" ht="12.75">
      <c r="B1605"/>
    </row>
    <row r="1606" ht="12.75">
      <c r="B1606"/>
    </row>
    <row r="1607" ht="12.75">
      <c r="B1607"/>
    </row>
    <row r="1608" ht="12.75">
      <c r="B1608"/>
    </row>
    <row r="1609" ht="12.75">
      <c r="B1609"/>
    </row>
    <row r="1610" ht="12.75">
      <c r="B1610"/>
    </row>
    <row r="1611" ht="12.75">
      <c r="B1611"/>
    </row>
    <row r="1612" ht="12.75">
      <c r="B1612"/>
    </row>
    <row r="1613" ht="12.75">
      <c r="B1613"/>
    </row>
    <row r="1614" ht="12.75">
      <c r="B1614"/>
    </row>
    <row r="1615" ht="12.75">
      <c r="B1615"/>
    </row>
    <row r="1616" ht="12.75">
      <c r="B1616"/>
    </row>
    <row r="1617" ht="12.75">
      <c r="B1617"/>
    </row>
    <row r="1618" ht="12.75">
      <c r="B1618"/>
    </row>
    <row r="1619" ht="12.75">
      <c r="B1619"/>
    </row>
    <row r="1620" ht="12.75">
      <c r="B1620"/>
    </row>
    <row r="1621" ht="12.75">
      <c r="B1621"/>
    </row>
    <row r="1622" ht="12.75">
      <c r="B1622"/>
    </row>
    <row r="1623" ht="12.75">
      <c r="B1623"/>
    </row>
    <row r="1624" ht="12.75">
      <c r="B1624"/>
    </row>
    <row r="1625" ht="12.75">
      <c r="B1625"/>
    </row>
    <row r="1626" ht="12.75">
      <c r="B1626"/>
    </row>
    <row r="1627" ht="12.75">
      <c r="B1627"/>
    </row>
    <row r="1628" ht="12.75">
      <c r="B1628"/>
    </row>
    <row r="1629" ht="12.75">
      <c r="B1629"/>
    </row>
    <row r="1630" ht="12.75">
      <c r="B1630"/>
    </row>
    <row r="1631" ht="12.75">
      <c r="B1631"/>
    </row>
    <row r="1632" ht="12.75">
      <c r="B1632"/>
    </row>
    <row r="1633" ht="12.75">
      <c r="B1633"/>
    </row>
    <row r="1634" ht="12.75">
      <c r="B1634"/>
    </row>
    <row r="1635" ht="12.75">
      <c r="B1635"/>
    </row>
    <row r="1636" ht="12.75">
      <c r="B1636"/>
    </row>
    <row r="1637" ht="12.75">
      <c r="B1637"/>
    </row>
    <row r="1638" ht="12.75">
      <c r="B1638"/>
    </row>
    <row r="1639" ht="12.75">
      <c r="B1639"/>
    </row>
    <row r="1640" ht="12.75">
      <c r="B1640"/>
    </row>
    <row r="1641" ht="12.75">
      <c r="B1641"/>
    </row>
    <row r="1642" ht="12.75">
      <c r="B1642"/>
    </row>
    <row r="1643" ht="12.75">
      <c r="B1643"/>
    </row>
    <row r="1644" ht="12.75">
      <c r="B1644"/>
    </row>
    <row r="1645" ht="12.75">
      <c r="B1645"/>
    </row>
    <row r="1646" ht="12.75">
      <c r="B1646"/>
    </row>
    <row r="1647" ht="12.75">
      <c r="B1647"/>
    </row>
    <row r="1648" ht="12.75">
      <c r="B1648"/>
    </row>
    <row r="1649" ht="12.75">
      <c r="B1649"/>
    </row>
    <row r="1650" ht="12.75">
      <c r="B1650"/>
    </row>
    <row r="1651" ht="12.75">
      <c r="B1651"/>
    </row>
    <row r="1652" ht="12.75">
      <c r="B1652"/>
    </row>
    <row r="1653" ht="12.75">
      <c r="B1653"/>
    </row>
    <row r="1654" ht="12.75">
      <c r="B1654"/>
    </row>
    <row r="1655" ht="12.75">
      <c r="B1655"/>
    </row>
    <row r="1656" ht="12.75">
      <c r="B1656"/>
    </row>
    <row r="1657" ht="12.75">
      <c r="B1657"/>
    </row>
    <row r="1658" ht="12.75">
      <c r="B1658"/>
    </row>
    <row r="1659" ht="12.75">
      <c r="B1659"/>
    </row>
    <row r="1660" ht="12.75">
      <c r="B1660"/>
    </row>
    <row r="1661" ht="12.75">
      <c r="B1661"/>
    </row>
    <row r="1662" ht="12.75">
      <c r="B1662"/>
    </row>
    <row r="1663" ht="12.75">
      <c r="B1663"/>
    </row>
    <row r="1664" ht="12.75">
      <c r="B1664"/>
    </row>
    <row r="1665" ht="12.75">
      <c r="B1665"/>
    </row>
    <row r="1666" ht="12.75">
      <c r="B1666"/>
    </row>
    <row r="1667" ht="12.75">
      <c r="B1667"/>
    </row>
    <row r="1668" ht="12.75">
      <c r="B1668"/>
    </row>
    <row r="1669" ht="12.75">
      <c r="B1669"/>
    </row>
    <row r="1670" ht="12.75">
      <c r="B1670"/>
    </row>
    <row r="1671" ht="12.75">
      <c r="B1671"/>
    </row>
    <row r="1672" ht="12.75">
      <c r="B1672"/>
    </row>
    <row r="1673" ht="12.75">
      <c r="B1673"/>
    </row>
    <row r="1674" ht="12.75">
      <c r="B1674"/>
    </row>
    <row r="1675" ht="12.75">
      <c r="B1675"/>
    </row>
    <row r="1676" ht="12.75">
      <c r="B1676"/>
    </row>
    <row r="1677" ht="12.75">
      <c r="B1677"/>
    </row>
    <row r="1678" ht="12.75">
      <c r="B1678"/>
    </row>
    <row r="1679" ht="12.75">
      <c r="B1679"/>
    </row>
    <row r="1680" ht="12.75">
      <c r="B1680"/>
    </row>
    <row r="1681" ht="12.75">
      <c r="B1681"/>
    </row>
    <row r="1682" ht="12.75">
      <c r="B1682"/>
    </row>
    <row r="1683" ht="12.75">
      <c r="B1683"/>
    </row>
    <row r="1684" ht="12.75">
      <c r="B1684"/>
    </row>
    <row r="1685" ht="12.75">
      <c r="B1685"/>
    </row>
    <row r="1686" ht="12.75">
      <c r="B1686"/>
    </row>
    <row r="1687" ht="12.75">
      <c r="B1687"/>
    </row>
    <row r="1688" ht="12.75">
      <c r="B1688"/>
    </row>
    <row r="1689" ht="12.75">
      <c r="B1689"/>
    </row>
    <row r="1690" ht="12.75">
      <c r="B1690"/>
    </row>
    <row r="1691" ht="12.75">
      <c r="B1691"/>
    </row>
    <row r="1692" ht="12.75">
      <c r="B1692"/>
    </row>
    <row r="1693" ht="12.75">
      <c r="B1693"/>
    </row>
    <row r="1694" ht="12.75">
      <c r="B1694"/>
    </row>
    <row r="1695" ht="12.75">
      <c r="B1695"/>
    </row>
    <row r="1696" ht="12.75">
      <c r="B1696"/>
    </row>
    <row r="1697" ht="12.75">
      <c r="B1697"/>
    </row>
    <row r="1698" ht="12.75">
      <c r="B1698"/>
    </row>
    <row r="1699" ht="12.75">
      <c r="B1699"/>
    </row>
    <row r="1700" ht="12.75">
      <c r="B1700"/>
    </row>
    <row r="1701" ht="12.75">
      <c r="B1701"/>
    </row>
    <row r="1702" ht="12.75">
      <c r="B1702"/>
    </row>
    <row r="1703" ht="12.75">
      <c r="B1703"/>
    </row>
    <row r="1704" ht="12.75">
      <c r="B1704"/>
    </row>
    <row r="1705" ht="12.75">
      <c r="B1705"/>
    </row>
    <row r="1706" ht="12.75">
      <c r="B1706"/>
    </row>
    <row r="1707" ht="12.75">
      <c r="B1707"/>
    </row>
    <row r="1708" ht="12.75">
      <c r="B1708"/>
    </row>
    <row r="1709" ht="12.75">
      <c r="B1709"/>
    </row>
    <row r="1710" ht="12.75">
      <c r="B1710"/>
    </row>
    <row r="1711" ht="12.75">
      <c r="B1711"/>
    </row>
    <row r="1712" ht="12.75">
      <c r="B1712"/>
    </row>
    <row r="1713" ht="12.75">
      <c r="B1713"/>
    </row>
    <row r="1714" ht="12.75">
      <c r="B1714"/>
    </row>
    <row r="1715" ht="12.75">
      <c r="B1715"/>
    </row>
    <row r="1716" ht="12.75">
      <c r="B1716"/>
    </row>
    <row r="1717" ht="12.75">
      <c r="B1717"/>
    </row>
    <row r="1718" ht="12.75">
      <c r="B1718"/>
    </row>
    <row r="1719" ht="12.75">
      <c r="B1719"/>
    </row>
    <row r="1720" ht="12.75">
      <c r="B1720"/>
    </row>
    <row r="1721" ht="12.75">
      <c r="B1721"/>
    </row>
    <row r="1722" ht="12.75">
      <c r="B1722"/>
    </row>
    <row r="1723" ht="12.75">
      <c r="B1723"/>
    </row>
    <row r="1724" ht="12.75">
      <c r="B1724"/>
    </row>
    <row r="1725" ht="12.75">
      <c r="B1725"/>
    </row>
    <row r="1726" ht="12.75">
      <c r="B1726"/>
    </row>
    <row r="1727" ht="12.75">
      <c r="B1727"/>
    </row>
    <row r="1728" ht="12.75">
      <c r="B1728"/>
    </row>
    <row r="1729" ht="12.75">
      <c r="B1729"/>
    </row>
    <row r="1730" ht="12.75">
      <c r="B1730"/>
    </row>
    <row r="1731" ht="12.75">
      <c r="B1731"/>
    </row>
    <row r="1732" ht="12.75">
      <c r="B1732"/>
    </row>
    <row r="1733" ht="12.75">
      <c r="B1733"/>
    </row>
    <row r="1734" ht="12.75">
      <c r="B1734"/>
    </row>
    <row r="1735" ht="12.75">
      <c r="B1735"/>
    </row>
    <row r="1736" ht="12.75">
      <c r="B1736"/>
    </row>
    <row r="1737" ht="12.75">
      <c r="B1737"/>
    </row>
    <row r="1738" ht="12.75">
      <c r="B1738"/>
    </row>
    <row r="1739" ht="12.75">
      <c r="B1739"/>
    </row>
    <row r="1740" ht="12.75">
      <c r="B1740"/>
    </row>
    <row r="1741" ht="12.75">
      <c r="B1741"/>
    </row>
    <row r="1742" ht="12.75">
      <c r="B1742"/>
    </row>
    <row r="1743" ht="12.75">
      <c r="B1743"/>
    </row>
    <row r="1744" ht="12.75">
      <c r="B1744"/>
    </row>
    <row r="1745" ht="12.75">
      <c r="B1745"/>
    </row>
    <row r="1746" ht="12.75">
      <c r="B1746"/>
    </row>
    <row r="1747" ht="12.75">
      <c r="B1747"/>
    </row>
    <row r="1748" ht="12.75">
      <c r="B1748"/>
    </row>
    <row r="1749" ht="12.75">
      <c r="B1749"/>
    </row>
    <row r="1750" ht="12.75">
      <c r="B1750"/>
    </row>
    <row r="1751" ht="12.75">
      <c r="B1751"/>
    </row>
    <row r="1752" ht="12.75">
      <c r="B1752"/>
    </row>
    <row r="1753" ht="12.75">
      <c r="B1753"/>
    </row>
    <row r="1754" ht="12.75">
      <c r="B1754"/>
    </row>
    <row r="1755" ht="12.75">
      <c r="B1755"/>
    </row>
    <row r="1756" ht="12.75">
      <c r="B1756"/>
    </row>
    <row r="1757" ht="12.75">
      <c r="B1757"/>
    </row>
    <row r="1758" ht="12.75">
      <c r="B1758"/>
    </row>
    <row r="1759" ht="12.75">
      <c r="B1759"/>
    </row>
    <row r="1760" ht="12.75">
      <c r="B1760"/>
    </row>
    <row r="1761" ht="12.75">
      <c r="B1761"/>
    </row>
    <row r="1762" ht="12.75">
      <c r="B1762"/>
    </row>
    <row r="1763" ht="12.75">
      <c r="B1763"/>
    </row>
    <row r="1764" ht="12.75">
      <c r="B1764"/>
    </row>
    <row r="1765" ht="12.75">
      <c r="B1765"/>
    </row>
    <row r="1766" ht="12.75">
      <c r="B1766"/>
    </row>
    <row r="1767" ht="12.75">
      <c r="B1767"/>
    </row>
    <row r="1768" ht="12.75">
      <c r="B1768"/>
    </row>
    <row r="1769" ht="12.75">
      <c r="B1769"/>
    </row>
    <row r="1770" ht="12.75">
      <c r="B1770"/>
    </row>
    <row r="1771" ht="12.75">
      <c r="B1771"/>
    </row>
    <row r="1772" ht="12.75">
      <c r="B1772"/>
    </row>
    <row r="1773" ht="12.75">
      <c r="B1773"/>
    </row>
    <row r="1774" ht="12.75">
      <c r="B1774"/>
    </row>
    <row r="1775" ht="12.75">
      <c r="B1775"/>
    </row>
    <row r="1776" ht="12.75">
      <c r="B1776"/>
    </row>
    <row r="1777" ht="12.75">
      <c r="B1777"/>
    </row>
    <row r="1778" ht="12.75">
      <c r="B1778"/>
    </row>
    <row r="1779" ht="12.75">
      <c r="B1779"/>
    </row>
    <row r="1780" ht="12.75">
      <c r="B1780"/>
    </row>
    <row r="1781" ht="12.75">
      <c r="B1781"/>
    </row>
    <row r="1782" ht="12.75">
      <c r="B1782"/>
    </row>
    <row r="1783" ht="12.75">
      <c r="B1783"/>
    </row>
    <row r="1784" ht="12.75">
      <c r="B1784"/>
    </row>
    <row r="1785" ht="12.75">
      <c r="B1785"/>
    </row>
    <row r="1786" ht="12.75">
      <c r="B1786"/>
    </row>
    <row r="1787" ht="12.75">
      <c r="B1787"/>
    </row>
    <row r="1788" ht="12.75">
      <c r="B1788"/>
    </row>
    <row r="1789" ht="12.75">
      <c r="B1789"/>
    </row>
    <row r="1790" ht="12.75">
      <c r="B1790"/>
    </row>
    <row r="1791" ht="12.75">
      <c r="B1791"/>
    </row>
    <row r="1792" ht="12.75">
      <c r="B1792"/>
    </row>
    <row r="1793" ht="12.75">
      <c r="B1793"/>
    </row>
    <row r="1794" ht="12.75">
      <c r="B1794"/>
    </row>
    <row r="1795" ht="12.75">
      <c r="B1795"/>
    </row>
    <row r="1796" ht="12.75">
      <c r="B1796"/>
    </row>
    <row r="1797" ht="12.75">
      <c r="B1797"/>
    </row>
    <row r="1798" ht="12.75">
      <c r="B1798"/>
    </row>
    <row r="1799" ht="12.75">
      <c r="B1799"/>
    </row>
    <row r="1800" ht="12.75">
      <c r="B1800"/>
    </row>
    <row r="1801" ht="12.75">
      <c r="B1801"/>
    </row>
    <row r="1802" ht="12.75">
      <c r="B1802"/>
    </row>
    <row r="1803" ht="12.75">
      <c r="B1803"/>
    </row>
    <row r="1804" ht="12.75">
      <c r="B1804"/>
    </row>
    <row r="1805" ht="12.75">
      <c r="B1805"/>
    </row>
    <row r="1806" ht="12.75">
      <c r="B1806"/>
    </row>
    <row r="1807" ht="12.75">
      <c r="B1807"/>
    </row>
    <row r="1808" ht="12.75">
      <c r="B1808"/>
    </row>
    <row r="1809" ht="12.75">
      <c r="B1809"/>
    </row>
    <row r="1810" ht="12.75">
      <c r="B1810"/>
    </row>
    <row r="1811" ht="12.75">
      <c r="B1811"/>
    </row>
    <row r="1812" ht="12.75">
      <c r="B1812"/>
    </row>
    <row r="1813" ht="12.75">
      <c r="B1813"/>
    </row>
    <row r="1814" ht="12.75">
      <c r="B1814"/>
    </row>
    <row r="1815" ht="12.75">
      <c r="B1815"/>
    </row>
    <row r="1816" ht="12.75">
      <c r="B1816"/>
    </row>
    <row r="1817" ht="12.75">
      <c r="B1817"/>
    </row>
    <row r="1818" ht="12.75">
      <c r="B1818"/>
    </row>
    <row r="1819" ht="12.75">
      <c r="B1819"/>
    </row>
    <row r="1820" ht="12.75">
      <c r="B1820"/>
    </row>
    <row r="1821" ht="12.75">
      <c r="B1821"/>
    </row>
    <row r="1822" ht="12.75">
      <c r="B1822"/>
    </row>
    <row r="1823" ht="12.75">
      <c r="B1823"/>
    </row>
    <row r="1824" ht="12.75">
      <c r="B1824"/>
    </row>
    <row r="1825" ht="12.75">
      <c r="B1825"/>
    </row>
    <row r="1826" ht="12.75">
      <c r="B1826"/>
    </row>
    <row r="1827" ht="12.75">
      <c r="B1827"/>
    </row>
    <row r="1828" ht="12.75">
      <c r="B1828"/>
    </row>
    <row r="1829" ht="12.75">
      <c r="B1829"/>
    </row>
    <row r="1830" ht="12.75">
      <c r="B1830"/>
    </row>
    <row r="1831" ht="12.75">
      <c r="B1831"/>
    </row>
    <row r="1832" ht="12.75">
      <c r="B1832"/>
    </row>
    <row r="1833" ht="12.75">
      <c r="B1833"/>
    </row>
    <row r="1834" ht="12.75">
      <c r="B1834"/>
    </row>
    <row r="1835" ht="12.75">
      <c r="B1835"/>
    </row>
    <row r="1836" ht="12.75">
      <c r="B1836"/>
    </row>
    <row r="1837" ht="12.75">
      <c r="B1837"/>
    </row>
    <row r="1838" ht="12.75">
      <c r="B1838"/>
    </row>
    <row r="1839" ht="12.75">
      <c r="B1839"/>
    </row>
    <row r="1840" ht="12.75">
      <c r="B1840"/>
    </row>
    <row r="1841" ht="12.75">
      <c r="B1841"/>
    </row>
    <row r="1842" ht="12.75">
      <c r="B1842"/>
    </row>
    <row r="1843" ht="12.75">
      <c r="B1843"/>
    </row>
    <row r="1844" ht="12.75">
      <c r="B1844"/>
    </row>
    <row r="1845" ht="12.75">
      <c r="B1845"/>
    </row>
    <row r="1846" ht="12.75">
      <c r="B1846"/>
    </row>
    <row r="1847" ht="12.75">
      <c r="B1847"/>
    </row>
    <row r="1848" ht="12.75">
      <c r="B1848"/>
    </row>
    <row r="1849" ht="12.75">
      <c r="B1849"/>
    </row>
    <row r="1850" ht="12.75">
      <c r="B1850"/>
    </row>
    <row r="1851" ht="12.75">
      <c r="B1851"/>
    </row>
    <row r="1852" ht="12.75">
      <c r="B1852"/>
    </row>
    <row r="1853" ht="12.75">
      <c r="B1853"/>
    </row>
    <row r="1854" ht="12.75">
      <c r="B1854"/>
    </row>
    <row r="1855" ht="12.75">
      <c r="B1855"/>
    </row>
    <row r="1856" ht="12.75">
      <c r="B1856"/>
    </row>
    <row r="1857" ht="12.75">
      <c r="B1857"/>
    </row>
    <row r="1858" ht="12.75">
      <c r="B1858"/>
    </row>
    <row r="1859" ht="12.75">
      <c r="B1859"/>
    </row>
    <row r="1860" ht="12.75">
      <c r="B1860"/>
    </row>
    <row r="1861" ht="12.75">
      <c r="B1861"/>
    </row>
    <row r="1862" ht="12.75">
      <c r="B1862"/>
    </row>
    <row r="1863" ht="12.75">
      <c r="B1863"/>
    </row>
    <row r="1864" ht="12.75">
      <c r="B1864"/>
    </row>
    <row r="1865" ht="12.75">
      <c r="B1865"/>
    </row>
    <row r="1866" ht="12.75">
      <c r="B1866"/>
    </row>
    <row r="1867" ht="12.75">
      <c r="B1867"/>
    </row>
    <row r="1868" ht="12.75">
      <c r="B1868"/>
    </row>
    <row r="1869" ht="12.75">
      <c r="B1869"/>
    </row>
    <row r="1870" ht="12.75">
      <c r="B1870"/>
    </row>
    <row r="1871" ht="12.75">
      <c r="B1871"/>
    </row>
    <row r="1872" ht="12.75">
      <c r="B1872"/>
    </row>
    <row r="1873" ht="12.75">
      <c r="B1873"/>
    </row>
    <row r="1874" ht="12.75">
      <c r="B1874"/>
    </row>
    <row r="1875" ht="12.75">
      <c r="B1875"/>
    </row>
    <row r="1876" ht="12.75">
      <c r="B1876"/>
    </row>
    <row r="1877" ht="12.75">
      <c r="B1877"/>
    </row>
    <row r="1878" ht="12.75">
      <c r="B1878"/>
    </row>
    <row r="1879" ht="12.75">
      <c r="B1879"/>
    </row>
    <row r="1880" ht="12.75">
      <c r="B1880"/>
    </row>
    <row r="1881" ht="12.75">
      <c r="B1881"/>
    </row>
    <row r="1882" ht="12.75">
      <c r="B1882"/>
    </row>
    <row r="1883" ht="12.75">
      <c r="B1883"/>
    </row>
    <row r="1884" ht="12.75">
      <c r="B1884"/>
    </row>
    <row r="1885" ht="12.75">
      <c r="B1885"/>
    </row>
    <row r="1886" ht="12.75">
      <c r="B1886"/>
    </row>
    <row r="1887" ht="12.75">
      <c r="B1887"/>
    </row>
    <row r="1888" ht="12.75">
      <c r="B1888"/>
    </row>
    <row r="1889" ht="12.75">
      <c r="B1889"/>
    </row>
    <row r="1890" ht="12.75">
      <c r="B1890"/>
    </row>
    <row r="1891" ht="12.75">
      <c r="B1891"/>
    </row>
    <row r="1892" ht="12.75">
      <c r="B1892"/>
    </row>
    <row r="1893" ht="12.75">
      <c r="B1893"/>
    </row>
    <row r="1894" ht="12.75">
      <c r="B1894"/>
    </row>
    <row r="1895" ht="12.75">
      <c r="B1895"/>
    </row>
    <row r="1896" ht="12.75">
      <c r="B1896"/>
    </row>
    <row r="1897" ht="12.75">
      <c r="B1897"/>
    </row>
    <row r="1898" ht="12.75">
      <c r="B1898"/>
    </row>
    <row r="1899" ht="12.75">
      <c r="B1899"/>
    </row>
    <row r="1900" ht="12.75">
      <c r="B1900"/>
    </row>
    <row r="1901" ht="12.75">
      <c r="B1901"/>
    </row>
    <row r="1902" ht="12.75">
      <c r="B1902"/>
    </row>
    <row r="1903" ht="12.75">
      <c r="B1903"/>
    </row>
    <row r="1904" ht="12.75">
      <c r="B1904"/>
    </row>
    <row r="1905" ht="12.75">
      <c r="B1905"/>
    </row>
    <row r="1906" ht="12.75">
      <c r="B1906"/>
    </row>
    <row r="1907" ht="12.75">
      <c r="B1907"/>
    </row>
    <row r="1908" ht="12.75">
      <c r="B1908"/>
    </row>
    <row r="1909" ht="12.75">
      <c r="B1909"/>
    </row>
    <row r="1910" ht="12.75">
      <c r="B1910"/>
    </row>
    <row r="1911" ht="12.75">
      <c r="B1911"/>
    </row>
    <row r="1912" ht="12.75">
      <c r="B1912"/>
    </row>
    <row r="1913" ht="12.75">
      <c r="B1913"/>
    </row>
    <row r="1914" ht="12.75">
      <c r="B1914"/>
    </row>
    <row r="1915" ht="12.75">
      <c r="B1915"/>
    </row>
    <row r="1916" ht="12.75">
      <c r="B1916"/>
    </row>
    <row r="1917" ht="12.75">
      <c r="B1917"/>
    </row>
    <row r="1918" ht="12.75">
      <c r="B1918"/>
    </row>
    <row r="1919" ht="12.75">
      <c r="B1919"/>
    </row>
    <row r="1920" ht="12.75">
      <c r="B1920"/>
    </row>
    <row r="1921" ht="12.75">
      <c r="B1921"/>
    </row>
    <row r="1922" ht="12.75">
      <c r="B1922"/>
    </row>
    <row r="1923" ht="12.75">
      <c r="B1923"/>
    </row>
    <row r="1924" ht="12.75">
      <c r="B1924"/>
    </row>
    <row r="1925" ht="12.75">
      <c r="B1925"/>
    </row>
    <row r="1926" ht="12.75">
      <c r="B1926"/>
    </row>
    <row r="1927" ht="12.75">
      <c r="B1927"/>
    </row>
    <row r="1928" ht="12.75">
      <c r="B1928"/>
    </row>
    <row r="1929" ht="12.75">
      <c r="B1929"/>
    </row>
    <row r="1930" ht="12.75">
      <c r="B1930"/>
    </row>
    <row r="1931" ht="12.75">
      <c r="B1931"/>
    </row>
    <row r="1932" ht="12.75">
      <c r="B1932"/>
    </row>
    <row r="1933" ht="12.75">
      <c r="B1933"/>
    </row>
    <row r="1934" ht="12.75">
      <c r="B1934"/>
    </row>
    <row r="1935" ht="12.75">
      <c r="B1935"/>
    </row>
    <row r="1936" ht="12.75">
      <c r="B1936"/>
    </row>
    <row r="1937" ht="12.75">
      <c r="B1937"/>
    </row>
    <row r="1938" ht="12.75">
      <c r="B1938"/>
    </row>
    <row r="1939" ht="12.75">
      <c r="B1939"/>
    </row>
    <row r="1940" ht="12.75">
      <c r="B1940"/>
    </row>
    <row r="1941" ht="12.75">
      <c r="B1941"/>
    </row>
    <row r="1942" ht="12.75">
      <c r="B1942"/>
    </row>
    <row r="1943" ht="12.75">
      <c r="B1943"/>
    </row>
    <row r="1944" ht="12.75">
      <c r="B1944"/>
    </row>
    <row r="1945" ht="12.75">
      <c r="B1945"/>
    </row>
    <row r="1946" ht="12.75">
      <c r="B1946"/>
    </row>
    <row r="1947" ht="12.75">
      <c r="B1947"/>
    </row>
    <row r="1948" ht="12.75">
      <c r="B1948"/>
    </row>
    <row r="1949" ht="12.75">
      <c r="B1949"/>
    </row>
    <row r="1950" ht="12.75">
      <c r="B1950"/>
    </row>
    <row r="1951" ht="12.75">
      <c r="B1951"/>
    </row>
    <row r="1952" ht="12.75">
      <c r="B1952"/>
    </row>
    <row r="1953" ht="12.75">
      <c r="B1953"/>
    </row>
    <row r="1954" ht="12.75">
      <c r="B1954"/>
    </row>
    <row r="1955" ht="12.75">
      <c r="B1955"/>
    </row>
    <row r="1956" ht="12.75">
      <c r="B1956"/>
    </row>
    <row r="1957" ht="12.75">
      <c r="B1957"/>
    </row>
    <row r="1958" ht="12.75">
      <c r="B1958"/>
    </row>
    <row r="1959" ht="12.75">
      <c r="B1959"/>
    </row>
    <row r="1960" ht="12.75">
      <c r="B1960"/>
    </row>
    <row r="1961" ht="12.75">
      <c r="B1961"/>
    </row>
    <row r="1962" ht="12.75">
      <c r="B1962"/>
    </row>
    <row r="1963" ht="12.75">
      <c r="B1963"/>
    </row>
    <row r="1964" ht="12.75">
      <c r="B1964"/>
    </row>
    <row r="1965" ht="12.75">
      <c r="B1965"/>
    </row>
    <row r="1966" ht="12.75">
      <c r="B1966"/>
    </row>
    <row r="1967" ht="12.75">
      <c r="B1967"/>
    </row>
    <row r="1968" ht="12.75">
      <c r="B1968"/>
    </row>
    <row r="1969" ht="12.75">
      <c r="B1969"/>
    </row>
    <row r="1970" ht="12.75">
      <c r="B1970"/>
    </row>
    <row r="1971" ht="12.75">
      <c r="B1971"/>
    </row>
    <row r="1972" ht="12.75">
      <c r="B1972"/>
    </row>
    <row r="1973" ht="12.75">
      <c r="B1973"/>
    </row>
    <row r="1974" ht="12.75">
      <c r="B1974"/>
    </row>
    <row r="1975" ht="12.75">
      <c r="B1975"/>
    </row>
    <row r="1976" ht="12.75">
      <c r="B1976"/>
    </row>
    <row r="1977" ht="12.75">
      <c r="B1977"/>
    </row>
    <row r="1978" ht="12.75">
      <c r="B1978"/>
    </row>
    <row r="1979" ht="12.75">
      <c r="B1979"/>
    </row>
    <row r="1980" ht="12.75">
      <c r="B1980"/>
    </row>
    <row r="1981" ht="12.75">
      <c r="B1981"/>
    </row>
    <row r="1982" ht="12.75">
      <c r="B1982"/>
    </row>
    <row r="1983" ht="12.75">
      <c r="B1983"/>
    </row>
    <row r="1984" ht="12.75">
      <c r="B1984"/>
    </row>
    <row r="1985" ht="12.75">
      <c r="B1985"/>
    </row>
    <row r="1986" ht="12.75">
      <c r="B1986"/>
    </row>
    <row r="1987" ht="12.75">
      <c r="B1987"/>
    </row>
    <row r="1988" ht="12.75">
      <c r="B1988"/>
    </row>
    <row r="1989" ht="12.75">
      <c r="B1989"/>
    </row>
    <row r="1990" ht="12.75">
      <c r="B1990"/>
    </row>
    <row r="1991" ht="12.75">
      <c r="B1991"/>
    </row>
    <row r="1992" ht="12.75">
      <c r="B1992"/>
    </row>
    <row r="1993" ht="12.75">
      <c r="B1993"/>
    </row>
    <row r="1994" ht="12.75">
      <c r="B1994"/>
    </row>
    <row r="1995" ht="12.75">
      <c r="B1995"/>
    </row>
    <row r="1996" ht="12.75">
      <c r="B1996"/>
    </row>
    <row r="1997" ht="12.75">
      <c r="B1997"/>
    </row>
    <row r="1998" ht="12.75">
      <c r="B1998"/>
    </row>
    <row r="1999" ht="12.75">
      <c r="B1999"/>
    </row>
    <row r="2000" ht="12.75">
      <c r="B2000"/>
    </row>
    <row r="2001" ht="12.75">
      <c r="B2001"/>
    </row>
    <row r="2002" ht="12.75">
      <c r="B2002"/>
    </row>
    <row r="2003" ht="12.75">
      <c r="B2003"/>
    </row>
    <row r="2004" ht="12.75">
      <c r="B2004"/>
    </row>
    <row r="2005" ht="12.75">
      <c r="B2005"/>
    </row>
    <row r="2006" ht="12.75">
      <c r="B2006"/>
    </row>
    <row r="2007" ht="12.75">
      <c r="B2007"/>
    </row>
    <row r="2008" ht="12.75">
      <c r="B2008"/>
    </row>
    <row r="2009" ht="12.75">
      <c r="B2009"/>
    </row>
    <row r="2010" ht="12.75">
      <c r="B2010"/>
    </row>
    <row r="2011" ht="12.75">
      <c r="B2011"/>
    </row>
    <row r="2012" ht="12.75">
      <c r="B2012"/>
    </row>
    <row r="2013" ht="12.75">
      <c r="B2013"/>
    </row>
    <row r="2014" ht="12.75">
      <c r="B2014"/>
    </row>
    <row r="2015" ht="12.75">
      <c r="B2015"/>
    </row>
    <row r="2016" ht="12.75">
      <c r="B2016"/>
    </row>
    <row r="2017" ht="12.75">
      <c r="B2017"/>
    </row>
    <row r="2018" ht="12.75">
      <c r="B2018"/>
    </row>
    <row r="2019" ht="12.75">
      <c r="B2019"/>
    </row>
    <row r="2020" ht="12.75">
      <c r="B2020"/>
    </row>
    <row r="2021" ht="12.75">
      <c r="B2021"/>
    </row>
    <row r="2022" ht="12.75">
      <c r="B2022"/>
    </row>
    <row r="2023" ht="12.75">
      <c r="B2023"/>
    </row>
    <row r="2024" ht="12.75">
      <c r="B2024"/>
    </row>
    <row r="2025" ht="12.75">
      <c r="B2025"/>
    </row>
    <row r="2026" ht="12.75">
      <c r="B2026"/>
    </row>
    <row r="2027" ht="12.75">
      <c r="B2027"/>
    </row>
    <row r="2028" ht="12.75">
      <c r="B2028"/>
    </row>
    <row r="2029" ht="12.75">
      <c r="B2029"/>
    </row>
    <row r="2030" ht="12.75">
      <c r="B2030"/>
    </row>
    <row r="2031" ht="12.75">
      <c r="B2031"/>
    </row>
    <row r="2032" ht="12.75">
      <c r="B2032"/>
    </row>
    <row r="2033" ht="12.75">
      <c r="B2033"/>
    </row>
    <row r="2034" ht="12.75">
      <c r="B2034"/>
    </row>
    <row r="2035" ht="12.75">
      <c r="B2035"/>
    </row>
    <row r="2036" ht="12.75">
      <c r="B2036"/>
    </row>
    <row r="2037" ht="12.75">
      <c r="B2037"/>
    </row>
    <row r="2038" ht="12.75">
      <c r="B2038"/>
    </row>
    <row r="2039" ht="12.75">
      <c r="B2039"/>
    </row>
    <row r="2040" ht="12.75">
      <c r="B2040"/>
    </row>
    <row r="2041" ht="12.75">
      <c r="B2041"/>
    </row>
    <row r="2042" ht="12.75">
      <c r="B2042"/>
    </row>
    <row r="2043" ht="12.75">
      <c r="B2043"/>
    </row>
    <row r="2044" ht="12.75">
      <c r="B2044"/>
    </row>
    <row r="2045" ht="12.75">
      <c r="B2045"/>
    </row>
    <row r="2046" ht="12.75">
      <c r="B2046"/>
    </row>
    <row r="2047" ht="12.75">
      <c r="B2047"/>
    </row>
    <row r="2048" ht="12.75">
      <c r="B2048"/>
    </row>
    <row r="2049" ht="12.75">
      <c r="B2049"/>
    </row>
    <row r="2050" ht="12.75">
      <c r="B2050"/>
    </row>
    <row r="2051" ht="12.75">
      <c r="B2051"/>
    </row>
    <row r="2052" ht="12.75">
      <c r="B2052"/>
    </row>
    <row r="2053" ht="12.75">
      <c r="B2053"/>
    </row>
    <row r="2054" ht="12.75">
      <c r="B2054"/>
    </row>
    <row r="2055" ht="12.75">
      <c r="B2055"/>
    </row>
    <row r="2056" ht="12.75">
      <c r="B2056"/>
    </row>
    <row r="2057" ht="12.75">
      <c r="B2057"/>
    </row>
    <row r="2058" ht="12.75">
      <c r="B2058"/>
    </row>
    <row r="2059" ht="12.75">
      <c r="B2059"/>
    </row>
    <row r="2060" ht="12.75">
      <c r="B2060"/>
    </row>
    <row r="2061" ht="12.75">
      <c r="B2061"/>
    </row>
    <row r="2062" ht="12.75">
      <c r="B2062"/>
    </row>
    <row r="2063" ht="12.75">
      <c r="B2063"/>
    </row>
    <row r="2064" ht="12.75">
      <c r="B2064"/>
    </row>
    <row r="2065" ht="12.75">
      <c r="B2065"/>
    </row>
    <row r="2066" ht="12.75">
      <c r="B2066"/>
    </row>
    <row r="2067" ht="12.75">
      <c r="B2067"/>
    </row>
    <row r="2068" ht="12.75">
      <c r="B2068"/>
    </row>
    <row r="2069" ht="12.75">
      <c r="B2069"/>
    </row>
    <row r="2070" ht="12.75">
      <c r="B2070"/>
    </row>
    <row r="2071" ht="12.75">
      <c r="B2071"/>
    </row>
    <row r="2072" ht="12.75">
      <c r="B2072"/>
    </row>
    <row r="2073" ht="12.75">
      <c r="B2073"/>
    </row>
    <row r="2074" ht="12.75">
      <c r="B2074"/>
    </row>
    <row r="2075" ht="12.75">
      <c r="B2075"/>
    </row>
    <row r="2076" ht="12.75">
      <c r="B2076"/>
    </row>
    <row r="2077" ht="12.75">
      <c r="B2077"/>
    </row>
    <row r="2078" ht="12.75">
      <c r="B2078"/>
    </row>
    <row r="2079" ht="12.75">
      <c r="B2079"/>
    </row>
    <row r="2080" ht="12.75">
      <c r="B2080"/>
    </row>
    <row r="2081" ht="12.75">
      <c r="B2081"/>
    </row>
    <row r="2082" ht="12.75">
      <c r="B2082"/>
    </row>
    <row r="2083" ht="12.75">
      <c r="B2083"/>
    </row>
    <row r="2084" ht="12.75">
      <c r="B2084"/>
    </row>
    <row r="2085" ht="12.75">
      <c r="B2085"/>
    </row>
    <row r="2086" ht="12.75">
      <c r="B2086"/>
    </row>
    <row r="2087" ht="12.75">
      <c r="B2087"/>
    </row>
    <row r="2088" ht="12.75">
      <c r="B2088"/>
    </row>
    <row r="2089" ht="12.75">
      <c r="B2089"/>
    </row>
    <row r="2090" ht="12.75">
      <c r="B2090"/>
    </row>
    <row r="2091" ht="12.75">
      <c r="B2091"/>
    </row>
    <row r="2092" ht="12.75">
      <c r="B2092"/>
    </row>
    <row r="2093" ht="12.75">
      <c r="B2093"/>
    </row>
    <row r="2094" ht="12.75">
      <c r="B2094"/>
    </row>
    <row r="2095" ht="12.75">
      <c r="B2095"/>
    </row>
    <row r="2096" ht="12.75">
      <c r="B2096"/>
    </row>
    <row r="2097" ht="12.75">
      <c r="B2097"/>
    </row>
    <row r="2098" ht="12.75">
      <c r="B2098"/>
    </row>
    <row r="2099" ht="12.75">
      <c r="B2099"/>
    </row>
    <row r="2100" ht="12.75">
      <c r="B2100"/>
    </row>
    <row r="2101" ht="12.75">
      <c r="B2101"/>
    </row>
    <row r="2102" ht="12.75">
      <c r="B2102"/>
    </row>
    <row r="2103" ht="12.75">
      <c r="B2103"/>
    </row>
    <row r="2104" ht="12.75">
      <c r="B2104"/>
    </row>
    <row r="2105" ht="12.75">
      <c r="B2105"/>
    </row>
    <row r="2106" ht="12.75">
      <c r="B2106"/>
    </row>
    <row r="2107" ht="12.75">
      <c r="B2107"/>
    </row>
    <row r="2108" ht="12.75">
      <c r="B2108"/>
    </row>
    <row r="2109" ht="12.75">
      <c r="B2109"/>
    </row>
    <row r="2110" ht="12.75">
      <c r="B2110"/>
    </row>
    <row r="2111" ht="12.75">
      <c r="B2111"/>
    </row>
    <row r="2112" ht="12.75">
      <c r="B2112"/>
    </row>
    <row r="2113" ht="12.75">
      <c r="B2113"/>
    </row>
    <row r="2114" ht="12.75">
      <c r="B2114"/>
    </row>
    <row r="2115" ht="12.75">
      <c r="B2115"/>
    </row>
    <row r="2116" ht="12.75">
      <c r="B2116"/>
    </row>
    <row r="2117" ht="12.75">
      <c r="B2117"/>
    </row>
    <row r="2118" ht="12.75">
      <c r="B2118"/>
    </row>
    <row r="2119" ht="12.75">
      <c r="B2119"/>
    </row>
    <row r="2120" ht="12.75">
      <c r="B2120"/>
    </row>
    <row r="2121" ht="12.75">
      <c r="B2121"/>
    </row>
    <row r="2122" ht="12.75">
      <c r="B2122"/>
    </row>
    <row r="2123" ht="12.75">
      <c r="B2123"/>
    </row>
    <row r="2124" ht="12.75">
      <c r="B2124"/>
    </row>
    <row r="2125" ht="12.75">
      <c r="B2125"/>
    </row>
    <row r="2126" ht="12.75">
      <c r="B2126"/>
    </row>
    <row r="2127" ht="12.75">
      <c r="B2127"/>
    </row>
    <row r="2128" ht="12.75">
      <c r="B2128"/>
    </row>
    <row r="2129" ht="12.75">
      <c r="B2129"/>
    </row>
    <row r="2130" ht="12.75">
      <c r="B2130"/>
    </row>
    <row r="2131" ht="12.75">
      <c r="B2131"/>
    </row>
    <row r="2132" ht="12.75">
      <c r="B2132"/>
    </row>
    <row r="2133" ht="12.75">
      <c r="B2133"/>
    </row>
    <row r="2134" ht="12.75">
      <c r="B2134"/>
    </row>
    <row r="2135" ht="12.75">
      <c r="B2135"/>
    </row>
    <row r="2136" ht="12.75">
      <c r="B2136"/>
    </row>
    <row r="2137" ht="12.75">
      <c r="B2137"/>
    </row>
    <row r="2138" ht="12.75">
      <c r="B2138"/>
    </row>
    <row r="2139" ht="12.75">
      <c r="B2139"/>
    </row>
    <row r="2140" ht="12.75">
      <c r="B2140"/>
    </row>
    <row r="2141" ht="12.75">
      <c r="B2141"/>
    </row>
    <row r="2142" ht="12.75">
      <c r="B2142"/>
    </row>
    <row r="2143" ht="12.75">
      <c r="B2143"/>
    </row>
    <row r="2144" ht="12.75">
      <c r="B2144"/>
    </row>
    <row r="2145" ht="12.75">
      <c r="B2145"/>
    </row>
    <row r="2146" ht="12.75">
      <c r="B2146"/>
    </row>
    <row r="2147" ht="12.75">
      <c r="B2147"/>
    </row>
    <row r="2148" ht="12.75">
      <c r="B2148"/>
    </row>
    <row r="2149" ht="12.75">
      <c r="B2149"/>
    </row>
    <row r="2150" ht="12.75">
      <c r="B2150"/>
    </row>
    <row r="2151" ht="12.75">
      <c r="B2151"/>
    </row>
    <row r="2152" ht="12.75">
      <c r="B2152"/>
    </row>
    <row r="2153" ht="12.75">
      <c r="B2153"/>
    </row>
    <row r="2154" ht="12.75">
      <c r="B2154"/>
    </row>
    <row r="2155" ht="12.75">
      <c r="B2155"/>
    </row>
    <row r="2156" ht="12.75">
      <c r="B2156"/>
    </row>
    <row r="2157" ht="12.75">
      <c r="B2157"/>
    </row>
    <row r="2158" ht="12.75">
      <c r="B2158"/>
    </row>
    <row r="2159" ht="12.75">
      <c r="B2159"/>
    </row>
    <row r="2160" ht="12.75">
      <c r="B2160"/>
    </row>
    <row r="2161" ht="12.75">
      <c r="B2161"/>
    </row>
    <row r="2162" ht="12.75">
      <c r="B2162"/>
    </row>
    <row r="2163" ht="12.75">
      <c r="B2163"/>
    </row>
    <row r="2164" ht="12.75">
      <c r="B2164"/>
    </row>
    <row r="2165" ht="12.75">
      <c r="B2165"/>
    </row>
    <row r="2166" ht="12.75">
      <c r="B2166"/>
    </row>
    <row r="2167" ht="12.75">
      <c r="B2167"/>
    </row>
    <row r="2168" ht="12.75">
      <c r="B2168"/>
    </row>
    <row r="2169" ht="12.75">
      <c r="B2169"/>
    </row>
    <row r="2170" ht="12.75">
      <c r="B2170"/>
    </row>
    <row r="2171" ht="12.75">
      <c r="B2171"/>
    </row>
    <row r="2172" ht="12.75">
      <c r="B2172"/>
    </row>
    <row r="2173" ht="12.75">
      <c r="B2173"/>
    </row>
    <row r="2174" ht="12.75">
      <c r="B2174"/>
    </row>
    <row r="2175" ht="12.75">
      <c r="B2175"/>
    </row>
    <row r="2176" ht="12.75">
      <c r="B2176"/>
    </row>
    <row r="2177" ht="12.75">
      <c r="B2177"/>
    </row>
    <row r="2178" ht="12.75">
      <c r="B2178"/>
    </row>
    <row r="2179" ht="12.75">
      <c r="B2179"/>
    </row>
    <row r="2180" ht="12.75">
      <c r="B2180"/>
    </row>
    <row r="2181" ht="12.75">
      <c r="B2181"/>
    </row>
    <row r="2182" ht="12.75">
      <c r="B2182"/>
    </row>
    <row r="2183" ht="12.75">
      <c r="B2183"/>
    </row>
    <row r="2184" ht="12.75">
      <c r="B2184"/>
    </row>
    <row r="2185" ht="12.75">
      <c r="B2185"/>
    </row>
    <row r="2186" ht="12.75">
      <c r="B2186"/>
    </row>
    <row r="2187" ht="12.75">
      <c r="B2187"/>
    </row>
    <row r="2188" ht="12.75">
      <c r="B2188"/>
    </row>
    <row r="2189" ht="12.75">
      <c r="B2189"/>
    </row>
    <row r="2190" ht="12.75">
      <c r="B2190"/>
    </row>
    <row r="2191" ht="12.75">
      <c r="B2191"/>
    </row>
    <row r="2192" ht="12.75">
      <c r="B2192"/>
    </row>
    <row r="2193" ht="12.75">
      <c r="B2193"/>
    </row>
    <row r="2194" ht="12.75">
      <c r="B2194"/>
    </row>
    <row r="2195" ht="12.75">
      <c r="B2195"/>
    </row>
    <row r="2196" ht="12.75">
      <c r="B2196"/>
    </row>
    <row r="2197" ht="12.75">
      <c r="B2197"/>
    </row>
    <row r="2198" ht="12.75">
      <c r="B2198"/>
    </row>
    <row r="2199" ht="12.75">
      <c r="B2199"/>
    </row>
    <row r="2200" ht="12.75">
      <c r="B2200"/>
    </row>
    <row r="2201" ht="12.75">
      <c r="B2201"/>
    </row>
    <row r="2202" ht="12.75">
      <c r="B2202"/>
    </row>
    <row r="2203" ht="12.75">
      <c r="B2203"/>
    </row>
    <row r="2204" ht="12.75">
      <c r="B2204"/>
    </row>
    <row r="2205" ht="12.75">
      <c r="B2205"/>
    </row>
    <row r="2206" ht="12.75">
      <c r="B2206"/>
    </row>
    <row r="2207" ht="12.75">
      <c r="B2207"/>
    </row>
    <row r="2208" ht="12.75">
      <c r="B2208"/>
    </row>
    <row r="2209" ht="12.75">
      <c r="B2209"/>
    </row>
    <row r="2210" ht="12.75">
      <c r="B2210"/>
    </row>
    <row r="2211" ht="12.75">
      <c r="B2211"/>
    </row>
    <row r="2212" ht="12.75">
      <c r="B2212"/>
    </row>
    <row r="2213" ht="12.75">
      <c r="B2213"/>
    </row>
    <row r="2214" ht="12.75">
      <c r="B2214"/>
    </row>
    <row r="2215" ht="12.75">
      <c r="B2215"/>
    </row>
    <row r="2216" ht="12.75">
      <c r="B2216"/>
    </row>
    <row r="2217" ht="12.75">
      <c r="B2217"/>
    </row>
    <row r="2218" ht="12.75">
      <c r="B2218"/>
    </row>
    <row r="2219" ht="12.75">
      <c r="B2219"/>
    </row>
    <row r="2220" ht="12.75">
      <c r="B2220"/>
    </row>
    <row r="2221" ht="12.75">
      <c r="B2221"/>
    </row>
    <row r="2222" ht="12.75">
      <c r="B2222"/>
    </row>
    <row r="2223" ht="12.75">
      <c r="B2223"/>
    </row>
    <row r="2224" ht="12.75">
      <c r="B2224"/>
    </row>
    <row r="2225" ht="12.75">
      <c r="B2225"/>
    </row>
    <row r="2226" ht="12.75">
      <c r="B2226"/>
    </row>
    <row r="2227" ht="12.75">
      <c r="B2227"/>
    </row>
    <row r="2228" ht="12.75">
      <c r="B2228"/>
    </row>
    <row r="2229" ht="12.75">
      <c r="B2229"/>
    </row>
    <row r="2230" ht="12.75">
      <c r="B2230"/>
    </row>
    <row r="2231" ht="12.75">
      <c r="B2231"/>
    </row>
    <row r="2232" ht="12.75">
      <c r="B2232"/>
    </row>
    <row r="2233" ht="12.75">
      <c r="B2233"/>
    </row>
    <row r="2234" ht="12.75">
      <c r="B2234"/>
    </row>
    <row r="2235" ht="12.75">
      <c r="B2235"/>
    </row>
    <row r="2236" ht="12.75">
      <c r="B2236"/>
    </row>
    <row r="2237" ht="12.75">
      <c r="B2237"/>
    </row>
    <row r="2238" ht="12.75">
      <c r="B2238"/>
    </row>
    <row r="2239" ht="12.75">
      <c r="B2239"/>
    </row>
    <row r="2240" ht="12.75">
      <c r="B2240"/>
    </row>
    <row r="2241" ht="12.75">
      <c r="B2241"/>
    </row>
    <row r="2242" ht="12.75">
      <c r="B2242"/>
    </row>
    <row r="2243" ht="12.75">
      <c r="B2243"/>
    </row>
    <row r="2244" ht="12.75">
      <c r="B2244"/>
    </row>
    <row r="2245" ht="12.75">
      <c r="B2245"/>
    </row>
    <row r="2246" ht="12.75">
      <c r="B2246"/>
    </row>
    <row r="2247" ht="12.75">
      <c r="B2247"/>
    </row>
    <row r="2248" ht="12.75">
      <c r="B2248"/>
    </row>
    <row r="2249" ht="12.75">
      <c r="B2249"/>
    </row>
    <row r="2250" ht="12.75">
      <c r="B2250"/>
    </row>
    <row r="2251" ht="12.75">
      <c r="B2251"/>
    </row>
    <row r="2252" ht="12.75">
      <c r="B2252"/>
    </row>
    <row r="2253" ht="12.75">
      <c r="B2253"/>
    </row>
    <row r="2254" ht="12.75">
      <c r="B2254"/>
    </row>
    <row r="2255" ht="12.75">
      <c r="B2255"/>
    </row>
    <row r="2256" ht="12.75">
      <c r="B2256"/>
    </row>
    <row r="2257" ht="12.75">
      <c r="B2257"/>
    </row>
    <row r="2258" ht="12.75">
      <c r="B2258"/>
    </row>
    <row r="2259" ht="12.75">
      <c r="B2259"/>
    </row>
    <row r="2260" ht="12.75">
      <c r="B2260"/>
    </row>
    <row r="2261" ht="12.75">
      <c r="B2261"/>
    </row>
    <row r="2262" ht="12.75">
      <c r="B2262"/>
    </row>
    <row r="2263" ht="12.75">
      <c r="B2263"/>
    </row>
    <row r="2264" ht="12.75">
      <c r="B2264"/>
    </row>
    <row r="2265" ht="12.75">
      <c r="B2265"/>
    </row>
    <row r="2266" ht="12.75">
      <c r="B2266"/>
    </row>
    <row r="2267" ht="12.75">
      <c r="B2267"/>
    </row>
    <row r="2268" ht="12.75">
      <c r="B2268"/>
    </row>
    <row r="2269" ht="12.75">
      <c r="B2269"/>
    </row>
    <row r="2270" ht="12.75">
      <c r="B2270"/>
    </row>
    <row r="2271" ht="12.75">
      <c r="B2271"/>
    </row>
    <row r="2272" ht="12.75">
      <c r="B2272"/>
    </row>
    <row r="2273" ht="12.75">
      <c r="B2273"/>
    </row>
    <row r="2274" ht="12.75">
      <c r="B2274"/>
    </row>
    <row r="2275" ht="12.75">
      <c r="B2275"/>
    </row>
    <row r="2276" ht="12.75">
      <c r="B2276"/>
    </row>
    <row r="2277" ht="12.75">
      <c r="B2277"/>
    </row>
    <row r="2278" ht="12.75">
      <c r="B2278"/>
    </row>
    <row r="2279" ht="12.75">
      <c r="B2279"/>
    </row>
    <row r="2280" ht="12.75">
      <c r="B2280"/>
    </row>
    <row r="2281" ht="12.75">
      <c r="B2281"/>
    </row>
    <row r="2282" ht="12.75">
      <c r="B2282"/>
    </row>
    <row r="2283" ht="12.75">
      <c r="B2283"/>
    </row>
    <row r="2284" ht="12.75">
      <c r="B2284"/>
    </row>
    <row r="2285" ht="12.75">
      <c r="B2285"/>
    </row>
    <row r="2286" ht="12.75">
      <c r="B2286"/>
    </row>
    <row r="2287" ht="12.75">
      <c r="B2287"/>
    </row>
    <row r="2288" ht="12.75">
      <c r="B2288"/>
    </row>
    <row r="2289" ht="12.75">
      <c r="B2289"/>
    </row>
    <row r="2290" ht="12.75">
      <c r="B2290"/>
    </row>
    <row r="2291" ht="12.75">
      <c r="B2291"/>
    </row>
    <row r="2292" ht="12.75">
      <c r="B2292"/>
    </row>
    <row r="2293" ht="12.75">
      <c r="B2293"/>
    </row>
    <row r="2294" ht="12.75">
      <c r="B2294"/>
    </row>
    <row r="2295" ht="12.75">
      <c r="B2295"/>
    </row>
    <row r="2296" ht="12.75">
      <c r="B2296"/>
    </row>
    <row r="2297" ht="12.75">
      <c r="B2297"/>
    </row>
    <row r="2298" ht="12.75">
      <c r="B2298"/>
    </row>
    <row r="2299" ht="12.75">
      <c r="B2299"/>
    </row>
    <row r="2300" ht="12.75">
      <c r="B2300"/>
    </row>
    <row r="2301" ht="12.75">
      <c r="B2301"/>
    </row>
    <row r="2302" ht="12.75">
      <c r="B2302"/>
    </row>
    <row r="2303" ht="12.75">
      <c r="B2303"/>
    </row>
    <row r="2304" ht="12.75">
      <c r="B2304"/>
    </row>
    <row r="2305" ht="12.75">
      <c r="B2305"/>
    </row>
    <row r="2306" ht="12.75">
      <c r="B2306"/>
    </row>
    <row r="2307" ht="12.75">
      <c r="B2307"/>
    </row>
    <row r="2308" ht="12.75">
      <c r="B2308"/>
    </row>
    <row r="2309" ht="12.75">
      <c r="B2309"/>
    </row>
    <row r="2310" ht="12.75">
      <c r="B2310"/>
    </row>
    <row r="2311" ht="12.75">
      <c r="B2311"/>
    </row>
    <row r="2312" ht="12.75">
      <c r="B2312"/>
    </row>
    <row r="2313" ht="12.75">
      <c r="B2313"/>
    </row>
    <row r="2314" ht="12.75">
      <c r="B2314"/>
    </row>
    <row r="2315" ht="12.75">
      <c r="B2315"/>
    </row>
    <row r="2316" ht="12.75">
      <c r="B2316"/>
    </row>
    <row r="2317" ht="12.75">
      <c r="B2317"/>
    </row>
    <row r="2318" ht="12.75">
      <c r="B2318"/>
    </row>
    <row r="2319" ht="12.75">
      <c r="B2319"/>
    </row>
    <row r="2320" ht="12.75">
      <c r="B2320"/>
    </row>
    <row r="2321" ht="12.75">
      <c r="B2321"/>
    </row>
    <row r="2322" ht="12.75">
      <c r="B2322"/>
    </row>
    <row r="2323" ht="12.75">
      <c r="B2323"/>
    </row>
    <row r="2324" ht="12.75">
      <c r="B2324"/>
    </row>
    <row r="2325" ht="12.75">
      <c r="B2325"/>
    </row>
    <row r="2326" ht="12.75">
      <c r="B2326"/>
    </row>
    <row r="2327" ht="12.75">
      <c r="B2327"/>
    </row>
    <row r="2328" ht="12.75">
      <c r="B2328"/>
    </row>
    <row r="2329" ht="12.75">
      <c r="B2329"/>
    </row>
    <row r="2330" ht="12.75">
      <c r="B2330"/>
    </row>
    <row r="2331" ht="12.75">
      <c r="B2331"/>
    </row>
    <row r="2332" ht="12.75">
      <c r="B2332"/>
    </row>
    <row r="2333" ht="12.75">
      <c r="B2333"/>
    </row>
    <row r="2334" ht="12.75">
      <c r="B2334"/>
    </row>
    <row r="2335" ht="12.75">
      <c r="B2335"/>
    </row>
    <row r="2336" ht="12.75">
      <c r="B2336"/>
    </row>
    <row r="2337" ht="12.75">
      <c r="B2337"/>
    </row>
    <row r="2338" ht="12.75">
      <c r="B2338"/>
    </row>
    <row r="2339" ht="12.75">
      <c r="B2339"/>
    </row>
    <row r="2340" ht="12.75">
      <c r="B2340"/>
    </row>
    <row r="2341" ht="12.75">
      <c r="B2341"/>
    </row>
    <row r="2342" ht="12.75">
      <c r="B2342"/>
    </row>
    <row r="2343" ht="12.75">
      <c r="B2343"/>
    </row>
    <row r="2344" ht="12.75">
      <c r="B2344"/>
    </row>
    <row r="2345" ht="12.75">
      <c r="B2345"/>
    </row>
    <row r="2346" ht="12.75">
      <c r="B2346"/>
    </row>
    <row r="2347" ht="12.75">
      <c r="B2347"/>
    </row>
    <row r="2348" ht="12.75">
      <c r="B2348"/>
    </row>
    <row r="2349" ht="12.75">
      <c r="B2349"/>
    </row>
    <row r="2350" ht="12.75">
      <c r="B2350"/>
    </row>
    <row r="2351" ht="12.75">
      <c r="B2351"/>
    </row>
    <row r="2352" ht="12.75">
      <c r="B2352"/>
    </row>
    <row r="2353" ht="12.75">
      <c r="B2353"/>
    </row>
    <row r="2354" ht="12.75">
      <c r="B2354"/>
    </row>
    <row r="2355" ht="12.75">
      <c r="B2355"/>
    </row>
    <row r="2356" ht="12.75">
      <c r="B2356"/>
    </row>
    <row r="2357" ht="12.75">
      <c r="B2357"/>
    </row>
    <row r="2358" ht="12.75">
      <c r="B2358"/>
    </row>
    <row r="2359" ht="12.75">
      <c r="B2359"/>
    </row>
    <row r="2360" ht="12.75">
      <c r="B2360"/>
    </row>
    <row r="2361" ht="12.75">
      <c r="B2361"/>
    </row>
    <row r="2362" ht="12.75">
      <c r="B2362"/>
    </row>
    <row r="2363" ht="12.75">
      <c r="B2363"/>
    </row>
    <row r="2364" ht="12.75">
      <c r="B2364"/>
    </row>
    <row r="2365" ht="12.75">
      <c r="B2365"/>
    </row>
    <row r="2366" ht="12.75">
      <c r="B2366"/>
    </row>
    <row r="2367" ht="12.75">
      <c r="B2367"/>
    </row>
    <row r="2368" ht="12.75">
      <c r="B2368"/>
    </row>
    <row r="2369" ht="12.75">
      <c r="B2369"/>
    </row>
    <row r="2370" ht="12.75">
      <c r="B2370"/>
    </row>
    <row r="2371" ht="12.75">
      <c r="B2371"/>
    </row>
    <row r="2372" ht="12.75">
      <c r="B2372"/>
    </row>
    <row r="2373" ht="12.75">
      <c r="B2373"/>
    </row>
    <row r="2374" ht="12.75">
      <c r="B2374"/>
    </row>
    <row r="2375" ht="12.75">
      <c r="B2375"/>
    </row>
    <row r="2376" ht="12.75">
      <c r="B2376"/>
    </row>
    <row r="2377" ht="12.75">
      <c r="B2377"/>
    </row>
    <row r="2378" ht="12.75">
      <c r="B2378"/>
    </row>
    <row r="2379" ht="12.75">
      <c r="B2379"/>
    </row>
    <row r="2380" ht="12.75">
      <c r="B2380"/>
    </row>
    <row r="2381" ht="12.75">
      <c r="B2381"/>
    </row>
    <row r="2382" ht="12.75">
      <c r="B2382"/>
    </row>
    <row r="2383" ht="12.75">
      <c r="B2383"/>
    </row>
    <row r="2384" ht="12.75">
      <c r="B2384"/>
    </row>
    <row r="2385" ht="12.75">
      <c r="B2385"/>
    </row>
    <row r="2386" ht="12.75">
      <c r="B2386"/>
    </row>
    <row r="2387" ht="12.75">
      <c r="B2387"/>
    </row>
    <row r="2388" ht="12.75">
      <c r="B2388"/>
    </row>
    <row r="2389" ht="12.75">
      <c r="B2389"/>
    </row>
    <row r="2390" ht="12.75">
      <c r="B2390"/>
    </row>
    <row r="2391" ht="12.75">
      <c r="B2391"/>
    </row>
    <row r="2392" ht="12.75">
      <c r="B2392"/>
    </row>
    <row r="2393" ht="12.75">
      <c r="B2393"/>
    </row>
    <row r="2394" ht="12.75">
      <c r="B2394"/>
    </row>
    <row r="2395" ht="12.75">
      <c r="B2395"/>
    </row>
    <row r="2396" ht="12.75">
      <c r="B2396"/>
    </row>
    <row r="2397" ht="12.75">
      <c r="B2397"/>
    </row>
    <row r="2398" ht="12.75">
      <c r="B2398"/>
    </row>
    <row r="2399" ht="12.75">
      <c r="B2399"/>
    </row>
    <row r="2400" ht="12.75">
      <c r="B2400"/>
    </row>
    <row r="2401" ht="12.75">
      <c r="B2401"/>
    </row>
    <row r="2402" ht="12.75">
      <c r="B2402"/>
    </row>
    <row r="2403" ht="12.75">
      <c r="B2403"/>
    </row>
    <row r="2404" ht="12.75">
      <c r="B2404"/>
    </row>
    <row r="2405" ht="12.75">
      <c r="B2405"/>
    </row>
    <row r="2406" ht="12.75">
      <c r="B2406"/>
    </row>
    <row r="2407" ht="12.75">
      <c r="B2407"/>
    </row>
    <row r="2408" ht="12.75">
      <c r="B2408"/>
    </row>
    <row r="2409" ht="12.75">
      <c r="B2409"/>
    </row>
    <row r="2410" ht="12.75">
      <c r="B2410"/>
    </row>
    <row r="2411" ht="12.75">
      <c r="B2411"/>
    </row>
    <row r="2412" ht="12.75">
      <c r="B2412"/>
    </row>
    <row r="2413" ht="12.75">
      <c r="B2413"/>
    </row>
    <row r="2414" ht="12.75">
      <c r="B2414"/>
    </row>
    <row r="2415" ht="12.75">
      <c r="B2415"/>
    </row>
    <row r="2416" ht="12.75">
      <c r="B2416"/>
    </row>
    <row r="2417" ht="12.75">
      <c r="B2417"/>
    </row>
    <row r="2418" ht="12.75">
      <c r="B2418"/>
    </row>
    <row r="2419" ht="12.75">
      <c r="B2419"/>
    </row>
    <row r="2420" ht="12.75">
      <c r="B2420"/>
    </row>
    <row r="2421" ht="12.75">
      <c r="B2421"/>
    </row>
    <row r="2422" ht="12.75">
      <c r="B2422"/>
    </row>
    <row r="2423" ht="12.75">
      <c r="B2423"/>
    </row>
    <row r="2424" ht="12.75">
      <c r="B2424"/>
    </row>
    <row r="2425" ht="12.75">
      <c r="B2425"/>
    </row>
    <row r="2426" ht="12.75">
      <c r="B2426"/>
    </row>
    <row r="2427" ht="12.75">
      <c r="B2427"/>
    </row>
    <row r="2428" ht="12.75">
      <c r="B2428"/>
    </row>
    <row r="2429" ht="12.75">
      <c r="B2429"/>
    </row>
    <row r="2430" ht="12.75">
      <c r="B2430"/>
    </row>
    <row r="2431" ht="12.75">
      <c r="B2431"/>
    </row>
    <row r="2432" ht="12.75">
      <c r="B2432"/>
    </row>
    <row r="2433" ht="12.75">
      <c r="B2433"/>
    </row>
    <row r="2434" ht="12.75">
      <c r="B2434"/>
    </row>
    <row r="2435" ht="12.75">
      <c r="B2435"/>
    </row>
    <row r="2436" ht="12.75">
      <c r="B2436"/>
    </row>
    <row r="2437" ht="12.75">
      <c r="B2437"/>
    </row>
    <row r="2438" ht="12.75">
      <c r="B2438"/>
    </row>
    <row r="2439" ht="12.75">
      <c r="B2439"/>
    </row>
    <row r="2440" ht="12.75">
      <c r="B2440"/>
    </row>
    <row r="2441" ht="12.75">
      <c r="B2441"/>
    </row>
    <row r="2442" ht="12.75">
      <c r="B2442"/>
    </row>
    <row r="2443" ht="12.75">
      <c r="B2443"/>
    </row>
    <row r="2444" ht="12.75">
      <c r="B2444"/>
    </row>
    <row r="2445" ht="12.75">
      <c r="B2445"/>
    </row>
    <row r="2446" ht="12.75">
      <c r="B2446"/>
    </row>
    <row r="2447" ht="12.75">
      <c r="B2447"/>
    </row>
    <row r="2448" ht="12.75">
      <c r="B2448"/>
    </row>
    <row r="2449" ht="12.75">
      <c r="B2449"/>
    </row>
    <row r="2450" ht="12.75">
      <c r="B2450"/>
    </row>
    <row r="2451" ht="12.75">
      <c r="B2451"/>
    </row>
    <row r="2452" ht="12.75">
      <c r="B2452"/>
    </row>
    <row r="2453" ht="12.75">
      <c r="B2453"/>
    </row>
    <row r="2454" ht="12.75">
      <c r="B2454"/>
    </row>
    <row r="2455" ht="12.75">
      <c r="B2455"/>
    </row>
    <row r="2456" ht="12.75">
      <c r="B2456"/>
    </row>
    <row r="2457" ht="12.75">
      <c r="B2457"/>
    </row>
    <row r="2458" ht="12.75">
      <c r="B2458"/>
    </row>
    <row r="2459" ht="12.75">
      <c r="B2459"/>
    </row>
    <row r="2460" ht="12.75">
      <c r="B2460"/>
    </row>
    <row r="2461" ht="12.75">
      <c r="B2461"/>
    </row>
    <row r="2462" ht="12.75">
      <c r="B2462"/>
    </row>
    <row r="2463" ht="12.75">
      <c r="B2463"/>
    </row>
    <row r="2464" ht="12.75">
      <c r="B2464"/>
    </row>
    <row r="2465" ht="12.75">
      <c r="B2465"/>
    </row>
    <row r="2466" ht="12.75">
      <c r="B2466"/>
    </row>
    <row r="2467" ht="12.75">
      <c r="B2467"/>
    </row>
    <row r="2468" ht="12.75">
      <c r="B2468"/>
    </row>
    <row r="2469" ht="12.75">
      <c r="B2469"/>
    </row>
    <row r="2470" ht="12.75">
      <c r="B2470"/>
    </row>
    <row r="2471" ht="12.75">
      <c r="B2471"/>
    </row>
    <row r="2472" ht="12.75">
      <c r="B2472"/>
    </row>
    <row r="2473" ht="12.75">
      <c r="B2473"/>
    </row>
    <row r="2474" ht="12.75">
      <c r="B2474"/>
    </row>
    <row r="2475" ht="12.75">
      <c r="B2475"/>
    </row>
    <row r="2476" ht="12.75">
      <c r="B2476"/>
    </row>
    <row r="2477" ht="12.75">
      <c r="B2477"/>
    </row>
    <row r="2478" ht="12.75">
      <c r="B2478"/>
    </row>
    <row r="2479" ht="12.75">
      <c r="B2479"/>
    </row>
    <row r="2480" ht="12.75">
      <c r="B2480"/>
    </row>
    <row r="2481" ht="12.75">
      <c r="B2481"/>
    </row>
    <row r="2482" ht="12.75">
      <c r="B2482"/>
    </row>
    <row r="2483" ht="12.75">
      <c r="B2483"/>
    </row>
    <row r="2484" ht="12.75">
      <c r="B2484"/>
    </row>
    <row r="2485" ht="12.75">
      <c r="B2485"/>
    </row>
    <row r="2486" ht="12.75">
      <c r="B2486"/>
    </row>
    <row r="2487" ht="12.75">
      <c r="B2487"/>
    </row>
    <row r="2488" ht="12.75">
      <c r="B2488"/>
    </row>
    <row r="2489" ht="12.75">
      <c r="B2489"/>
    </row>
    <row r="2490" ht="12.75">
      <c r="B2490"/>
    </row>
    <row r="2491" ht="12.75">
      <c r="B2491"/>
    </row>
    <row r="2492" ht="12.75">
      <c r="B2492"/>
    </row>
    <row r="2493" ht="12.75">
      <c r="B2493"/>
    </row>
    <row r="2494" ht="12.75">
      <c r="B2494"/>
    </row>
    <row r="2495" ht="12.75">
      <c r="B2495"/>
    </row>
    <row r="2496" ht="12.75">
      <c r="B2496"/>
    </row>
    <row r="2497" ht="12.75">
      <c r="B2497"/>
    </row>
    <row r="2498" ht="12.75">
      <c r="B2498"/>
    </row>
    <row r="2499" ht="12.75">
      <c r="B2499"/>
    </row>
    <row r="2500" ht="12.75">
      <c r="B2500"/>
    </row>
    <row r="2501" ht="12.75">
      <c r="B2501"/>
    </row>
    <row r="2502" ht="12.75">
      <c r="B2502"/>
    </row>
    <row r="2503" ht="12.75">
      <c r="B2503"/>
    </row>
    <row r="2504" ht="12.75">
      <c r="B2504"/>
    </row>
    <row r="2505" ht="12.75">
      <c r="B2505"/>
    </row>
    <row r="2506" ht="12.75">
      <c r="B2506"/>
    </row>
    <row r="2507" ht="12.75">
      <c r="B2507"/>
    </row>
    <row r="2508" ht="12.75">
      <c r="B2508"/>
    </row>
    <row r="2509" ht="12.75">
      <c r="B2509"/>
    </row>
    <row r="2510" ht="12.75">
      <c r="B2510"/>
    </row>
    <row r="2511" ht="12.75">
      <c r="B2511"/>
    </row>
    <row r="2512" ht="12.75">
      <c r="B2512"/>
    </row>
    <row r="2513" ht="12.75">
      <c r="B2513"/>
    </row>
    <row r="2514" ht="12.75">
      <c r="B2514"/>
    </row>
    <row r="2515" ht="12.75">
      <c r="B2515"/>
    </row>
    <row r="2516" ht="12.75">
      <c r="B2516"/>
    </row>
    <row r="2517" ht="12.75">
      <c r="B2517"/>
    </row>
    <row r="2518" ht="12.75">
      <c r="B2518"/>
    </row>
    <row r="2519" ht="12.75">
      <c r="B2519"/>
    </row>
    <row r="2520" ht="12.75">
      <c r="B2520"/>
    </row>
    <row r="2521" ht="12.75">
      <c r="B2521"/>
    </row>
    <row r="2522" ht="12.75">
      <c r="B2522"/>
    </row>
    <row r="2523" ht="12.75">
      <c r="B2523"/>
    </row>
    <row r="2524" ht="12.75">
      <c r="B2524"/>
    </row>
    <row r="2525" ht="12.75">
      <c r="B2525"/>
    </row>
    <row r="2526" ht="12.75">
      <c r="B2526"/>
    </row>
    <row r="2527" ht="12.75">
      <c r="B2527"/>
    </row>
    <row r="2528" ht="12.75">
      <c r="B2528"/>
    </row>
    <row r="2529" ht="12.75">
      <c r="B2529"/>
    </row>
    <row r="2530" ht="12.75">
      <c r="B2530"/>
    </row>
    <row r="2531" ht="12.75">
      <c r="B2531"/>
    </row>
    <row r="2532" ht="12.75">
      <c r="B2532"/>
    </row>
    <row r="2533" ht="12.75">
      <c r="B2533"/>
    </row>
    <row r="2534" ht="12.75">
      <c r="B2534"/>
    </row>
    <row r="2535" ht="12.75">
      <c r="B2535"/>
    </row>
    <row r="2536" ht="12.75">
      <c r="B2536"/>
    </row>
    <row r="2537" ht="12.75">
      <c r="B2537"/>
    </row>
    <row r="2538" ht="12.75">
      <c r="B2538"/>
    </row>
    <row r="2539" ht="12.75">
      <c r="B2539"/>
    </row>
    <row r="2540" ht="12.75">
      <c r="B2540"/>
    </row>
    <row r="2541" ht="12.75">
      <c r="B2541"/>
    </row>
    <row r="2542" ht="12.75">
      <c r="B2542"/>
    </row>
    <row r="2543" ht="12.75">
      <c r="B2543"/>
    </row>
    <row r="2544" ht="12.75">
      <c r="B2544"/>
    </row>
    <row r="2545" ht="12.75">
      <c r="B2545"/>
    </row>
    <row r="2546" ht="12.75">
      <c r="B2546"/>
    </row>
    <row r="2547" ht="12.75">
      <c r="B2547"/>
    </row>
    <row r="2548" ht="12.75">
      <c r="B2548"/>
    </row>
    <row r="2549" ht="12.75">
      <c r="B2549"/>
    </row>
    <row r="2550" ht="12.75">
      <c r="B2550"/>
    </row>
    <row r="2551" ht="12.75">
      <c r="B2551"/>
    </row>
    <row r="2552" ht="12.75">
      <c r="B2552"/>
    </row>
    <row r="2553" ht="12.75">
      <c r="B2553"/>
    </row>
    <row r="2554" ht="12.75">
      <c r="B2554"/>
    </row>
    <row r="2555" ht="12.75">
      <c r="B2555"/>
    </row>
    <row r="2556" ht="12.75">
      <c r="B2556"/>
    </row>
    <row r="2557" ht="12.75">
      <c r="B2557"/>
    </row>
    <row r="2558" ht="12.75">
      <c r="B2558"/>
    </row>
    <row r="2559" ht="12.75">
      <c r="B2559"/>
    </row>
    <row r="2560" ht="12.75">
      <c r="B2560"/>
    </row>
    <row r="2561" ht="12.75">
      <c r="B2561"/>
    </row>
    <row r="2562" ht="12.75">
      <c r="B2562"/>
    </row>
    <row r="2563" ht="12.75">
      <c r="B2563"/>
    </row>
    <row r="2564" ht="12.75">
      <c r="B2564"/>
    </row>
    <row r="2565" ht="12.75">
      <c r="B2565"/>
    </row>
    <row r="2566" ht="12.75">
      <c r="B2566"/>
    </row>
    <row r="2567" ht="12.75">
      <c r="B2567"/>
    </row>
    <row r="2568" ht="12.75">
      <c r="B2568"/>
    </row>
    <row r="2569" ht="12.75">
      <c r="B2569"/>
    </row>
    <row r="2570" ht="12.75">
      <c r="B2570"/>
    </row>
    <row r="2571" ht="12.75">
      <c r="B2571"/>
    </row>
    <row r="2572" ht="12.75">
      <c r="B2572"/>
    </row>
    <row r="2573" ht="12.75">
      <c r="B2573"/>
    </row>
    <row r="2574" ht="12.75">
      <c r="B2574"/>
    </row>
    <row r="2575" ht="12.75">
      <c r="B2575"/>
    </row>
    <row r="2576" ht="12.75">
      <c r="B2576"/>
    </row>
    <row r="2577" ht="12.75">
      <c r="B2577"/>
    </row>
    <row r="2578" ht="12.75">
      <c r="B2578"/>
    </row>
    <row r="2579" ht="12.75">
      <c r="B2579"/>
    </row>
    <row r="2580" ht="12.75">
      <c r="B2580"/>
    </row>
    <row r="2581" ht="12.75">
      <c r="B2581"/>
    </row>
    <row r="2582" ht="12.75">
      <c r="B2582"/>
    </row>
    <row r="2583" ht="12.75">
      <c r="B2583"/>
    </row>
    <row r="2584" ht="12.75">
      <c r="B2584"/>
    </row>
    <row r="2585" ht="12.75">
      <c r="B2585"/>
    </row>
    <row r="2586" ht="12.75">
      <c r="B2586"/>
    </row>
    <row r="2587" ht="12.75">
      <c r="B2587"/>
    </row>
    <row r="2588" ht="12.75">
      <c r="B2588"/>
    </row>
    <row r="2589" ht="12.75">
      <c r="B2589"/>
    </row>
    <row r="2590" ht="12.75">
      <c r="B2590"/>
    </row>
    <row r="2591" ht="12.75">
      <c r="B2591"/>
    </row>
    <row r="2592" ht="12.75">
      <c r="B2592"/>
    </row>
    <row r="2593" ht="12.75">
      <c r="B2593"/>
    </row>
    <row r="2594" ht="12.75">
      <c r="B2594"/>
    </row>
    <row r="2595" ht="12.75">
      <c r="B2595"/>
    </row>
    <row r="2596" ht="12.75">
      <c r="B2596"/>
    </row>
    <row r="2597" ht="12.75">
      <c r="B2597"/>
    </row>
    <row r="2598" ht="12.75">
      <c r="B2598"/>
    </row>
    <row r="2599" ht="12.75">
      <c r="B2599"/>
    </row>
    <row r="2600" ht="12.75">
      <c r="B2600"/>
    </row>
    <row r="2601" ht="12.75">
      <c r="B2601"/>
    </row>
    <row r="2602" ht="12.75">
      <c r="B2602"/>
    </row>
    <row r="2603" ht="12.75">
      <c r="B2603"/>
    </row>
    <row r="2604" ht="12.75">
      <c r="B2604"/>
    </row>
    <row r="2605" ht="12.75">
      <c r="B2605"/>
    </row>
    <row r="2606" ht="12.75">
      <c r="B2606"/>
    </row>
    <row r="2607" ht="12.75">
      <c r="B2607"/>
    </row>
    <row r="2608" ht="12.75">
      <c r="B2608"/>
    </row>
    <row r="2609" ht="12.75">
      <c r="B2609"/>
    </row>
    <row r="2610" ht="12.75">
      <c r="B2610"/>
    </row>
    <row r="2611" ht="12.75">
      <c r="B2611"/>
    </row>
    <row r="2612" ht="12.75">
      <c r="B2612"/>
    </row>
    <row r="2613" ht="12.75">
      <c r="B2613"/>
    </row>
    <row r="2614" ht="12.75">
      <c r="B2614"/>
    </row>
    <row r="2615" ht="12.75">
      <c r="B2615"/>
    </row>
    <row r="2616" ht="12.75">
      <c r="B2616"/>
    </row>
    <row r="2617" ht="12.75">
      <c r="B2617"/>
    </row>
    <row r="2618" ht="12.75">
      <c r="B2618"/>
    </row>
    <row r="2619" ht="12.75">
      <c r="B2619"/>
    </row>
    <row r="2620" ht="12.75">
      <c r="B2620"/>
    </row>
    <row r="2621" ht="12.75">
      <c r="B2621"/>
    </row>
    <row r="2622" ht="12.75">
      <c r="B2622"/>
    </row>
    <row r="2623" ht="12.75">
      <c r="B2623"/>
    </row>
    <row r="2624" ht="12.75">
      <c r="B2624"/>
    </row>
    <row r="2625" ht="12.75">
      <c r="B2625"/>
    </row>
    <row r="2626" ht="12.75">
      <c r="B2626"/>
    </row>
    <row r="2627" ht="12.75">
      <c r="B2627"/>
    </row>
    <row r="2628" ht="12.75">
      <c r="B2628"/>
    </row>
    <row r="2629" ht="12.75">
      <c r="B2629"/>
    </row>
    <row r="2630" ht="12.75">
      <c r="B2630"/>
    </row>
    <row r="2631" ht="12.75">
      <c r="B2631"/>
    </row>
    <row r="2632" ht="12.75">
      <c r="B2632"/>
    </row>
    <row r="2633" ht="12.75">
      <c r="B2633"/>
    </row>
    <row r="2634" ht="12.75">
      <c r="B2634"/>
    </row>
    <row r="2635" ht="12.75">
      <c r="B2635"/>
    </row>
    <row r="2636" ht="12.75">
      <c r="B2636"/>
    </row>
    <row r="2637" ht="12.75">
      <c r="B2637"/>
    </row>
    <row r="2638" ht="12.75">
      <c r="B2638"/>
    </row>
    <row r="2639" ht="12.75">
      <c r="B2639"/>
    </row>
    <row r="2640" ht="12.75">
      <c r="B2640"/>
    </row>
    <row r="2641" ht="12.75">
      <c r="B2641"/>
    </row>
    <row r="2642" ht="12.75">
      <c r="B2642"/>
    </row>
    <row r="2643" ht="12.75">
      <c r="B2643"/>
    </row>
    <row r="2644" ht="12.75">
      <c r="B2644"/>
    </row>
    <row r="2645" ht="12.75">
      <c r="B2645"/>
    </row>
    <row r="2646" ht="12.75">
      <c r="B2646"/>
    </row>
    <row r="2647" ht="12.75">
      <c r="B2647"/>
    </row>
    <row r="2648" ht="12.75">
      <c r="B2648"/>
    </row>
    <row r="2649" ht="12.75">
      <c r="B2649"/>
    </row>
    <row r="2650" ht="12.75">
      <c r="B2650"/>
    </row>
    <row r="2651" ht="12.75">
      <c r="B2651"/>
    </row>
    <row r="2652" ht="12.75">
      <c r="B2652"/>
    </row>
    <row r="2653" ht="12.75">
      <c r="B2653"/>
    </row>
    <row r="2654" ht="12.75">
      <c r="B2654"/>
    </row>
    <row r="2655" ht="12.75">
      <c r="B2655"/>
    </row>
    <row r="2656" ht="12.75">
      <c r="B2656"/>
    </row>
    <row r="2657" ht="12.75">
      <c r="B2657"/>
    </row>
    <row r="2658" ht="12.75">
      <c r="B2658"/>
    </row>
    <row r="2659" ht="12.75">
      <c r="B2659"/>
    </row>
    <row r="2660" ht="12.75">
      <c r="B2660"/>
    </row>
    <row r="2661" ht="12.75">
      <c r="B2661"/>
    </row>
    <row r="2662" ht="12.75">
      <c r="B2662"/>
    </row>
    <row r="2663" ht="12.75">
      <c r="B2663"/>
    </row>
    <row r="2664" ht="12.75">
      <c r="B2664"/>
    </row>
    <row r="2665" ht="12.75">
      <c r="B2665"/>
    </row>
    <row r="2666" ht="12.75">
      <c r="B2666"/>
    </row>
    <row r="2667" ht="12.75">
      <c r="B2667"/>
    </row>
    <row r="2668" ht="12.75">
      <c r="B2668"/>
    </row>
    <row r="2669" ht="12.75">
      <c r="B2669"/>
    </row>
    <row r="2670" ht="12.75">
      <c r="B2670"/>
    </row>
    <row r="2671" ht="12.75">
      <c r="B2671"/>
    </row>
    <row r="2672" ht="12.75">
      <c r="B2672"/>
    </row>
    <row r="2673" ht="12.75">
      <c r="B2673"/>
    </row>
    <row r="2674" ht="12.75">
      <c r="B2674"/>
    </row>
    <row r="2675" ht="12.75">
      <c r="B2675"/>
    </row>
    <row r="2676" ht="12.75">
      <c r="B2676"/>
    </row>
    <row r="2677" ht="12.75">
      <c r="B2677"/>
    </row>
    <row r="2678" ht="12.75">
      <c r="B2678"/>
    </row>
    <row r="2679" ht="12.75">
      <c r="B2679"/>
    </row>
    <row r="2680" ht="12.75">
      <c r="B2680"/>
    </row>
    <row r="2681" ht="12.75">
      <c r="B2681"/>
    </row>
    <row r="2682" ht="12.75">
      <c r="B2682"/>
    </row>
    <row r="2683" ht="12.75">
      <c r="B2683"/>
    </row>
    <row r="2684" ht="12.75">
      <c r="B2684"/>
    </row>
    <row r="2685" ht="12.75">
      <c r="B2685"/>
    </row>
    <row r="2686" ht="12.75">
      <c r="B2686"/>
    </row>
    <row r="2687" ht="12.75">
      <c r="B2687"/>
    </row>
    <row r="2688" ht="12.75">
      <c r="B2688"/>
    </row>
    <row r="2689" ht="12.75">
      <c r="B2689"/>
    </row>
    <row r="2690" ht="12.75">
      <c r="B2690"/>
    </row>
    <row r="2691" ht="12.75">
      <c r="B2691"/>
    </row>
    <row r="2692" ht="12.75">
      <c r="B2692"/>
    </row>
    <row r="2693" ht="12.75">
      <c r="B2693"/>
    </row>
    <row r="2694" ht="12.75">
      <c r="B2694"/>
    </row>
    <row r="2695" ht="12.75">
      <c r="B2695"/>
    </row>
    <row r="2696" ht="12.75">
      <c r="B2696"/>
    </row>
    <row r="2697" ht="12.75">
      <c r="B2697"/>
    </row>
    <row r="2698" ht="12.75">
      <c r="B2698"/>
    </row>
    <row r="2699" ht="12.75">
      <c r="B2699"/>
    </row>
    <row r="2700" ht="12.75">
      <c r="B2700"/>
    </row>
    <row r="2701" ht="12.75">
      <c r="B2701"/>
    </row>
    <row r="2702" ht="12.75">
      <c r="B2702"/>
    </row>
    <row r="2703" ht="12.75">
      <c r="B2703"/>
    </row>
    <row r="2704" ht="12.75">
      <c r="B2704"/>
    </row>
    <row r="2705" ht="12.75">
      <c r="B2705"/>
    </row>
    <row r="2706" ht="12.75">
      <c r="B2706"/>
    </row>
    <row r="2707" ht="12.75">
      <c r="B2707"/>
    </row>
    <row r="2708" ht="12.75">
      <c r="B2708"/>
    </row>
    <row r="2709" ht="12.75">
      <c r="B2709"/>
    </row>
    <row r="2710" ht="12.75">
      <c r="B2710"/>
    </row>
    <row r="2711" ht="12.75">
      <c r="B2711"/>
    </row>
    <row r="2712" ht="12.75">
      <c r="B2712"/>
    </row>
    <row r="2713" ht="12.75">
      <c r="B2713"/>
    </row>
    <row r="2714" ht="12.75">
      <c r="B2714"/>
    </row>
    <row r="2715" ht="12.75">
      <c r="B2715"/>
    </row>
    <row r="2716" ht="12.75">
      <c r="B2716"/>
    </row>
    <row r="2717" ht="12.75">
      <c r="B2717"/>
    </row>
    <row r="2718" ht="12.75">
      <c r="B2718"/>
    </row>
    <row r="2719" ht="12.75">
      <c r="B2719"/>
    </row>
    <row r="2720" ht="12.75">
      <c r="B2720"/>
    </row>
    <row r="2721" ht="12.75">
      <c r="B2721"/>
    </row>
    <row r="2722" ht="12.75">
      <c r="B2722"/>
    </row>
    <row r="2723" ht="12.75">
      <c r="B2723"/>
    </row>
    <row r="2724" ht="12.75">
      <c r="B2724"/>
    </row>
    <row r="2725" ht="12.75">
      <c r="B2725"/>
    </row>
    <row r="2726" ht="12.75">
      <c r="B2726"/>
    </row>
    <row r="2727" ht="12.75">
      <c r="B2727"/>
    </row>
    <row r="2728" ht="12.75">
      <c r="B2728"/>
    </row>
    <row r="2729" ht="12.75">
      <c r="B2729"/>
    </row>
    <row r="2730" ht="12.75">
      <c r="B2730"/>
    </row>
    <row r="2731" ht="12.75">
      <c r="B2731"/>
    </row>
    <row r="2732" ht="12.75">
      <c r="B2732"/>
    </row>
    <row r="2733" ht="12.75">
      <c r="B2733"/>
    </row>
    <row r="2734" ht="12.75">
      <c r="B2734"/>
    </row>
    <row r="2735" ht="12.75">
      <c r="B2735"/>
    </row>
    <row r="2736" ht="12.75">
      <c r="B2736"/>
    </row>
    <row r="2737" ht="12.75">
      <c r="B2737"/>
    </row>
    <row r="2738" ht="12.75">
      <c r="B2738"/>
    </row>
    <row r="2739" ht="12.75">
      <c r="B2739"/>
    </row>
    <row r="2740" ht="12.75">
      <c r="B2740"/>
    </row>
    <row r="2741" ht="12.75">
      <c r="B2741"/>
    </row>
    <row r="2742" ht="12.75">
      <c r="B2742"/>
    </row>
    <row r="2743" ht="12.75">
      <c r="B2743"/>
    </row>
    <row r="2744" ht="12.75">
      <c r="B2744"/>
    </row>
    <row r="2745" ht="12.75">
      <c r="B2745"/>
    </row>
    <row r="2746" ht="12.75">
      <c r="B2746"/>
    </row>
    <row r="2747" ht="12.75">
      <c r="B2747"/>
    </row>
    <row r="2748" ht="12.75">
      <c r="B2748"/>
    </row>
    <row r="2749" ht="12.75">
      <c r="B2749"/>
    </row>
    <row r="2750" ht="12.75">
      <c r="B2750"/>
    </row>
    <row r="2751" ht="12.75">
      <c r="B2751"/>
    </row>
    <row r="2752" ht="12.75">
      <c r="B2752"/>
    </row>
    <row r="2753" ht="12.75">
      <c r="B2753"/>
    </row>
    <row r="2754" ht="12.75">
      <c r="B2754"/>
    </row>
    <row r="2755" ht="12.75">
      <c r="B2755"/>
    </row>
    <row r="2756" ht="12.75">
      <c r="B2756"/>
    </row>
    <row r="2757" ht="12.75">
      <c r="B2757"/>
    </row>
    <row r="2758" ht="12.75">
      <c r="B2758"/>
    </row>
    <row r="2759" ht="12.75">
      <c r="B2759"/>
    </row>
    <row r="2760" ht="12.75">
      <c r="B2760"/>
    </row>
    <row r="2761" ht="12.75">
      <c r="B2761"/>
    </row>
    <row r="2762" ht="12.75">
      <c r="B2762"/>
    </row>
    <row r="2763" ht="12.75">
      <c r="B2763"/>
    </row>
    <row r="2764" ht="12.75">
      <c r="B2764"/>
    </row>
    <row r="2765" ht="12.75">
      <c r="B2765"/>
    </row>
    <row r="2766" ht="12.75">
      <c r="B2766"/>
    </row>
    <row r="2767" ht="12.75">
      <c r="B2767"/>
    </row>
    <row r="2768" ht="12.75">
      <c r="B2768"/>
    </row>
    <row r="2769" ht="12.75">
      <c r="B2769"/>
    </row>
    <row r="2770" ht="12.75">
      <c r="B2770"/>
    </row>
    <row r="2771" ht="12.75">
      <c r="B2771"/>
    </row>
    <row r="2772" ht="12.75">
      <c r="B2772"/>
    </row>
    <row r="2773" ht="12.75">
      <c r="B2773"/>
    </row>
    <row r="2774" ht="12.75">
      <c r="B2774"/>
    </row>
    <row r="2775" ht="12.75">
      <c r="B2775"/>
    </row>
    <row r="2776" ht="12.75">
      <c r="B2776"/>
    </row>
    <row r="2777" ht="12.75">
      <c r="B2777"/>
    </row>
    <row r="2778" ht="12.75">
      <c r="B2778"/>
    </row>
    <row r="2779" ht="12.75">
      <c r="B2779"/>
    </row>
    <row r="2780" ht="12.75">
      <c r="B2780"/>
    </row>
    <row r="2781" ht="12.75">
      <c r="B2781"/>
    </row>
    <row r="2782" ht="12.75">
      <c r="B2782"/>
    </row>
    <row r="2783" ht="12.75">
      <c r="B2783"/>
    </row>
    <row r="2784" ht="12.75">
      <c r="B2784"/>
    </row>
    <row r="2785" ht="12.75">
      <c r="B2785"/>
    </row>
    <row r="2786" ht="12.75">
      <c r="B2786"/>
    </row>
    <row r="2787" ht="12.75">
      <c r="B2787"/>
    </row>
    <row r="2788" ht="12.75">
      <c r="B2788"/>
    </row>
    <row r="2789" ht="12.75">
      <c r="B2789"/>
    </row>
    <row r="2790" ht="12.75">
      <c r="B2790"/>
    </row>
    <row r="2791" ht="12.75">
      <c r="B2791"/>
    </row>
    <row r="2792" ht="12.75">
      <c r="B2792"/>
    </row>
    <row r="2793" ht="12.75">
      <c r="B2793"/>
    </row>
    <row r="2794" ht="12.75">
      <c r="B2794"/>
    </row>
    <row r="2795" ht="12.75">
      <c r="B2795"/>
    </row>
    <row r="2796" ht="12.75">
      <c r="B2796"/>
    </row>
    <row r="2797" ht="12.75">
      <c r="B2797"/>
    </row>
    <row r="2798" ht="12.75">
      <c r="B2798"/>
    </row>
    <row r="2799" ht="12.75">
      <c r="B2799"/>
    </row>
    <row r="2800" ht="12.75">
      <c r="B2800"/>
    </row>
    <row r="2801" ht="12.75">
      <c r="B2801"/>
    </row>
    <row r="2802" ht="12.75">
      <c r="B2802"/>
    </row>
    <row r="2803" ht="12.75">
      <c r="B2803"/>
    </row>
    <row r="2804" ht="12.75">
      <c r="B2804"/>
    </row>
    <row r="2805" ht="12.75">
      <c r="B2805"/>
    </row>
    <row r="2806" ht="12.75">
      <c r="B2806"/>
    </row>
    <row r="2807" ht="12.75">
      <c r="B2807"/>
    </row>
    <row r="2808" ht="12.75">
      <c r="B2808"/>
    </row>
    <row r="2809" ht="12.75">
      <c r="B2809"/>
    </row>
    <row r="2810" ht="12.75">
      <c r="B2810"/>
    </row>
    <row r="2811" ht="12.75">
      <c r="B2811"/>
    </row>
    <row r="2812" ht="12.75">
      <c r="B2812"/>
    </row>
    <row r="2813" ht="12.75">
      <c r="B2813"/>
    </row>
    <row r="2814" ht="12.75">
      <c r="B2814"/>
    </row>
    <row r="2815" ht="12.75">
      <c r="B2815"/>
    </row>
    <row r="2816" ht="12.75">
      <c r="B2816"/>
    </row>
    <row r="2817" ht="12.75">
      <c r="B2817"/>
    </row>
    <row r="2818" ht="12.75">
      <c r="B2818"/>
    </row>
    <row r="2819" ht="12.75">
      <c r="B2819"/>
    </row>
    <row r="2820" ht="12.75">
      <c r="B2820"/>
    </row>
    <row r="2821" ht="12.75">
      <c r="B2821"/>
    </row>
    <row r="2822" ht="12.75">
      <c r="B2822"/>
    </row>
    <row r="2823" ht="12.75">
      <c r="B2823"/>
    </row>
    <row r="2824" ht="12.75">
      <c r="B2824"/>
    </row>
    <row r="2825" ht="12.75">
      <c r="B2825"/>
    </row>
    <row r="2826" ht="12.75">
      <c r="B2826"/>
    </row>
    <row r="2827" ht="12.75">
      <c r="B2827"/>
    </row>
    <row r="2828" ht="12.75">
      <c r="B2828"/>
    </row>
    <row r="2829" ht="12.75">
      <c r="B2829"/>
    </row>
    <row r="2830" ht="12.75">
      <c r="B2830"/>
    </row>
    <row r="2831" ht="12.75">
      <c r="B2831"/>
    </row>
    <row r="2832" ht="12.75">
      <c r="B2832"/>
    </row>
    <row r="2833" ht="12.75">
      <c r="B2833"/>
    </row>
    <row r="2834" ht="12.75">
      <c r="B2834"/>
    </row>
    <row r="2835" ht="12.75">
      <c r="B2835"/>
    </row>
    <row r="2836" ht="12.75">
      <c r="B2836"/>
    </row>
    <row r="2837" ht="12.75">
      <c r="B2837"/>
    </row>
    <row r="2838" ht="12.75">
      <c r="B2838"/>
    </row>
    <row r="2839" ht="12.75">
      <c r="B2839"/>
    </row>
    <row r="2840" ht="12.75">
      <c r="B2840"/>
    </row>
    <row r="2841" ht="12.75">
      <c r="B2841"/>
    </row>
    <row r="2842" ht="12.75">
      <c r="B2842"/>
    </row>
    <row r="2843" ht="12.75">
      <c r="B2843"/>
    </row>
    <row r="2844" ht="12.75">
      <c r="B2844"/>
    </row>
    <row r="2845" ht="12.75">
      <c r="B2845"/>
    </row>
    <row r="2846" ht="12.75">
      <c r="B2846"/>
    </row>
    <row r="2847" ht="12.75">
      <c r="B2847"/>
    </row>
    <row r="2848" ht="12.75">
      <c r="B2848"/>
    </row>
    <row r="2849" ht="12.75">
      <c r="B2849"/>
    </row>
    <row r="2850" ht="12.75">
      <c r="B2850"/>
    </row>
    <row r="2851" ht="12.75">
      <c r="B2851"/>
    </row>
    <row r="2852" ht="12.75">
      <c r="B2852"/>
    </row>
    <row r="2853" ht="12.75">
      <c r="B2853"/>
    </row>
    <row r="2854" ht="12.75">
      <c r="B2854"/>
    </row>
    <row r="2855" ht="12.75">
      <c r="B2855"/>
    </row>
    <row r="2856" ht="12.75">
      <c r="B2856"/>
    </row>
    <row r="2857" ht="12.75">
      <c r="B2857"/>
    </row>
    <row r="2858" ht="12.75">
      <c r="B2858"/>
    </row>
    <row r="2859" ht="12.75">
      <c r="B2859"/>
    </row>
    <row r="2860" ht="12.75">
      <c r="B2860"/>
    </row>
    <row r="2861" ht="12.75">
      <c r="B2861"/>
    </row>
    <row r="2862" ht="12.75">
      <c r="B2862"/>
    </row>
    <row r="2863" ht="12.75">
      <c r="B2863"/>
    </row>
    <row r="2864" ht="12.75">
      <c r="B2864"/>
    </row>
    <row r="2865" ht="12.75">
      <c r="B2865"/>
    </row>
    <row r="2866" ht="12.75">
      <c r="B2866"/>
    </row>
    <row r="2867" ht="12.75">
      <c r="B2867"/>
    </row>
    <row r="2868" ht="12.75">
      <c r="B2868"/>
    </row>
    <row r="2869" ht="12.75">
      <c r="B2869"/>
    </row>
    <row r="2870" ht="12.75">
      <c r="B2870"/>
    </row>
    <row r="2871" ht="12.75">
      <c r="B2871"/>
    </row>
    <row r="2872" ht="12.75">
      <c r="B2872"/>
    </row>
    <row r="2873" ht="12.75">
      <c r="B2873"/>
    </row>
    <row r="2874" ht="12.75">
      <c r="B2874"/>
    </row>
    <row r="2875" ht="12.75">
      <c r="B2875"/>
    </row>
    <row r="2876" ht="12.75">
      <c r="B2876"/>
    </row>
    <row r="2877" ht="12.75">
      <c r="B2877"/>
    </row>
    <row r="2878" ht="12.75">
      <c r="B2878"/>
    </row>
    <row r="2879" ht="12.75">
      <c r="B2879"/>
    </row>
    <row r="2880" ht="12.75">
      <c r="B2880"/>
    </row>
    <row r="2881" ht="12.75">
      <c r="B2881"/>
    </row>
    <row r="2882" ht="12.75">
      <c r="B2882"/>
    </row>
    <row r="2883" ht="12.75">
      <c r="B2883"/>
    </row>
    <row r="2884" ht="12.75">
      <c r="B2884"/>
    </row>
    <row r="2885" ht="12.75">
      <c r="B2885"/>
    </row>
    <row r="2886" ht="12.75">
      <c r="B2886"/>
    </row>
    <row r="2887" ht="12.75">
      <c r="B2887"/>
    </row>
    <row r="2888" ht="12.75">
      <c r="B2888"/>
    </row>
    <row r="2889" ht="12.75">
      <c r="B2889"/>
    </row>
    <row r="2890" ht="12.75">
      <c r="B2890"/>
    </row>
    <row r="2891" ht="12.75">
      <c r="B2891"/>
    </row>
    <row r="2892" ht="12.75">
      <c r="B2892"/>
    </row>
    <row r="2893" ht="12.75">
      <c r="B2893"/>
    </row>
    <row r="2894" ht="12.75">
      <c r="B2894"/>
    </row>
    <row r="2895" ht="12.75">
      <c r="B2895"/>
    </row>
    <row r="2896" ht="12.75">
      <c r="B2896"/>
    </row>
    <row r="2897" ht="12.75">
      <c r="B2897"/>
    </row>
    <row r="2898" ht="12.75">
      <c r="B2898"/>
    </row>
    <row r="2899" ht="12.75">
      <c r="B2899"/>
    </row>
    <row r="2900" ht="12.75">
      <c r="B2900"/>
    </row>
    <row r="2901" ht="12.75">
      <c r="B2901"/>
    </row>
    <row r="2902" ht="12.75">
      <c r="B2902"/>
    </row>
    <row r="2903" ht="12.75">
      <c r="B2903"/>
    </row>
    <row r="2904" ht="12.75">
      <c r="B2904"/>
    </row>
    <row r="2905" ht="12.75">
      <c r="B2905"/>
    </row>
    <row r="2906" ht="12.75">
      <c r="B2906"/>
    </row>
    <row r="2907" ht="12.75">
      <c r="B2907"/>
    </row>
    <row r="2908" ht="12.75">
      <c r="B2908"/>
    </row>
    <row r="2909" ht="12.75">
      <c r="B2909"/>
    </row>
    <row r="2910" ht="12.75">
      <c r="B2910"/>
    </row>
    <row r="2911" ht="12.75">
      <c r="B2911"/>
    </row>
    <row r="2912" ht="12.75">
      <c r="B2912"/>
    </row>
    <row r="2913" ht="12.75">
      <c r="B2913"/>
    </row>
    <row r="2914" ht="12.75">
      <c r="B2914"/>
    </row>
    <row r="2915" ht="12.75">
      <c r="B2915"/>
    </row>
    <row r="2916" ht="12.75">
      <c r="B2916"/>
    </row>
    <row r="2917" ht="12.75">
      <c r="B2917"/>
    </row>
    <row r="2918" ht="12.75">
      <c r="B2918"/>
    </row>
    <row r="2919" ht="12.75">
      <c r="B2919"/>
    </row>
    <row r="2920" ht="12.75">
      <c r="B2920"/>
    </row>
    <row r="2921" ht="12.75">
      <c r="B2921"/>
    </row>
    <row r="2922" ht="12.75">
      <c r="B2922"/>
    </row>
    <row r="2923" ht="12.75">
      <c r="B2923"/>
    </row>
    <row r="2924" ht="12.75">
      <c r="B2924"/>
    </row>
    <row r="2925" ht="12.75">
      <c r="B2925"/>
    </row>
    <row r="2926" ht="12.75">
      <c r="B2926"/>
    </row>
    <row r="2927" ht="12.75">
      <c r="B2927"/>
    </row>
    <row r="2928" ht="12.75">
      <c r="B2928"/>
    </row>
    <row r="2929" ht="12.75">
      <c r="B2929"/>
    </row>
    <row r="2930" ht="12.75">
      <c r="B2930"/>
    </row>
    <row r="2931" ht="12.75">
      <c r="B2931"/>
    </row>
    <row r="2932" ht="12.75">
      <c r="B2932"/>
    </row>
    <row r="2933" ht="12.75">
      <c r="B2933"/>
    </row>
    <row r="2934" ht="12.75">
      <c r="B2934"/>
    </row>
    <row r="2935" ht="12.75">
      <c r="B2935"/>
    </row>
    <row r="2936" ht="12.75">
      <c r="B2936"/>
    </row>
    <row r="2937" ht="12.75">
      <c r="B2937"/>
    </row>
    <row r="2938" ht="12.75">
      <c r="B2938"/>
    </row>
    <row r="2939" ht="12.75">
      <c r="B2939"/>
    </row>
    <row r="2940" ht="12.75">
      <c r="B2940"/>
    </row>
    <row r="2941" ht="12.75">
      <c r="B2941"/>
    </row>
    <row r="2942" ht="12.75">
      <c r="B2942"/>
    </row>
    <row r="2943" ht="12.75">
      <c r="B2943"/>
    </row>
    <row r="2944" ht="12.75">
      <c r="B2944"/>
    </row>
    <row r="2945" ht="12.75">
      <c r="B2945"/>
    </row>
    <row r="2946" ht="12.75">
      <c r="B2946"/>
    </row>
    <row r="2947" ht="12.75">
      <c r="B2947"/>
    </row>
    <row r="2948" ht="12.75">
      <c r="B2948"/>
    </row>
    <row r="2949" ht="12.75">
      <c r="B2949"/>
    </row>
    <row r="2950" ht="12.75">
      <c r="B2950"/>
    </row>
    <row r="2951" ht="12.75">
      <c r="B2951"/>
    </row>
    <row r="2952" ht="12.75">
      <c r="B2952"/>
    </row>
    <row r="2953" ht="12.75">
      <c r="B2953"/>
    </row>
    <row r="2954" ht="12.75">
      <c r="B2954"/>
    </row>
    <row r="2955" ht="12.75">
      <c r="B2955"/>
    </row>
    <row r="2956" ht="12.75">
      <c r="B2956"/>
    </row>
    <row r="2957" ht="12.75">
      <c r="B2957"/>
    </row>
    <row r="2958" ht="12.75">
      <c r="B2958"/>
    </row>
    <row r="2959" ht="12.75">
      <c r="B2959"/>
    </row>
    <row r="2960" ht="12.75">
      <c r="B2960"/>
    </row>
    <row r="2961" ht="12.75">
      <c r="B2961"/>
    </row>
    <row r="2962" ht="12.75">
      <c r="B2962"/>
    </row>
    <row r="2963" ht="12.75">
      <c r="B2963"/>
    </row>
    <row r="2964" ht="12.75">
      <c r="B2964"/>
    </row>
    <row r="2965" ht="12.75">
      <c r="B2965"/>
    </row>
    <row r="2966" ht="12.75">
      <c r="B2966"/>
    </row>
    <row r="2967" ht="12.75">
      <c r="B2967"/>
    </row>
    <row r="2968" ht="12.75">
      <c r="B2968"/>
    </row>
    <row r="2969" ht="12.75">
      <c r="B2969"/>
    </row>
    <row r="2970" ht="12.75">
      <c r="B2970"/>
    </row>
    <row r="2971" ht="12.75">
      <c r="B2971"/>
    </row>
    <row r="2972" ht="12.75">
      <c r="B2972"/>
    </row>
    <row r="2973" ht="12.75">
      <c r="B2973"/>
    </row>
    <row r="2974" ht="12.75">
      <c r="B2974"/>
    </row>
    <row r="2975" ht="12.75">
      <c r="B2975"/>
    </row>
    <row r="2976" ht="12.75">
      <c r="B2976"/>
    </row>
    <row r="2977" ht="12.75">
      <c r="B2977"/>
    </row>
    <row r="2978" ht="12.75">
      <c r="B2978"/>
    </row>
    <row r="2979" ht="12.75">
      <c r="B2979"/>
    </row>
    <row r="2980" ht="12.75">
      <c r="B2980"/>
    </row>
    <row r="2981" ht="12.75">
      <c r="B2981"/>
    </row>
    <row r="2982" ht="12.75">
      <c r="B2982"/>
    </row>
    <row r="2983" ht="12.75">
      <c r="B2983"/>
    </row>
    <row r="2984" ht="12.75">
      <c r="B2984"/>
    </row>
    <row r="2985" ht="12.75">
      <c r="B2985"/>
    </row>
    <row r="2986" ht="12.75">
      <c r="B2986"/>
    </row>
    <row r="2987" ht="12.75">
      <c r="B2987"/>
    </row>
    <row r="2988" ht="12.75">
      <c r="B2988"/>
    </row>
    <row r="2989" ht="12.75">
      <c r="B2989"/>
    </row>
    <row r="2990" ht="12.75">
      <c r="B2990"/>
    </row>
    <row r="2991" ht="12.75">
      <c r="B2991"/>
    </row>
    <row r="2992" ht="12.75">
      <c r="B2992"/>
    </row>
    <row r="2993" ht="12.75">
      <c r="B2993"/>
    </row>
    <row r="2994" ht="12.75">
      <c r="B2994"/>
    </row>
    <row r="2995" ht="12.75">
      <c r="B2995"/>
    </row>
    <row r="2996" ht="12.75">
      <c r="B2996"/>
    </row>
    <row r="2997" ht="12.75">
      <c r="B2997"/>
    </row>
    <row r="2998" ht="12.75">
      <c r="B2998"/>
    </row>
    <row r="2999" ht="12.75">
      <c r="B2999"/>
    </row>
    <row r="3000" ht="12.75">
      <c r="B3000"/>
    </row>
    <row r="3001" ht="12.75">
      <c r="B3001"/>
    </row>
    <row r="3002" ht="12.75">
      <c r="B3002"/>
    </row>
    <row r="3003" ht="12.75">
      <c r="B3003"/>
    </row>
    <row r="3004" ht="12.75">
      <c r="B3004"/>
    </row>
    <row r="3005" ht="12.75">
      <c r="B3005"/>
    </row>
    <row r="3006" ht="12.75">
      <c r="B3006"/>
    </row>
    <row r="3007" ht="12.75">
      <c r="B3007"/>
    </row>
    <row r="3008" ht="12.75">
      <c r="B3008"/>
    </row>
    <row r="3009" ht="12.75">
      <c r="B3009"/>
    </row>
    <row r="3010" ht="12.75">
      <c r="B3010"/>
    </row>
    <row r="3011" ht="12.75">
      <c r="B3011"/>
    </row>
    <row r="3012" ht="12.75">
      <c r="B3012"/>
    </row>
    <row r="3013" ht="12.75">
      <c r="B3013"/>
    </row>
    <row r="3014" ht="12.75">
      <c r="B3014"/>
    </row>
    <row r="3015" ht="12.75">
      <c r="B3015"/>
    </row>
    <row r="3016" ht="12.75">
      <c r="B3016"/>
    </row>
    <row r="3017" ht="12.75">
      <c r="B3017"/>
    </row>
    <row r="3018" ht="12.75">
      <c r="B3018"/>
    </row>
    <row r="3019" ht="12.75">
      <c r="B3019"/>
    </row>
    <row r="3020" ht="12.75">
      <c r="B3020"/>
    </row>
    <row r="3021" ht="12.75">
      <c r="B3021"/>
    </row>
    <row r="3022" ht="12.75">
      <c r="B3022"/>
    </row>
    <row r="3023" ht="12.75">
      <c r="B3023"/>
    </row>
    <row r="3024" ht="12.75">
      <c r="B3024"/>
    </row>
    <row r="3025" ht="12.75">
      <c r="B3025"/>
    </row>
    <row r="3026" ht="12.75">
      <c r="B3026"/>
    </row>
    <row r="3027" ht="12.75">
      <c r="B3027"/>
    </row>
    <row r="3028" ht="12.75">
      <c r="B3028"/>
    </row>
    <row r="3029" ht="12.75">
      <c r="B3029"/>
    </row>
    <row r="3030" ht="12.75">
      <c r="B3030"/>
    </row>
    <row r="3031" ht="12.75">
      <c r="B3031"/>
    </row>
    <row r="3032" ht="12.75">
      <c r="B3032"/>
    </row>
    <row r="3033" ht="12.75">
      <c r="B3033"/>
    </row>
    <row r="3034" ht="12.75">
      <c r="B3034"/>
    </row>
    <row r="3035" ht="12.75">
      <c r="B3035"/>
    </row>
    <row r="3036" ht="12.75">
      <c r="B3036"/>
    </row>
    <row r="3037" ht="12.75">
      <c r="B3037"/>
    </row>
    <row r="3038" ht="12.75">
      <c r="B3038"/>
    </row>
    <row r="3039" ht="12.75">
      <c r="B3039"/>
    </row>
    <row r="3040" ht="12.75">
      <c r="B3040"/>
    </row>
    <row r="3041" ht="12.75">
      <c r="B3041"/>
    </row>
    <row r="3042" ht="12.75">
      <c r="B3042"/>
    </row>
    <row r="3043" ht="12.75">
      <c r="B3043"/>
    </row>
    <row r="3044" ht="12.75">
      <c r="B3044"/>
    </row>
    <row r="3045" ht="12.75">
      <c r="B3045"/>
    </row>
    <row r="3046" ht="12.75">
      <c r="B3046"/>
    </row>
    <row r="3047" ht="12.75">
      <c r="B3047"/>
    </row>
    <row r="3048" ht="12.75">
      <c r="B3048"/>
    </row>
    <row r="3049" ht="12.75">
      <c r="B3049"/>
    </row>
    <row r="3050" ht="12.75">
      <c r="B3050"/>
    </row>
    <row r="3051" ht="12.75">
      <c r="B3051"/>
    </row>
    <row r="3052" ht="12.75">
      <c r="B3052"/>
    </row>
    <row r="3053" ht="12.75">
      <c r="B3053"/>
    </row>
    <row r="3054" ht="12.75">
      <c r="B3054"/>
    </row>
    <row r="3055" ht="12.75">
      <c r="B3055"/>
    </row>
    <row r="3056" ht="12.75">
      <c r="B3056"/>
    </row>
    <row r="3057" ht="12.75">
      <c r="B3057"/>
    </row>
    <row r="3058" ht="12.75">
      <c r="B3058"/>
    </row>
    <row r="3059" ht="12.75">
      <c r="B3059"/>
    </row>
    <row r="3060" ht="12.75">
      <c r="B3060"/>
    </row>
    <row r="3061" ht="12.75">
      <c r="B3061"/>
    </row>
    <row r="3062" ht="12.75">
      <c r="B3062"/>
    </row>
    <row r="3063" ht="12.75">
      <c r="B3063"/>
    </row>
    <row r="3064" ht="12.75">
      <c r="B3064"/>
    </row>
    <row r="3065" ht="12.75">
      <c r="B3065"/>
    </row>
    <row r="3066" ht="12.75">
      <c r="B3066"/>
    </row>
    <row r="3067" ht="12.75">
      <c r="B3067"/>
    </row>
    <row r="3068" ht="12.75">
      <c r="B3068"/>
    </row>
    <row r="3069" ht="12.75">
      <c r="B3069"/>
    </row>
    <row r="3070" ht="12.75">
      <c r="B3070"/>
    </row>
    <row r="3071" ht="12.75">
      <c r="B3071"/>
    </row>
    <row r="3072" ht="12.75">
      <c r="B3072"/>
    </row>
    <row r="3073" ht="12.75">
      <c r="B3073"/>
    </row>
    <row r="3074" ht="12.75">
      <c r="B3074"/>
    </row>
    <row r="3075" ht="12.75">
      <c r="B3075"/>
    </row>
    <row r="3076" ht="12.75">
      <c r="B3076"/>
    </row>
    <row r="3077" ht="12.75">
      <c r="B3077"/>
    </row>
    <row r="3078" ht="12.75">
      <c r="B3078"/>
    </row>
    <row r="3079" ht="12.75">
      <c r="B3079"/>
    </row>
    <row r="3080" ht="12.75">
      <c r="B3080"/>
    </row>
    <row r="3081" ht="12.75">
      <c r="B3081"/>
    </row>
    <row r="3082" ht="12.75">
      <c r="B3082"/>
    </row>
    <row r="3083" ht="12.75">
      <c r="B3083"/>
    </row>
    <row r="3084" ht="12.75">
      <c r="B3084"/>
    </row>
    <row r="3085" ht="12.75">
      <c r="B3085"/>
    </row>
    <row r="3086" ht="12.75">
      <c r="B3086"/>
    </row>
    <row r="3087" ht="12.75">
      <c r="B3087"/>
    </row>
    <row r="3088" ht="12.75">
      <c r="B3088"/>
    </row>
    <row r="3089" ht="12.75">
      <c r="B3089"/>
    </row>
    <row r="3090" ht="12.75">
      <c r="B3090"/>
    </row>
    <row r="3091" ht="12.75">
      <c r="B3091"/>
    </row>
    <row r="3092" ht="12.75">
      <c r="B3092"/>
    </row>
    <row r="3093" ht="12.75">
      <c r="B3093"/>
    </row>
    <row r="3094" ht="12.75">
      <c r="B3094"/>
    </row>
    <row r="3095" ht="12.75">
      <c r="B3095"/>
    </row>
    <row r="3096" ht="12.75">
      <c r="B3096"/>
    </row>
    <row r="3097" ht="12.75">
      <c r="B3097"/>
    </row>
    <row r="3098" ht="12.75">
      <c r="B3098"/>
    </row>
    <row r="3099" ht="12.75">
      <c r="B3099"/>
    </row>
    <row r="3100" ht="12.75">
      <c r="B3100"/>
    </row>
    <row r="3101" ht="12.75">
      <c r="B3101"/>
    </row>
    <row r="3102" ht="12.75">
      <c r="B3102"/>
    </row>
    <row r="3103" ht="12.75">
      <c r="B3103"/>
    </row>
    <row r="3104" ht="12.75">
      <c r="B3104"/>
    </row>
    <row r="3105" ht="12.75">
      <c r="B3105"/>
    </row>
    <row r="3106" ht="12.75">
      <c r="B3106"/>
    </row>
    <row r="3107" ht="12.75">
      <c r="B3107"/>
    </row>
    <row r="3108" ht="12.75">
      <c r="B3108"/>
    </row>
    <row r="3109" ht="12.75">
      <c r="B3109"/>
    </row>
    <row r="3110" ht="12.75">
      <c r="B3110"/>
    </row>
    <row r="3111" ht="12.75">
      <c r="B3111"/>
    </row>
    <row r="3112" ht="12.75">
      <c r="B3112"/>
    </row>
    <row r="3113" ht="12.75">
      <c r="B3113"/>
    </row>
    <row r="3114" ht="12.75">
      <c r="B3114"/>
    </row>
    <row r="3115" ht="12.75">
      <c r="B3115"/>
    </row>
    <row r="3116" ht="12.75">
      <c r="B3116"/>
    </row>
    <row r="3117" ht="12.75">
      <c r="B3117"/>
    </row>
    <row r="3118" ht="12.75">
      <c r="B3118"/>
    </row>
    <row r="3119" ht="12.75">
      <c r="B3119"/>
    </row>
    <row r="3120" ht="12.75">
      <c r="B3120"/>
    </row>
    <row r="3121" ht="12.75">
      <c r="B3121"/>
    </row>
    <row r="3122" ht="12.75">
      <c r="B3122"/>
    </row>
    <row r="3123" ht="12.75">
      <c r="B3123"/>
    </row>
    <row r="3124" ht="12.75">
      <c r="B3124"/>
    </row>
    <row r="3125" ht="12.75">
      <c r="B3125"/>
    </row>
    <row r="3126" ht="12.75">
      <c r="B3126"/>
    </row>
    <row r="3127" ht="12.75">
      <c r="B3127"/>
    </row>
    <row r="3128" ht="12.75">
      <c r="B3128"/>
    </row>
    <row r="3129" ht="12.75">
      <c r="B3129"/>
    </row>
    <row r="3130" ht="12.75">
      <c r="B3130"/>
    </row>
    <row r="3131" ht="12.75">
      <c r="B3131"/>
    </row>
    <row r="3132" ht="12.75">
      <c r="B3132"/>
    </row>
    <row r="3133" ht="12.75">
      <c r="B3133"/>
    </row>
    <row r="3134" ht="12.75">
      <c r="B3134"/>
    </row>
    <row r="3135" ht="12.75">
      <c r="B3135"/>
    </row>
    <row r="3136" ht="12.75">
      <c r="B3136"/>
    </row>
    <row r="3137" ht="12.75">
      <c r="B3137"/>
    </row>
    <row r="3138" ht="12.75">
      <c r="B3138"/>
    </row>
    <row r="3139" ht="12.75">
      <c r="B3139"/>
    </row>
    <row r="3140" ht="12.75">
      <c r="B3140"/>
    </row>
    <row r="3141" ht="12.75">
      <c r="B3141"/>
    </row>
    <row r="3142" ht="12.75">
      <c r="B3142"/>
    </row>
    <row r="3143" ht="12.75">
      <c r="B3143"/>
    </row>
    <row r="3144" ht="12.75">
      <c r="B3144"/>
    </row>
    <row r="3145" ht="12.75">
      <c r="B3145"/>
    </row>
    <row r="3146" ht="12.75">
      <c r="B3146"/>
    </row>
    <row r="3147" ht="12.75">
      <c r="B3147"/>
    </row>
    <row r="3148" ht="12.75">
      <c r="B3148"/>
    </row>
    <row r="3149" ht="12.75">
      <c r="B3149"/>
    </row>
    <row r="3150" ht="12.75">
      <c r="B3150"/>
    </row>
    <row r="3151" ht="12.75">
      <c r="B3151"/>
    </row>
    <row r="3152" ht="12.75">
      <c r="B3152"/>
    </row>
    <row r="3153" ht="12.75">
      <c r="B3153"/>
    </row>
    <row r="3154" ht="12.75">
      <c r="B3154"/>
    </row>
    <row r="3155" ht="12.75">
      <c r="B3155"/>
    </row>
    <row r="3156" ht="12.75">
      <c r="B3156"/>
    </row>
    <row r="3157" ht="12.75">
      <c r="B3157"/>
    </row>
    <row r="3158" ht="12.75">
      <c r="B3158"/>
    </row>
    <row r="3159" ht="12.75">
      <c r="B3159"/>
    </row>
    <row r="3160" ht="12.75">
      <c r="B3160"/>
    </row>
    <row r="3161" ht="12.75">
      <c r="B3161"/>
    </row>
    <row r="3162" ht="12.75">
      <c r="B3162"/>
    </row>
    <row r="3163" ht="12.75">
      <c r="B3163"/>
    </row>
    <row r="3164" ht="12.75">
      <c r="B3164"/>
    </row>
    <row r="3165" ht="12.75">
      <c r="B3165"/>
    </row>
    <row r="3166" ht="12.75">
      <c r="B3166"/>
    </row>
    <row r="3167" ht="12.75">
      <c r="B3167"/>
    </row>
    <row r="3168" ht="12.75">
      <c r="B3168"/>
    </row>
    <row r="3169" ht="12.75">
      <c r="B3169"/>
    </row>
    <row r="3170" ht="12.75">
      <c r="B3170"/>
    </row>
    <row r="3171" ht="12.75">
      <c r="B3171"/>
    </row>
    <row r="3172" ht="12.75">
      <c r="B3172"/>
    </row>
    <row r="3173" ht="12.75">
      <c r="B3173"/>
    </row>
    <row r="3174" ht="12.75">
      <c r="B3174"/>
    </row>
    <row r="3175" ht="12.75">
      <c r="B3175"/>
    </row>
    <row r="3176" ht="12.75">
      <c r="B3176"/>
    </row>
    <row r="3177" ht="12.75">
      <c r="B3177"/>
    </row>
    <row r="3178" ht="12.75">
      <c r="B3178"/>
    </row>
    <row r="3179" ht="12.75">
      <c r="B3179"/>
    </row>
    <row r="3180" ht="12.75">
      <c r="B3180"/>
    </row>
    <row r="3181" ht="12.75">
      <c r="B3181"/>
    </row>
    <row r="3182" ht="12.75">
      <c r="B3182"/>
    </row>
    <row r="3183" ht="12.75">
      <c r="B3183"/>
    </row>
    <row r="3184" ht="12.75">
      <c r="B3184"/>
    </row>
    <row r="3185" ht="12.75">
      <c r="B3185"/>
    </row>
    <row r="3186" ht="12.75">
      <c r="B3186"/>
    </row>
    <row r="3187" ht="12.75">
      <c r="B3187"/>
    </row>
    <row r="3188" ht="12.75">
      <c r="B3188"/>
    </row>
    <row r="3189" ht="12.75">
      <c r="B3189"/>
    </row>
    <row r="3190" ht="12.75">
      <c r="B3190"/>
    </row>
    <row r="3191" ht="12.75">
      <c r="B3191"/>
    </row>
    <row r="3192" ht="12.75">
      <c r="B3192"/>
    </row>
    <row r="3193" ht="12.75">
      <c r="B3193"/>
    </row>
    <row r="3194" ht="12.75">
      <c r="B3194"/>
    </row>
    <row r="3195" ht="12.75">
      <c r="B3195"/>
    </row>
    <row r="3196" ht="12.75">
      <c r="B3196"/>
    </row>
    <row r="3197" ht="12.75">
      <c r="B3197"/>
    </row>
    <row r="3198" ht="12.75">
      <c r="B3198"/>
    </row>
    <row r="3199" ht="12.75">
      <c r="B3199"/>
    </row>
    <row r="3200" ht="12.75">
      <c r="B3200"/>
    </row>
    <row r="3201" ht="12.75">
      <c r="B3201"/>
    </row>
    <row r="3202" ht="12.75">
      <c r="B3202"/>
    </row>
    <row r="3203" ht="12.75">
      <c r="B3203"/>
    </row>
    <row r="3204" ht="12.75">
      <c r="B3204"/>
    </row>
    <row r="3205" ht="12.75">
      <c r="B3205"/>
    </row>
    <row r="3206" ht="12.75">
      <c r="B3206"/>
    </row>
    <row r="3207" ht="12.75">
      <c r="B3207"/>
    </row>
    <row r="3208" ht="12.75">
      <c r="B3208"/>
    </row>
    <row r="3209" ht="12.75">
      <c r="B3209"/>
    </row>
    <row r="3210" ht="12.75">
      <c r="B3210"/>
    </row>
    <row r="3211" ht="12.75">
      <c r="B3211"/>
    </row>
    <row r="3212" ht="12.75">
      <c r="B3212"/>
    </row>
    <row r="3213" ht="12.75">
      <c r="B3213"/>
    </row>
    <row r="3214" ht="12.75">
      <c r="B3214"/>
    </row>
    <row r="3215" ht="12.75">
      <c r="B3215"/>
    </row>
    <row r="3216" ht="12.75">
      <c r="B3216"/>
    </row>
    <row r="3217" ht="12.75">
      <c r="B3217"/>
    </row>
    <row r="3218" ht="12.75">
      <c r="B3218"/>
    </row>
    <row r="3219" ht="12.75">
      <c r="B3219"/>
    </row>
    <row r="3220" ht="12.75">
      <c r="B3220"/>
    </row>
    <row r="3221" ht="12.75">
      <c r="B3221"/>
    </row>
    <row r="3222" ht="12.75">
      <c r="B3222"/>
    </row>
    <row r="3223" ht="12.75">
      <c r="B3223"/>
    </row>
    <row r="3224" ht="12.75">
      <c r="B3224"/>
    </row>
    <row r="3225" ht="12.75">
      <c r="B3225"/>
    </row>
    <row r="3226" ht="12.75">
      <c r="B3226"/>
    </row>
    <row r="3227" ht="12.75">
      <c r="B3227"/>
    </row>
    <row r="3228" ht="12.75">
      <c r="B3228"/>
    </row>
    <row r="3229" ht="12.75">
      <c r="B3229"/>
    </row>
    <row r="3230" ht="12.75">
      <c r="B3230"/>
    </row>
    <row r="3231" ht="12.75">
      <c r="B3231"/>
    </row>
    <row r="3232" ht="12.75">
      <c r="B3232"/>
    </row>
    <row r="3233" ht="12.75">
      <c r="B3233"/>
    </row>
    <row r="3234" ht="12.75">
      <c r="B3234"/>
    </row>
    <row r="3235" ht="12.75">
      <c r="B3235"/>
    </row>
    <row r="3236" ht="12.75">
      <c r="B3236"/>
    </row>
    <row r="3237" ht="12.75">
      <c r="B3237"/>
    </row>
    <row r="3238" ht="12.75">
      <c r="B3238"/>
    </row>
    <row r="3239" ht="12.75">
      <c r="B3239"/>
    </row>
    <row r="3240" ht="12.75">
      <c r="B3240"/>
    </row>
    <row r="3241" ht="12.75">
      <c r="B3241"/>
    </row>
    <row r="3242" ht="12.75">
      <c r="B3242"/>
    </row>
    <row r="3243" ht="12.75">
      <c r="B3243"/>
    </row>
    <row r="3244" ht="12.75">
      <c r="B3244"/>
    </row>
    <row r="3245" ht="12.75">
      <c r="B3245"/>
    </row>
    <row r="3246" ht="12.75">
      <c r="B3246"/>
    </row>
    <row r="3247" ht="12.75">
      <c r="B3247"/>
    </row>
    <row r="3248" ht="12.75">
      <c r="B3248"/>
    </row>
    <row r="3249" ht="12.75">
      <c r="B3249"/>
    </row>
    <row r="3250" ht="12.75">
      <c r="B3250"/>
    </row>
    <row r="3251" ht="12.75">
      <c r="B3251"/>
    </row>
    <row r="3252" ht="12.75">
      <c r="B3252"/>
    </row>
    <row r="3253" ht="12.75">
      <c r="B3253"/>
    </row>
    <row r="3254" ht="12.75">
      <c r="B3254"/>
    </row>
    <row r="3255" ht="12.75">
      <c r="B3255"/>
    </row>
    <row r="3256" ht="12.75">
      <c r="B3256"/>
    </row>
    <row r="3257" ht="12.75">
      <c r="B3257"/>
    </row>
    <row r="3258" ht="12.75">
      <c r="B3258"/>
    </row>
    <row r="3259" ht="12.75">
      <c r="B3259"/>
    </row>
    <row r="3260" ht="12.75">
      <c r="B3260"/>
    </row>
    <row r="3261" ht="12.75">
      <c r="B3261"/>
    </row>
    <row r="3262" ht="12.75">
      <c r="B3262"/>
    </row>
    <row r="3263" ht="12.75">
      <c r="B3263"/>
    </row>
    <row r="3264" ht="12.75">
      <c r="B3264"/>
    </row>
    <row r="3265" ht="12.75">
      <c r="B3265"/>
    </row>
    <row r="3266" ht="12.75">
      <c r="B3266"/>
    </row>
    <row r="3267" ht="12.75">
      <c r="B3267"/>
    </row>
    <row r="3268" ht="12.75">
      <c r="B3268"/>
    </row>
    <row r="3269" ht="12.75">
      <c r="B3269"/>
    </row>
    <row r="3270" ht="12.75">
      <c r="B3270"/>
    </row>
    <row r="3271" ht="12.75">
      <c r="B3271"/>
    </row>
    <row r="3272" ht="12.75">
      <c r="B3272"/>
    </row>
    <row r="3273" ht="12.75">
      <c r="B3273"/>
    </row>
    <row r="3274" ht="12.75">
      <c r="B3274"/>
    </row>
    <row r="3275" ht="12.75">
      <c r="B3275"/>
    </row>
    <row r="3276" ht="12.75">
      <c r="B3276"/>
    </row>
    <row r="3277" ht="12.75">
      <c r="B3277"/>
    </row>
    <row r="3278" ht="12.75">
      <c r="B3278"/>
    </row>
    <row r="3279" ht="12.75">
      <c r="B3279"/>
    </row>
    <row r="3280" ht="12.75">
      <c r="B3280"/>
    </row>
    <row r="3281" ht="12.75">
      <c r="B3281"/>
    </row>
    <row r="3282" ht="12.75">
      <c r="B3282"/>
    </row>
    <row r="3283" ht="12.75">
      <c r="B3283"/>
    </row>
    <row r="3284" ht="12.75">
      <c r="B3284"/>
    </row>
    <row r="3285" ht="12.75">
      <c r="B3285"/>
    </row>
    <row r="3286" ht="12.75">
      <c r="B3286"/>
    </row>
    <row r="3287" ht="12.75">
      <c r="B3287"/>
    </row>
    <row r="3288" ht="12.75">
      <c r="B3288"/>
    </row>
    <row r="3289" ht="12.75">
      <c r="B3289"/>
    </row>
    <row r="3290" ht="12.75">
      <c r="B3290"/>
    </row>
    <row r="3291" ht="12.75">
      <c r="B3291"/>
    </row>
    <row r="3292" ht="12.75">
      <c r="B3292"/>
    </row>
    <row r="3293" ht="12.75">
      <c r="B3293"/>
    </row>
    <row r="3294" ht="12.75">
      <c r="B3294"/>
    </row>
    <row r="3295" ht="12.75">
      <c r="B3295"/>
    </row>
    <row r="3296" ht="12.75">
      <c r="B3296"/>
    </row>
    <row r="3297" ht="12.75">
      <c r="B3297"/>
    </row>
    <row r="3298" ht="12.75">
      <c r="B3298"/>
    </row>
    <row r="3299" ht="12.75">
      <c r="B3299"/>
    </row>
    <row r="3300" ht="12.75">
      <c r="B3300"/>
    </row>
    <row r="3301" ht="12.75">
      <c r="B3301"/>
    </row>
    <row r="3302" ht="12.75">
      <c r="B3302"/>
    </row>
    <row r="3303" ht="12.75">
      <c r="B3303"/>
    </row>
    <row r="3304" ht="12.75">
      <c r="B3304"/>
    </row>
    <row r="3305" ht="12.75">
      <c r="B3305"/>
    </row>
    <row r="3306" ht="12.75">
      <c r="B3306"/>
    </row>
    <row r="3307" ht="12.75">
      <c r="B3307"/>
    </row>
    <row r="3308" ht="12.75">
      <c r="B3308"/>
    </row>
    <row r="3309" ht="12.75">
      <c r="B3309"/>
    </row>
    <row r="3310" ht="12.75">
      <c r="B3310"/>
    </row>
    <row r="3311" ht="12.75">
      <c r="B3311"/>
    </row>
    <row r="3312" ht="12.75">
      <c r="B3312"/>
    </row>
    <row r="3313" ht="12.75">
      <c r="B3313"/>
    </row>
    <row r="3314" ht="12.75">
      <c r="B3314"/>
    </row>
    <row r="3315" ht="12.75">
      <c r="B3315"/>
    </row>
    <row r="3316" ht="12.75">
      <c r="B3316"/>
    </row>
    <row r="3317" ht="12.75">
      <c r="B3317"/>
    </row>
    <row r="3318" ht="12.75">
      <c r="B3318"/>
    </row>
    <row r="3319" ht="12.75">
      <c r="B3319"/>
    </row>
    <row r="3320" ht="12.75">
      <c r="B3320"/>
    </row>
    <row r="3321" ht="12.75">
      <c r="B3321"/>
    </row>
    <row r="3322" ht="12.75">
      <c r="B3322"/>
    </row>
    <row r="3323" ht="12.75">
      <c r="B3323"/>
    </row>
    <row r="3324" ht="12.75">
      <c r="B3324"/>
    </row>
    <row r="3325" ht="12.75">
      <c r="B3325"/>
    </row>
    <row r="3326" ht="12.75">
      <c r="B3326"/>
    </row>
    <row r="3327" ht="12.75">
      <c r="B3327"/>
    </row>
    <row r="3328" ht="12.75">
      <c r="B3328"/>
    </row>
    <row r="3329" ht="12.75">
      <c r="B3329"/>
    </row>
    <row r="3330" ht="12.75">
      <c r="B3330"/>
    </row>
    <row r="3331" ht="12.75">
      <c r="B3331"/>
    </row>
    <row r="3332" ht="12.75">
      <c r="B3332"/>
    </row>
    <row r="3333" ht="12.75">
      <c r="B3333"/>
    </row>
    <row r="3334" ht="12.75">
      <c r="B3334"/>
    </row>
    <row r="3335" ht="12.75">
      <c r="B3335"/>
    </row>
    <row r="3336" ht="12.75">
      <c r="B3336"/>
    </row>
    <row r="3337" ht="12.75">
      <c r="B3337"/>
    </row>
    <row r="3338" ht="12.75">
      <c r="B3338"/>
    </row>
    <row r="3339" ht="12.75">
      <c r="B3339"/>
    </row>
    <row r="3340" ht="12.75">
      <c r="B3340"/>
    </row>
    <row r="3341" ht="12.75">
      <c r="B3341"/>
    </row>
    <row r="3342" ht="12.75">
      <c r="B3342"/>
    </row>
    <row r="3343" ht="12.75">
      <c r="B3343"/>
    </row>
    <row r="3344" ht="12.75">
      <c r="B3344"/>
    </row>
    <row r="3345" ht="12.75">
      <c r="B3345"/>
    </row>
    <row r="3346" ht="12.75">
      <c r="B3346"/>
    </row>
    <row r="3347" ht="12.75">
      <c r="B3347"/>
    </row>
    <row r="3348" ht="12.75">
      <c r="B3348"/>
    </row>
    <row r="3349" ht="12.75">
      <c r="B3349"/>
    </row>
    <row r="3350" ht="12.75">
      <c r="B3350"/>
    </row>
    <row r="3351" ht="12.75">
      <c r="B3351"/>
    </row>
    <row r="3352" ht="12.75">
      <c r="B3352"/>
    </row>
    <row r="3353" ht="12.75">
      <c r="B3353"/>
    </row>
    <row r="3354" ht="12.75">
      <c r="B3354"/>
    </row>
    <row r="3355" ht="12.75">
      <c r="B3355"/>
    </row>
    <row r="3356" ht="12.75">
      <c r="B3356"/>
    </row>
    <row r="3357" ht="12.75">
      <c r="B3357"/>
    </row>
    <row r="3358" ht="12.75">
      <c r="B3358"/>
    </row>
    <row r="3359" ht="12.75">
      <c r="B3359"/>
    </row>
    <row r="3360" ht="12.75">
      <c r="B3360"/>
    </row>
    <row r="3361" ht="12.75">
      <c r="B3361"/>
    </row>
    <row r="3362" ht="12.75">
      <c r="B3362"/>
    </row>
    <row r="3363" ht="12.75">
      <c r="B3363"/>
    </row>
    <row r="3364" ht="12.75">
      <c r="B3364"/>
    </row>
    <row r="3365" ht="12.75">
      <c r="B3365"/>
    </row>
    <row r="3366" ht="12.75">
      <c r="B3366"/>
    </row>
    <row r="3367" ht="12.75">
      <c r="B3367"/>
    </row>
    <row r="3368" ht="12.75">
      <c r="B3368"/>
    </row>
    <row r="3369" ht="12.75">
      <c r="B3369"/>
    </row>
    <row r="3370" ht="12.75">
      <c r="B3370"/>
    </row>
    <row r="3371" ht="12.75">
      <c r="B3371"/>
    </row>
    <row r="3372" ht="12.75">
      <c r="B3372"/>
    </row>
    <row r="3373" ht="12.75">
      <c r="B3373"/>
    </row>
    <row r="3374" ht="12.75">
      <c r="B3374"/>
    </row>
    <row r="3375" ht="12.75">
      <c r="B3375"/>
    </row>
    <row r="3376" ht="12.75">
      <c r="B3376"/>
    </row>
    <row r="3377" ht="12.75">
      <c r="B3377"/>
    </row>
    <row r="3378" ht="12.75">
      <c r="B3378"/>
    </row>
    <row r="3379" ht="12.75">
      <c r="B3379"/>
    </row>
    <row r="3380" ht="12.75">
      <c r="B3380"/>
    </row>
    <row r="3381" ht="12.75">
      <c r="B3381"/>
    </row>
    <row r="3382" ht="12.75">
      <c r="B3382"/>
    </row>
    <row r="3383" ht="12.75">
      <c r="B3383"/>
    </row>
    <row r="3384" ht="12.75">
      <c r="B3384"/>
    </row>
    <row r="3385" ht="12.75">
      <c r="B3385"/>
    </row>
    <row r="3386" ht="12.75">
      <c r="B3386"/>
    </row>
    <row r="3387" ht="12.75">
      <c r="B3387"/>
    </row>
    <row r="3388" ht="12.75">
      <c r="B3388"/>
    </row>
    <row r="3389" ht="12.75">
      <c r="B3389"/>
    </row>
    <row r="3390" ht="12.75">
      <c r="B3390"/>
    </row>
    <row r="3391" ht="12.75">
      <c r="B3391"/>
    </row>
    <row r="3392" ht="12.75">
      <c r="B3392"/>
    </row>
    <row r="3393" ht="12.75">
      <c r="B3393"/>
    </row>
    <row r="3394" ht="12.75">
      <c r="B3394"/>
    </row>
    <row r="3395" ht="12.75">
      <c r="B3395"/>
    </row>
    <row r="3396" ht="12.75">
      <c r="B3396"/>
    </row>
    <row r="3397" ht="12.75">
      <c r="B3397"/>
    </row>
    <row r="3398" ht="12.75">
      <c r="B3398"/>
    </row>
    <row r="3399" ht="12.75">
      <c r="B3399"/>
    </row>
    <row r="3400" ht="12.75">
      <c r="B3400"/>
    </row>
    <row r="3401" ht="12.75">
      <c r="B3401"/>
    </row>
    <row r="3402" ht="12.75">
      <c r="B3402"/>
    </row>
    <row r="3403" ht="12.75">
      <c r="B3403"/>
    </row>
    <row r="3404" ht="12.75">
      <c r="B3404"/>
    </row>
    <row r="3405" ht="12.75">
      <c r="B3405"/>
    </row>
    <row r="3406" ht="12.75">
      <c r="B3406"/>
    </row>
    <row r="3407" ht="12.75">
      <c r="B3407"/>
    </row>
    <row r="3408" ht="12.75">
      <c r="B3408"/>
    </row>
    <row r="3409" ht="12.75">
      <c r="B3409"/>
    </row>
    <row r="3410" ht="12.75">
      <c r="B3410"/>
    </row>
    <row r="3411" ht="12.75">
      <c r="B3411"/>
    </row>
    <row r="3412" ht="12.75">
      <c r="B3412"/>
    </row>
    <row r="3413" ht="12.75">
      <c r="B3413"/>
    </row>
    <row r="3414" ht="12.75">
      <c r="B3414"/>
    </row>
    <row r="3415" ht="12.75">
      <c r="B3415"/>
    </row>
    <row r="3416" ht="12.75">
      <c r="B3416"/>
    </row>
    <row r="3417" ht="12.75">
      <c r="B3417"/>
    </row>
    <row r="3418" ht="12.75">
      <c r="B3418"/>
    </row>
    <row r="3419" ht="12.75">
      <c r="B3419"/>
    </row>
    <row r="3420" ht="12.75">
      <c r="B3420"/>
    </row>
    <row r="3421" ht="12.75">
      <c r="B3421"/>
    </row>
    <row r="3422" ht="12.75">
      <c r="B3422"/>
    </row>
    <row r="3423" ht="12.75">
      <c r="B3423"/>
    </row>
    <row r="3424" ht="12.75">
      <c r="B3424"/>
    </row>
    <row r="3425" ht="12.75">
      <c r="B3425"/>
    </row>
    <row r="3426" ht="12.75">
      <c r="B3426"/>
    </row>
    <row r="3427" ht="12.75">
      <c r="B3427"/>
    </row>
    <row r="3428" ht="12.75">
      <c r="B3428"/>
    </row>
    <row r="3429" ht="12.75">
      <c r="B3429"/>
    </row>
    <row r="3430" ht="12.75">
      <c r="B3430"/>
    </row>
    <row r="3431" ht="12.75">
      <c r="B3431"/>
    </row>
    <row r="3432" ht="12.75">
      <c r="B3432"/>
    </row>
    <row r="3433" ht="12.75">
      <c r="B3433"/>
    </row>
    <row r="3434" ht="12.75">
      <c r="B3434"/>
    </row>
    <row r="3435" ht="12.75">
      <c r="B3435"/>
    </row>
    <row r="3436" ht="12.75">
      <c r="B3436"/>
    </row>
    <row r="3437" ht="12.75">
      <c r="B3437"/>
    </row>
    <row r="3438" ht="12.75">
      <c r="B3438"/>
    </row>
    <row r="3439" ht="12.75">
      <c r="B3439"/>
    </row>
    <row r="3440" ht="12.75">
      <c r="B3440"/>
    </row>
    <row r="3441" ht="12.75">
      <c r="B3441"/>
    </row>
    <row r="3442" ht="12.75">
      <c r="B3442"/>
    </row>
    <row r="3443" ht="12.75">
      <c r="B3443"/>
    </row>
    <row r="3444" ht="12.75">
      <c r="B3444"/>
    </row>
    <row r="3445" ht="12.75">
      <c r="B3445"/>
    </row>
    <row r="3446" ht="12.75">
      <c r="B3446"/>
    </row>
    <row r="3447" ht="12.75">
      <c r="B3447"/>
    </row>
    <row r="3448" ht="12.75">
      <c r="B3448"/>
    </row>
    <row r="3449" ht="12.75">
      <c r="B3449"/>
    </row>
    <row r="3450" ht="12.75">
      <c r="B3450"/>
    </row>
    <row r="3451" ht="12.75">
      <c r="B3451"/>
    </row>
    <row r="3452" ht="12.75">
      <c r="B3452"/>
    </row>
    <row r="3453" ht="12.75">
      <c r="B3453"/>
    </row>
    <row r="3454" ht="12.75">
      <c r="B3454"/>
    </row>
    <row r="3455" ht="12.75">
      <c r="B3455"/>
    </row>
    <row r="3456" ht="12.75">
      <c r="B3456"/>
    </row>
    <row r="3457" ht="12.75">
      <c r="B3457"/>
    </row>
    <row r="3458" ht="12.75">
      <c r="B3458"/>
    </row>
    <row r="3459" ht="12.75">
      <c r="B3459"/>
    </row>
    <row r="3460" ht="12.75">
      <c r="B3460"/>
    </row>
    <row r="3461" ht="12.75">
      <c r="B3461"/>
    </row>
    <row r="3462" ht="12.75">
      <c r="B3462"/>
    </row>
    <row r="3463" ht="12.75">
      <c r="B3463"/>
    </row>
    <row r="3464" ht="12.75">
      <c r="B3464"/>
    </row>
    <row r="3465" ht="12.75">
      <c r="B3465"/>
    </row>
    <row r="3466" ht="12.75">
      <c r="B3466"/>
    </row>
    <row r="3467" ht="12.75">
      <c r="B3467"/>
    </row>
    <row r="3468" ht="12.75">
      <c r="B3468"/>
    </row>
    <row r="3469" ht="12.75">
      <c r="B3469"/>
    </row>
    <row r="3470" ht="12.75">
      <c r="B3470"/>
    </row>
    <row r="3471" ht="12.75">
      <c r="B3471"/>
    </row>
    <row r="3472" ht="12.75">
      <c r="B3472"/>
    </row>
    <row r="3473" ht="12.75">
      <c r="B3473"/>
    </row>
    <row r="3474" ht="12.75">
      <c r="B3474"/>
    </row>
    <row r="3475" ht="12.75">
      <c r="B3475"/>
    </row>
    <row r="3476" ht="12.75">
      <c r="B3476"/>
    </row>
    <row r="3477" ht="12.75">
      <c r="B3477"/>
    </row>
    <row r="3478" ht="12.75">
      <c r="B3478"/>
    </row>
    <row r="3479" ht="12.75">
      <c r="B3479"/>
    </row>
    <row r="3480" ht="12.75">
      <c r="B3480"/>
    </row>
    <row r="3481" ht="12.75">
      <c r="B3481"/>
    </row>
    <row r="3482" ht="12.75">
      <c r="B3482"/>
    </row>
    <row r="3483" ht="12.75">
      <c r="B3483"/>
    </row>
    <row r="3484" ht="12.75">
      <c r="B3484"/>
    </row>
    <row r="3485" ht="12.75">
      <c r="B3485"/>
    </row>
    <row r="3486" ht="12.75">
      <c r="B3486"/>
    </row>
    <row r="3487" ht="12.75">
      <c r="B3487"/>
    </row>
    <row r="3488" ht="12.75">
      <c r="B3488"/>
    </row>
    <row r="3489" ht="12.75">
      <c r="B3489"/>
    </row>
    <row r="3490" ht="12.75">
      <c r="B3490"/>
    </row>
    <row r="3491" ht="12.75">
      <c r="B3491"/>
    </row>
    <row r="3492" ht="12.75">
      <c r="B3492"/>
    </row>
    <row r="3493" ht="12.75">
      <c r="B3493"/>
    </row>
    <row r="3494" ht="12.75">
      <c r="B3494"/>
    </row>
    <row r="3495" ht="12.75">
      <c r="B3495"/>
    </row>
    <row r="3496" ht="12.75">
      <c r="B3496"/>
    </row>
    <row r="3497" ht="12.75">
      <c r="B3497"/>
    </row>
    <row r="3498" ht="12.75">
      <c r="B3498"/>
    </row>
    <row r="3499" ht="12.75">
      <c r="B3499"/>
    </row>
    <row r="3500" ht="12.75">
      <c r="B3500"/>
    </row>
    <row r="3501" ht="12.75">
      <c r="B3501"/>
    </row>
    <row r="3502" ht="12.75">
      <c r="B3502"/>
    </row>
    <row r="3503" ht="12.75">
      <c r="B3503"/>
    </row>
    <row r="3504" ht="12.75">
      <c r="B3504"/>
    </row>
    <row r="3505" ht="12.75">
      <c r="B3505"/>
    </row>
    <row r="3506" ht="12.75">
      <c r="B3506"/>
    </row>
    <row r="3507" ht="12.75">
      <c r="B3507"/>
    </row>
    <row r="3508" ht="12.75">
      <c r="B3508"/>
    </row>
    <row r="3509" ht="12.75">
      <c r="B3509"/>
    </row>
    <row r="3510" ht="12.75">
      <c r="B3510"/>
    </row>
    <row r="3511" ht="12.75">
      <c r="B3511"/>
    </row>
    <row r="3512" ht="12.75">
      <c r="B3512"/>
    </row>
    <row r="3513" ht="12.75">
      <c r="B3513"/>
    </row>
    <row r="3514" ht="12.75">
      <c r="B3514"/>
    </row>
    <row r="3515" ht="12.75">
      <c r="B3515"/>
    </row>
    <row r="3516" ht="12.75">
      <c r="B3516"/>
    </row>
    <row r="3517" ht="12.75">
      <c r="B3517"/>
    </row>
    <row r="3518" ht="12.75">
      <c r="B3518"/>
    </row>
    <row r="3519" ht="12.75">
      <c r="B3519"/>
    </row>
    <row r="3520" ht="12.75">
      <c r="B3520"/>
    </row>
    <row r="3521" ht="12.75">
      <c r="B3521"/>
    </row>
    <row r="3522" ht="12.75">
      <c r="B3522"/>
    </row>
    <row r="3523" ht="12.75">
      <c r="B3523"/>
    </row>
    <row r="3524" ht="12.75">
      <c r="B3524"/>
    </row>
    <row r="3525" ht="12.75">
      <c r="B3525"/>
    </row>
    <row r="3526" ht="12.75">
      <c r="B3526"/>
    </row>
    <row r="3527" ht="12.75">
      <c r="B3527"/>
    </row>
    <row r="3528" ht="12.75">
      <c r="B3528"/>
    </row>
    <row r="3529" ht="12.75">
      <c r="B3529"/>
    </row>
    <row r="3530" ht="12.75">
      <c r="B3530"/>
    </row>
    <row r="3531" ht="12.75">
      <c r="B3531"/>
    </row>
    <row r="3532" ht="12.75">
      <c r="B3532"/>
    </row>
    <row r="3533" ht="12.75">
      <c r="B3533"/>
    </row>
    <row r="3534" ht="12.75">
      <c r="B3534"/>
    </row>
    <row r="3535" ht="12.75">
      <c r="B3535"/>
    </row>
    <row r="3536" ht="12.75">
      <c r="B3536"/>
    </row>
    <row r="3537" ht="12.75">
      <c r="B3537"/>
    </row>
    <row r="3538" ht="12.75">
      <c r="B3538"/>
    </row>
    <row r="3539" ht="12.75">
      <c r="B3539"/>
    </row>
    <row r="3540" ht="12.75">
      <c r="B3540"/>
    </row>
    <row r="3541" ht="12.75">
      <c r="B3541"/>
    </row>
    <row r="3542" ht="12.75">
      <c r="B3542"/>
    </row>
    <row r="3543" ht="12.75">
      <c r="B3543"/>
    </row>
    <row r="3544" ht="12.75">
      <c r="B3544"/>
    </row>
    <row r="3545" ht="12.75">
      <c r="B3545"/>
    </row>
    <row r="3546" ht="12.75">
      <c r="B3546"/>
    </row>
    <row r="3547" ht="12.75">
      <c r="B3547"/>
    </row>
    <row r="3548" ht="12.75">
      <c r="B3548"/>
    </row>
    <row r="3549" ht="12.75">
      <c r="B3549"/>
    </row>
    <row r="3550" ht="12.75">
      <c r="B3550"/>
    </row>
    <row r="3551" ht="12.75">
      <c r="B3551"/>
    </row>
    <row r="3552" ht="12.75">
      <c r="B3552"/>
    </row>
    <row r="3553" ht="12.75">
      <c r="B3553"/>
    </row>
    <row r="3554" ht="12.75">
      <c r="B3554"/>
    </row>
    <row r="3555" ht="12.75">
      <c r="B3555"/>
    </row>
    <row r="3556" ht="12.75">
      <c r="B3556"/>
    </row>
    <row r="3557" ht="12.75">
      <c r="B3557"/>
    </row>
    <row r="3558" ht="12.75">
      <c r="B3558"/>
    </row>
    <row r="3559" ht="12.75">
      <c r="B3559"/>
    </row>
    <row r="3560" ht="12.75">
      <c r="B3560"/>
    </row>
    <row r="3561" ht="12.75">
      <c r="B3561"/>
    </row>
    <row r="3562" ht="12.75">
      <c r="B3562"/>
    </row>
    <row r="3563" ht="12.75">
      <c r="B3563"/>
    </row>
    <row r="3564" ht="12.75">
      <c r="B3564"/>
    </row>
    <row r="3565" ht="12.75">
      <c r="B3565"/>
    </row>
    <row r="3566" ht="12.75">
      <c r="B3566"/>
    </row>
    <row r="3567" ht="12.75">
      <c r="B3567"/>
    </row>
    <row r="3568" ht="12.75">
      <c r="B3568"/>
    </row>
    <row r="3569" ht="12.75">
      <c r="B3569"/>
    </row>
    <row r="3570" ht="12.75">
      <c r="B3570"/>
    </row>
    <row r="3571" ht="12.75">
      <c r="B3571"/>
    </row>
    <row r="3572" ht="12.75">
      <c r="B3572"/>
    </row>
    <row r="3573" ht="12.75">
      <c r="B3573"/>
    </row>
    <row r="3574" ht="12.75">
      <c r="B3574"/>
    </row>
    <row r="3575" ht="12.75">
      <c r="B3575"/>
    </row>
    <row r="3576" ht="12.75">
      <c r="B3576"/>
    </row>
    <row r="3577" ht="12.75">
      <c r="B3577"/>
    </row>
    <row r="3578" ht="12.75">
      <c r="B3578"/>
    </row>
    <row r="3579" ht="12.75">
      <c r="B3579"/>
    </row>
    <row r="3580" ht="12.75">
      <c r="B3580"/>
    </row>
    <row r="3581" ht="12.75">
      <c r="B3581"/>
    </row>
    <row r="3582" ht="12.75">
      <c r="B3582"/>
    </row>
    <row r="3583" ht="12.75">
      <c r="B3583"/>
    </row>
    <row r="3584" ht="12.75">
      <c r="B3584"/>
    </row>
    <row r="3585" ht="12.75">
      <c r="B3585"/>
    </row>
    <row r="3586" ht="12.75">
      <c r="B3586"/>
    </row>
    <row r="3587" ht="12.75">
      <c r="B3587"/>
    </row>
    <row r="3588" ht="12.75">
      <c r="B3588"/>
    </row>
    <row r="3589" ht="12.75">
      <c r="B3589"/>
    </row>
    <row r="3590" ht="12.75">
      <c r="B3590"/>
    </row>
    <row r="3591" ht="12.75">
      <c r="B3591"/>
    </row>
    <row r="3592" ht="12.75">
      <c r="B3592"/>
    </row>
    <row r="3593" ht="12.75">
      <c r="B3593"/>
    </row>
    <row r="3594" ht="12.75">
      <c r="B3594"/>
    </row>
    <row r="3595" ht="12.75">
      <c r="B3595"/>
    </row>
    <row r="3596" ht="12.75">
      <c r="B3596"/>
    </row>
    <row r="3597" ht="12.75">
      <c r="B3597"/>
    </row>
    <row r="3598" ht="12.75">
      <c r="B3598"/>
    </row>
    <row r="3599" ht="12.75">
      <c r="B3599"/>
    </row>
    <row r="3600" ht="12.75">
      <c r="B3600"/>
    </row>
    <row r="3601" ht="12.75">
      <c r="B3601"/>
    </row>
    <row r="3602" ht="12.75">
      <c r="B3602"/>
    </row>
    <row r="3603" ht="12.75">
      <c r="B3603"/>
    </row>
    <row r="3604" ht="12.75">
      <c r="B3604"/>
    </row>
    <row r="3605" ht="12.75">
      <c r="B3605"/>
    </row>
    <row r="3606" ht="12.75">
      <c r="B3606"/>
    </row>
    <row r="3607" ht="12.75">
      <c r="B3607"/>
    </row>
    <row r="3608" ht="12.75">
      <c r="B3608"/>
    </row>
    <row r="3609" ht="12.75">
      <c r="B3609"/>
    </row>
    <row r="3610" ht="12.75">
      <c r="B3610"/>
    </row>
    <row r="3611" ht="12.75">
      <c r="B3611"/>
    </row>
    <row r="3612" ht="12.75">
      <c r="B3612"/>
    </row>
    <row r="3613" ht="12.75">
      <c r="B3613"/>
    </row>
    <row r="3614" ht="12.75">
      <c r="B3614"/>
    </row>
    <row r="3615" ht="12.75">
      <c r="B3615"/>
    </row>
    <row r="3616" ht="12.75">
      <c r="B3616"/>
    </row>
    <row r="3617" ht="12.75">
      <c r="B3617"/>
    </row>
    <row r="3618" ht="12.75">
      <c r="B3618"/>
    </row>
    <row r="3619" ht="12.75">
      <c r="B3619"/>
    </row>
    <row r="3620" ht="12.75">
      <c r="B3620"/>
    </row>
    <row r="3621" ht="12.75">
      <c r="B3621"/>
    </row>
    <row r="3622" ht="12.75">
      <c r="B3622"/>
    </row>
    <row r="3623" ht="12.75">
      <c r="B3623"/>
    </row>
    <row r="3624" ht="12.75">
      <c r="B3624"/>
    </row>
    <row r="3625" ht="12.75">
      <c r="B3625"/>
    </row>
    <row r="3626" ht="12.75">
      <c r="B3626"/>
    </row>
    <row r="3627" ht="12.75">
      <c r="B3627"/>
    </row>
    <row r="3628" ht="12.75">
      <c r="B3628"/>
    </row>
    <row r="3629" ht="12.75">
      <c r="B3629"/>
    </row>
    <row r="3630" ht="12.75">
      <c r="B3630"/>
    </row>
    <row r="3631" ht="12.75">
      <c r="B3631"/>
    </row>
    <row r="3632" ht="12.75">
      <c r="B3632"/>
    </row>
    <row r="3633" ht="12.75">
      <c r="B3633"/>
    </row>
    <row r="3634" ht="12.75">
      <c r="B3634"/>
    </row>
    <row r="3635" ht="12.75">
      <c r="B3635"/>
    </row>
    <row r="3636" ht="12.75">
      <c r="B3636"/>
    </row>
    <row r="3637" ht="12.75">
      <c r="B3637"/>
    </row>
    <row r="3638" ht="12.75">
      <c r="B3638"/>
    </row>
    <row r="3639" ht="12.75">
      <c r="B3639"/>
    </row>
    <row r="3640" ht="12.75">
      <c r="B3640"/>
    </row>
    <row r="3641" ht="12.75">
      <c r="B3641"/>
    </row>
    <row r="3642" ht="12.75">
      <c r="B3642"/>
    </row>
    <row r="3643" ht="12.75">
      <c r="B3643"/>
    </row>
    <row r="3644" ht="12.75">
      <c r="B3644"/>
    </row>
    <row r="3645" ht="12.75">
      <c r="B3645"/>
    </row>
    <row r="3646" ht="12.75">
      <c r="B3646"/>
    </row>
    <row r="3647" ht="12.75">
      <c r="B3647"/>
    </row>
    <row r="3648" ht="12.75">
      <c r="B3648"/>
    </row>
    <row r="3649" ht="12.75">
      <c r="B3649"/>
    </row>
    <row r="3650" ht="12.75">
      <c r="B3650"/>
    </row>
    <row r="3651" ht="12.75">
      <c r="B3651"/>
    </row>
    <row r="3652" ht="12.75">
      <c r="B3652"/>
    </row>
    <row r="3653" ht="12.75">
      <c r="B3653"/>
    </row>
    <row r="3654" ht="12.75">
      <c r="B3654"/>
    </row>
    <row r="3655" ht="12.75">
      <c r="B3655"/>
    </row>
    <row r="3656" ht="12.75">
      <c r="B3656"/>
    </row>
    <row r="3657" ht="12.75">
      <c r="B3657"/>
    </row>
    <row r="3658" ht="12.75">
      <c r="B3658"/>
    </row>
    <row r="3659" ht="12.75">
      <c r="B3659"/>
    </row>
    <row r="3660" ht="12.75">
      <c r="B3660"/>
    </row>
    <row r="3661" ht="12.75">
      <c r="B3661"/>
    </row>
    <row r="3662" ht="12.75">
      <c r="B3662"/>
    </row>
    <row r="3663" ht="12.75">
      <c r="B3663"/>
    </row>
    <row r="3664" ht="12.75">
      <c r="B3664"/>
    </row>
    <row r="3665" ht="12.75">
      <c r="B3665"/>
    </row>
    <row r="3666" ht="12.75">
      <c r="B3666"/>
    </row>
    <row r="3667" ht="12.75">
      <c r="B3667"/>
    </row>
    <row r="3668" ht="12.75">
      <c r="B3668"/>
    </row>
    <row r="3669" ht="12.75">
      <c r="B3669"/>
    </row>
    <row r="3670" ht="12.75">
      <c r="B3670"/>
    </row>
    <row r="3671" ht="12.75">
      <c r="B3671"/>
    </row>
    <row r="3672" ht="12.75">
      <c r="B3672"/>
    </row>
    <row r="3673" ht="12.75">
      <c r="B3673"/>
    </row>
    <row r="3674" ht="12.75">
      <c r="B3674"/>
    </row>
    <row r="3675" ht="12.75">
      <c r="B3675"/>
    </row>
    <row r="3676" ht="12.75">
      <c r="B3676"/>
    </row>
    <row r="3677" ht="12.75">
      <c r="B3677"/>
    </row>
    <row r="3678" ht="12.75">
      <c r="B3678"/>
    </row>
    <row r="3679" ht="12.75">
      <c r="B3679"/>
    </row>
    <row r="3680" ht="12.75">
      <c r="B3680"/>
    </row>
    <row r="3681" ht="12.75">
      <c r="B3681"/>
    </row>
    <row r="3682" ht="12.75">
      <c r="B3682"/>
    </row>
    <row r="3683" ht="12.75">
      <c r="B3683"/>
    </row>
    <row r="3684" ht="12.75">
      <c r="B3684"/>
    </row>
    <row r="3685" ht="12.75">
      <c r="B3685"/>
    </row>
    <row r="3686" ht="12.75">
      <c r="B3686"/>
    </row>
    <row r="3687" ht="12.75">
      <c r="B3687"/>
    </row>
    <row r="3688" ht="12.75">
      <c r="B3688"/>
    </row>
    <row r="3689" ht="12.75">
      <c r="B3689"/>
    </row>
    <row r="3690" ht="12.75">
      <c r="B3690"/>
    </row>
    <row r="3691" ht="12.75">
      <c r="B3691"/>
    </row>
    <row r="3692" ht="12.75">
      <c r="B3692"/>
    </row>
    <row r="3693" ht="12.75">
      <c r="B3693"/>
    </row>
    <row r="3694" ht="12.75">
      <c r="B3694"/>
    </row>
    <row r="3695" ht="12.75">
      <c r="B3695"/>
    </row>
    <row r="3696" ht="12.75">
      <c r="B3696"/>
    </row>
    <row r="3697" ht="12.75">
      <c r="B3697"/>
    </row>
    <row r="3698" ht="12.75">
      <c r="B3698"/>
    </row>
    <row r="3699" ht="12.75">
      <c r="B3699"/>
    </row>
    <row r="3700" ht="12.75">
      <c r="B3700"/>
    </row>
    <row r="3701" ht="12.75">
      <c r="B3701"/>
    </row>
    <row r="3702" ht="12.75">
      <c r="B3702"/>
    </row>
    <row r="3703" ht="12.75">
      <c r="B3703"/>
    </row>
    <row r="3704" ht="12.75">
      <c r="B3704"/>
    </row>
    <row r="3705" ht="12.75">
      <c r="B3705"/>
    </row>
    <row r="3706" ht="12.75">
      <c r="B3706"/>
    </row>
    <row r="3707" ht="12.75">
      <c r="B3707"/>
    </row>
    <row r="3708" ht="12.75">
      <c r="B3708"/>
    </row>
    <row r="3709" ht="12.75">
      <c r="B3709"/>
    </row>
    <row r="3710" ht="12.75">
      <c r="B3710"/>
    </row>
    <row r="3711" ht="12.75">
      <c r="B3711"/>
    </row>
    <row r="3712" ht="12.75">
      <c r="B3712"/>
    </row>
    <row r="3713" ht="12.75">
      <c r="B3713"/>
    </row>
    <row r="3714" ht="12.75">
      <c r="B3714"/>
    </row>
    <row r="3715" ht="12.75">
      <c r="B3715"/>
    </row>
    <row r="3716" ht="12.75">
      <c r="B3716"/>
    </row>
    <row r="3717" ht="12.75">
      <c r="B3717"/>
    </row>
    <row r="3718" ht="12.75">
      <c r="B3718"/>
    </row>
    <row r="3719" ht="12.75">
      <c r="B3719"/>
    </row>
    <row r="3720" ht="12.75">
      <c r="B3720"/>
    </row>
    <row r="3721" ht="12.75">
      <c r="B3721"/>
    </row>
    <row r="3722" ht="12.75">
      <c r="B3722"/>
    </row>
    <row r="3723" ht="12.75">
      <c r="B3723"/>
    </row>
    <row r="3724" ht="12.75">
      <c r="B3724"/>
    </row>
    <row r="3725" ht="12.75">
      <c r="B3725"/>
    </row>
    <row r="3726" ht="12.75">
      <c r="B3726"/>
    </row>
    <row r="3727" ht="12.75">
      <c r="B3727"/>
    </row>
    <row r="3728" ht="12.75">
      <c r="B3728"/>
    </row>
    <row r="3729" ht="12.75">
      <c r="B3729"/>
    </row>
    <row r="3730" ht="12.75">
      <c r="B3730"/>
    </row>
    <row r="3731" ht="12.75">
      <c r="B3731"/>
    </row>
    <row r="3732" ht="12.75">
      <c r="B3732"/>
    </row>
    <row r="3733" ht="12.75">
      <c r="B3733"/>
    </row>
    <row r="3734" ht="12.75">
      <c r="B3734"/>
    </row>
    <row r="3735" ht="12.75">
      <c r="B3735"/>
    </row>
    <row r="3736" ht="12.75">
      <c r="B3736"/>
    </row>
    <row r="3737" ht="12.75">
      <c r="B3737"/>
    </row>
    <row r="3738" ht="12.75">
      <c r="B3738"/>
    </row>
    <row r="3739" ht="12.75">
      <c r="B3739"/>
    </row>
    <row r="3740" ht="12.75">
      <c r="B3740"/>
    </row>
    <row r="3741" ht="12.75">
      <c r="B3741"/>
    </row>
    <row r="3742" ht="12.75">
      <c r="B3742"/>
    </row>
    <row r="3743" ht="12.75">
      <c r="B3743"/>
    </row>
    <row r="3744" ht="12.75">
      <c r="B3744"/>
    </row>
    <row r="3745" ht="12.75">
      <c r="B3745"/>
    </row>
    <row r="3746" ht="12.75">
      <c r="B3746"/>
    </row>
    <row r="3747" ht="12.75">
      <c r="B3747"/>
    </row>
    <row r="3748" ht="12.75">
      <c r="B3748"/>
    </row>
    <row r="3749" ht="12.75">
      <c r="B3749"/>
    </row>
    <row r="3750" ht="12.75">
      <c r="B3750"/>
    </row>
    <row r="3751" ht="12.75">
      <c r="B3751"/>
    </row>
    <row r="3752" ht="12.75">
      <c r="B3752"/>
    </row>
    <row r="3753" ht="12.75">
      <c r="B3753"/>
    </row>
    <row r="3754" ht="12.75">
      <c r="B3754"/>
    </row>
    <row r="3755" ht="12.75">
      <c r="B3755"/>
    </row>
    <row r="3756" ht="12.75">
      <c r="B3756"/>
    </row>
    <row r="3757" ht="12.75">
      <c r="B3757"/>
    </row>
    <row r="3758" ht="12.75">
      <c r="B3758"/>
    </row>
    <row r="3759" ht="12.75">
      <c r="B3759"/>
    </row>
    <row r="3760" ht="12.75">
      <c r="B3760"/>
    </row>
    <row r="3761" ht="12.75">
      <c r="B3761"/>
    </row>
    <row r="3762" ht="12.75">
      <c r="B3762"/>
    </row>
    <row r="3763" ht="12.75">
      <c r="B3763"/>
    </row>
    <row r="3764" ht="12.75">
      <c r="B3764"/>
    </row>
    <row r="3765" ht="12.75">
      <c r="B3765"/>
    </row>
    <row r="3766" ht="12.75">
      <c r="B3766"/>
    </row>
    <row r="3767" ht="12.75">
      <c r="B3767"/>
    </row>
    <row r="3768" ht="12.75">
      <c r="B3768"/>
    </row>
    <row r="3769" ht="12.75">
      <c r="B3769"/>
    </row>
    <row r="3770" ht="12.75">
      <c r="B3770"/>
    </row>
    <row r="3771" ht="12.75">
      <c r="B3771"/>
    </row>
    <row r="3772" ht="12.75">
      <c r="B3772"/>
    </row>
    <row r="3773" ht="12.75">
      <c r="B3773"/>
    </row>
    <row r="3774" ht="12.75">
      <c r="B3774"/>
    </row>
    <row r="3775" ht="12.75">
      <c r="B3775"/>
    </row>
    <row r="3776" ht="12.75">
      <c r="B3776"/>
    </row>
    <row r="3777" ht="12.75">
      <c r="B3777"/>
    </row>
    <row r="3778" ht="12.75">
      <c r="B3778"/>
    </row>
    <row r="3779" ht="12.75">
      <c r="B3779"/>
    </row>
    <row r="3780" ht="12.75">
      <c r="B3780"/>
    </row>
    <row r="3781" ht="12.75">
      <c r="B3781"/>
    </row>
    <row r="3782" ht="12.75">
      <c r="B3782"/>
    </row>
    <row r="3783" ht="12.75">
      <c r="B3783"/>
    </row>
    <row r="3784" ht="12.75">
      <c r="B3784"/>
    </row>
    <row r="3785" ht="12.75">
      <c r="B3785"/>
    </row>
    <row r="3786" ht="12.75">
      <c r="B3786"/>
    </row>
    <row r="3787" ht="12.75">
      <c r="B3787"/>
    </row>
    <row r="3788" ht="12.75">
      <c r="B3788"/>
    </row>
    <row r="3789" ht="12.75">
      <c r="B3789"/>
    </row>
    <row r="3790" ht="12.75">
      <c r="B3790"/>
    </row>
    <row r="3791" ht="12.75">
      <c r="B3791"/>
    </row>
    <row r="3792" ht="12.75">
      <c r="B3792"/>
    </row>
    <row r="3793" ht="12.75">
      <c r="B3793"/>
    </row>
    <row r="3794" ht="12.75">
      <c r="B3794"/>
    </row>
    <row r="3795" ht="12.75">
      <c r="B3795"/>
    </row>
    <row r="3796" ht="12.75">
      <c r="B3796"/>
    </row>
    <row r="3797" ht="12.75">
      <c r="B3797"/>
    </row>
    <row r="3798" ht="12.75">
      <c r="B3798"/>
    </row>
    <row r="3799" ht="12.75">
      <c r="B3799"/>
    </row>
    <row r="3800" ht="12.75">
      <c r="B3800"/>
    </row>
    <row r="3801" ht="12.75">
      <c r="B3801"/>
    </row>
    <row r="3802" ht="12.75">
      <c r="B3802"/>
    </row>
    <row r="3803" ht="12.75">
      <c r="B3803"/>
    </row>
    <row r="3804" ht="12.75">
      <c r="B3804"/>
    </row>
    <row r="3805" ht="12.75">
      <c r="B3805"/>
    </row>
    <row r="3806" ht="12.75">
      <c r="B3806"/>
    </row>
    <row r="3807" ht="12.75">
      <c r="B3807"/>
    </row>
    <row r="3808" ht="12.75">
      <c r="B3808"/>
    </row>
    <row r="3809" ht="12.75">
      <c r="B3809"/>
    </row>
    <row r="3810" ht="12.75">
      <c r="B3810"/>
    </row>
    <row r="3811" ht="12.75">
      <c r="B3811"/>
    </row>
    <row r="3812" ht="12.75">
      <c r="B3812"/>
    </row>
    <row r="3813" ht="12.75">
      <c r="B3813"/>
    </row>
    <row r="3814" ht="12.75">
      <c r="B3814"/>
    </row>
    <row r="3815" ht="12.75">
      <c r="B3815"/>
    </row>
    <row r="3816" ht="12.75">
      <c r="B3816"/>
    </row>
    <row r="3817" ht="12.75">
      <c r="B3817"/>
    </row>
    <row r="3818" ht="12.75">
      <c r="B3818"/>
    </row>
    <row r="3819" ht="12.75">
      <c r="B3819"/>
    </row>
    <row r="3820" ht="12.75">
      <c r="B3820"/>
    </row>
    <row r="3821" ht="12.75">
      <c r="B3821"/>
    </row>
    <row r="3822" ht="12.75">
      <c r="B3822"/>
    </row>
    <row r="3823" ht="12.75">
      <c r="B3823"/>
    </row>
    <row r="3824" ht="12.75">
      <c r="B3824"/>
    </row>
    <row r="3825" ht="12.75">
      <c r="B3825"/>
    </row>
    <row r="3826" ht="12.75">
      <c r="B3826"/>
    </row>
    <row r="3827" ht="12.75">
      <c r="B3827"/>
    </row>
    <row r="3828" ht="12.75">
      <c r="B3828"/>
    </row>
    <row r="3829" ht="12.75">
      <c r="B3829"/>
    </row>
    <row r="3830" ht="12.75">
      <c r="B3830"/>
    </row>
    <row r="3831" ht="12.75">
      <c r="B3831"/>
    </row>
    <row r="3832" ht="12.75">
      <c r="B3832"/>
    </row>
    <row r="3833" ht="12.75">
      <c r="B3833"/>
    </row>
    <row r="3834" ht="12.75">
      <c r="B3834"/>
    </row>
    <row r="3835" ht="12.75">
      <c r="B3835"/>
    </row>
    <row r="3836" ht="12.75">
      <c r="B3836"/>
    </row>
    <row r="3837" ht="12.75">
      <c r="B3837"/>
    </row>
    <row r="3838" ht="12.75">
      <c r="B3838"/>
    </row>
    <row r="3839" ht="12.75">
      <c r="B3839"/>
    </row>
    <row r="3840" ht="12.75">
      <c r="B3840"/>
    </row>
    <row r="3841" ht="12.75">
      <c r="B3841"/>
    </row>
    <row r="3842" ht="12.75">
      <c r="B3842"/>
    </row>
    <row r="3843" ht="12.75">
      <c r="B3843"/>
    </row>
    <row r="3844" ht="12.75">
      <c r="B3844"/>
    </row>
    <row r="3845" ht="12.75">
      <c r="B3845"/>
    </row>
    <row r="3846" ht="12.75">
      <c r="B3846"/>
    </row>
    <row r="3847" ht="12.75">
      <c r="B3847"/>
    </row>
    <row r="3848" ht="12.75">
      <c r="B3848"/>
    </row>
    <row r="3849" ht="12.75">
      <c r="B3849"/>
    </row>
    <row r="3850" ht="12.75">
      <c r="B3850"/>
    </row>
    <row r="3851" ht="12.75">
      <c r="B3851"/>
    </row>
    <row r="3852" ht="12.75">
      <c r="B3852"/>
    </row>
    <row r="3853" ht="12.75">
      <c r="B3853"/>
    </row>
    <row r="3854" ht="12.75">
      <c r="B3854"/>
    </row>
    <row r="3855" ht="12.75">
      <c r="B3855"/>
    </row>
    <row r="3856" ht="12.75">
      <c r="B3856"/>
    </row>
    <row r="3857" ht="12.75">
      <c r="B3857"/>
    </row>
    <row r="3858" ht="12.75">
      <c r="B3858"/>
    </row>
    <row r="3859" ht="12.75">
      <c r="B3859"/>
    </row>
    <row r="3860" ht="12.75">
      <c r="B3860"/>
    </row>
    <row r="3861" ht="12.75">
      <c r="B3861"/>
    </row>
    <row r="3862" ht="12.75">
      <c r="B3862"/>
    </row>
    <row r="3863" ht="12.75">
      <c r="B3863"/>
    </row>
    <row r="3864" ht="12.75">
      <c r="B3864"/>
    </row>
    <row r="3865" ht="12.75">
      <c r="B3865"/>
    </row>
    <row r="3866" ht="12.75">
      <c r="B3866"/>
    </row>
    <row r="3867" ht="12.75">
      <c r="B3867"/>
    </row>
    <row r="3868" ht="12.75">
      <c r="B3868"/>
    </row>
    <row r="3869" ht="12.75">
      <c r="B3869"/>
    </row>
    <row r="3870" ht="12.75">
      <c r="B3870"/>
    </row>
    <row r="3871" ht="12.75">
      <c r="B3871"/>
    </row>
    <row r="3872" ht="12.75">
      <c r="B3872"/>
    </row>
    <row r="3873" ht="12.75">
      <c r="B3873"/>
    </row>
    <row r="3874" ht="12.75">
      <c r="B3874"/>
    </row>
    <row r="3875" ht="12.75">
      <c r="B3875"/>
    </row>
    <row r="3876" ht="12.75">
      <c r="B3876"/>
    </row>
    <row r="3877" ht="12.75">
      <c r="B3877"/>
    </row>
    <row r="3878" ht="12.75">
      <c r="B3878"/>
    </row>
    <row r="3879" ht="12.75">
      <c r="B3879"/>
    </row>
    <row r="3880" ht="12.75">
      <c r="B3880"/>
    </row>
    <row r="3881" ht="12.75">
      <c r="B3881"/>
    </row>
    <row r="3882" ht="12.75">
      <c r="B3882"/>
    </row>
    <row r="3883" ht="12.75">
      <c r="B3883"/>
    </row>
    <row r="3884" ht="12.75">
      <c r="B3884"/>
    </row>
    <row r="3885" ht="12.75">
      <c r="B3885"/>
    </row>
    <row r="3886" ht="12.75">
      <c r="B3886"/>
    </row>
    <row r="3887" ht="12.75">
      <c r="B3887"/>
    </row>
    <row r="3888" ht="12.75">
      <c r="B3888"/>
    </row>
    <row r="3889" ht="12.75">
      <c r="B3889"/>
    </row>
    <row r="3890" ht="12.75">
      <c r="B3890"/>
    </row>
    <row r="3891" ht="12.75">
      <c r="B3891"/>
    </row>
    <row r="3892" ht="12.75">
      <c r="B3892"/>
    </row>
    <row r="3893" ht="12.75">
      <c r="B3893"/>
    </row>
    <row r="3894" ht="12.75">
      <c r="B3894"/>
    </row>
    <row r="3895" ht="12.75">
      <c r="B3895"/>
    </row>
    <row r="3896" ht="12.75">
      <c r="B3896"/>
    </row>
    <row r="3897" ht="12.75">
      <c r="B3897"/>
    </row>
    <row r="3898" ht="12.75">
      <c r="B3898"/>
    </row>
    <row r="3899" ht="12.75">
      <c r="B3899"/>
    </row>
    <row r="3900" ht="12.75">
      <c r="B3900"/>
    </row>
    <row r="3901" ht="12.75">
      <c r="B3901"/>
    </row>
    <row r="3902" ht="12.75">
      <c r="B3902"/>
    </row>
    <row r="3903" ht="12.75">
      <c r="B3903"/>
    </row>
    <row r="3904" ht="12.75">
      <c r="B3904"/>
    </row>
    <row r="3905" ht="12.75">
      <c r="B3905"/>
    </row>
    <row r="3906" ht="12.75">
      <c r="B3906"/>
    </row>
    <row r="3907" ht="12.75">
      <c r="B3907"/>
    </row>
    <row r="3908" ht="12.75">
      <c r="B3908"/>
    </row>
    <row r="3909" ht="12.75">
      <c r="B3909"/>
    </row>
    <row r="3910" ht="12.75">
      <c r="B3910"/>
    </row>
    <row r="3911" ht="12.75">
      <c r="B3911"/>
    </row>
    <row r="3912" ht="12.75">
      <c r="B3912"/>
    </row>
    <row r="3913" ht="12.75">
      <c r="B3913"/>
    </row>
    <row r="3914" ht="12.75">
      <c r="B3914"/>
    </row>
    <row r="3915" ht="12.75">
      <c r="B3915"/>
    </row>
    <row r="3916" ht="12.75">
      <c r="B3916"/>
    </row>
    <row r="3917" ht="12.75">
      <c r="B3917"/>
    </row>
    <row r="3918" ht="12.75">
      <c r="B3918"/>
    </row>
    <row r="3919" ht="12.75">
      <c r="B3919"/>
    </row>
    <row r="3920" ht="12.75">
      <c r="B3920"/>
    </row>
    <row r="3921" ht="12.75">
      <c r="B3921"/>
    </row>
    <row r="3922" ht="12.75">
      <c r="B3922"/>
    </row>
    <row r="3923" ht="12.75">
      <c r="B3923"/>
    </row>
    <row r="3924" ht="12.75">
      <c r="B3924"/>
    </row>
    <row r="3925" ht="12.75">
      <c r="B3925"/>
    </row>
    <row r="3926" ht="12.75">
      <c r="B3926"/>
    </row>
    <row r="3927" ht="12.75">
      <c r="B3927"/>
    </row>
    <row r="3928" ht="12.75">
      <c r="B3928"/>
    </row>
    <row r="3929" ht="12.75">
      <c r="B3929"/>
    </row>
    <row r="3930" ht="12.75">
      <c r="B3930"/>
    </row>
    <row r="3931" ht="12.75">
      <c r="B3931"/>
    </row>
    <row r="3932" ht="12.75">
      <c r="B3932"/>
    </row>
    <row r="3933" ht="12.75">
      <c r="B3933"/>
    </row>
    <row r="3934" ht="12.75">
      <c r="B3934"/>
    </row>
    <row r="3935" ht="12.75">
      <c r="B3935"/>
    </row>
    <row r="3936" ht="12.75">
      <c r="B3936"/>
    </row>
    <row r="3937" ht="12.75">
      <c r="B3937"/>
    </row>
    <row r="3938" ht="12.75">
      <c r="B3938"/>
    </row>
    <row r="3939" ht="12.75">
      <c r="B3939"/>
    </row>
    <row r="3940" ht="12.75">
      <c r="B3940"/>
    </row>
    <row r="3941" ht="12.75">
      <c r="B3941"/>
    </row>
    <row r="3942" ht="12.75">
      <c r="B3942"/>
    </row>
    <row r="3943" ht="12.75">
      <c r="B3943"/>
    </row>
    <row r="3944" ht="12.75">
      <c r="B3944"/>
    </row>
    <row r="3945" ht="12.75">
      <c r="B3945"/>
    </row>
    <row r="3946" ht="12.75">
      <c r="B3946"/>
    </row>
    <row r="3947" ht="12.75">
      <c r="B3947"/>
    </row>
    <row r="3948" ht="12.75">
      <c r="B3948"/>
    </row>
    <row r="3949" ht="12.75">
      <c r="B3949"/>
    </row>
    <row r="3950" ht="12.75">
      <c r="B3950"/>
    </row>
    <row r="3951" ht="12.75">
      <c r="B3951"/>
    </row>
    <row r="3952" ht="12.75">
      <c r="B3952"/>
    </row>
    <row r="3953" ht="12.75">
      <c r="B3953"/>
    </row>
    <row r="3954" ht="12.75">
      <c r="B3954"/>
    </row>
    <row r="3955" ht="12.75">
      <c r="B3955"/>
    </row>
    <row r="3956" ht="12.75">
      <c r="B3956"/>
    </row>
    <row r="3957" ht="12.75">
      <c r="B3957"/>
    </row>
    <row r="3958" ht="12.75">
      <c r="B3958"/>
    </row>
    <row r="3959" ht="12.75">
      <c r="B3959"/>
    </row>
    <row r="3960" ht="12.75">
      <c r="B3960"/>
    </row>
    <row r="3961" ht="12.75">
      <c r="B3961"/>
    </row>
    <row r="3962" ht="12.75">
      <c r="B3962"/>
    </row>
    <row r="3963" ht="12.75">
      <c r="B3963"/>
    </row>
    <row r="3964" ht="12.75">
      <c r="B3964"/>
    </row>
    <row r="3965" ht="12.75">
      <c r="B3965"/>
    </row>
    <row r="3966" ht="12.75">
      <c r="B3966"/>
    </row>
    <row r="3967" ht="12.75">
      <c r="B3967"/>
    </row>
    <row r="3968" ht="12.75">
      <c r="B3968"/>
    </row>
    <row r="3969" ht="12.75">
      <c r="B3969"/>
    </row>
    <row r="3970" ht="12.75">
      <c r="B3970"/>
    </row>
    <row r="3971" ht="12.75">
      <c r="B3971"/>
    </row>
    <row r="3972" ht="12.75">
      <c r="B3972"/>
    </row>
    <row r="3973" ht="12.75">
      <c r="B3973"/>
    </row>
    <row r="3974" ht="12.75">
      <c r="B3974"/>
    </row>
    <row r="3975" ht="12.75">
      <c r="B3975"/>
    </row>
    <row r="3976" ht="12.75">
      <c r="B3976"/>
    </row>
    <row r="3977" ht="12.75">
      <c r="B3977"/>
    </row>
    <row r="3978" ht="12.75">
      <c r="B3978"/>
    </row>
    <row r="3979" ht="12.75">
      <c r="B3979"/>
    </row>
    <row r="3980" ht="12.75">
      <c r="B3980"/>
    </row>
    <row r="3981" ht="12.75">
      <c r="B3981"/>
    </row>
    <row r="3982" ht="12.75">
      <c r="B3982"/>
    </row>
    <row r="3983" ht="12.75">
      <c r="B3983"/>
    </row>
    <row r="3984" ht="12.75">
      <c r="B3984"/>
    </row>
    <row r="3985" ht="12.75">
      <c r="B3985"/>
    </row>
    <row r="3986" ht="12.75">
      <c r="B3986"/>
    </row>
    <row r="3987" ht="12.75">
      <c r="B3987"/>
    </row>
    <row r="3988" ht="12.75">
      <c r="B3988"/>
    </row>
    <row r="3989" ht="12.75">
      <c r="B3989"/>
    </row>
    <row r="3990" ht="12.75">
      <c r="B3990"/>
    </row>
    <row r="3991" ht="12.75">
      <c r="B3991"/>
    </row>
    <row r="3992" ht="12.75">
      <c r="B3992"/>
    </row>
    <row r="3993" ht="12.75">
      <c r="B3993"/>
    </row>
    <row r="3994" ht="12.75">
      <c r="B3994"/>
    </row>
    <row r="3995" ht="12.75">
      <c r="B3995"/>
    </row>
    <row r="3996" ht="12.75">
      <c r="B3996"/>
    </row>
    <row r="3997" ht="12.75">
      <c r="B3997"/>
    </row>
    <row r="3998" ht="12.75">
      <c r="B3998"/>
    </row>
    <row r="3999" ht="12.75">
      <c r="B3999"/>
    </row>
    <row r="4000" ht="12.75">
      <c r="B4000"/>
    </row>
    <row r="4001" ht="12.75">
      <c r="B4001"/>
    </row>
    <row r="4002" ht="12.75">
      <c r="B4002"/>
    </row>
    <row r="4003" ht="12.75">
      <c r="B4003"/>
    </row>
    <row r="4004" ht="12.75">
      <c r="B4004"/>
    </row>
    <row r="4005" ht="12.75">
      <c r="B4005"/>
    </row>
    <row r="4006" ht="12.75">
      <c r="B4006"/>
    </row>
    <row r="4007" ht="12.75">
      <c r="B4007"/>
    </row>
    <row r="4008" ht="12.75">
      <c r="B4008"/>
    </row>
    <row r="4009" ht="12.75">
      <c r="B4009"/>
    </row>
    <row r="4010" ht="12.75">
      <c r="B4010"/>
    </row>
    <row r="4011" ht="12.75">
      <c r="B4011"/>
    </row>
    <row r="4012" ht="12.75">
      <c r="B4012"/>
    </row>
    <row r="4013" ht="12.75">
      <c r="B4013"/>
    </row>
    <row r="4014" ht="12.75">
      <c r="B4014"/>
    </row>
    <row r="4015" ht="12.75">
      <c r="B4015"/>
    </row>
    <row r="4016" ht="12.75">
      <c r="B4016"/>
    </row>
    <row r="4017" ht="12.75">
      <c r="B4017"/>
    </row>
    <row r="4018" ht="12.75">
      <c r="B4018"/>
    </row>
    <row r="4019" ht="12.75">
      <c r="B4019"/>
    </row>
    <row r="4020" ht="12.75">
      <c r="B4020"/>
    </row>
    <row r="4021" ht="12.75">
      <c r="B4021"/>
    </row>
    <row r="4022" ht="12.75">
      <c r="B4022"/>
    </row>
    <row r="4023" ht="12.75">
      <c r="B4023"/>
    </row>
    <row r="4024" ht="12.75">
      <c r="B4024"/>
    </row>
    <row r="4025" ht="12.75">
      <c r="B4025"/>
    </row>
    <row r="4026" ht="12.75">
      <c r="B4026"/>
    </row>
    <row r="4027" ht="12.75">
      <c r="B4027"/>
    </row>
    <row r="4028" ht="12.75">
      <c r="B4028"/>
    </row>
    <row r="4029" ht="12.75">
      <c r="B4029"/>
    </row>
    <row r="4030" ht="12.75">
      <c r="B4030"/>
    </row>
    <row r="4031" ht="12.75">
      <c r="B4031"/>
    </row>
    <row r="4032" ht="12.75">
      <c r="B4032"/>
    </row>
    <row r="4033" ht="12.75">
      <c r="B4033"/>
    </row>
    <row r="4034" ht="12.75">
      <c r="B4034"/>
    </row>
    <row r="4035" ht="12.75">
      <c r="B4035"/>
    </row>
    <row r="4036" ht="12.75">
      <c r="B4036"/>
    </row>
    <row r="4037" ht="12.75">
      <c r="B4037"/>
    </row>
    <row r="4038" ht="12.75">
      <c r="B4038"/>
    </row>
    <row r="4039" ht="12.75">
      <c r="B4039"/>
    </row>
    <row r="4040" ht="12.75">
      <c r="B4040"/>
    </row>
    <row r="4041" ht="12.75">
      <c r="B4041"/>
    </row>
    <row r="4042" ht="12.75">
      <c r="B4042"/>
    </row>
    <row r="4043" ht="12.75">
      <c r="B4043"/>
    </row>
    <row r="4044" ht="12.75">
      <c r="B4044"/>
    </row>
    <row r="4045" ht="12.75">
      <c r="B4045"/>
    </row>
    <row r="4046" ht="12.75">
      <c r="B4046"/>
    </row>
    <row r="4047" ht="12.75">
      <c r="B4047"/>
    </row>
    <row r="4048" ht="12.75">
      <c r="B4048"/>
    </row>
    <row r="4049" ht="12.75">
      <c r="B4049"/>
    </row>
    <row r="4050" ht="12.75">
      <c r="B4050"/>
    </row>
    <row r="4051" ht="12.75">
      <c r="B4051"/>
    </row>
    <row r="4052" ht="12.75">
      <c r="B4052"/>
    </row>
    <row r="4053" ht="12.75">
      <c r="B4053"/>
    </row>
    <row r="4054" ht="12.75">
      <c r="B4054"/>
    </row>
    <row r="4055" ht="12.75">
      <c r="B4055"/>
    </row>
    <row r="4056" ht="12.75">
      <c r="B4056"/>
    </row>
    <row r="4057" ht="12.75">
      <c r="B4057"/>
    </row>
    <row r="4058" ht="12.75">
      <c r="B4058"/>
    </row>
    <row r="4059" ht="12.75">
      <c r="B4059"/>
    </row>
    <row r="4060" ht="12.75">
      <c r="B4060"/>
    </row>
    <row r="4061" ht="12.75">
      <c r="B4061"/>
    </row>
    <row r="4062" ht="12.75">
      <c r="B4062"/>
    </row>
    <row r="4063" ht="12.75">
      <c r="B4063"/>
    </row>
    <row r="4064" ht="12.75">
      <c r="B4064"/>
    </row>
    <row r="4065" ht="12.75">
      <c r="B4065"/>
    </row>
    <row r="4066" ht="12.75">
      <c r="B4066"/>
    </row>
    <row r="4067" ht="12.75">
      <c r="B4067"/>
    </row>
    <row r="4068" ht="12.75">
      <c r="B4068"/>
    </row>
    <row r="4069" ht="12.75">
      <c r="B4069"/>
    </row>
    <row r="4070" ht="12.75">
      <c r="B4070"/>
    </row>
    <row r="4071" ht="12.75">
      <c r="B4071"/>
    </row>
    <row r="4072" ht="12.75">
      <c r="B4072"/>
    </row>
    <row r="4073" ht="12.75">
      <c r="B4073"/>
    </row>
    <row r="4074" ht="12.75">
      <c r="B4074"/>
    </row>
    <row r="4075" ht="12.75">
      <c r="B4075"/>
    </row>
    <row r="4076" ht="12.75">
      <c r="B4076"/>
    </row>
    <row r="4077" ht="12.75">
      <c r="B4077"/>
    </row>
    <row r="4078" ht="12.75">
      <c r="B4078"/>
    </row>
    <row r="4079" ht="12.75">
      <c r="B4079"/>
    </row>
    <row r="4080" ht="12.75">
      <c r="B4080"/>
    </row>
    <row r="4081" ht="12.75">
      <c r="B4081"/>
    </row>
    <row r="4082" ht="12.75">
      <c r="B4082"/>
    </row>
    <row r="4083" ht="12.75">
      <c r="B4083"/>
    </row>
    <row r="4084" ht="12.75">
      <c r="B4084"/>
    </row>
    <row r="4085" ht="12.75">
      <c r="B4085"/>
    </row>
    <row r="4086" ht="12.75">
      <c r="B4086"/>
    </row>
    <row r="4087" ht="12.75">
      <c r="B4087"/>
    </row>
    <row r="4088" ht="12.75">
      <c r="B4088"/>
    </row>
    <row r="4089" ht="12.75">
      <c r="B4089"/>
    </row>
    <row r="4090" ht="12.75">
      <c r="B4090"/>
    </row>
    <row r="4091" ht="12.75">
      <c r="B4091"/>
    </row>
    <row r="4092" ht="12.75">
      <c r="B4092"/>
    </row>
    <row r="4093" ht="12.75">
      <c r="B4093"/>
    </row>
    <row r="4094" ht="12.75">
      <c r="B4094"/>
    </row>
    <row r="4095" ht="12.75">
      <c r="B4095"/>
    </row>
    <row r="4096" ht="12.75">
      <c r="B4096"/>
    </row>
    <row r="4097" ht="12.75">
      <c r="B4097"/>
    </row>
    <row r="4098" ht="12.75">
      <c r="B4098"/>
    </row>
    <row r="4099" ht="12.75">
      <c r="B4099"/>
    </row>
    <row r="4100" ht="12.75">
      <c r="B4100"/>
    </row>
    <row r="4101" ht="12.75">
      <c r="B4101"/>
    </row>
    <row r="4102" ht="12.75">
      <c r="B4102"/>
    </row>
    <row r="4103" ht="12.75">
      <c r="B4103"/>
    </row>
    <row r="4104" ht="12.75">
      <c r="B4104"/>
    </row>
    <row r="4105" ht="12.75">
      <c r="B4105"/>
    </row>
    <row r="4106" ht="12.75">
      <c r="B4106"/>
    </row>
    <row r="4107" ht="12.75">
      <c r="B4107"/>
    </row>
    <row r="4108" ht="12.75">
      <c r="B4108"/>
    </row>
    <row r="4109" ht="12.75">
      <c r="B4109"/>
    </row>
    <row r="4110" ht="12.75">
      <c r="B4110"/>
    </row>
    <row r="4111" ht="12.75">
      <c r="B4111"/>
    </row>
    <row r="4112" ht="12.75">
      <c r="B4112"/>
    </row>
    <row r="4113" ht="12.75">
      <c r="B4113"/>
    </row>
    <row r="4114" ht="12.75">
      <c r="B4114"/>
    </row>
    <row r="4115" ht="12.75">
      <c r="B4115"/>
    </row>
    <row r="4116" ht="12.75">
      <c r="B4116"/>
    </row>
    <row r="4117" ht="12.75">
      <c r="B4117"/>
    </row>
    <row r="4118" ht="12.75">
      <c r="B4118"/>
    </row>
    <row r="4119" ht="12.75">
      <c r="B4119"/>
    </row>
    <row r="4120" ht="12.75">
      <c r="B4120"/>
    </row>
    <row r="4121" ht="12.75">
      <c r="B4121"/>
    </row>
    <row r="4122" ht="12.75">
      <c r="B4122"/>
    </row>
    <row r="4123" ht="12.75">
      <c r="B4123"/>
    </row>
    <row r="4124" ht="12.75">
      <c r="B4124"/>
    </row>
    <row r="4125" ht="12.75">
      <c r="B4125"/>
    </row>
    <row r="4126" ht="12.75">
      <c r="B4126"/>
    </row>
    <row r="4127" ht="12.75">
      <c r="B4127"/>
    </row>
    <row r="4128" ht="12.75">
      <c r="B4128"/>
    </row>
    <row r="4129" ht="12.75">
      <c r="B4129"/>
    </row>
    <row r="4130" ht="12.75">
      <c r="B4130"/>
    </row>
    <row r="4131" ht="12.75">
      <c r="B4131"/>
    </row>
    <row r="4132" ht="12.75">
      <c r="B4132"/>
    </row>
    <row r="4133" ht="12.75">
      <c r="B4133"/>
    </row>
    <row r="4134" ht="12.75">
      <c r="B4134"/>
    </row>
    <row r="4135" ht="12.75">
      <c r="B4135"/>
    </row>
    <row r="4136" ht="12.75">
      <c r="B4136"/>
    </row>
    <row r="4137" ht="12.75">
      <c r="B4137"/>
    </row>
    <row r="4138" ht="12.75">
      <c r="B4138"/>
    </row>
    <row r="4139" ht="12.75">
      <c r="B4139"/>
    </row>
    <row r="4140" ht="12.75">
      <c r="B4140"/>
    </row>
    <row r="4141" ht="12.75">
      <c r="B4141"/>
    </row>
    <row r="4142" ht="12.75">
      <c r="B4142"/>
    </row>
    <row r="4143" ht="12.75">
      <c r="B4143"/>
    </row>
    <row r="4144" ht="12.75">
      <c r="B4144"/>
    </row>
    <row r="4145" ht="12.75">
      <c r="B4145"/>
    </row>
    <row r="4146" ht="12.75">
      <c r="B4146"/>
    </row>
    <row r="4147" ht="12.75">
      <c r="B4147"/>
    </row>
    <row r="4148" ht="12.75">
      <c r="B4148"/>
    </row>
    <row r="4149" ht="12.75">
      <c r="B4149"/>
    </row>
    <row r="4150" ht="12.75">
      <c r="B4150"/>
    </row>
    <row r="4151" ht="12.75">
      <c r="B4151"/>
    </row>
    <row r="4152" ht="12.75">
      <c r="B4152"/>
    </row>
    <row r="4153" ht="12.75">
      <c r="B4153"/>
    </row>
    <row r="4154" ht="12.75">
      <c r="B4154"/>
    </row>
    <row r="4155" ht="12.75">
      <c r="B4155"/>
    </row>
    <row r="4156" ht="12.75">
      <c r="B4156"/>
    </row>
    <row r="4157" ht="12.75">
      <c r="B4157"/>
    </row>
    <row r="4158" ht="12.75">
      <c r="B4158"/>
    </row>
    <row r="4159" ht="12.75">
      <c r="B4159"/>
    </row>
    <row r="4160" ht="12.75">
      <c r="B4160"/>
    </row>
    <row r="4161" ht="12.75">
      <c r="B4161"/>
    </row>
    <row r="4162" ht="12.75">
      <c r="B4162"/>
    </row>
    <row r="4163" ht="12.75">
      <c r="B4163"/>
    </row>
    <row r="4164" ht="12.75">
      <c r="B4164"/>
    </row>
    <row r="4165" ht="12.75">
      <c r="B4165"/>
    </row>
    <row r="4166" ht="12.75">
      <c r="B4166"/>
    </row>
    <row r="4167" ht="12.75">
      <c r="B4167"/>
    </row>
    <row r="4168" ht="12.75">
      <c r="B4168"/>
    </row>
    <row r="4169" ht="12.75">
      <c r="B4169"/>
    </row>
    <row r="4170" ht="12.75">
      <c r="B4170"/>
    </row>
    <row r="4171" ht="12.75">
      <c r="B4171"/>
    </row>
    <row r="4172" ht="12.75">
      <c r="B4172"/>
    </row>
    <row r="4173" ht="12.75">
      <c r="B4173"/>
    </row>
    <row r="4174" ht="12.75">
      <c r="B4174"/>
    </row>
    <row r="4175" ht="12.75">
      <c r="B4175"/>
    </row>
    <row r="4176" ht="12.75">
      <c r="B4176"/>
    </row>
    <row r="4177" ht="12.75">
      <c r="B4177"/>
    </row>
    <row r="4178" ht="12.75">
      <c r="B4178"/>
    </row>
    <row r="4179" ht="12.75">
      <c r="B4179"/>
    </row>
    <row r="4180" ht="12.75">
      <c r="B4180"/>
    </row>
    <row r="4181" ht="12.75">
      <c r="B4181"/>
    </row>
    <row r="4182" ht="12.75">
      <c r="B4182"/>
    </row>
    <row r="4183" ht="12.75">
      <c r="B4183"/>
    </row>
    <row r="4184" ht="12.75">
      <c r="B4184"/>
    </row>
    <row r="4185" ht="12.75">
      <c r="B4185"/>
    </row>
    <row r="4186" ht="12.75">
      <c r="B4186"/>
    </row>
    <row r="4187" ht="12.75">
      <c r="B4187"/>
    </row>
    <row r="4188" ht="12.75">
      <c r="B4188"/>
    </row>
    <row r="4189" ht="12.75">
      <c r="B4189"/>
    </row>
    <row r="4190" ht="12.75">
      <c r="B4190"/>
    </row>
    <row r="4191" ht="12.75">
      <c r="B4191"/>
    </row>
    <row r="4192" ht="12.75">
      <c r="B4192"/>
    </row>
    <row r="4193" ht="12.75">
      <c r="B4193"/>
    </row>
    <row r="4194" ht="12.75">
      <c r="B4194"/>
    </row>
    <row r="4195" ht="12.75">
      <c r="B4195"/>
    </row>
    <row r="4196" ht="12.75">
      <c r="B4196"/>
    </row>
    <row r="4197" ht="12.75">
      <c r="B4197"/>
    </row>
    <row r="4198" ht="12.75">
      <c r="B4198"/>
    </row>
    <row r="4199" ht="12.75">
      <c r="B4199"/>
    </row>
    <row r="4200" ht="12.75">
      <c r="B4200"/>
    </row>
    <row r="4201" ht="12.75">
      <c r="B4201"/>
    </row>
    <row r="4202" ht="12.75">
      <c r="B4202"/>
    </row>
    <row r="4203" ht="12.75">
      <c r="B4203"/>
    </row>
    <row r="4204" ht="12.75">
      <c r="B4204"/>
    </row>
    <row r="4205" ht="12.75">
      <c r="B4205"/>
    </row>
    <row r="4206" ht="12.75">
      <c r="B4206"/>
    </row>
    <row r="4207" ht="12.75">
      <c r="B4207"/>
    </row>
    <row r="4208" ht="12.75">
      <c r="B4208"/>
    </row>
    <row r="4209" ht="12.75">
      <c r="B4209"/>
    </row>
    <row r="4210" ht="12.75">
      <c r="B4210"/>
    </row>
    <row r="4211" ht="12.75">
      <c r="B4211"/>
    </row>
    <row r="4212" ht="12.75">
      <c r="B4212"/>
    </row>
    <row r="4213" ht="12.75">
      <c r="B4213"/>
    </row>
    <row r="4214" ht="12.75">
      <c r="B4214"/>
    </row>
    <row r="4215" ht="12.75">
      <c r="B4215"/>
    </row>
    <row r="4216" ht="12.75">
      <c r="B4216"/>
    </row>
    <row r="4217" ht="12.75">
      <c r="B4217"/>
    </row>
    <row r="4218" ht="12.75">
      <c r="B4218"/>
    </row>
    <row r="4219" ht="12.75">
      <c r="B4219"/>
    </row>
    <row r="4220" ht="12.75">
      <c r="B4220"/>
    </row>
    <row r="4221" ht="12.75">
      <c r="B4221"/>
    </row>
    <row r="4222" ht="12.75">
      <c r="B4222"/>
    </row>
    <row r="4223" ht="12.75">
      <c r="B4223"/>
    </row>
    <row r="4224" ht="12.75">
      <c r="B4224"/>
    </row>
    <row r="4225" ht="12.75">
      <c r="B4225"/>
    </row>
    <row r="4226" ht="12.75">
      <c r="B4226"/>
    </row>
    <row r="4227" ht="12.75">
      <c r="B4227"/>
    </row>
    <row r="4228" ht="12.75">
      <c r="B4228"/>
    </row>
    <row r="4229" ht="12.75">
      <c r="B4229"/>
    </row>
    <row r="4230" ht="12.75">
      <c r="B4230"/>
    </row>
    <row r="4231" ht="12.75">
      <c r="B4231"/>
    </row>
    <row r="4232" ht="12.75">
      <c r="B4232"/>
    </row>
    <row r="4233" ht="12.75">
      <c r="B4233"/>
    </row>
    <row r="4234" ht="12.75">
      <c r="B4234"/>
    </row>
    <row r="4235" ht="12.75">
      <c r="B4235"/>
    </row>
    <row r="4236" ht="12.75">
      <c r="B4236"/>
    </row>
    <row r="4237" ht="12.75">
      <c r="B4237"/>
    </row>
    <row r="4238" ht="12.75">
      <c r="B4238"/>
    </row>
    <row r="4239" ht="12.75">
      <c r="B4239"/>
    </row>
    <row r="4240" ht="12.75">
      <c r="B4240"/>
    </row>
    <row r="4241" ht="12.75">
      <c r="B4241"/>
    </row>
    <row r="4242" ht="12.75">
      <c r="B4242"/>
    </row>
    <row r="4243" ht="12.75">
      <c r="B4243"/>
    </row>
    <row r="4244" ht="12.75">
      <c r="B4244"/>
    </row>
    <row r="4245" ht="12.75">
      <c r="B4245"/>
    </row>
    <row r="4246" ht="12.75">
      <c r="B4246"/>
    </row>
    <row r="4247" ht="12.75">
      <c r="B4247"/>
    </row>
    <row r="4248" ht="12.75">
      <c r="B4248"/>
    </row>
    <row r="4249" ht="12.75">
      <c r="B4249"/>
    </row>
    <row r="4250" ht="12.75">
      <c r="B4250"/>
    </row>
    <row r="4251" ht="12.75">
      <c r="B4251"/>
    </row>
    <row r="4252" ht="12.75">
      <c r="B4252"/>
    </row>
    <row r="4253" ht="12.75">
      <c r="B4253"/>
    </row>
    <row r="4254" ht="12.75">
      <c r="B4254"/>
    </row>
    <row r="4255" ht="12.75">
      <c r="B4255"/>
    </row>
    <row r="4256" ht="12.75">
      <c r="B4256"/>
    </row>
    <row r="4257" ht="12.75">
      <c r="B4257"/>
    </row>
    <row r="4258" ht="12.75">
      <c r="B4258"/>
    </row>
    <row r="4259" ht="12.75">
      <c r="B4259"/>
    </row>
    <row r="4260" ht="12.75">
      <c r="B4260"/>
    </row>
    <row r="4261" ht="12.75">
      <c r="B4261"/>
    </row>
    <row r="4262" ht="12.75">
      <c r="B4262"/>
    </row>
    <row r="4263" ht="12.75">
      <c r="B4263"/>
    </row>
    <row r="4264" ht="12.75">
      <c r="B4264"/>
    </row>
    <row r="4265" ht="12.75">
      <c r="B4265"/>
    </row>
    <row r="4266" ht="12.75">
      <c r="B4266"/>
    </row>
    <row r="4267" ht="12.75">
      <c r="B4267"/>
    </row>
    <row r="4268" ht="12.75">
      <c r="B4268"/>
    </row>
    <row r="4269" ht="12.75">
      <c r="B4269"/>
    </row>
    <row r="4270" ht="12.75">
      <c r="B4270"/>
    </row>
    <row r="4271" ht="12.75">
      <c r="B4271"/>
    </row>
    <row r="4272" ht="12.75">
      <c r="B4272"/>
    </row>
    <row r="4273" ht="12.75">
      <c r="B4273"/>
    </row>
    <row r="4274" ht="12.75">
      <c r="B4274"/>
    </row>
    <row r="4275" ht="12.75">
      <c r="B4275"/>
    </row>
    <row r="4276" ht="12.75">
      <c r="B4276"/>
    </row>
    <row r="4277" ht="12.75">
      <c r="B4277"/>
    </row>
    <row r="4278" ht="12.75">
      <c r="B4278"/>
    </row>
    <row r="4279" ht="12.75">
      <c r="B4279"/>
    </row>
    <row r="4280" ht="12.75">
      <c r="B4280"/>
    </row>
    <row r="4281" ht="12.75">
      <c r="B4281"/>
    </row>
    <row r="4282" ht="12.75">
      <c r="B4282"/>
    </row>
    <row r="4283" ht="12.75">
      <c r="B4283"/>
    </row>
    <row r="4284" ht="12.75">
      <c r="B4284"/>
    </row>
    <row r="4285" ht="12.75">
      <c r="B4285"/>
    </row>
    <row r="4286" ht="12.75">
      <c r="B4286"/>
    </row>
    <row r="4287" ht="12.75">
      <c r="B4287"/>
    </row>
    <row r="4288" ht="12.75">
      <c r="B4288"/>
    </row>
    <row r="4289" ht="12.75">
      <c r="B4289"/>
    </row>
    <row r="4290" ht="12.75">
      <c r="B4290"/>
    </row>
    <row r="4291" ht="12.75">
      <c r="B4291"/>
    </row>
    <row r="4292" ht="12.75">
      <c r="B4292"/>
    </row>
    <row r="4293" ht="12.75">
      <c r="B4293"/>
    </row>
    <row r="4294" ht="12.75">
      <c r="B4294"/>
    </row>
    <row r="4295" ht="12.75">
      <c r="B4295"/>
    </row>
    <row r="4296" ht="12.75">
      <c r="B4296"/>
    </row>
    <row r="4297" ht="12.75">
      <c r="B4297"/>
    </row>
    <row r="4298" ht="12.75">
      <c r="B4298"/>
    </row>
    <row r="4299" ht="12.75">
      <c r="B4299"/>
    </row>
    <row r="4300" ht="12.75">
      <c r="B4300"/>
    </row>
    <row r="4301" ht="12.75">
      <c r="B4301"/>
    </row>
    <row r="4302" ht="12.75">
      <c r="B4302"/>
    </row>
    <row r="4303" ht="12.75">
      <c r="B4303"/>
    </row>
    <row r="4304" ht="12.75">
      <c r="B4304"/>
    </row>
    <row r="4305" ht="12.75">
      <c r="B4305"/>
    </row>
    <row r="4306" ht="12.75">
      <c r="B4306"/>
    </row>
    <row r="4307" ht="12.75">
      <c r="B4307"/>
    </row>
    <row r="4308" ht="12.75">
      <c r="B4308"/>
    </row>
    <row r="4309" ht="12.75">
      <c r="B4309"/>
    </row>
    <row r="4310" ht="12.75">
      <c r="B4310"/>
    </row>
    <row r="4311" ht="12.75">
      <c r="B4311"/>
    </row>
    <row r="4312" ht="12.75">
      <c r="B4312"/>
    </row>
    <row r="4313" ht="12.75">
      <c r="B4313"/>
    </row>
    <row r="4314" ht="12.75">
      <c r="B4314"/>
    </row>
    <row r="4315" ht="12.75">
      <c r="B4315"/>
    </row>
    <row r="4316" ht="12.75">
      <c r="B4316"/>
    </row>
    <row r="4317" ht="12.75">
      <c r="B4317"/>
    </row>
    <row r="4318" ht="12.75">
      <c r="B4318"/>
    </row>
    <row r="4319" ht="12.75">
      <c r="B4319"/>
    </row>
    <row r="4320" ht="12.75">
      <c r="B4320"/>
    </row>
    <row r="4321" ht="12.75">
      <c r="B4321"/>
    </row>
    <row r="4322" ht="12.75">
      <c r="B4322"/>
    </row>
    <row r="4323" ht="12.75">
      <c r="B4323"/>
    </row>
    <row r="4324" ht="12.75">
      <c r="B4324"/>
    </row>
    <row r="4325" ht="12.75">
      <c r="B4325"/>
    </row>
    <row r="4326" ht="12.75">
      <c r="B4326"/>
    </row>
    <row r="4327" ht="12.75">
      <c r="B4327"/>
    </row>
    <row r="4328" ht="12.75">
      <c r="B4328"/>
    </row>
    <row r="4329" ht="12.75">
      <c r="B4329"/>
    </row>
    <row r="4330" ht="12.75">
      <c r="B4330"/>
    </row>
    <row r="4331" ht="12.75">
      <c r="B4331"/>
    </row>
    <row r="4332" ht="12.75">
      <c r="B4332"/>
    </row>
    <row r="4333" ht="12.75">
      <c r="B4333"/>
    </row>
    <row r="4334" ht="12.75">
      <c r="B4334"/>
    </row>
    <row r="4335" ht="12.75">
      <c r="B4335"/>
    </row>
    <row r="4336" ht="12.75">
      <c r="B4336"/>
    </row>
    <row r="4337" ht="12.75">
      <c r="B4337"/>
    </row>
    <row r="4338" ht="12.75">
      <c r="B4338"/>
    </row>
    <row r="4339" ht="12.75">
      <c r="B4339"/>
    </row>
    <row r="4340" ht="12.75">
      <c r="B4340"/>
    </row>
    <row r="4341" ht="12.75">
      <c r="B4341"/>
    </row>
    <row r="4342" ht="12.75">
      <c r="B4342"/>
    </row>
    <row r="4343" ht="12.75">
      <c r="B4343"/>
    </row>
    <row r="4344" ht="12.75">
      <c r="B4344"/>
    </row>
    <row r="4345" ht="12.75">
      <c r="B4345"/>
    </row>
    <row r="4346" ht="12.75">
      <c r="B4346"/>
    </row>
    <row r="4347" ht="12.75">
      <c r="B4347"/>
    </row>
    <row r="4348" ht="12.75">
      <c r="B4348"/>
    </row>
    <row r="4349" ht="12.75">
      <c r="B4349"/>
    </row>
    <row r="4350" ht="12.75">
      <c r="B4350"/>
    </row>
    <row r="4351" ht="12.75">
      <c r="B4351"/>
    </row>
    <row r="4352" ht="12.75">
      <c r="B4352"/>
    </row>
    <row r="4353" ht="12.75">
      <c r="B4353"/>
    </row>
    <row r="4354" ht="12.75">
      <c r="B4354"/>
    </row>
    <row r="4355" ht="12.75">
      <c r="B4355"/>
    </row>
    <row r="4356" ht="12.75">
      <c r="B4356"/>
    </row>
    <row r="4357" ht="12.75">
      <c r="B4357"/>
    </row>
    <row r="4358" ht="12.75">
      <c r="B4358"/>
    </row>
    <row r="4359" ht="12.75">
      <c r="B4359"/>
    </row>
    <row r="4360" ht="12.75">
      <c r="B4360"/>
    </row>
    <row r="4361" ht="12.75">
      <c r="B4361"/>
    </row>
    <row r="4362" ht="12.75">
      <c r="B4362"/>
    </row>
    <row r="4363" ht="12.75">
      <c r="B4363"/>
    </row>
    <row r="4364" ht="12.75">
      <c r="B4364"/>
    </row>
    <row r="4365" ht="12.75">
      <c r="B4365"/>
    </row>
    <row r="4366" ht="12.75">
      <c r="B4366"/>
    </row>
    <row r="4367" ht="12.75">
      <c r="B4367"/>
    </row>
    <row r="4368" ht="12.75">
      <c r="B4368"/>
    </row>
    <row r="4369" ht="12.75">
      <c r="B4369"/>
    </row>
    <row r="4370" ht="12.75">
      <c r="B4370"/>
    </row>
    <row r="4371" ht="12.75">
      <c r="B4371"/>
    </row>
    <row r="4372" ht="12.75">
      <c r="B4372"/>
    </row>
    <row r="4373" ht="12.75">
      <c r="B4373"/>
    </row>
    <row r="4374" ht="12.75">
      <c r="B4374"/>
    </row>
    <row r="4375" ht="12.75">
      <c r="B4375"/>
    </row>
    <row r="4376" ht="12.75">
      <c r="B4376"/>
    </row>
    <row r="4377" ht="12.75">
      <c r="B4377"/>
    </row>
    <row r="4378" ht="12.75">
      <c r="B4378"/>
    </row>
    <row r="4379" ht="12.75">
      <c r="B4379"/>
    </row>
    <row r="4380" ht="12.75">
      <c r="B4380"/>
    </row>
    <row r="4381" ht="12.75">
      <c r="B4381"/>
    </row>
    <row r="4382" ht="12.75">
      <c r="B4382"/>
    </row>
    <row r="4383" ht="12.75">
      <c r="B4383"/>
    </row>
    <row r="4384" ht="12.75">
      <c r="B4384"/>
    </row>
    <row r="4385" ht="12.75">
      <c r="B4385"/>
    </row>
    <row r="4386" ht="12.75">
      <c r="B4386"/>
    </row>
    <row r="4387" ht="12.75">
      <c r="B4387"/>
    </row>
    <row r="4388" ht="12.75">
      <c r="B4388"/>
    </row>
    <row r="4389" ht="12.75">
      <c r="B4389"/>
    </row>
    <row r="4390" ht="12.75">
      <c r="B4390"/>
    </row>
    <row r="4391" ht="12.75">
      <c r="B4391"/>
    </row>
    <row r="4392" ht="12.75">
      <c r="B4392"/>
    </row>
    <row r="4393" ht="12.75">
      <c r="B4393"/>
    </row>
    <row r="4394" ht="12.75">
      <c r="B4394"/>
    </row>
    <row r="4395" ht="12.75">
      <c r="B4395"/>
    </row>
    <row r="4396" ht="12.75">
      <c r="B4396"/>
    </row>
    <row r="4397" ht="12.75">
      <c r="B4397"/>
    </row>
    <row r="4398" ht="12.75">
      <c r="B4398"/>
    </row>
    <row r="4399" ht="12.75">
      <c r="B4399"/>
    </row>
    <row r="4400" ht="12.75">
      <c r="B4400"/>
    </row>
    <row r="4401" ht="12.75">
      <c r="B4401"/>
    </row>
    <row r="4402" ht="12.75">
      <c r="B4402"/>
    </row>
    <row r="4403" ht="12.75">
      <c r="B4403"/>
    </row>
    <row r="4404" ht="12.75">
      <c r="B4404"/>
    </row>
    <row r="4405" ht="12.75">
      <c r="B4405"/>
    </row>
    <row r="4406" ht="12.75">
      <c r="B4406"/>
    </row>
    <row r="4407" ht="12.75">
      <c r="B4407"/>
    </row>
    <row r="4408" ht="12.75">
      <c r="B4408"/>
    </row>
    <row r="4409" ht="12.75">
      <c r="B4409"/>
    </row>
    <row r="4410" ht="12.75">
      <c r="B4410"/>
    </row>
    <row r="4411" ht="12.75">
      <c r="B4411"/>
    </row>
    <row r="4412" ht="12.75">
      <c r="B4412"/>
    </row>
    <row r="4413" ht="12.75">
      <c r="B4413"/>
    </row>
    <row r="4414" ht="12.75">
      <c r="B4414"/>
    </row>
    <row r="4415" ht="12.75">
      <c r="B4415"/>
    </row>
    <row r="4416" ht="12.75">
      <c r="B4416"/>
    </row>
    <row r="4417" ht="12.75">
      <c r="B4417"/>
    </row>
    <row r="4418" ht="12.75">
      <c r="B4418"/>
    </row>
    <row r="4419" ht="12.75">
      <c r="B4419"/>
    </row>
    <row r="4420" ht="12.75">
      <c r="B4420"/>
    </row>
    <row r="4421" ht="12.75">
      <c r="B4421"/>
    </row>
    <row r="4422" ht="12.75">
      <c r="B4422"/>
    </row>
    <row r="4423" ht="12.75">
      <c r="B4423"/>
    </row>
    <row r="4424" ht="12.75">
      <c r="B4424"/>
    </row>
    <row r="4425" ht="12.75">
      <c r="B4425"/>
    </row>
    <row r="4426" ht="12.75">
      <c r="B4426"/>
    </row>
    <row r="4427" ht="12.75">
      <c r="B4427"/>
    </row>
    <row r="4428" ht="12.75">
      <c r="B4428"/>
    </row>
    <row r="4429" ht="12.75">
      <c r="B4429"/>
    </row>
    <row r="4430" ht="12.75">
      <c r="B4430"/>
    </row>
    <row r="4431" ht="12.75">
      <c r="B4431"/>
    </row>
    <row r="4432" ht="12.75">
      <c r="B4432"/>
    </row>
    <row r="4433" ht="12.75">
      <c r="B4433"/>
    </row>
    <row r="4434" ht="12.75">
      <c r="B4434"/>
    </row>
    <row r="4435" ht="12.75">
      <c r="B4435"/>
    </row>
    <row r="4436" ht="12.75">
      <c r="B4436"/>
    </row>
    <row r="4437" ht="12.75">
      <c r="B4437"/>
    </row>
    <row r="4438" ht="12.75">
      <c r="B4438"/>
    </row>
    <row r="4439" ht="12.75">
      <c r="B4439"/>
    </row>
    <row r="4440" ht="12.75">
      <c r="B4440"/>
    </row>
    <row r="4441" ht="12.75">
      <c r="B4441"/>
    </row>
    <row r="4442" ht="12.75">
      <c r="B4442"/>
    </row>
    <row r="4443" ht="12.75">
      <c r="B4443"/>
    </row>
    <row r="4444" ht="12.75">
      <c r="B4444"/>
    </row>
    <row r="4445" ht="12.75">
      <c r="B4445"/>
    </row>
    <row r="4446" ht="12.75">
      <c r="B4446"/>
    </row>
    <row r="4447" ht="12.75">
      <c r="B4447"/>
    </row>
    <row r="4448" ht="12.75">
      <c r="B4448"/>
    </row>
    <row r="4449" ht="12.75">
      <c r="B4449"/>
    </row>
    <row r="4450" ht="12.75">
      <c r="B4450"/>
    </row>
    <row r="4451" ht="12.75">
      <c r="B4451"/>
    </row>
    <row r="4452" ht="12.75">
      <c r="B4452"/>
    </row>
    <row r="4453" ht="12.75">
      <c r="B4453"/>
    </row>
    <row r="4454" ht="12.75">
      <c r="B4454"/>
    </row>
    <row r="4455" ht="12.75">
      <c r="B4455"/>
    </row>
    <row r="4456" ht="12.75">
      <c r="B4456"/>
    </row>
    <row r="4457" ht="12.75">
      <c r="B4457"/>
    </row>
    <row r="4458" ht="12.75">
      <c r="B4458"/>
    </row>
    <row r="4459" ht="12.75">
      <c r="B4459"/>
    </row>
    <row r="4460" ht="12.75">
      <c r="B4460"/>
    </row>
    <row r="4461" ht="12.75">
      <c r="B4461"/>
    </row>
    <row r="4462" ht="12.75">
      <c r="B4462"/>
    </row>
    <row r="4463" ht="12.75">
      <c r="B4463"/>
    </row>
    <row r="4464" ht="12.75">
      <c r="B4464"/>
    </row>
    <row r="4465" ht="12.75">
      <c r="B4465"/>
    </row>
    <row r="4466" ht="12.75">
      <c r="B4466"/>
    </row>
    <row r="4467" ht="12.75">
      <c r="B4467"/>
    </row>
    <row r="4468" ht="12.75">
      <c r="B4468"/>
    </row>
    <row r="4469" ht="12.75">
      <c r="B4469"/>
    </row>
    <row r="4470" ht="12.75">
      <c r="B4470"/>
    </row>
    <row r="4471" ht="12.75">
      <c r="B4471"/>
    </row>
    <row r="4472" ht="12.75">
      <c r="B4472"/>
    </row>
    <row r="4473" ht="12.75">
      <c r="B4473"/>
    </row>
    <row r="4474" ht="12.75">
      <c r="B4474"/>
    </row>
    <row r="4475" ht="12.75">
      <c r="B4475"/>
    </row>
    <row r="4476" ht="12.75">
      <c r="B4476"/>
    </row>
    <row r="4477" ht="12.75">
      <c r="B4477"/>
    </row>
    <row r="4478" ht="12.75">
      <c r="B4478"/>
    </row>
    <row r="4479" ht="12.75">
      <c r="B4479"/>
    </row>
    <row r="4480" ht="12.75">
      <c r="B4480"/>
    </row>
    <row r="4481" ht="12.75">
      <c r="B4481"/>
    </row>
    <row r="4482" ht="12.75">
      <c r="B4482"/>
    </row>
    <row r="4483" ht="12.75">
      <c r="B4483"/>
    </row>
    <row r="4484" ht="12.75">
      <c r="B4484"/>
    </row>
    <row r="4485" ht="12.75">
      <c r="B4485"/>
    </row>
    <row r="4486" ht="12.75">
      <c r="B4486"/>
    </row>
    <row r="4487" ht="12.75">
      <c r="B4487"/>
    </row>
    <row r="4488" ht="12.75">
      <c r="B4488"/>
    </row>
    <row r="4489" ht="12.75">
      <c r="B4489"/>
    </row>
    <row r="4490" ht="12.75">
      <c r="B4490"/>
    </row>
    <row r="4491" ht="12.75">
      <c r="B4491"/>
    </row>
    <row r="4492" ht="12.75">
      <c r="B4492"/>
    </row>
    <row r="4493" ht="12.75">
      <c r="B4493"/>
    </row>
    <row r="4494" ht="12.75">
      <c r="B4494"/>
    </row>
    <row r="4495" ht="12.75">
      <c r="B4495"/>
    </row>
    <row r="4496" ht="12.75">
      <c r="B4496"/>
    </row>
    <row r="4497" ht="12.75">
      <c r="B4497"/>
    </row>
    <row r="4498" ht="12.75">
      <c r="B4498"/>
    </row>
    <row r="4499" ht="12.75">
      <c r="B4499"/>
    </row>
    <row r="4500" ht="12.75">
      <c r="B4500"/>
    </row>
    <row r="4501" ht="12.75">
      <c r="B4501"/>
    </row>
    <row r="4502" ht="12.75">
      <c r="B4502"/>
    </row>
    <row r="4503" ht="12.75">
      <c r="B4503"/>
    </row>
    <row r="4504" ht="12.75">
      <c r="B4504"/>
    </row>
    <row r="4505" ht="12.75">
      <c r="B4505"/>
    </row>
    <row r="4506" ht="12.75">
      <c r="B4506"/>
    </row>
    <row r="4507" ht="12.75">
      <c r="B4507"/>
    </row>
    <row r="4508" ht="12.75">
      <c r="B4508"/>
    </row>
    <row r="4509" ht="12.75">
      <c r="B4509"/>
    </row>
    <row r="4510" ht="12.75">
      <c r="B4510"/>
    </row>
    <row r="4511" ht="12.75">
      <c r="B4511"/>
    </row>
    <row r="4512" ht="12.75">
      <c r="B4512"/>
    </row>
    <row r="4513" ht="12.75">
      <c r="B4513"/>
    </row>
    <row r="4514" ht="12.75">
      <c r="B4514"/>
    </row>
    <row r="4515" ht="12.75">
      <c r="B4515"/>
    </row>
    <row r="4516" ht="12.75">
      <c r="B4516"/>
    </row>
    <row r="4517" ht="12.75">
      <c r="B4517"/>
    </row>
    <row r="4518" ht="12.75">
      <c r="B4518"/>
    </row>
    <row r="4519" ht="12.75">
      <c r="B4519"/>
    </row>
    <row r="4520" ht="12.75">
      <c r="B4520"/>
    </row>
    <row r="4521" ht="12.75">
      <c r="B4521"/>
    </row>
    <row r="4522" ht="12.75">
      <c r="B4522"/>
    </row>
    <row r="4523" ht="12.75">
      <c r="B4523"/>
    </row>
    <row r="4524" ht="12.75">
      <c r="B4524"/>
    </row>
    <row r="4525" ht="12.75">
      <c r="B4525"/>
    </row>
    <row r="4526" ht="12.75">
      <c r="B4526"/>
    </row>
    <row r="4527" ht="12.75">
      <c r="B4527"/>
    </row>
    <row r="4528" ht="12.75">
      <c r="B4528"/>
    </row>
    <row r="4529" ht="12.75">
      <c r="B4529"/>
    </row>
    <row r="4530" ht="12.75">
      <c r="B4530"/>
    </row>
    <row r="4531" ht="12.75">
      <c r="B4531"/>
    </row>
    <row r="4532" ht="12.75">
      <c r="B4532"/>
    </row>
    <row r="4533" ht="12.75">
      <c r="B4533"/>
    </row>
    <row r="4534" ht="12.75">
      <c r="B4534"/>
    </row>
    <row r="4535" ht="12.75">
      <c r="B4535"/>
    </row>
    <row r="4536" ht="12.75">
      <c r="B4536"/>
    </row>
    <row r="4537" ht="12.75">
      <c r="B4537"/>
    </row>
    <row r="4538" ht="12.75">
      <c r="B4538"/>
    </row>
    <row r="4539" ht="12.75">
      <c r="B4539"/>
    </row>
    <row r="4540" ht="12.75">
      <c r="B4540"/>
    </row>
    <row r="4541" ht="12.75">
      <c r="B4541"/>
    </row>
    <row r="4542" ht="12.75">
      <c r="B4542"/>
    </row>
    <row r="4543" ht="12.75">
      <c r="B4543"/>
    </row>
    <row r="4544" ht="12.75">
      <c r="B4544"/>
    </row>
    <row r="4545" ht="12.75">
      <c r="B4545"/>
    </row>
    <row r="4546" ht="12.75">
      <c r="B4546"/>
    </row>
    <row r="4547" ht="12.75">
      <c r="B4547"/>
    </row>
    <row r="4548" ht="12.75">
      <c r="B4548"/>
    </row>
    <row r="4549" ht="12.75">
      <c r="B4549"/>
    </row>
    <row r="4550" ht="12.75">
      <c r="B4550"/>
    </row>
    <row r="4551" ht="12.75">
      <c r="B4551"/>
    </row>
    <row r="4552" ht="12.75">
      <c r="B4552"/>
    </row>
    <row r="4553" ht="12.75">
      <c r="B4553"/>
    </row>
    <row r="4554" ht="12.75">
      <c r="B4554"/>
    </row>
    <row r="4555" ht="12.75">
      <c r="B4555"/>
    </row>
    <row r="4556" ht="12.75">
      <c r="B4556"/>
    </row>
    <row r="4557" ht="12.75">
      <c r="B4557"/>
    </row>
    <row r="4558" ht="12.75">
      <c r="B4558"/>
    </row>
    <row r="4559" ht="12.75">
      <c r="B4559"/>
    </row>
    <row r="4560" ht="12.75">
      <c r="B4560"/>
    </row>
    <row r="4561" ht="12.75">
      <c r="B4561"/>
    </row>
    <row r="4562" ht="12.75">
      <c r="B4562"/>
    </row>
    <row r="4563" ht="12.75">
      <c r="B4563"/>
    </row>
    <row r="4564" ht="12.75">
      <c r="B4564"/>
    </row>
    <row r="4565" ht="12.75">
      <c r="B4565"/>
    </row>
    <row r="4566" ht="12.75">
      <c r="B4566"/>
    </row>
    <row r="4567" ht="12.75">
      <c r="B4567"/>
    </row>
    <row r="4568" ht="12.75">
      <c r="B4568"/>
    </row>
    <row r="4569" ht="12.75">
      <c r="B4569"/>
    </row>
    <row r="4570" ht="12.75">
      <c r="B4570"/>
    </row>
    <row r="4571" ht="12.75">
      <c r="B4571"/>
    </row>
    <row r="4572" ht="12.75">
      <c r="B4572"/>
    </row>
    <row r="4573" ht="12.75">
      <c r="B4573"/>
    </row>
    <row r="4574" ht="12.75">
      <c r="B4574"/>
    </row>
    <row r="4575" ht="12.75">
      <c r="B4575"/>
    </row>
    <row r="4576" ht="12.75">
      <c r="B4576"/>
    </row>
    <row r="4577" ht="12.75">
      <c r="B4577"/>
    </row>
    <row r="4578" ht="12.75">
      <c r="B4578"/>
    </row>
    <row r="4579" ht="12.75">
      <c r="B4579"/>
    </row>
    <row r="4580" ht="12.75">
      <c r="B4580"/>
    </row>
    <row r="4581" ht="12.75">
      <c r="B4581"/>
    </row>
    <row r="4582" ht="12.75">
      <c r="B4582"/>
    </row>
    <row r="4583" ht="12.75">
      <c r="B4583"/>
    </row>
    <row r="4584" ht="12.75">
      <c r="B4584"/>
    </row>
    <row r="4585" ht="12.75">
      <c r="B4585"/>
    </row>
    <row r="4586" ht="12.75">
      <c r="B4586"/>
    </row>
    <row r="4587" ht="12.75">
      <c r="B4587"/>
    </row>
    <row r="4588" ht="12.75">
      <c r="B4588"/>
    </row>
    <row r="4589" ht="12.75">
      <c r="B4589"/>
    </row>
    <row r="4590" ht="12.75">
      <c r="B4590"/>
    </row>
    <row r="4591" ht="12.75">
      <c r="B4591"/>
    </row>
    <row r="4592" ht="12.75">
      <c r="B4592"/>
    </row>
    <row r="4593" ht="12.75">
      <c r="B4593"/>
    </row>
    <row r="4594" ht="12.75">
      <c r="B4594"/>
    </row>
    <row r="4595" ht="12.75">
      <c r="B4595"/>
    </row>
    <row r="4596" ht="12.75">
      <c r="B4596"/>
    </row>
    <row r="4597" ht="12.75">
      <c r="B4597"/>
    </row>
    <row r="4598" ht="12.75">
      <c r="B4598"/>
    </row>
    <row r="4599" ht="12.75">
      <c r="B4599"/>
    </row>
    <row r="4600" ht="12.75">
      <c r="B4600"/>
    </row>
    <row r="4601" ht="12.75">
      <c r="B4601"/>
    </row>
    <row r="4602" ht="12.75">
      <c r="B4602"/>
    </row>
    <row r="4603" ht="12.75">
      <c r="B4603"/>
    </row>
    <row r="4604" ht="12.75">
      <c r="B4604"/>
    </row>
    <row r="4605" ht="12.75">
      <c r="B4605"/>
    </row>
    <row r="4606" ht="12.75">
      <c r="B4606"/>
    </row>
    <row r="4607" ht="12.75">
      <c r="B4607"/>
    </row>
    <row r="4608" ht="12.75">
      <c r="B4608"/>
    </row>
    <row r="4609" ht="12.75">
      <c r="B4609"/>
    </row>
    <row r="4610" ht="12.75">
      <c r="B4610"/>
    </row>
    <row r="4611" ht="12.75">
      <c r="B4611"/>
    </row>
  </sheetData>
  <sheetProtection password="E53C" sheet="1" objects="1" scenarios="1"/>
  <mergeCells count="7">
    <mergeCell ref="H1:I1"/>
    <mergeCell ref="C34:D34"/>
    <mergeCell ref="D7:E7"/>
    <mergeCell ref="D8:E8"/>
    <mergeCell ref="H7:I7"/>
    <mergeCell ref="H8:I8"/>
    <mergeCell ref="G34:H34"/>
  </mergeCells>
  <printOptions/>
  <pageMargins left="0.75" right="0.75" top="1" bottom="1" header="0.5" footer="0.5"/>
  <pageSetup orientation="landscape" scale="97" r:id="rId2"/>
  <drawing r:id="rId1"/>
</worksheet>
</file>

<file path=xl/worksheets/sheet9.xml><?xml version="1.0" encoding="utf-8"?>
<worksheet xmlns="http://schemas.openxmlformats.org/spreadsheetml/2006/main" xmlns:r="http://schemas.openxmlformats.org/officeDocument/2006/relationships">
  <dimension ref="A1:AJ32"/>
  <sheetViews>
    <sheetView zoomScale="75" zoomScaleNormal="75" workbookViewId="0" topLeftCell="A1">
      <selection activeCell="H26" sqref="H26"/>
    </sheetView>
  </sheetViews>
  <sheetFormatPr defaultColWidth="9.140625" defaultRowHeight="12.75"/>
  <cols>
    <col min="1" max="1" width="44.57421875" style="0" customWidth="1"/>
    <col min="2" max="2" width="13.00390625" style="292" customWidth="1"/>
    <col min="3" max="3" width="17.57421875" style="0" customWidth="1"/>
    <col min="4" max="4" width="12.57421875" style="292" customWidth="1"/>
    <col min="5" max="5" width="16.8515625" style="0" customWidth="1"/>
    <col min="6" max="6" width="18.7109375" style="279" customWidth="1"/>
  </cols>
  <sheetData>
    <row r="1" spans="1:6" ht="15">
      <c r="A1" s="175" t="s">
        <v>89</v>
      </c>
      <c r="B1" s="287"/>
      <c r="C1" s="86"/>
      <c r="D1" s="460" t="str">
        <f>'Reference Values'!C5</f>
        <v>State</v>
      </c>
      <c r="E1" s="509" t="str">
        <f>'Reference Values'!D5</f>
        <v>Date Current</v>
      </c>
      <c r="F1" s="510"/>
    </row>
    <row r="2" spans="1:6" ht="17.25">
      <c r="A2" s="71"/>
      <c r="B2" s="259" t="s">
        <v>354</v>
      </c>
      <c r="C2" s="13"/>
      <c r="D2" s="290"/>
      <c r="E2" s="178"/>
      <c r="F2" s="311"/>
    </row>
    <row r="3" spans="1:6" ht="15">
      <c r="A3" s="71"/>
      <c r="B3" s="260" t="s">
        <v>284</v>
      </c>
      <c r="C3" s="48"/>
      <c r="D3" s="290"/>
      <c r="E3" s="412"/>
      <c r="F3" s="276"/>
    </row>
    <row r="4" spans="1:6" ht="15">
      <c r="A4" s="71"/>
      <c r="B4" s="260" t="s">
        <v>285</v>
      </c>
      <c r="C4" s="48"/>
      <c r="D4" s="290"/>
      <c r="E4" s="6"/>
      <c r="F4" s="276"/>
    </row>
    <row r="5" spans="1:6" ht="15">
      <c r="A5" s="107"/>
      <c r="B5" s="260"/>
      <c r="C5" s="48"/>
      <c r="D5" s="290"/>
      <c r="E5" s="6"/>
      <c r="F5" s="276"/>
    </row>
    <row r="6" spans="1:36" s="10" customFormat="1" ht="13.5">
      <c r="A6" s="233"/>
      <c r="B6" s="506" t="s">
        <v>280</v>
      </c>
      <c r="C6" s="506"/>
      <c r="D6" s="285" t="s">
        <v>281</v>
      </c>
      <c r="E6" s="229"/>
      <c r="F6" s="261" t="s">
        <v>22</v>
      </c>
      <c r="G6"/>
      <c r="H6"/>
      <c r="I6"/>
      <c r="J6"/>
      <c r="K6"/>
      <c r="L6"/>
      <c r="M6"/>
      <c r="N6"/>
      <c r="O6"/>
      <c r="P6"/>
      <c r="Q6"/>
      <c r="R6"/>
      <c r="S6"/>
      <c r="T6"/>
      <c r="U6"/>
      <c r="V6"/>
      <c r="W6"/>
      <c r="X6"/>
      <c r="Y6"/>
      <c r="Z6"/>
      <c r="AA6"/>
      <c r="AB6"/>
      <c r="AC6"/>
      <c r="AD6"/>
      <c r="AE6"/>
      <c r="AF6"/>
      <c r="AG6"/>
      <c r="AH6"/>
      <c r="AI6"/>
      <c r="AJ6"/>
    </row>
    <row r="7" spans="1:36" s="12" customFormat="1" ht="13.5">
      <c r="A7" s="209" t="s">
        <v>23</v>
      </c>
      <c r="B7" s="507" t="s">
        <v>279</v>
      </c>
      <c r="C7" s="508"/>
      <c r="D7" s="286" t="s">
        <v>242</v>
      </c>
      <c r="E7" s="228"/>
      <c r="F7" s="269" t="s">
        <v>278</v>
      </c>
      <c r="G7"/>
      <c r="H7"/>
      <c r="I7"/>
      <c r="J7"/>
      <c r="K7"/>
      <c r="L7"/>
      <c r="M7"/>
      <c r="N7"/>
      <c r="O7"/>
      <c r="P7"/>
      <c r="Q7"/>
      <c r="R7"/>
      <c r="S7"/>
      <c r="T7"/>
      <c r="U7"/>
      <c r="V7"/>
      <c r="W7"/>
      <c r="X7"/>
      <c r="Y7"/>
      <c r="Z7"/>
      <c r="AA7"/>
      <c r="AB7"/>
      <c r="AC7"/>
      <c r="AD7"/>
      <c r="AE7"/>
      <c r="AF7"/>
      <c r="AG7"/>
      <c r="AH7"/>
      <c r="AI7"/>
      <c r="AJ7"/>
    </row>
    <row r="8" spans="1:6" ht="12.75">
      <c r="A8" s="267"/>
      <c r="B8" s="288"/>
      <c r="C8" s="22"/>
      <c r="D8" s="289"/>
      <c r="E8" s="16"/>
      <c r="F8" s="277"/>
    </row>
    <row r="9" spans="1:6" ht="12.75">
      <c r="A9" s="446" t="s">
        <v>375</v>
      </c>
      <c r="B9" s="450">
        <f>'#2 Replacement Equipment'!G19+'#2 Replacement Equipment'!G33</f>
        <v>0</v>
      </c>
      <c r="C9" s="47" t="s">
        <v>21</v>
      </c>
      <c r="D9" s="450">
        <f>'#4 State Paper Operations'!G9/'Reference Values'!D10</f>
        <v>0</v>
      </c>
      <c r="E9" s="47" t="s">
        <v>21</v>
      </c>
      <c r="F9" s="314">
        <f>B9-D9</f>
        <v>0</v>
      </c>
    </row>
    <row r="10" spans="1:6" ht="12.75">
      <c r="A10" s="59" t="s">
        <v>20</v>
      </c>
      <c r="B10" s="451">
        <f>B9/'Reference Values'!D7</f>
        <v>0</v>
      </c>
      <c r="C10" s="11" t="s">
        <v>82</v>
      </c>
      <c r="D10" s="456">
        <f>D9/'Reference Values'!D8</f>
        <v>0</v>
      </c>
      <c r="E10" s="11" t="s">
        <v>85</v>
      </c>
      <c r="F10" s="314">
        <f>B10-D10</f>
        <v>0</v>
      </c>
    </row>
    <row r="11" spans="1:6" ht="12.75">
      <c r="A11" s="268"/>
      <c r="B11" s="452"/>
      <c r="C11" s="2"/>
      <c r="D11" s="461"/>
      <c r="E11" s="5"/>
      <c r="F11" s="328"/>
    </row>
    <row r="12" spans="1:6" ht="12.75">
      <c r="A12" s="323"/>
      <c r="B12" s="453"/>
      <c r="C12" s="6"/>
      <c r="D12" s="462"/>
      <c r="E12" s="17"/>
      <c r="F12" s="329"/>
    </row>
    <row r="13" spans="1:6" ht="12.75">
      <c r="A13" s="402" t="s">
        <v>376</v>
      </c>
      <c r="B13" s="466">
        <f>'#2 Replacement Equipment'!G25</f>
        <v>0</v>
      </c>
      <c r="C13" s="11" t="s">
        <v>21</v>
      </c>
      <c r="D13" s="456">
        <f>('#4 State Paper Operations'!G14+'#6 Paper Local  Labor&amp;Material '!E20)/'Reference Values'!D10</f>
        <v>0</v>
      </c>
      <c r="E13" s="11" t="s">
        <v>21</v>
      </c>
      <c r="F13" s="314">
        <f>B13-D13</f>
        <v>0</v>
      </c>
    </row>
    <row r="14" spans="1:6" ht="12.75">
      <c r="A14" s="323" t="s">
        <v>312</v>
      </c>
      <c r="B14" s="466">
        <f>(B13/'Reference Values'!D9)/'Reference Values'!D7</f>
        <v>0</v>
      </c>
      <c r="C14" s="324" t="s">
        <v>313</v>
      </c>
      <c r="D14" s="456">
        <f>D13/'Reference Values'!D8</f>
        <v>0</v>
      </c>
      <c r="E14" s="11" t="s">
        <v>314</v>
      </c>
      <c r="F14" s="314">
        <f>B14-D14</f>
        <v>0</v>
      </c>
    </row>
    <row r="15" spans="1:6" ht="12.75">
      <c r="A15" s="63"/>
      <c r="B15" s="454"/>
      <c r="C15" s="2"/>
      <c r="D15" s="458"/>
      <c r="E15" s="2"/>
      <c r="F15" s="330"/>
    </row>
    <row r="16" spans="1:6" ht="12.75">
      <c r="A16" s="63"/>
      <c r="B16" s="455"/>
      <c r="C16" s="16"/>
      <c r="D16" s="289"/>
      <c r="E16" s="16"/>
      <c r="F16" s="330"/>
    </row>
    <row r="17" spans="1:6" ht="12.75">
      <c r="A17" s="447" t="s">
        <v>377</v>
      </c>
      <c r="B17" s="456">
        <f>'#3 State EBT Operations'!G32</f>
        <v>0</v>
      </c>
      <c r="C17" s="1" t="s">
        <v>21</v>
      </c>
      <c r="D17" s="456">
        <f>'#4 State Paper Operations'!G30-('#4 State Paper Operations'!G14/'Reference Values'!D10)</f>
        <v>0</v>
      </c>
      <c r="E17" s="1" t="s">
        <v>21</v>
      </c>
      <c r="F17" s="314">
        <f>B17-D17</f>
        <v>0</v>
      </c>
    </row>
    <row r="18" spans="1:6" ht="12.75">
      <c r="A18" s="447" t="s">
        <v>378</v>
      </c>
      <c r="B18" s="456">
        <f>B17/'Reference Values'!D7</f>
        <v>0</v>
      </c>
      <c r="C18" s="11" t="s">
        <v>83</v>
      </c>
      <c r="D18" s="456">
        <f>D17/'Reference Values'!D8</f>
        <v>0</v>
      </c>
      <c r="E18" s="1" t="s">
        <v>86</v>
      </c>
      <c r="F18" s="314">
        <f>B18-D18</f>
        <v>0</v>
      </c>
    </row>
    <row r="19" spans="1:6" ht="12.75">
      <c r="A19" s="108"/>
      <c r="B19" s="456"/>
      <c r="C19" s="7"/>
      <c r="D19" s="454"/>
      <c r="E19" s="167"/>
      <c r="F19" s="314"/>
    </row>
    <row r="20" spans="1:6" ht="12.75">
      <c r="A20" s="267"/>
      <c r="B20" s="455"/>
      <c r="C20" s="16"/>
      <c r="D20" s="455"/>
      <c r="E20" s="16"/>
      <c r="F20" s="330"/>
    </row>
    <row r="21" spans="1:6" ht="12.75">
      <c r="A21" s="447" t="s">
        <v>379</v>
      </c>
      <c r="B21" s="457">
        <f>'#5 EBT Local  Labor &amp; Material '!E38</f>
        <v>0</v>
      </c>
      <c r="C21" s="1" t="s">
        <v>21</v>
      </c>
      <c r="D21" s="456">
        <f>'#6 Paper Local  Labor&amp;Material '!E39-('#6 Paper Local  Labor&amp;Material '!E20/'Reference Values'!D10)</f>
        <v>0</v>
      </c>
      <c r="E21" s="1" t="s">
        <v>21</v>
      </c>
      <c r="F21" s="314">
        <f>B21-D21</f>
        <v>0</v>
      </c>
    </row>
    <row r="22" spans="1:6" ht="12.75">
      <c r="A22" s="59" t="s">
        <v>380</v>
      </c>
      <c r="B22" s="456">
        <f>B21/'Reference Values'!D7</f>
        <v>0</v>
      </c>
      <c r="C22" s="11" t="s">
        <v>84</v>
      </c>
      <c r="D22" s="456">
        <f>D21/'Reference Values'!D8</f>
        <v>0</v>
      </c>
      <c r="E22" s="1" t="s">
        <v>87</v>
      </c>
      <c r="F22" s="314">
        <f>B22-D22</f>
        <v>0</v>
      </c>
    </row>
    <row r="23" spans="1:6" ht="12.75">
      <c r="A23" s="567"/>
      <c r="B23" s="571"/>
      <c r="C23" s="576"/>
      <c r="D23" s="581"/>
      <c r="E23" s="583"/>
      <c r="F23" s="585"/>
    </row>
    <row r="24" spans="1:6" ht="12.75">
      <c r="A24" s="568"/>
      <c r="B24" s="572"/>
      <c r="C24" s="577"/>
      <c r="D24" s="572"/>
      <c r="E24" s="577"/>
      <c r="F24" s="586"/>
    </row>
    <row r="25" spans="1:36" s="25" customFormat="1" ht="12.75">
      <c r="A25" s="567"/>
      <c r="B25" s="573"/>
      <c r="C25" s="576"/>
      <c r="D25" s="575"/>
      <c r="E25" s="584"/>
      <c r="F25" s="585"/>
      <c r="G25"/>
      <c r="H25"/>
      <c r="I25"/>
      <c r="J25"/>
      <c r="K25"/>
      <c r="L25"/>
      <c r="M25"/>
      <c r="N25"/>
      <c r="O25"/>
      <c r="P25"/>
      <c r="Q25"/>
      <c r="R25"/>
      <c r="S25"/>
      <c r="T25"/>
      <c r="U25"/>
      <c r="V25"/>
      <c r="W25"/>
      <c r="X25"/>
      <c r="Y25"/>
      <c r="Z25"/>
      <c r="AA25"/>
      <c r="AB25"/>
      <c r="AC25"/>
      <c r="AD25"/>
      <c r="AE25"/>
      <c r="AF25"/>
      <c r="AG25"/>
      <c r="AH25"/>
      <c r="AI25"/>
      <c r="AJ25"/>
    </row>
    <row r="26" spans="1:6" ht="12.75">
      <c r="A26" s="567"/>
      <c r="B26" s="574"/>
      <c r="C26" s="578"/>
      <c r="D26" s="582"/>
      <c r="E26" s="579"/>
      <c r="F26" s="587"/>
    </row>
    <row r="27" spans="1:6" ht="12.75">
      <c r="A27" s="569"/>
      <c r="B27" s="575"/>
      <c r="C27" s="579"/>
      <c r="D27" s="575"/>
      <c r="E27" s="584"/>
      <c r="F27" s="585"/>
    </row>
    <row r="28" spans="1:6" ht="13.5" thickBot="1">
      <c r="A28" s="570"/>
      <c r="B28" s="572"/>
      <c r="C28" s="580"/>
      <c r="D28" s="572"/>
      <c r="E28" s="580"/>
      <c r="F28" s="586"/>
    </row>
    <row r="29" spans="1:6" ht="13.5" thickBot="1">
      <c r="A29" s="156" t="s">
        <v>24</v>
      </c>
      <c r="B29" s="459">
        <f>B10+B14+B18+B22</f>
        <v>0</v>
      </c>
      <c r="C29" s="264" t="s">
        <v>282</v>
      </c>
      <c r="D29" s="459">
        <f>D10+D14+D18+D22</f>
        <v>0</v>
      </c>
      <c r="E29" s="266" t="s">
        <v>283</v>
      </c>
      <c r="F29" s="331">
        <f>B29-D29</f>
        <v>0</v>
      </c>
    </row>
    <row r="30" spans="1:6" ht="13.5" thickBot="1">
      <c r="A30" s="262"/>
      <c r="B30" s="291"/>
      <c r="C30" s="263"/>
      <c r="D30" s="293"/>
      <c r="E30" s="265"/>
      <c r="F30" s="278"/>
    </row>
    <row r="31" ht="12.75">
      <c r="F31" s="479">
        <v>38078</v>
      </c>
    </row>
    <row r="32" ht="12.75">
      <c r="A32" s="258"/>
    </row>
  </sheetData>
  <sheetProtection password="E53C" sheet="1" objects="1" scenarios="1"/>
  <mergeCells count="3">
    <mergeCell ref="B6:C6"/>
    <mergeCell ref="B7:C7"/>
    <mergeCell ref="E1:F1"/>
  </mergeCells>
  <printOptions/>
  <pageMargins left="0.75" right="0.75" top="1" bottom="1" header="0.5" footer="0.5"/>
  <pageSetup orientation="landscape"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2004-04-14T20:29:47Z</cp:lastPrinted>
  <dcterms:created xsi:type="dcterms:W3CDTF">2003-04-02T18:16:25Z</dcterms:created>
  <dcterms:modified xsi:type="dcterms:W3CDTF">2004-04-15T16:04:10Z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