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0" yWindow="4440" windowWidth="7515" windowHeight="4875" activeTab="0"/>
  </bookViews>
  <sheets>
    <sheet name="s1295005" sheetId="1" r:id="rId1"/>
  </sheets>
  <definedNames>
    <definedName name="_Regression_Int" localSheetId="0" hidden="1">1</definedName>
    <definedName name="_xlnm.Print_Area" localSheetId="0">'s1295005'!$A$1:$M$76</definedName>
    <definedName name="Print_Area_MI" localSheetId="0">'s1295005'!$A$1:$M$76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<sst xmlns="http://schemas.openxmlformats.org/spreadsheetml/2006/main" count="283" uniqueCount="78">
  <si>
    <t xml:space="preserve">  Table 5.  Federally funded R&amp;D for national defense and civilian functions: fiscal years 1955-95</t>
  </si>
  <si>
    <t xml:space="preserve">   [In millions of dollars]</t>
  </si>
  <si>
    <t>_</t>
  </si>
  <si>
    <t>|</t>
  </si>
  <si>
    <t xml:space="preserve"> |</t>
  </si>
  <si>
    <t xml:space="preserve">         Current dollars</t>
  </si>
  <si>
    <t xml:space="preserve">     Constant 1987 dollars 1/</t>
  </si>
  <si>
    <t xml:space="preserve">   Percent of total</t>
  </si>
  <si>
    <t>-</t>
  </si>
  <si>
    <t>-|</t>
  </si>
  <si>
    <t>GDPDFL8R</t>
  </si>
  <si>
    <t>Fiscal</t>
  </si>
  <si>
    <t>National</t>
  </si>
  <si>
    <t xml:space="preserve">   Civilian</t>
  </si>
  <si>
    <t xml:space="preserve">  National</t>
  </si>
  <si>
    <t>Deflator</t>
  </si>
  <si>
    <t>year</t>
  </si>
  <si>
    <t>Total</t>
  </si>
  <si>
    <t>Defense</t>
  </si>
  <si>
    <t xml:space="preserve">  Functions</t>
  </si>
  <si>
    <t xml:space="preserve">   Defense</t>
  </si>
  <si>
    <t>1987=1.0</t>
  </si>
  <si>
    <t xml:space="preserve"> 1955......</t>
  </si>
  <si>
    <t xml:space="preserve"> 1956......</t>
  </si>
  <si>
    <t xml:space="preserve"> 1957......</t>
  </si>
  <si>
    <t xml:space="preserve"> 1958......</t>
  </si>
  <si>
    <t xml:space="preserve"> 1959......</t>
  </si>
  <si>
    <t xml:space="preserve"> 1960......</t>
  </si>
  <si>
    <t xml:space="preserve"> 1961......</t>
  </si>
  <si>
    <t xml:space="preserve"> 1962......</t>
  </si>
  <si>
    <t xml:space="preserve"> 1963......</t>
  </si>
  <si>
    <t xml:space="preserve"> 1964......</t>
  </si>
  <si>
    <t xml:space="preserve"> 1965......</t>
  </si>
  <si>
    <t xml:space="preserve"> 1966......</t>
  </si>
  <si>
    <t xml:space="preserve"> 1967......</t>
  </si>
  <si>
    <t xml:space="preserve"> 1968......</t>
  </si>
  <si>
    <t xml:space="preserve"> 1969......</t>
  </si>
  <si>
    <t xml:space="preserve"> 1970......</t>
  </si>
  <si>
    <t xml:space="preserve"> 1971......</t>
  </si>
  <si>
    <t xml:space="preserve"> 1972......</t>
  </si>
  <si>
    <t xml:space="preserve"> 1973......</t>
  </si>
  <si>
    <t xml:space="preserve"> 1974......</t>
  </si>
  <si>
    <t xml:space="preserve"> 1975......</t>
  </si>
  <si>
    <t xml:space="preserve"> 1976......</t>
  </si>
  <si>
    <t xml:space="preserve"> 1977......</t>
  </si>
  <si>
    <t xml:space="preserve"> 1978......</t>
  </si>
  <si>
    <t xml:space="preserve"> 1979......</t>
  </si>
  <si>
    <t xml:space="preserve"> 1980......</t>
  </si>
  <si>
    <t xml:space="preserve"> 1981......</t>
  </si>
  <si>
    <t xml:space="preserve"> 1982......</t>
  </si>
  <si>
    <t xml:space="preserve"> 1983......</t>
  </si>
  <si>
    <t xml:space="preserve"> 1984......</t>
  </si>
  <si>
    <t xml:space="preserve"> 1985......</t>
  </si>
  <si>
    <t xml:space="preserve"> 1986......</t>
  </si>
  <si>
    <t xml:space="preserve"> 1987......</t>
  </si>
  <si>
    <t xml:space="preserve"> 1988......</t>
  </si>
  <si>
    <t xml:space="preserve"> 1989......</t>
  </si>
  <si>
    <t xml:space="preserve"> 1990......</t>
  </si>
  <si>
    <t xml:space="preserve"> 1991......</t>
  </si>
  <si>
    <t xml:space="preserve"> 1992......</t>
  </si>
  <si>
    <t xml:space="preserve"> 1993 2/......</t>
  </si>
  <si>
    <t xml:space="preserve"> 1994 2/......</t>
  </si>
  <si>
    <t xml:space="preserve"> 1995......</t>
  </si>
  <si>
    <t>1/  Calculated using fiscal year GDP implicit price deflators with 1987 as the base year.</t>
  </si>
  <si>
    <t>2/  Fiscal year 1993 and 1994 estimates reflect rescissions and supplementals enacted in P.L. 103-211.</t>
  </si>
  <si>
    <t xml:space="preserve">NOTES:   The national defense function includes Department of Defense's military activities and </t>
  </si>
  <si>
    <t xml:space="preserve">         Department of Energy's atomic energy defense programs.  Civilian functions include all </t>
  </si>
  <si>
    <t xml:space="preserve">         other Federally funded R&amp;D activities. Data for 1955-77 are obligations. Data for</t>
  </si>
  <si>
    <t xml:space="preserve">         1978-93 are actual budget authority. Data for FY 1994 are estimates of budget authority.</t>
  </si>
  <si>
    <t xml:space="preserve">         Data for 1995 are budget authority proposed by the administration.</t>
  </si>
  <si>
    <t>SOURCES: Agencies' submissions to Office of Management and Budget Circular No. A-11 44A, Research and</t>
  </si>
  <si>
    <t xml:space="preserve">         Development Activities;" agency budget justification documents; and supplemental data obtained from the</t>
  </si>
  <si>
    <t xml:space="preserve">         agencies' budget offices.</t>
  </si>
  <si>
    <t>SOURCE:  National Science Foundation/SRS, "Federal R&amp;D Funding by Budget Function: Fiscal</t>
  </si>
  <si>
    <t xml:space="preserve">         Years 1993-95."</t>
  </si>
  <si>
    <t>defense</t>
  </si>
  <si>
    <t>nondefense</t>
  </si>
  <si>
    <t>check 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</si>
</sst>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_)"/>
    <numFmt numFmtId="165" formatCode="0.0%"/>
    <numFmt numFmtId="166" formatCode="0.000_)"/>
    <numFmt numFmtId="167" formatCode="0.0_)"/>
    <numFmt numFmtId="168" formatCode="#,##0.0_);\(#,##0.0\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fill"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O89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11.625" style="0" customWidth="1"/>
    <col min="2" max="2" width="1.625" style="0" customWidth="1"/>
    <col min="3" max="5" width="11.625" style="0" customWidth="1"/>
    <col min="6" max="6" width="2.625" style="0" customWidth="1"/>
    <col min="7" max="9" width="11.625" style="0" customWidth="1"/>
    <col min="10" max="10" width="2.625" style="0" customWidth="1"/>
    <col min="11" max="11" width="10.625" style="0" customWidth="1"/>
    <col min="12" max="12" width="11.625" style="0" customWidth="1"/>
    <col min="13" max="13" width="2.625" style="0" customWidth="1"/>
  </cols>
  <sheetData>
    <row r="2" spans="1:15" ht="12">
      <c r="A2" s="1" t="s">
        <v>0</v>
      </c>
      <c r="O2" s="2"/>
    </row>
    <row r="4" spans="5:15" ht="12">
      <c r="E4" s="1" t="s">
        <v>1</v>
      </c>
      <c r="O4" s="2"/>
    </row>
    <row r="5" spans="1:12" ht="12">
      <c r="A5" s="3" t="s">
        <v>2</v>
      </c>
      <c r="B5" s="3" t="s">
        <v>2</v>
      </c>
      <c r="C5" s="3" t="s">
        <v>2</v>
      </c>
      <c r="D5" s="3" t="s">
        <v>2</v>
      </c>
      <c r="E5" s="3" t="s">
        <v>2</v>
      </c>
      <c r="F5" s="3" t="s">
        <v>2</v>
      </c>
      <c r="G5" s="3" t="s">
        <v>2</v>
      </c>
      <c r="H5" s="3" t="s">
        <v>2</v>
      </c>
      <c r="I5" s="3" t="s">
        <v>2</v>
      </c>
      <c r="J5" s="3" t="s">
        <v>2</v>
      </c>
      <c r="K5" s="3" t="s">
        <v>2</v>
      </c>
      <c r="L5" s="3" t="s">
        <v>2</v>
      </c>
    </row>
    <row r="6" spans="2:10" ht="12">
      <c r="B6" s="4" t="s">
        <v>3</v>
      </c>
      <c r="F6" s="1" t="s">
        <v>4</v>
      </c>
      <c r="J6" s="1" t="s">
        <v>4</v>
      </c>
    </row>
    <row r="7" spans="2:11" ht="12">
      <c r="B7" s="4" t="s">
        <v>3</v>
      </c>
      <c r="C7" s="1" t="s">
        <v>5</v>
      </c>
      <c r="F7" s="1" t="s">
        <v>4</v>
      </c>
      <c r="G7" s="1" t="s">
        <v>6</v>
      </c>
      <c r="J7" s="1" t="s">
        <v>4</v>
      </c>
      <c r="K7" s="1" t="s">
        <v>7</v>
      </c>
    </row>
    <row r="8" spans="2:12" ht="12">
      <c r="B8" s="4" t="s">
        <v>3</v>
      </c>
      <c r="C8" s="3" t="s">
        <v>8</v>
      </c>
      <c r="D8" s="3" t="s">
        <v>8</v>
      </c>
      <c r="E8" s="3" t="s">
        <v>8</v>
      </c>
      <c r="F8" s="1" t="s">
        <v>9</v>
      </c>
      <c r="G8" s="3" t="s">
        <v>8</v>
      </c>
      <c r="H8" s="3" t="s">
        <v>8</v>
      </c>
      <c r="I8" s="3" t="s">
        <v>8</v>
      </c>
      <c r="J8" s="1" t="s">
        <v>9</v>
      </c>
      <c r="K8" s="3" t="s">
        <v>8</v>
      </c>
      <c r="L8" s="3" t="s">
        <v>8</v>
      </c>
    </row>
    <row r="9" spans="2:15" ht="12">
      <c r="B9" s="4" t="s">
        <v>3</v>
      </c>
      <c r="F9" s="1" t="s">
        <v>4</v>
      </c>
      <c r="J9" s="1" t="s">
        <v>4</v>
      </c>
      <c r="O9" s="1" t="s">
        <v>10</v>
      </c>
    </row>
    <row r="10" spans="1:15" ht="12">
      <c r="A10" s="5" t="s">
        <v>11</v>
      </c>
      <c r="B10" s="4" t="s">
        <v>3</v>
      </c>
      <c r="D10" s="6" t="s">
        <v>12</v>
      </c>
      <c r="E10" s="5" t="s">
        <v>13</v>
      </c>
      <c r="F10" s="1" t="s">
        <v>4</v>
      </c>
      <c r="H10" s="6" t="s">
        <v>12</v>
      </c>
      <c r="I10" s="5" t="s">
        <v>13</v>
      </c>
      <c r="J10" s="1" t="s">
        <v>4</v>
      </c>
      <c r="K10" s="6" t="s">
        <v>14</v>
      </c>
      <c r="L10" s="5" t="s">
        <v>13</v>
      </c>
      <c r="O10" s="1" t="s">
        <v>15</v>
      </c>
    </row>
    <row r="11" spans="1:15" ht="12">
      <c r="A11" s="5" t="s">
        <v>16</v>
      </c>
      <c r="B11" s="4" t="s">
        <v>3</v>
      </c>
      <c r="C11" s="6" t="s">
        <v>17</v>
      </c>
      <c r="D11" s="6" t="s">
        <v>18</v>
      </c>
      <c r="E11" s="5" t="s">
        <v>19</v>
      </c>
      <c r="F11" s="1" t="s">
        <v>4</v>
      </c>
      <c r="G11" s="6" t="s">
        <v>17</v>
      </c>
      <c r="H11" s="6" t="s">
        <v>18</v>
      </c>
      <c r="I11" s="5" t="s">
        <v>19</v>
      </c>
      <c r="J11" s="1" t="s">
        <v>4</v>
      </c>
      <c r="K11" s="6" t="s">
        <v>20</v>
      </c>
      <c r="L11" s="5" t="s">
        <v>19</v>
      </c>
      <c r="O11" s="1" t="s">
        <v>21</v>
      </c>
    </row>
    <row r="12" spans="1:12" ht="12">
      <c r="A12" s="3" t="s">
        <v>8</v>
      </c>
      <c r="B12" s="4" t="s">
        <v>3</v>
      </c>
      <c r="C12" s="3" t="s">
        <v>8</v>
      </c>
      <c r="D12" s="3" t="s">
        <v>8</v>
      </c>
      <c r="E12" s="3" t="s">
        <v>8</v>
      </c>
      <c r="F12" s="1" t="s">
        <v>9</v>
      </c>
      <c r="G12" s="3" t="s">
        <v>8</v>
      </c>
      <c r="H12" s="3" t="s">
        <v>8</v>
      </c>
      <c r="I12" s="3" t="s">
        <v>8</v>
      </c>
      <c r="J12" s="1" t="s">
        <v>9</v>
      </c>
      <c r="K12" s="3" t="s">
        <v>8</v>
      </c>
      <c r="L12" s="3" t="s">
        <v>8</v>
      </c>
    </row>
    <row r="13" spans="2:10" ht="12">
      <c r="B13" s="4" t="s">
        <v>3</v>
      </c>
      <c r="F13" s="1" t="s">
        <v>4</v>
      </c>
      <c r="J13" s="1" t="s">
        <v>4</v>
      </c>
    </row>
    <row r="14" spans="1:15" ht="12">
      <c r="A14" s="1" t="s">
        <v>22</v>
      </c>
      <c r="B14" s="4" t="s">
        <v>3</v>
      </c>
      <c r="C14" s="7">
        <v>2533</v>
      </c>
      <c r="D14" s="7">
        <v>2151</v>
      </c>
      <c r="E14" s="7">
        <v>382</v>
      </c>
      <c r="F14" s="1" t="s">
        <v>4</v>
      </c>
      <c r="G14" s="7">
        <f aca="true" t="shared" si="0" ref="G14:I18">C14/$O14</f>
        <v>11207.96460176991</v>
      </c>
      <c r="H14" s="7">
        <f t="shared" si="0"/>
        <v>9517.699115044248</v>
      </c>
      <c r="I14" s="7">
        <f t="shared" si="0"/>
        <v>1690.2654867256638</v>
      </c>
      <c r="J14" s="1" t="s">
        <v>4</v>
      </c>
      <c r="K14" s="8">
        <f>D14/C14</f>
        <v>0.8491906829846032</v>
      </c>
      <c r="L14" s="8">
        <f>E14/C14</f>
        <v>0.15080931701539677</v>
      </c>
      <c r="N14" s="9">
        <v>1955</v>
      </c>
      <c r="O14" s="10">
        <v>0.226</v>
      </c>
    </row>
    <row r="15" spans="1:15" ht="12">
      <c r="A15" s="1" t="s">
        <v>23</v>
      </c>
      <c r="B15" s="4" t="s">
        <v>3</v>
      </c>
      <c r="C15" s="11">
        <v>2988</v>
      </c>
      <c r="D15" s="11">
        <v>2535</v>
      </c>
      <c r="E15" s="11">
        <v>453</v>
      </c>
      <c r="F15" s="1" t="s">
        <v>4</v>
      </c>
      <c r="G15" s="11">
        <f t="shared" si="0"/>
        <v>12769.230769230768</v>
      </c>
      <c r="H15" s="11">
        <f t="shared" si="0"/>
        <v>10833.333333333332</v>
      </c>
      <c r="I15" s="11">
        <f t="shared" si="0"/>
        <v>1935.8974358974358</v>
      </c>
      <c r="J15" s="1" t="s">
        <v>4</v>
      </c>
      <c r="K15" s="12">
        <f>D15/C15*100</f>
        <v>84.83935742971887</v>
      </c>
      <c r="L15" s="12">
        <f>E15/C15*100</f>
        <v>15.160642570281125</v>
      </c>
      <c r="N15" s="9">
        <v>1956</v>
      </c>
      <c r="O15" s="10">
        <v>0.234</v>
      </c>
    </row>
    <row r="16" spans="1:15" ht="12">
      <c r="A16" s="1" t="s">
        <v>24</v>
      </c>
      <c r="B16" s="4" t="s">
        <v>3</v>
      </c>
      <c r="C16" s="11">
        <v>3932</v>
      </c>
      <c r="D16" s="11">
        <v>3327</v>
      </c>
      <c r="E16" s="11">
        <v>605</v>
      </c>
      <c r="F16" s="1" t="s">
        <v>4</v>
      </c>
      <c r="G16" s="11">
        <f t="shared" si="0"/>
        <v>16181.069958847736</v>
      </c>
      <c r="H16" s="11">
        <f t="shared" si="0"/>
        <v>13691.358024691359</v>
      </c>
      <c r="I16" s="11">
        <f t="shared" si="0"/>
        <v>2489.7119341563784</v>
      </c>
      <c r="J16" s="1" t="s">
        <v>4</v>
      </c>
      <c r="K16" s="12">
        <f>D16/C16*100</f>
        <v>84.61342828077314</v>
      </c>
      <c r="L16" s="12">
        <f>E16/C16*100</f>
        <v>15.386571719226858</v>
      </c>
      <c r="N16" s="9">
        <v>1957</v>
      </c>
      <c r="O16" s="10">
        <v>0.243</v>
      </c>
    </row>
    <row r="17" spans="1:15" ht="12">
      <c r="A17" s="1" t="s">
        <v>25</v>
      </c>
      <c r="B17" s="4" t="s">
        <v>3</v>
      </c>
      <c r="C17" s="11">
        <v>4570</v>
      </c>
      <c r="D17" s="11">
        <v>3801</v>
      </c>
      <c r="E17" s="11">
        <v>769</v>
      </c>
      <c r="F17" s="1" t="s">
        <v>4</v>
      </c>
      <c r="G17" s="11">
        <f t="shared" si="0"/>
        <v>18353.413654618475</v>
      </c>
      <c r="H17" s="11">
        <f t="shared" si="0"/>
        <v>15265.060240963856</v>
      </c>
      <c r="I17" s="11">
        <f t="shared" si="0"/>
        <v>3088.3534136546186</v>
      </c>
      <c r="J17" s="1" t="s">
        <v>4</v>
      </c>
      <c r="K17" s="12">
        <f>D17/C17*100</f>
        <v>83.17286652078775</v>
      </c>
      <c r="L17" s="12">
        <f>E17/C17*100</f>
        <v>16.827133479212254</v>
      </c>
      <c r="N17" s="9">
        <v>1958</v>
      </c>
      <c r="O17" s="10">
        <v>0.249</v>
      </c>
    </row>
    <row r="18" spans="1:15" ht="12">
      <c r="A18" s="1" t="s">
        <v>26</v>
      </c>
      <c r="B18" s="4" t="s">
        <v>3</v>
      </c>
      <c r="C18" s="11">
        <v>6694</v>
      </c>
      <c r="D18" s="11">
        <v>5556</v>
      </c>
      <c r="E18" s="11">
        <v>1138</v>
      </c>
      <c r="F18" s="1" t="s">
        <v>4</v>
      </c>
      <c r="G18" s="11">
        <f t="shared" si="0"/>
        <v>26250.980392156864</v>
      </c>
      <c r="H18" s="11">
        <f t="shared" si="0"/>
        <v>21788.235294117647</v>
      </c>
      <c r="I18" s="11">
        <f t="shared" si="0"/>
        <v>4462.745098039216</v>
      </c>
      <c r="J18" s="1" t="s">
        <v>4</v>
      </c>
      <c r="K18" s="12">
        <f>D18/C18*100</f>
        <v>82.9997012249776</v>
      </c>
      <c r="L18" s="12">
        <f>E18/C18*100</f>
        <v>17.000298775022408</v>
      </c>
      <c r="N18" s="9">
        <v>1959</v>
      </c>
      <c r="O18" s="10">
        <v>0.255</v>
      </c>
    </row>
    <row r="19" spans="2:10" ht="12">
      <c r="B19" s="4" t="s">
        <v>3</v>
      </c>
      <c r="F19" s="1" t="s">
        <v>4</v>
      </c>
      <c r="J19" s="1" t="s">
        <v>4</v>
      </c>
    </row>
    <row r="20" spans="1:15" ht="12">
      <c r="A20" s="1" t="s">
        <v>27</v>
      </c>
      <c r="B20" s="4" t="s">
        <v>3</v>
      </c>
      <c r="C20" s="11">
        <v>7552</v>
      </c>
      <c r="D20" s="11">
        <v>6107</v>
      </c>
      <c r="E20" s="11">
        <v>1445</v>
      </c>
      <c r="F20" s="1" t="s">
        <v>4</v>
      </c>
      <c r="G20" s="11">
        <f aca="true" t="shared" si="1" ref="G20:G29">C20/$O20</f>
        <v>28934.86590038314</v>
      </c>
      <c r="H20" s="11">
        <f aca="true" t="shared" si="2" ref="H20:H29">D20/$O20</f>
        <v>23398.46743295019</v>
      </c>
      <c r="I20" s="11">
        <f aca="true" t="shared" si="3" ref="I20:I29">E20/$O20</f>
        <v>5536.39846743295</v>
      </c>
      <c r="J20" s="1" t="s">
        <v>4</v>
      </c>
      <c r="K20" s="12">
        <f aca="true" t="shared" si="4" ref="K20:K29">D20/C20*100</f>
        <v>80.86599576271186</v>
      </c>
      <c r="L20" s="12">
        <f aca="true" t="shared" si="5" ref="L20:L29">E20/C20*100</f>
        <v>19.134004237288135</v>
      </c>
      <c r="N20" s="9">
        <v>1960</v>
      </c>
      <c r="O20" s="10">
        <v>0.261</v>
      </c>
    </row>
    <row r="21" spans="1:15" ht="12">
      <c r="A21" s="1" t="s">
        <v>28</v>
      </c>
      <c r="B21" s="4" t="s">
        <v>3</v>
      </c>
      <c r="C21" s="11">
        <v>9059</v>
      </c>
      <c r="D21" s="11">
        <v>7005</v>
      </c>
      <c r="E21" s="11">
        <v>2054</v>
      </c>
      <c r="F21" s="1" t="s">
        <v>4</v>
      </c>
      <c r="G21" s="11">
        <f t="shared" si="1"/>
        <v>34444.86692015209</v>
      </c>
      <c r="H21" s="11">
        <f t="shared" si="2"/>
        <v>26634.980988593154</v>
      </c>
      <c r="I21" s="11">
        <f t="shared" si="3"/>
        <v>7809.885931558935</v>
      </c>
      <c r="J21" s="1" t="s">
        <v>4</v>
      </c>
      <c r="K21" s="12">
        <f t="shared" si="4"/>
        <v>77.3264157191743</v>
      </c>
      <c r="L21" s="12">
        <f t="shared" si="5"/>
        <v>22.673584280825697</v>
      </c>
      <c r="N21" s="9">
        <v>1961</v>
      </c>
      <c r="O21" s="10">
        <v>0.263</v>
      </c>
    </row>
    <row r="22" spans="1:15" ht="12">
      <c r="A22" s="1" t="s">
        <v>29</v>
      </c>
      <c r="B22" s="4" t="s">
        <v>3</v>
      </c>
      <c r="C22" s="11">
        <v>10290</v>
      </c>
      <c r="D22" s="11">
        <v>7238</v>
      </c>
      <c r="E22" s="11">
        <v>3052</v>
      </c>
      <c r="F22" s="1" t="s">
        <v>4</v>
      </c>
      <c r="G22" s="11">
        <f t="shared" si="1"/>
        <v>38395.5223880597</v>
      </c>
      <c r="H22" s="11">
        <f t="shared" si="2"/>
        <v>27007.462686567163</v>
      </c>
      <c r="I22" s="11">
        <f t="shared" si="3"/>
        <v>11388.059701492537</v>
      </c>
      <c r="J22" s="1" t="s">
        <v>4</v>
      </c>
      <c r="K22" s="12">
        <f t="shared" si="4"/>
        <v>70.34013605442176</v>
      </c>
      <c r="L22" s="12">
        <f t="shared" si="5"/>
        <v>29.65986394557823</v>
      </c>
      <c r="N22" s="9">
        <v>1962</v>
      </c>
      <c r="O22" s="10">
        <v>0.268</v>
      </c>
    </row>
    <row r="23" spans="1:15" ht="12">
      <c r="A23" s="1" t="s">
        <v>30</v>
      </c>
      <c r="B23" s="4" t="s">
        <v>3</v>
      </c>
      <c r="C23" s="11">
        <v>12495</v>
      </c>
      <c r="D23" s="11">
        <v>7764</v>
      </c>
      <c r="E23" s="11">
        <v>4731</v>
      </c>
      <c r="F23" s="1" t="s">
        <v>4</v>
      </c>
      <c r="G23" s="11">
        <f t="shared" si="1"/>
        <v>45937.5</v>
      </c>
      <c r="H23" s="11">
        <f t="shared" si="2"/>
        <v>28544.11764705882</v>
      </c>
      <c r="I23" s="11">
        <f t="shared" si="3"/>
        <v>17393.382352941175</v>
      </c>
      <c r="J23" s="1" t="s">
        <v>4</v>
      </c>
      <c r="K23" s="12">
        <f t="shared" si="4"/>
        <v>62.13685474189676</v>
      </c>
      <c r="L23" s="12">
        <f t="shared" si="5"/>
        <v>37.863145258103245</v>
      </c>
      <c r="N23" s="9">
        <v>1963</v>
      </c>
      <c r="O23" s="10">
        <v>0.272</v>
      </c>
    </row>
    <row r="24" spans="1:15" ht="12">
      <c r="A24" s="1" t="s">
        <v>31</v>
      </c>
      <c r="B24" s="4" t="s">
        <v>3</v>
      </c>
      <c r="C24" s="11">
        <v>14225</v>
      </c>
      <c r="D24" s="11">
        <v>7829</v>
      </c>
      <c r="E24" s="11">
        <v>6396</v>
      </c>
      <c r="F24" s="1" t="s">
        <v>4</v>
      </c>
      <c r="G24" s="11">
        <f t="shared" si="1"/>
        <v>51539.85507246376</v>
      </c>
      <c r="H24" s="11">
        <f t="shared" si="2"/>
        <v>28365.942028985504</v>
      </c>
      <c r="I24" s="11">
        <f t="shared" si="3"/>
        <v>23173.91304347826</v>
      </c>
      <c r="J24" s="1" t="s">
        <v>4</v>
      </c>
      <c r="K24" s="12">
        <f t="shared" si="4"/>
        <v>55.03690685413005</v>
      </c>
      <c r="L24" s="12">
        <f t="shared" si="5"/>
        <v>44.96309314586995</v>
      </c>
      <c r="N24" s="9">
        <v>1964</v>
      </c>
      <c r="O24" s="10">
        <v>0.276</v>
      </c>
    </row>
    <row r="25" spans="1:15" ht="12">
      <c r="A25" s="1" t="s">
        <v>32</v>
      </c>
      <c r="B25" s="4" t="s">
        <v>3</v>
      </c>
      <c r="C25" s="11">
        <v>14614</v>
      </c>
      <c r="D25" s="11">
        <v>7342</v>
      </c>
      <c r="E25" s="11">
        <v>7272</v>
      </c>
      <c r="F25" s="1" t="s">
        <v>4</v>
      </c>
      <c r="G25" s="11">
        <f t="shared" si="1"/>
        <v>51639.57597173145</v>
      </c>
      <c r="H25" s="11">
        <f t="shared" si="2"/>
        <v>25943.462897526504</v>
      </c>
      <c r="I25" s="11">
        <f t="shared" si="3"/>
        <v>25696.11307420495</v>
      </c>
      <c r="J25" s="1" t="s">
        <v>4</v>
      </c>
      <c r="K25" s="12">
        <f t="shared" si="4"/>
        <v>50.23949637334063</v>
      </c>
      <c r="L25" s="12">
        <f t="shared" si="5"/>
        <v>49.76050362665937</v>
      </c>
      <c r="N25" s="9">
        <v>1965</v>
      </c>
      <c r="O25" s="10">
        <v>0.283</v>
      </c>
    </row>
    <row r="26" spans="1:15" ht="12">
      <c r="A26" s="1" t="s">
        <v>33</v>
      </c>
      <c r="B26" s="4" t="s">
        <v>3</v>
      </c>
      <c r="C26" s="11">
        <v>15320</v>
      </c>
      <c r="D26" s="11">
        <v>7536</v>
      </c>
      <c r="E26" s="11">
        <v>7784</v>
      </c>
      <c r="F26" s="1" t="s">
        <v>4</v>
      </c>
      <c r="G26" s="11">
        <f t="shared" si="1"/>
        <v>52646.04810996564</v>
      </c>
      <c r="H26" s="11">
        <f t="shared" si="2"/>
        <v>25896.90721649485</v>
      </c>
      <c r="I26" s="11">
        <f t="shared" si="3"/>
        <v>26749.14089347079</v>
      </c>
      <c r="J26" s="1" t="s">
        <v>4</v>
      </c>
      <c r="K26" s="12">
        <f t="shared" si="4"/>
        <v>49.190600522193215</v>
      </c>
      <c r="L26" s="12">
        <f t="shared" si="5"/>
        <v>50.80939947780679</v>
      </c>
      <c r="N26" s="9">
        <v>1966</v>
      </c>
      <c r="O26" s="10">
        <v>0.291</v>
      </c>
    </row>
    <row r="27" spans="1:15" ht="12">
      <c r="A27" s="1" t="s">
        <v>34</v>
      </c>
      <c r="B27" s="4" t="s">
        <v>3</v>
      </c>
      <c r="C27" s="11">
        <v>16529</v>
      </c>
      <c r="D27" s="11">
        <v>8566</v>
      </c>
      <c r="E27" s="11">
        <v>7963</v>
      </c>
      <c r="F27" s="1" t="s">
        <v>4</v>
      </c>
      <c r="G27" s="11">
        <f t="shared" si="1"/>
        <v>54913.62126245847</v>
      </c>
      <c r="H27" s="11">
        <f t="shared" si="2"/>
        <v>28458.471760797343</v>
      </c>
      <c r="I27" s="11">
        <f t="shared" si="3"/>
        <v>26455.14950166113</v>
      </c>
      <c r="J27" s="1" t="s">
        <v>4</v>
      </c>
      <c r="K27" s="12">
        <f t="shared" si="4"/>
        <v>51.824066791699444</v>
      </c>
      <c r="L27" s="12">
        <f t="shared" si="5"/>
        <v>48.17593320830056</v>
      </c>
      <c r="N27" s="9">
        <v>1967</v>
      </c>
      <c r="O27" s="10">
        <v>0.301</v>
      </c>
    </row>
    <row r="28" spans="1:15" ht="12">
      <c r="A28" s="1" t="s">
        <v>35</v>
      </c>
      <c r="B28" s="4" t="s">
        <v>3</v>
      </c>
      <c r="C28" s="11">
        <v>15921</v>
      </c>
      <c r="D28" s="11">
        <v>8275</v>
      </c>
      <c r="E28" s="11">
        <v>7646</v>
      </c>
      <c r="F28" s="1" t="s">
        <v>4</v>
      </c>
      <c r="G28" s="11">
        <f t="shared" si="1"/>
        <v>51028.846153846156</v>
      </c>
      <c r="H28" s="11">
        <f t="shared" si="2"/>
        <v>26522.4358974359</v>
      </c>
      <c r="I28" s="11">
        <f t="shared" si="3"/>
        <v>24506.410256410258</v>
      </c>
      <c r="J28" s="1" t="s">
        <v>4</v>
      </c>
      <c r="K28" s="12">
        <f t="shared" si="4"/>
        <v>51.97537843100308</v>
      </c>
      <c r="L28" s="12">
        <f t="shared" si="5"/>
        <v>48.02462156899692</v>
      </c>
      <c r="N28" s="9">
        <v>1968</v>
      </c>
      <c r="O28" s="10">
        <v>0.312</v>
      </c>
    </row>
    <row r="29" spans="1:15" ht="12">
      <c r="A29" s="1" t="s">
        <v>36</v>
      </c>
      <c r="B29" s="4" t="s">
        <v>3</v>
      </c>
      <c r="C29" s="11">
        <v>15641</v>
      </c>
      <c r="D29" s="11">
        <v>8356</v>
      </c>
      <c r="E29" s="11">
        <v>7285</v>
      </c>
      <c r="F29" s="1" t="s">
        <v>4</v>
      </c>
      <c r="G29" s="11">
        <f t="shared" si="1"/>
        <v>47685.9756097561</v>
      </c>
      <c r="H29" s="11">
        <f t="shared" si="2"/>
        <v>25475.60975609756</v>
      </c>
      <c r="I29" s="11">
        <f t="shared" si="3"/>
        <v>22210.365853658535</v>
      </c>
      <c r="J29" s="1" t="s">
        <v>4</v>
      </c>
      <c r="K29" s="12">
        <f t="shared" si="4"/>
        <v>53.423694137203505</v>
      </c>
      <c r="L29" s="12">
        <f t="shared" si="5"/>
        <v>46.576305862796495</v>
      </c>
      <c r="N29" s="9">
        <v>1969</v>
      </c>
      <c r="O29" s="10">
        <v>0.328</v>
      </c>
    </row>
    <row r="30" spans="2:10" ht="12">
      <c r="B30" s="4" t="s">
        <v>3</v>
      </c>
      <c r="F30" s="1" t="s">
        <v>4</v>
      </c>
      <c r="J30" s="1" t="s">
        <v>4</v>
      </c>
    </row>
    <row r="31" spans="1:15" ht="12">
      <c r="A31" s="1" t="s">
        <v>37</v>
      </c>
      <c r="B31" s="4" t="s">
        <v>3</v>
      </c>
      <c r="C31" s="11">
        <v>15339</v>
      </c>
      <c r="D31" s="11">
        <v>7981</v>
      </c>
      <c r="E31" s="11">
        <v>7358</v>
      </c>
      <c r="F31" s="1" t="s">
        <v>4</v>
      </c>
      <c r="G31" s="11">
        <f aca="true" t="shared" si="6" ref="G31:G40">C31/$O31</f>
        <v>44332.369942196536</v>
      </c>
      <c r="H31" s="11">
        <f aca="true" t="shared" si="7" ref="H31:H40">D31/$O31</f>
        <v>23066.47398843931</v>
      </c>
      <c r="I31" s="11">
        <f aca="true" t="shared" si="8" ref="I31:I40">E31/$O31</f>
        <v>21265.895953757226</v>
      </c>
      <c r="J31" s="1" t="s">
        <v>4</v>
      </c>
      <c r="K31" s="12">
        <f aca="true" t="shared" si="9" ref="K31:K40">D31/C31*100</f>
        <v>52.030771236716866</v>
      </c>
      <c r="L31" s="12">
        <f aca="true" t="shared" si="10" ref="L31:L40">E31/C31*100</f>
        <v>47.969228763283134</v>
      </c>
      <c r="N31" s="9">
        <v>1970</v>
      </c>
      <c r="O31" s="10">
        <v>0.346</v>
      </c>
    </row>
    <row r="32" spans="1:15" ht="12">
      <c r="A32" s="1" t="s">
        <v>38</v>
      </c>
      <c r="B32" s="4" t="s">
        <v>3</v>
      </c>
      <c r="C32" s="11">
        <v>15543</v>
      </c>
      <c r="D32" s="11">
        <v>8110</v>
      </c>
      <c r="E32" s="11">
        <v>7433</v>
      </c>
      <c r="F32" s="1" t="s">
        <v>4</v>
      </c>
      <c r="G32" s="11">
        <f t="shared" si="6"/>
        <v>42818.181818181816</v>
      </c>
      <c r="H32" s="11">
        <f t="shared" si="7"/>
        <v>22341.59779614325</v>
      </c>
      <c r="I32" s="11">
        <f t="shared" si="8"/>
        <v>20476.58402203857</v>
      </c>
      <c r="J32" s="1" t="s">
        <v>4</v>
      </c>
      <c r="K32" s="12">
        <f t="shared" si="9"/>
        <v>52.17782924789294</v>
      </c>
      <c r="L32" s="12">
        <f t="shared" si="10"/>
        <v>47.822170752107056</v>
      </c>
      <c r="N32" s="9">
        <v>1971</v>
      </c>
      <c r="O32" s="10">
        <v>0.363</v>
      </c>
    </row>
    <row r="33" spans="1:15" ht="12">
      <c r="A33" s="1" t="s">
        <v>39</v>
      </c>
      <c r="B33" s="4" t="s">
        <v>3</v>
      </c>
      <c r="C33" s="11">
        <v>16496</v>
      </c>
      <c r="D33" s="11">
        <v>8902</v>
      </c>
      <c r="E33" s="11">
        <v>7594</v>
      </c>
      <c r="F33" s="1" t="s">
        <v>4</v>
      </c>
      <c r="G33" s="11">
        <f t="shared" si="6"/>
        <v>43183.246073298425</v>
      </c>
      <c r="H33" s="11">
        <f t="shared" si="7"/>
        <v>23303.664921465966</v>
      </c>
      <c r="I33" s="11">
        <f t="shared" si="8"/>
        <v>19879.58115183246</v>
      </c>
      <c r="J33" s="1" t="s">
        <v>4</v>
      </c>
      <c r="K33" s="12">
        <f t="shared" si="9"/>
        <v>53.96459747817652</v>
      </c>
      <c r="L33" s="12">
        <f t="shared" si="10"/>
        <v>46.03540252182347</v>
      </c>
      <c r="N33" s="9">
        <v>1972</v>
      </c>
      <c r="O33" s="10">
        <v>0.382</v>
      </c>
    </row>
    <row r="34" spans="1:15" ht="12">
      <c r="A34" s="1" t="s">
        <v>40</v>
      </c>
      <c r="B34" s="4" t="s">
        <v>3</v>
      </c>
      <c r="C34" s="11">
        <v>16800</v>
      </c>
      <c r="D34" s="11">
        <v>9002</v>
      </c>
      <c r="E34" s="11">
        <v>7798</v>
      </c>
      <c r="F34" s="1" t="s">
        <v>4</v>
      </c>
      <c r="G34" s="11">
        <f t="shared" si="6"/>
        <v>41791.0447761194</v>
      </c>
      <c r="H34" s="11">
        <f t="shared" si="7"/>
        <v>22393.034825870647</v>
      </c>
      <c r="I34" s="11">
        <f t="shared" si="8"/>
        <v>19398.009950248754</v>
      </c>
      <c r="J34" s="1" t="s">
        <v>4</v>
      </c>
      <c r="K34" s="12">
        <f t="shared" si="9"/>
        <v>53.583333333333336</v>
      </c>
      <c r="L34" s="12">
        <f t="shared" si="10"/>
        <v>46.416666666666664</v>
      </c>
      <c r="N34" s="9">
        <v>1973</v>
      </c>
      <c r="O34" s="10">
        <v>0.402</v>
      </c>
    </row>
    <row r="35" spans="1:15" ht="12">
      <c r="A35" s="1" t="s">
        <v>41</v>
      </c>
      <c r="B35" s="4" t="s">
        <v>3</v>
      </c>
      <c r="C35" s="11">
        <v>17410</v>
      </c>
      <c r="D35" s="11">
        <v>9016</v>
      </c>
      <c r="E35" s="11">
        <v>8394</v>
      </c>
      <c r="F35" s="1" t="s">
        <v>4</v>
      </c>
      <c r="G35" s="11">
        <f t="shared" si="6"/>
        <v>40207.85219399538</v>
      </c>
      <c r="H35" s="11">
        <f t="shared" si="7"/>
        <v>20822.17090069284</v>
      </c>
      <c r="I35" s="11">
        <f t="shared" si="8"/>
        <v>19385.68129330254</v>
      </c>
      <c r="J35" s="1" t="s">
        <v>4</v>
      </c>
      <c r="K35" s="12">
        <f t="shared" si="9"/>
        <v>51.78632969557725</v>
      </c>
      <c r="L35" s="12">
        <f t="shared" si="10"/>
        <v>48.21367030442275</v>
      </c>
      <c r="N35" s="9">
        <v>1974</v>
      </c>
      <c r="O35" s="10">
        <v>0.433</v>
      </c>
    </row>
    <row r="36" spans="1:15" ht="12">
      <c r="A36" s="1" t="s">
        <v>42</v>
      </c>
      <c r="B36" s="4" t="s">
        <v>3</v>
      </c>
      <c r="C36" s="11">
        <v>19039</v>
      </c>
      <c r="D36" s="11">
        <v>9679</v>
      </c>
      <c r="E36" s="11">
        <v>9360</v>
      </c>
      <c r="F36" s="1" t="s">
        <v>4</v>
      </c>
      <c r="G36" s="11">
        <f t="shared" si="6"/>
        <v>39997.899159663866</v>
      </c>
      <c r="H36" s="11">
        <f t="shared" si="7"/>
        <v>20334.03361344538</v>
      </c>
      <c r="I36" s="11">
        <f t="shared" si="8"/>
        <v>19663.865546218487</v>
      </c>
      <c r="J36" s="1" t="s">
        <v>4</v>
      </c>
      <c r="K36" s="12">
        <f t="shared" si="9"/>
        <v>50.837754083722885</v>
      </c>
      <c r="L36" s="12">
        <f t="shared" si="10"/>
        <v>49.162245916277115</v>
      </c>
      <c r="N36" s="9">
        <v>1975</v>
      </c>
      <c r="O36" s="10">
        <v>0.476</v>
      </c>
    </row>
    <row r="37" spans="1:15" ht="12">
      <c r="A37" s="1" t="s">
        <v>43</v>
      </c>
      <c r="B37" s="4" t="s">
        <v>3</v>
      </c>
      <c r="C37" s="11">
        <v>20780</v>
      </c>
      <c r="D37" s="11">
        <v>10430</v>
      </c>
      <c r="E37" s="11">
        <v>10350</v>
      </c>
      <c r="F37" s="1" t="s">
        <v>4</v>
      </c>
      <c r="G37" s="11">
        <f t="shared" si="6"/>
        <v>40585.9375</v>
      </c>
      <c r="H37" s="11">
        <f t="shared" si="7"/>
        <v>20371.09375</v>
      </c>
      <c r="I37" s="11">
        <f t="shared" si="8"/>
        <v>20214.84375</v>
      </c>
      <c r="J37" s="1" t="s">
        <v>4</v>
      </c>
      <c r="K37" s="12">
        <f t="shared" si="9"/>
        <v>50.19249278152069</v>
      </c>
      <c r="L37" s="12">
        <f t="shared" si="10"/>
        <v>49.80750721847931</v>
      </c>
      <c r="N37" s="9">
        <v>1976</v>
      </c>
      <c r="O37" s="10">
        <v>0.512</v>
      </c>
    </row>
    <row r="38" spans="1:15" ht="12">
      <c r="A38" s="1" t="s">
        <v>44</v>
      </c>
      <c r="B38" s="4" t="s">
        <v>3</v>
      </c>
      <c r="C38" s="11">
        <v>23450</v>
      </c>
      <c r="D38" s="11">
        <v>11864</v>
      </c>
      <c r="E38" s="11">
        <v>11586</v>
      </c>
      <c r="F38" s="1" t="s">
        <v>4</v>
      </c>
      <c r="G38" s="11">
        <f t="shared" si="6"/>
        <v>42328.51985559567</v>
      </c>
      <c r="H38" s="11">
        <f t="shared" si="7"/>
        <v>21415.162454873644</v>
      </c>
      <c r="I38" s="11">
        <f t="shared" si="8"/>
        <v>20913.35740072202</v>
      </c>
      <c r="J38" s="1" t="s">
        <v>4</v>
      </c>
      <c r="K38" s="12">
        <f t="shared" si="9"/>
        <v>50.592750533049035</v>
      </c>
      <c r="L38" s="12">
        <f t="shared" si="10"/>
        <v>49.40724946695096</v>
      </c>
      <c r="N38" s="9">
        <v>1977</v>
      </c>
      <c r="O38" s="10">
        <v>0.554</v>
      </c>
    </row>
    <row r="39" spans="1:15" ht="12">
      <c r="A39" s="1" t="s">
        <v>45</v>
      </c>
      <c r="B39" s="4" t="s">
        <v>3</v>
      </c>
      <c r="C39" s="11">
        <v>25976</v>
      </c>
      <c r="D39" s="11">
        <v>12899</v>
      </c>
      <c r="E39" s="11">
        <v>13077</v>
      </c>
      <c r="F39" s="1" t="s">
        <v>4</v>
      </c>
      <c r="G39" s="11">
        <f t="shared" si="6"/>
        <v>43583.89261744967</v>
      </c>
      <c r="H39" s="11">
        <f t="shared" si="7"/>
        <v>21642.61744966443</v>
      </c>
      <c r="I39" s="11">
        <f t="shared" si="8"/>
        <v>21941.275167785236</v>
      </c>
      <c r="J39" s="1" t="s">
        <v>4</v>
      </c>
      <c r="K39" s="12">
        <f t="shared" si="9"/>
        <v>49.657376039421</v>
      </c>
      <c r="L39" s="12">
        <f t="shared" si="10"/>
        <v>50.34262396057899</v>
      </c>
      <c r="N39" s="9">
        <v>1978</v>
      </c>
      <c r="O39" s="10">
        <v>0.596</v>
      </c>
    </row>
    <row r="40" spans="1:15" ht="12">
      <c r="A40" s="1" t="s">
        <v>46</v>
      </c>
      <c r="B40" s="4" t="s">
        <v>3</v>
      </c>
      <c r="C40" s="11">
        <v>28208</v>
      </c>
      <c r="D40" s="11">
        <v>13791</v>
      </c>
      <c r="E40" s="11">
        <v>14417</v>
      </c>
      <c r="F40" s="1" t="s">
        <v>4</v>
      </c>
      <c r="G40" s="11">
        <f t="shared" si="6"/>
        <v>43598.14528593508</v>
      </c>
      <c r="H40" s="11">
        <f t="shared" si="7"/>
        <v>21315.301391035548</v>
      </c>
      <c r="I40" s="11">
        <f t="shared" si="8"/>
        <v>22282.843894899535</v>
      </c>
      <c r="J40" s="1" t="s">
        <v>4</v>
      </c>
      <c r="K40" s="12">
        <f t="shared" si="9"/>
        <v>48.89038570618264</v>
      </c>
      <c r="L40" s="12">
        <f t="shared" si="10"/>
        <v>51.10961429381735</v>
      </c>
      <c r="N40" s="9">
        <v>1979</v>
      </c>
      <c r="O40" s="10">
        <v>0.647</v>
      </c>
    </row>
    <row r="41" spans="2:10" ht="12">
      <c r="B41" s="4" t="s">
        <v>3</v>
      </c>
      <c r="F41" s="1" t="s">
        <v>4</v>
      </c>
      <c r="J41" s="1" t="s">
        <v>4</v>
      </c>
    </row>
    <row r="42" spans="1:15" ht="12">
      <c r="A42" s="1" t="s">
        <v>47</v>
      </c>
      <c r="B42" s="4" t="s">
        <v>3</v>
      </c>
      <c r="C42" s="11">
        <v>29739</v>
      </c>
      <c r="D42" s="11">
        <v>14946</v>
      </c>
      <c r="E42" s="11">
        <v>14793</v>
      </c>
      <c r="F42" s="1" t="s">
        <v>4</v>
      </c>
      <c r="G42" s="11">
        <f aca="true" t="shared" si="11" ref="G42:G51">C42/$O42</f>
        <v>42123.229461756375</v>
      </c>
      <c r="H42" s="11">
        <f aca="true" t="shared" si="12" ref="H42:H51">D42/$O42</f>
        <v>21169.971671388103</v>
      </c>
      <c r="I42" s="11">
        <f aca="true" t="shared" si="13" ref="I42:I51">E42/$O42</f>
        <v>20953.257790368272</v>
      </c>
      <c r="J42" s="1" t="s">
        <v>4</v>
      </c>
      <c r="K42" s="12">
        <f aca="true" t="shared" si="14" ref="K42:K51">D42/C42*100</f>
        <v>50.257237970341976</v>
      </c>
      <c r="L42" s="12">
        <f aca="true" t="shared" si="15" ref="L42:L51">E42/C42*100</f>
        <v>49.742762029658024</v>
      </c>
      <c r="N42" s="9">
        <v>1980</v>
      </c>
      <c r="O42" s="10">
        <v>0.706</v>
      </c>
    </row>
    <row r="43" spans="1:15" ht="12">
      <c r="A43" s="1" t="s">
        <v>48</v>
      </c>
      <c r="B43" s="4" t="s">
        <v>3</v>
      </c>
      <c r="C43" s="11">
        <v>33735</v>
      </c>
      <c r="D43" s="11">
        <v>18413</v>
      </c>
      <c r="E43" s="11">
        <v>15322</v>
      </c>
      <c r="F43" s="1" t="s">
        <v>4</v>
      </c>
      <c r="G43" s="11">
        <f t="shared" si="11"/>
        <v>43361.182519280206</v>
      </c>
      <c r="H43" s="11">
        <f t="shared" si="12"/>
        <v>23667.095115681233</v>
      </c>
      <c r="I43" s="11">
        <f t="shared" si="13"/>
        <v>19694.087403598973</v>
      </c>
      <c r="J43" s="1" t="s">
        <v>4</v>
      </c>
      <c r="K43" s="12">
        <f t="shared" si="14"/>
        <v>54.58129539054395</v>
      </c>
      <c r="L43" s="12">
        <f t="shared" si="15"/>
        <v>45.41870460945606</v>
      </c>
      <c r="N43" s="9">
        <v>1981</v>
      </c>
      <c r="O43" s="10">
        <v>0.778</v>
      </c>
    </row>
    <row r="44" spans="1:15" ht="12">
      <c r="A44" s="1" t="s">
        <v>49</v>
      </c>
      <c r="B44" s="4" t="s">
        <v>3</v>
      </c>
      <c r="C44" s="11">
        <v>36115</v>
      </c>
      <c r="D44" s="11">
        <v>22070</v>
      </c>
      <c r="E44" s="11">
        <v>14045</v>
      </c>
      <c r="F44" s="1" t="s">
        <v>4</v>
      </c>
      <c r="G44" s="11">
        <f t="shared" si="11"/>
        <v>43199.76076555024</v>
      </c>
      <c r="H44" s="11">
        <f t="shared" si="12"/>
        <v>26399.52153110048</v>
      </c>
      <c r="I44" s="11">
        <f t="shared" si="13"/>
        <v>16800.23923444976</v>
      </c>
      <c r="J44" s="1" t="s">
        <v>4</v>
      </c>
      <c r="K44" s="12">
        <f t="shared" si="14"/>
        <v>61.1103419631732</v>
      </c>
      <c r="L44" s="12">
        <f t="shared" si="15"/>
        <v>38.8896580368268</v>
      </c>
      <c r="N44" s="9">
        <v>1982</v>
      </c>
      <c r="O44" s="10">
        <v>0.836</v>
      </c>
    </row>
    <row r="45" spans="1:15" ht="12">
      <c r="A45" s="1" t="s">
        <v>50</v>
      </c>
      <c r="B45" s="4" t="s">
        <v>3</v>
      </c>
      <c r="C45" s="11">
        <v>38768</v>
      </c>
      <c r="D45" s="11">
        <v>24936</v>
      </c>
      <c r="E45" s="11">
        <v>13832</v>
      </c>
      <c r="F45" s="1" t="s">
        <v>4</v>
      </c>
      <c r="G45" s="11">
        <f t="shared" si="11"/>
        <v>44560.91954022989</v>
      </c>
      <c r="H45" s="11">
        <f t="shared" si="12"/>
        <v>28662.068965517243</v>
      </c>
      <c r="I45" s="11">
        <f t="shared" si="13"/>
        <v>15898.850574712644</v>
      </c>
      <c r="J45" s="1" t="s">
        <v>4</v>
      </c>
      <c r="K45" s="12">
        <f t="shared" si="14"/>
        <v>64.32108955839868</v>
      </c>
      <c r="L45" s="12">
        <f t="shared" si="15"/>
        <v>35.67891044160132</v>
      </c>
      <c r="N45" s="9">
        <v>1983</v>
      </c>
      <c r="O45" s="10">
        <v>0.87</v>
      </c>
    </row>
    <row r="46" spans="1:15" ht="12">
      <c r="A46" s="1" t="s">
        <v>51</v>
      </c>
      <c r="B46" s="4" t="s">
        <v>3</v>
      </c>
      <c r="C46" s="11">
        <v>44214</v>
      </c>
      <c r="D46" s="11">
        <v>29287</v>
      </c>
      <c r="E46" s="11">
        <v>14927</v>
      </c>
      <c r="F46" s="1" t="s">
        <v>4</v>
      </c>
      <c r="G46" s="11">
        <f t="shared" si="11"/>
        <v>48640.26402640264</v>
      </c>
      <c r="H46" s="11">
        <f t="shared" si="12"/>
        <v>32218.921892189217</v>
      </c>
      <c r="I46" s="11">
        <f t="shared" si="13"/>
        <v>16421.34213421342</v>
      </c>
      <c r="J46" s="1" t="s">
        <v>4</v>
      </c>
      <c r="K46" s="12">
        <f t="shared" si="14"/>
        <v>66.23920025331344</v>
      </c>
      <c r="L46" s="12">
        <f t="shared" si="15"/>
        <v>33.76079974668657</v>
      </c>
      <c r="N46" s="9">
        <v>1984</v>
      </c>
      <c r="O46" s="10">
        <v>0.909</v>
      </c>
    </row>
    <row r="47" spans="1:15" ht="12">
      <c r="A47" s="1" t="s">
        <v>52</v>
      </c>
      <c r="B47" s="4" t="s">
        <v>3</v>
      </c>
      <c r="C47" s="11">
        <v>49887</v>
      </c>
      <c r="D47" s="11">
        <v>33698</v>
      </c>
      <c r="E47" s="11">
        <v>16189</v>
      </c>
      <c r="F47" s="1" t="s">
        <v>4</v>
      </c>
      <c r="G47" s="11">
        <f t="shared" si="11"/>
        <v>52902.439024390245</v>
      </c>
      <c r="H47" s="11">
        <f t="shared" si="12"/>
        <v>35734.88865323436</v>
      </c>
      <c r="I47" s="11">
        <f t="shared" si="13"/>
        <v>17167.550371155885</v>
      </c>
      <c r="J47" s="1" t="s">
        <v>4</v>
      </c>
      <c r="K47" s="12">
        <f t="shared" si="14"/>
        <v>67.54865997153567</v>
      </c>
      <c r="L47" s="12">
        <f t="shared" si="15"/>
        <v>32.45134002846433</v>
      </c>
      <c r="N47" s="9">
        <v>1985</v>
      </c>
      <c r="O47" s="10">
        <v>0.943</v>
      </c>
    </row>
    <row r="48" spans="1:15" ht="12">
      <c r="A48" s="1" t="s">
        <v>53</v>
      </c>
      <c r="B48" s="4" t="s">
        <v>3</v>
      </c>
      <c r="C48" s="11">
        <v>53249</v>
      </c>
      <c r="D48" s="11">
        <v>36926</v>
      </c>
      <c r="E48" s="11">
        <v>16323</v>
      </c>
      <c r="F48" s="1" t="s">
        <v>4</v>
      </c>
      <c r="G48" s="11">
        <f t="shared" si="11"/>
        <v>54839.34088568486</v>
      </c>
      <c r="H48" s="11">
        <f t="shared" si="12"/>
        <v>38028.836251287335</v>
      </c>
      <c r="I48" s="11">
        <f t="shared" si="13"/>
        <v>16810.50463439753</v>
      </c>
      <c r="J48" s="1" t="s">
        <v>4</v>
      </c>
      <c r="K48" s="12">
        <f t="shared" si="14"/>
        <v>69.34590320944994</v>
      </c>
      <c r="L48" s="12">
        <f t="shared" si="15"/>
        <v>30.654096790550057</v>
      </c>
      <c r="N48" s="9">
        <v>1986</v>
      </c>
      <c r="O48" s="10">
        <v>0.971</v>
      </c>
    </row>
    <row r="49" spans="1:15" ht="12">
      <c r="A49" s="1" t="s">
        <v>54</v>
      </c>
      <c r="B49" s="4" t="s">
        <v>3</v>
      </c>
      <c r="C49" s="11">
        <v>57069</v>
      </c>
      <c r="D49" s="11">
        <v>39152</v>
      </c>
      <c r="E49" s="11">
        <v>17917</v>
      </c>
      <c r="F49" s="1" t="s">
        <v>4</v>
      </c>
      <c r="G49" s="11">
        <f t="shared" si="11"/>
        <v>57069</v>
      </c>
      <c r="H49" s="11">
        <f t="shared" si="12"/>
        <v>39152</v>
      </c>
      <c r="I49" s="11">
        <f t="shared" si="13"/>
        <v>17917</v>
      </c>
      <c r="J49" s="1" t="s">
        <v>4</v>
      </c>
      <c r="K49" s="12">
        <f t="shared" si="14"/>
        <v>68.60467153796282</v>
      </c>
      <c r="L49" s="12">
        <f t="shared" si="15"/>
        <v>31.39532846203718</v>
      </c>
      <c r="N49" s="9">
        <v>1987</v>
      </c>
      <c r="O49" s="10">
        <v>1</v>
      </c>
    </row>
    <row r="50" spans="1:15" ht="12">
      <c r="A50" s="1" t="s">
        <v>55</v>
      </c>
      <c r="B50" s="4" t="s">
        <v>3</v>
      </c>
      <c r="C50" s="11">
        <v>59106</v>
      </c>
      <c r="D50" s="11">
        <v>40099</v>
      </c>
      <c r="E50" s="11">
        <v>19007</v>
      </c>
      <c r="F50" s="1" t="s">
        <v>4</v>
      </c>
      <c r="G50" s="11">
        <f t="shared" si="11"/>
        <v>57052.12355212355</v>
      </c>
      <c r="H50" s="11">
        <f t="shared" si="12"/>
        <v>38705.598455598454</v>
      </c>
      <c r="I50" s="11">
        <f t="shared" si="13"/>
        <v>18346.525096525096</v>
      </c>
      <c r="J50" s="1" t="s">
        <v>4</v>
      </c>
      <c r="K50" s="12">
        <f t="shared" si="14"/>
        <v>67.84252021791359</v>
      </c>
      <c r="L50" s="12">
        <f t="shared" si="15"/>
        <v>32.157479782086426</v>
      </c>
      <c r="N50" s="9">
        <v>1988</v>
      </c>
      <c r="O50" s="10">
        <v>1.036</v>
      </c>
    </row>
    <row r="51" spans="1:15" ht="12">
      <c r="A51" s="1" t="s">
        <v>56</v>
      </c>
      <c r="B51" s="4" t="s">
        <v>3</v>
      </c>
      <c r="C51" s="11">
        <v>62115</v>
      </c>
      <c r="D51" s="11">
        <v>40665</v>
      </c>
      <c r="E51" s="11">
        <v>21450</v>
      </c>
      <c r="F51" s="1" t="s">
        <v>4</v>
      </c>
      <c r="G51" s="11">
        <f t="shared" si="11"/>
        <v>57407.578558225505</v>
      </c>
      <c r="H51" s="11">
        <f t="shared" si="12"/>
        <v>37583.17929759704</v>
      </c>
      <c r="I51" s="11">
        <f t="shared" si="13"/>
        <v>19824.399260628463</v>
      </c>
      <c r="J51" s="1" t="s">
        <v>4</v>
      </c>
      <c r="K51" s="12">
        <f t="shared" si="14"/>
        <v>65.4672784351606</v>
      </c>
      <c r="L51" s="12">
        <f t="shared" si="15"/>
        <v>34.532721564839406</v>
      </c>
      <c r="N51" s="9">
        <v>1989</v>
      </c>
      <c r="O51" s="10">
        <v>1.082</v>
      </c>
    </row>
    <row r="52" spans="2:12" ht="12">
      <c r="B52" s="4" t="s">
        <v>3</v>
      </c>
      <c r="F52" s="1" t="s">
        <v>4</v>
      </c>
      <c r="G52" s="11"/>
      <c r="H52" s="11"/>
      <c r="I52" s="11"/>
      <c r="J52" s="1" t="s">
        <v>4</v>
      </c>
      <c r="K52" s="12"/>
      <c r="L52" s="12"/>
    </row>
    <row r="53" spans="1:15" ht="12">
      <c r="A53" s="1" t="s">
        <v>57</v>
      </c>
      <c r="B53" s="4" t="s">
        <v>3</v>
      </c>
      <c r="C53" s="11">
        <v>63781</v>
      </c>
      <c r="D53" s="11">
        <v>39925</v>
      </c>
      <c r="E53" s="11">
        <v>23856</v>
      </c>
      <c r="F53" s="1" t="s">
        <v>4</v>
      </c>
      <c r="G53" s="11">
        <f aca="true" t="shared" si="16" ref="G53:I58">C53/$O53</f>
        <v>56947.32142857142</v>
      </c>
      <c r="H53" s="11">
        <f t="shared" si="16"/>
        <v>35647.32142857143</v>
      </c>
      <c r="I53" s="11">
        <f t="shared" si="16"/>
        <v>21299.999999999996</v>
      </c>
      <c r="J53" s="1" t="s">
        <v>4</v>
      </c>
      <c r="K53" s="12">
        <f aca="true" t="shared" si="17" ref="K53:K58">D53/C53*100</f>
        <v>62.59701164923723</v>
      </c>
      <c r="L53" s="12">
        <f aca="true" t="shared" si="18" ref="L53:L58">E53/C53*100</f>
        <v>37.40298835076277</v>
      </c>
      <c r="N53" s="9">
        <v>1990</v>
      </c>
      <c r="O53" s="10">
        <v>1.12</v>
      </c>
    </row>
    <row r="54" spans="1:15" ht="12">
      <c r="A54" s="1" t="s">
        <v>58</v>
      </c>
      <c r="B54" s="4" t="s">
        <v>3</v>
      </c>
      <c r="C54" s="11">
        <v>65898</v>
      </c>
      <c r="D54" s="11">
        <v>39328</v>
      </c>
      <c r="E54" s="11">
        <f>C54-D54</f>
        <v>26570</v>
      </c>
      <c r="F54" s="1" t="s">
        <v>4</v>
      </c>
      <c r="G54" s="11">
        <f t="shared" si="16"/>
        <v>56419.52054794521</v>
      </c>
      <c r="H54" s="11">
        <f t="shared" si="16"/>
        <v>33671.23287671233</v>
      </c>
      <c r="I54" s="11">
        <f t="shared" si="16"/>
        <v>22748.28767123288</v>
      </c>
      <c r="J54" s="1" t="s">
        <v>4</v>
      </c>
      <c r="K54" s="12">
        <f t="shared" si="17"/>
        <v>59.680111687759876</v>
      </c>
      <c r="L54" s="12">
        <f t="shared" si="18"/>
        <v>40.319888312240124</v>
      </c>
      <c r="N54" s="9">
        <v>1991</v>
      </c>
      <c r="O54" s="10">
        <v>1.168</v>
      </c>
    </row>
    <row r="55" spans="1:15" ht="12">
      <c r="A55" s="1" t="s">
        <v>59</v>
      </c>
      <c r="B55" s="4" t="s">
        <v>3</v>
      </c>
      <c r="C55" s="11">
        <v>68398</v>
      </c>
      <c r="D55" s="11">
        <v>40083</v>
      </c>
      <c r="E55" s="11">
        <f>C55-D55</f>
        <v>28315</v>
      </c>
      <c r="F55" s="1" t="s">
        <v>4</v>
      </c>
      <c r="G55" s="11">
        <f t="shared" si="16"/>
        <v>56856.19285120532</v>
      </c>
      <c r="H55" s="11">
        <f t="shared" si="16"/>
        <v>33319.20199501247</v>
      </c>
      <c r="I55" s="11">
        <f t="shared" si="16"/>
        <v>23536.99085619285</v>
      </c>
      <c r="J55" s="1" t="s">
        <v>4</v>
      </c>
      <c r="K55" s="12">
        <f t="shared" si="17"/>
        <v>58.60259071902687</v>
      </c>
      <c r="L55" s="12">
        <f t="shared" si="18"/>
        <v>41.39740928097313</v>
      </c>
      <c r="N55" s="9">
        <v>1992</v>
      </c>
      <c r="O55" s="10">
        <v>1.203</v>
      </c>
    </row>
    <row r="56" spans="1:15" ht="12">
      <c r="A56" s="1" t="s">
        <v>60</v>
      </c>
      <c r="B56" s="4" t="s">
        <v>3</v>
      </c>
      <c r="C56" s="11">
        <f>D56+E56</f>
        <v>69884.458</v>
      </c>
      <c r="D56" s="11">
        <f>C80</f>
        <v>41248.99</v>
      </c>
      <c r="E56" s="11">
        <f>C81</f>
        <v>28635.468</v>
      </c>
      <c r="F56" s="1" t="s">
        <v>4</v>
      </c>
      <c r="G56" s="11">
        <f t="shared" si="16"/>
        <v>56586.605668016186</v>
      </c>
      <c r="H56" s="11">
        <f t="shared" si="16"/>
        <v>33399.991902834</v>
      </c>
      <c r="I56" s="11">
        <f t="shared" si="16"/>
        <v>23186.613765182185</v>
      </c>
      <c r="J56" s="1" t="s">
        <v>4</v>
      </c>
      <c r="K56" s="12">
        <f t="shared" si="17"/>
        <v>59.02455450108807</v>
      </c>
      <c r="L56" s="12">
        <f t="shared" si="18"/>
        <v>40.97544549891193</v>
      </c>
      <c r="N56" s="9">
        <v>1993</v>
      </c>
      <c r="O56" s="10">
        <v>1.235</v>
      </c>
    </row>
    <row r="57" spans="1:15" ht="12">
      <c r="A57" s="1" t="s">
        <v>61</v>
      </c>
      <c r="B57" s="4" t="s">
        <v>3</v>
      </c>
      <c r="C57" s="11">
        <f>D57+E57</f>
        <v>68311.49062600026</v>
      </c>
      <c r="D57" s="11">
        <f>D80</f>
        <v>38019.504</v>
      </c>
      <c r="E57" s="11">
        <f>D81</f>
        <v>30291.98662600026</v>
      </c>
      <c r="F57" s="1" t="s">
        <v>4</v>
      </c>
      <c r="G57" s="11">
        <f t="shared" si="16"/>
        <v>53958.52340126403</v>
      </c>
      <c r="H57" s="11">
        <f t="shared" si="16"/>
        <v>30031.203791469194</v>
      </c>
      <c r="I57" s="11">
        <f t="shared" si="16"/>
        <v>23927.319609794835</v>
      </c>
      <c r="J57" s="1" t="s">
        <v>4</v>
      </c>
      <c r="K57" s="12">
        <f t="shared" si="17"/>
        <v>55.65608897067351</v>
      </c>
      <c r="L57" s="12">
        <f t="shared" si="18"/>
        <v>44.34391102932649</v>
      </c>
      <c r="N57" s="9">
        <v>1994</v>
      </c>
      <c r="O57" s="10">
        <v>1.266</v>
      </c>
    </row>
    <row r="58" spans="1:15" ht="12">
      <c r="A58" s="1" t="s">
        <v>62</v>
      </c>
      <c r="B58" s="4" t="s">
        <v>3</v>
      </c>
      <c r="C58" s="11">
        <f>D58+E58</f>
        <v>71360.89360000001</v>
      </c>
      <c r="D58" s="11">
        <f>E80</f>
        <v>39495.609000000004</v>
      </c>
      <c r="E58" s="11">
        <f>E81</f>
        <v>31865.284600000006</v>
      </c>
      <c r="F58" s="1" t="s">
        <v>4</v>
      </c>
      <c r="G58" s="11">
        <f t="shared" si="16"/>
        <v>54850.802152190634</v>
      </c>
      <c r="H58" s="11">
        <f t="shared" si="16"/>
        <v>30357.885472713304</v>
      </c>
      <c r="I58" s="11">
        <f t="shared" si="16"/>
        <v>24492.91667947733</v>
      </c>
      <c r="J58" s="1" t="s">
        <v>4</v>
      </c>
      <c r="K58" s="12">
        <f t="shared" si="17"/>
        <v>55.3462926366718</v>
      </c>
      <c r="L58" s="12">
        <f t="shared" si="18"/>
        <v>44.6537073633282</v>
      </c>
      <c r="N58" s="9">
        <v>1995</v>
      </c>
      <c r="O58" s="9">
        <v>1.301</v>
      </c>
    </row>
    <row r="59" spans="1:15" ht="12">
      <c r="A59" s="3" t="s">
        <v>2</v>
      </c>
      <c r="B59" s="4" t="s">
        <v>3</v>
      </c>
      <c r="C59" s="3" t="s">
        <v>2</v>
      </c>
      <c r="D59" s="3" t="s">
        <v>2</v>
      </c>
      <c r="E59" s="3" t="s">
        <v>2</v>
      </c>
      <c r="F59" s="1" t="s">
        <v>4</v>
      </c>
      <c r="G59" s="3" t="s">
        <v>2</v>
      </c>
      <c r="H59" s="3" t="s">
        <v>2</v>
      </c>
      <c r="I59" s="3" t="s">
        <v>2</v>
      </c>
      <c r="J59" s="1" t="s">
        <v>4</v>
      </c>
      <c r="K59" s="3" t="s">
        <v>2</v>
      </c>
      <c r="L59" s="3" t="s">
        <v>2</v>
      </c>
      <c r="M59" s="3" t="s">
        <v>2</v>
      </c>
      <c r="N59" s="3" t="s">
        <v>2</v>
      </c>
      <c r="O59" s="3" t="s">
        <v>2</v>
      </c>
    </row>
    <row r="60" ht="12">
      <c r="O60" s="2"/>
    </row>
    <row r="61" spans="1:15" ht="12">
      <c r="A61" s="1" t="s">
        <v>63</v>
      </c>
      <c r="O61" s="2"/>
    </row>
    <row r="62" ht="12">
      <c r="A62" s="1" t="s">
        <v>64</v>
      </c>
    </row>
    <row r="65" ht="12">
      <c r="A65" s="1" t="s">
        <v>65</v>
      </c>
    </row>
    <row r="66" ht="12">
      <c r="A66" s="1" t="s">
        <v>66</v>
      </c>
    </row>
    <row r="67" ht="12">
      <c r="A67" s="1" t="s">
        <v>67</v>
      </c>
    </row>
    <row r="68" ht="12">
      <c r="A68" s="1" t="s">
        <v>68</v>
      </c>
    </row>
    <row r="69" ht="12">
      <c r="A69" s="1" t="s">
        <v>69</v>
      </c>
    </row>
    <row r="71" ht="12">
      <c r="A71" s="1" t="s">
        <v>70</v>
      </c>
    </row>
    <row r="72" ht="12">
      <c r="A72" s="1" t="s">
        <v>71</v>
      </c>
    </row>
    <row r="73" ht="12">
      <c r="A73" s="1" t="s">
        <v>72</v>
      </c>
    </row>
    <row r="74" spans="3:9" ht="12">
      <c r="C74" s="11"/>
      <c r="D74" s="11"/>
      <c r="E74" s="11"/>
      <c r="G74" s="11"/>
      <c r="H74" s="11"/>
      <c r="I74" s="11"/>
    </row>
    <row r="75" ht="12">
      <c r="A75" s="1" t="s">
        <v>73</v>
      </c>
    </row>
    <row r="76" ht="12">
      <c r="A76" s="1" t="s">
        <v>74</v>
      </c>
    </row>
    <row r="80" spans="1:5" ht="12">
      <c r="A80" s="1" t="s">
        <v>75</v>
      </c>
      <c r="C80" s="13">
        <v>41248.99</v>
      </c>
      <c r="D80" s="13">
        <v>38019.504</v>
      </c>
      <c r="E80" s="13">
        <v>39495.609000000004</v>
      </c>
    </row>
    <row r="81" spans="1:5" ht="12">
      <c r="A81" s="1" t="s">
        <v>76</v>
      </c>
      <c r="C81" s="13">
        <v>28635.468</v>
      </c>
      <c r="D81" s="13">
        <v>30291.98662600026</v>
      </c>
      <c r="E81" s="13">
        <v>31865.284600000006</v>
      </c>
    </row>
    <row r="83" spans="1:5" ht="12">
      <c r="A83" s="1" t="s">
        <v>77</v>
      </c>
      <c r="C83" s="13">
        <v>69884.458</v>
      </c>
      <c r="D83" s="13">
        <v>68311.49062600026</v>
      </c>
      <c r="E83" s="13">
        <v>71360.89360000001</v>
      </c>
    </row>
    <row r="84" spans="3:5" ht="12">
      <c r="C84" s="10">
        <f>C83-C56</f>
        <v>0</v>
      </c>
      <c r="D84" s="10">
        <f>D83-C57</f>
        <v>0</v>
      </c>
      <c r="E84" s="10">
        <f>E83-C58</f>
        <v>0</v>
      </c>
    </row>
    <row r="85" spans="3:5" ht="12">
      <c r="C85" s="13">
        <f>C81+C80</f>
        <v>69884.458</v>
      </c>
      <c r="D85" s="13">
        <f>D81+D80</f>
        <v>68311.49062600026</v>
      </c>
      <c r="E85" s="13">
        <f>E81+E80</f>
        <v>71360.89360000001</v>
      </c>
    </row>
    <row r="86" spans="3:5" ht="12">
      <c r="C86" s="13"/>
      <c r="D86" s="13"/>
      <c r="E86" s="13"/>
    </row>
    <row r="87" spans="3:5" ht="12">
      <c r="C87" s="13"/>
      <c r="D87" s="13"/>
      <c r="E87" s="13"/>
    </row>
    <row r="89" spans="3:5" ht="12">
      <c r="C89" s="10"/>
      <c r="D89" s="10"/>
      <c r="E89" s="1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nsfuser</cp:lastModifiedBy>
  <dcterms:created xsi:type="dcterms:W3CDTF">2008-06-24T21:13:18Z</dcterms:created>
  <dcterms:modified xsi:type="dcterms:W3CDTF">2008-06-24T21:13:18Z</dcterms:modified>
  <cp:category/>
  <cp:version/>
  <cp:contentType/>
  <cp:contentStatus/>
</cp:coreProperties>
</file>