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IMP FY06 to FY15" sheetId="1" r:id="rId1"/>
  </sheets>
  <definedNames/>
  <calcPr fullCalcOnLoad="1"/>
</workbook>
</file>

<file path=xl/sharedStrings.xml><?xml version="1.0" encoding="utf-8"?>
<sst xmlns="http://schemas.openxmlformats.org/spreadsheetml/2006/main" count="153" uniqueCount="100">
  <si>
    <t>Bull Trout &amp; Westslope Cutthroat Enhancement (includes O&amp;M &amp; M&amp;E)</t>
  </si>
  <si>
    <t>Bass Winter Cover</t>
  </si>
  <si>
    <t xml:space="preserve">Lake Roosevelt Kokanee Habitat Enhancement </t>
  </si>
  <si>
    <t>Spokane Reservation Lakes &amp; Streams Protection &amp; Enhancement</t>
  </si>
  <si>
    <t xml:space="preserve">CdA Resident Priority Tributary Habitat Enhancement (includes M&amp;E, Education, and Conservation Easements) </t>
  </si>
  <si>
    <t>CDA and Spokane Subbasin Interim Production</t>
  </si>
  <si>
    <t>Westslope Cutthroat Production Facility</t>
  </si>
  <si>
    <t>CCT Native-origin Kokanee Supplementation</t>
  </si>
  <si>
    <t>White Sturgeon Stopgap, Rufus Woods</t>
  </si>
  <si>
    <t>White Sturgeon Stopgap, Lake Roosevelt</t>
  </si>
  <si>
    <t>Kalispel bass hatchery O&amp;M (repair, maintenance, etc.)</t>
  </si>
  <si>
    <t>TOTAL</t>
  </si>
  <si>
    <t>MOAII Category - ARTIFICIAL PRODUCTION</t>
  </si>
  <si>
    <t>Albeni Falls Operational Loss Assessment</t>
  </si>
  <si>
    <t>Grand Coulee Operational Loss Assessment</t>
  </si>
  <si>
    <t>MOAII Category - HABITAT AQUATIC</t>
  </si>
  <si>
    <t>Lake Roosevelt White Sturgeon Assessment</t>
  </si>
  <si>
    <t>Lake Roosevelt White Sturgeon Feasibility Study</t>
  </si>
  <si>
    <t>Resident Fish Stock Assessment (add CDA and IDFG)</t>
  </si>
  <si>
    <t>US-Canada Transboundary Water Quality Evaluation &amp; Monitoring</t>
  </si>
  <si>
    <t>Lake Roosevelt Evaluation Program</t>
  </si>
  <si>
    <t>Spokane Resident Tributaries and Lake Roosevelt Evaluation</t>
  </si>
  <si>
    <t>Sage Grouse Re-introduction Evaluation Study</t>
  </si>
  <si>
    <t>Pronghorn Antelope Feasibility Study</t>
  </si>
  <si>
    <t>Regional Coordination / Participation</t>
  </si>
  <si>
    <t>MOAII Category - HABITAT UPLAND/TERRESTRIAL</t>
  </si>
  <si>
    <t>Albeni Falls Complete Habitat Protection</t>
  </si>
  <si>
    <t>Albeni Falls O&amp;M</t>
  </si>
  <si>
    <t>FY06</t>
  </si>
  <si>
    <t>FY07</t>
  </si>
  <si>
    <t>FY08</t>
  </si>
  <si>
    <t>FY09</t>
  </si>
  <si>
    <t>FY10</t>
  </si>
  <si>
    <t>FY 11-15</t>
  </si>
  <si>
    <t>CCT O&amp;M, M&amp;E</t>
  </si>
  <si>
    <t>STOI O&amp;M, M&amp;E</t>
  </si>
  <si>
    <t>FY11-15</t>
  </si>
  <si>
    <t>Riparian &amp; Island Hab Protection - LR, San Poil, Etc.</t>
  </si>
  <si>
    <t>PendOreille Watershed Habitat Protection &amp; Enhancement #1</t>
  </si>
  <si>
    <t>Brook trout and Lake Trout removal (for bull trout)</t>
  </si>
  <si>
    <t>Sherman Creek Hatchery</t>
  </si>
  <si>
    <t>Lake Roosevelt &amp; Banks Lake Substitution (includes hatchery and net pens)</t>
  </si>
  <si>
    <t>Conservation Aquaculture</t>
  </si>
  <si>
    <t>Multi-Agency Sharp-Tailed Grouse Regional Brood-rear (includes habitat assessment)</t>
  </si>
  <si>
    <t>STOI Habitat Protection</t>
  </si>
  <si>
    <t>STOI Sharp-Tailed Grouse Reintroduction</t>
  </si>
  <si>
    <t>Spokane (Hangman Watershed Habitat Protection and Enhancement, Includes M&amp;E, Education and Conservation Easements)</t>
  </si>
  <si>
    <t>Native Origin Kokanee Habitat Enhancement</t>
  </si>
  <si>
    <t xml:space="preserve">     KOOTENAI RIVER SUBBASIN</t>
  </si>
  <si>
    <t>TOTAL ALL CATEGORIES - INTERMOUNTAIN PROVINCE</t>
  </si>
  <si>
    <t>Kootenai floodplain hab protect &amp; enhcmt, incl O&amp;M, M&amp;E</t>
  </si>
  <si>
    <t>Kootenai floodplain reconnection</t>
  </si>
  <si>
    <t>MOAII Category - PROGRAM SUPPORT</t>
  </si>
  <si>
    <t>Kootenai floodplain loss assessment</t>
  </si>
  <si>
    <t>TOTAL ALL CATEGORIES - KOOTENAI R. SUBBASIN</t>
  </si>
  <si>
    <t>SUBTOTAL HABITAT AQUATIC</t>
  </si>
  <si>
    <t>SUBTOTAL HABITAT UPLAND/TERRESTRIAL</t>
  </si>
  <si>
    <t>SUBTOTAL PROGRAM SUPPORT</t>
  </si>
  <si>
    <t>SUBTOTAL HARVEST</t>
  </si>
  <si>
    <t>SUBTOTAL ARTIFICIAL PRODUCTION</t>
  </si>
  <si>
    <t>San Poil hab restor &amp; enhancmt</t>
  </si>
  <si>
    <t>Lake Roosevelt White Sturgeon hab restor/enhancement</t>
  </si>
  <si>
    <t>Salmon Cr. Restor &amp; enhancmt</t>
  </si>
  <si>
    <t>Omak Cr. Hab restor &amp; protect</t>
  </si>
  <si>
    <t>Okanogan basin anad. Fish hab restor &amp; protect</t>
  </si>
  <si>
    <t>Spokane Subbasin Habitat Protection (Hangman Restoration)</t>
  </si>
  <si>
    <t>CdA Subbasin Habitat O&amp;M</t>
  </si>
  <si>
    <t xml:space="preserve">Spokane Subbasin Habitat O&amp;M </t>
  </si>
  <si>
    <t xml:space="preserve"> CdA Subbasin Habitat Protection (Coeur d'Alene Wetlands)</t>
  </si>
  <si>
    <t>Lake Roosevelt rainbow trout habitat restoration</t>
  </si>
  <si>
    <t>Implement strobe-light entrainment prevention, incl. M&amp;E</t>
  </si>
  <si>
    <t>Rufus Woods habitat restoration &amp; enhancement</t>
  </si>
  <si>
    <t>Okanogan R. anad. Fish passage/screening</t>
  </si>
  <si>
    <t>CCT Habitat Protection</t>
  </si>
  <si>
    <t>CdaA Lake Creek Habitat Protection</t>
  </si>
  <si>
    <t>CdA Lake Creek Habitat O&amp;M</t>
  </si>
  <si>
    <t>CCT burbot, whitefish assessment</t>
  </si>
  <si>
    <t>Rufus Woods fish/habitat assessment</t>
  </si>
  <si>
    <t>Okanogan Basin M&amp;E</t>
  </si>
  <si>
    <t>Col. R. anad. Fish hab. Assessments</t>
  </si>
  <si>
    <t>Fishery Conservation Enforcement</t>
  </si>
  <si>
    <t xml:space="preserve">   OKANOGAN SUBBASIN &amp; UPPER MAINSTEM</t>
  </si>
  <si>
    <r>
      <t xml:space="preserve">     </t>
    </r>
    <r>
      <rPr>
        <b/>
        <i/>
        <sz val="10"/>
        <color indexed="53"/>
        <rFont val="Arial"/>
        <family val="2"/>
      </rPr>
      <t>INTERMOUNTAIN PROVINCE</t>
    </r>
  </si>
  <si>
    <t>Okanogan River steelhead hatchery</t>
  </si>
  <si>
    <t>TOT. ALL CATEGORIES OKANOGAN &amp; UPPER MAINSTEM</t>
  </si>
  <si>
    <t>Sturgeon Hatchery</t>
  </si>
  <si>
    <t>CCT trout  hatchery</t>
  </si>
  <si>
    <t>CCT summer chinook hatchery, Chief Joe</t>
  </si>
  <si>
    <t>CCT spring chinook hatchery, Chief Joe</t>
  </si>
  <si>
    <t>Lake Rufus Woods Net Pen, rainbow trout</t>
  </si>
  <si>
    <t xml:space="preserve">GRAND TOTAL ALL CATEGORIES - </t>
  </si>
  <si>
    <t>IMP, KOOTENAI R., OKANOGAN &amp; UPPER MAINSTEAM</t>
  </si>
  <si>
    <t>MOAII Category - Artificial Production</t>
  </si>
  <si>
    <t>MOAII Category - HARVEST</t>
  </si>
  <si>
    <t>Sturgeon and burbot</t>
  </si>
  <si>
    <t>Kootenai sturgeon and burbot research</t>
  </si>
  <si>
    <t>Regional and community coordination and outreach</t>
  </si>
  <si>
    <t>Kootenai ecosystem restor., incl. O&amp;M, M&amp;E</t>
  </si>
  <si>
    <t>Transboundary nutrient program</t>
  </si>
  <si>
    <t>Enhance white sturgeon habitat, incl. O&amp;M, M&amp;E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</si>
</sst>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0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4" xfId="0" applyFont="1" applyBorder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164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54.421875" style="0" customWidth="1"/>
    <col min="2" max="8" width="11.421875" style="27" customWidth="1"/>
    <col min="9" max="16384" width="11.421875" style="0" customWidth="1"/>
  </cols>
  <sheetData>
    <row r="1" ht="12.75">
      <c r="A1" s="20" t="s">
        <v>82</v>
      </c>
    </row>
    <row r="2" spans="1:8" ht="12.75">
      <c r="A2" s="8" t="s">
        <v>15</v>
      </c>
      <c r="B2" s="28" t="s">
        <v>28</v>
      </c>
      <c r="C2" s="28" t="s">
        <v>29</v>
      </c>
      <c r="D2" s="28" t="s">
        <v>30</v>
      </c>
      <c r="E2" s="28" t="s">
        <v>31</v>
      </c>
      <c r="F2" s="28" t="s">
        <v>32</v>
      </c>
      <c r="G2" s="28" t="s">
        <v>33</v>
      </c>
      <c r="H2" s="28" t="s">
        <v>11</v>
      </c>
    </row>
    <row r="3" spans="1:8" ht="25.5">
      <c r="A3" s="7" t="s">
        <v>4</v>
      </c>
      <c r="B3" s="29">
        <v>1.25</v>
      </c>
      <c r="C3" s="29">
        <v>1.25</v>
      </c>
      <c r="D3" s="29">
        <v>1.3</v>
      </c>
      <c r="E3" s="29">
        <v>1.35</v>
      </c>
      <c r="F3" s="29">
        <v>1.4</v>
      </c>
      <c r="G3" s="29">
        <v>7</v>
      </c>
      <c r="H3" s="29">
        <f aca="true" t="shared" si="0" ref="H3:H21">SUM(B3:G3)</f>
        <v>13.55</v>
      </c>
    </row>
    <row r="4" spans="1:8" ht="12.75">
      <c r="A4" s="7" t="s">
        <v>65</v>
      </c>
      <c r="B4" s="29">
        <v>1.5</v>
      </c>
      <c r="C4" s="29">
        <v>1.5</v>
      </c>
      <c r="D4" s="29">
        <v>1.5</v>
      </c>
      <c r="E4" s="29">
        <v>1.5</v>
      </c>
      <c r="F4" s="29">
        <v>1.5</v>
      </c>
      <c r="G4" s="29">
        <v>7.5</v>
      </c>
      <c r="H4" s="29">
        <f t="shared" si="0"/>
        <v>15</v>
      </c>
    </row>
    <row r="5" spans="1:8" ht="12.75">
      <c r="A5" s="7" t="s">
        <v>67</v>
      </c>
      <c r="B5" s="29">
        <v>0.3</v>
      </c>
      <c r="C5" s="29">
        <v>0.3</v>
      </c>
      <c r="D5" s="29">
        <v>0.3</v>
      </c>
      <c r="E5" s="29">
        <v>0.3</v>
      </c>
      <c r="F5" s="29">
        <v>0.35</v>
      </c>
      <c r="G5" s="29">
        <v>1.75</v>
      </c>
      <c r="H5" s="29">
        <f t="shared" si="0"/>
        <v>3.3</v>
      </c>
    </row>
    <row r="6" spans="1:8" ht="12.75">
      <c r="A6" s="7" t="s">
        <v>68</v>
      </c>
      <c r="B6" s="29">
        <v>1.5</v>
      </c>
      <c r="C6" s="29">
        <v>1.5</v>
      </c>
      <c r="D6" s="29">
        <v>1.5</v>
      </c>
      <c r="E6" s="29">
        <v>1.5</v>
      </c>
      <c r="F6" s="29">
        <v>1.5</v>
      </c>
      <c r="G6" s="29">
        <v>7.5</v>
      </c>
      <c r="H6" s="29">
        <f t="shared" si="0"/>
        <v>15</v>
      </c>
    </row>
    <row r="7" spans="1:8" ht="12.75">
      <c r="A7" s="7" t="s">
        <v>66</v>
      </c>
      <c r="B7" s="29">
        <v>0.3</v>
      </c>
      <c r="C7" s="29">
        <v>0.3</v>
      </c>
      <c r="D7" s="29">
        <v>0.3</v>
      </c>
      <c r="E7" s="29">
        <v>0.3</v>
      </c>
      <c r="F7" s="29">
        <v>0.35</v>
      </c>
      <c r="G7" s="29">
        <v>1.75</v>
      </c>
      <c r="H7" s="29">
        <f t="shared" si="0"/>
        <v>3.3</v>
      </c>
    </row>
    <row r="8" spans="1:8" ht="38.25">
      <c r="A8" s="7" t="s">
        <v>46</v>
      </c>
      <c r="B8" s="29">
        <v>0.303</v>
      </c>
      <c r="C8" s="29">
        <v>0.75</v>
      </c>
      <c r="D8" s="29">
        <v>0.8</v>
      </c>
      <c r="E8" s="29">
        <v>0.85</v>
      </c>
      <c r="F8" s="29">
        <v>0.9</v>
      </c>
      <c r="G8" s="29">
        <v>4.5</v>
      </c>
      <c r="H8" s="29">
        <f t="shared" si="0"/>
        <v>8.103</v>
      </c>
    </row>
    <row r="9" spans="1:8" ht="12.75">
      <c r="A9" s="7" t="s">
        <v>37</v>
      </c>
      <c r="B9" s="29">
        <v>0.5</v>
      </c>
      <c r="C9" s="29">
        <v>0.5</v>
      </c>
      <c r="D9" s="29">
        <v>0.5</v>
      </c>
      <c r="E9" s="29">
        <v>0.53</v>
      </c>
      <c r="F9" s="29">
        <v>0.6</v>
      </c>
      <c r="G9" s="29">
        <v>2.8</v>
      </c>
      <c r="H9" s="29">
        <f t="shared" si="0"/>
        <v>5.43</v>
      </c>
    </row>
    <row r="10" spans="1:8" ht="12.75">
      <c r="A10" s="7" t="s">
        <v>47</v>
      </c>
      <c r="B10" s="29">
        <v>0.4</v>
      </c>
      <c r="C10" s="29">
        <v>0.4</v>
      </c>
      <c r="D10" s="29">
        <v>0.4</v>
      </c>
      <c r="E10" s="29">
        <v>0.4</v>
      </c>
      <c r="F10" s="29">
        <v>0.4</v>
      </c>
      <c r="G10" s="29">
        <v>2</v>
      </c>
      <c r="H10" s="29">
        <f t="shared" si="0"/>
        <v>4</v>
      </c>
    </row>
    <row r="11" spans="1:8" ht="25.5">
      <c r="A11" s="7" t="s">
        <v>0</v>
      </c>
      <c r="B11" s="29">
        <v>0.5</v>
      </c>
      <c r="C11" s="29">
        <v>0.5</v>
      </c>
      <c r="D11" s="29">
        <v>0.5</v>
      </c>
      <c r="E11" s="29">
        <v>0.53</v>
      </c>
      <c r="F11" s="29">
        <v>0.6</v>
      </c>
      <c r="G11" s="29">
        <v>2.8</v>
      </c>
      <c r="H11" s="29">
        <f t="shared" si="0"/>
        <v>5.43</v>
      </c>
    </row>
    <row r="12" spans="1:8" ht="12.75">
      <c r="A12" s="7" t="s">
        <v>1</v>
      </c>
      <c r="B12" s="29">
        <v>0.05</v>
      </c>
      <c r="C12" s="29">
        <v>0.05</v>
      </c>
      <c r="D12" s="29">
        <v>0.05</v>
      </c>
      <c r="E12" s="29">
        <v>0.05</v>
      </c>
      <c r="F12" s="29">
        <v>0.05</v>
      </c>
      <c r="G12" s="29">
        <v>0.25</v>
      </c>
      <c r="H12" s="29">
        <f t="shared" si="0"/>
        <v>0.5</v>
      </c>
    </row>
    <row r="13" spans="1:8" ht="12.75">
      <c r="A13" s="7" t="s">
        <v>38</v>
      </c>
      <c r="B13" s="29">
        <v>1.25</v>
      </c>
      <c r="C13" s="29">
        <v>1.25</v>
      </c>
      <c r="D13" s="29">
        <v>1.25</v>
      </c>
      <c r="E13" s="29">
        <v>1.25</v>
      </c>
      <c r="F13" s="29">
        <v>1.25</v>
      </c>
      <c r="G13" s="29">
        <v>6.25</v>
      </c>
      <c r="H13" s="29">
        <f t="shared" si="0"/>
        <v>12.5</v>
      </c>
    </row>
    <row r="14" spans="1:8" ht="12.75">
      <c r="A14" s="7" t="s">
        <v>69</v>
      </c>
      <c r="B14" s="29">
        <v>0.35</v>
      </c>
      <c r="C14" s="29">
        <v>0.4</v>
      </c>
      <c r="D14" s="29">
        <v>0.4</v>
      </c>
      <c r="E14" s="29">
        <v>0.45</v>
      </c>
      <c r="F14" s="29">
        <v>0.45</v>
      </c>
      <c r="G14" s="29">
        <v>1.8</v>
      </c>
      <c r="H14" s="29">
        <f t="shared" si="0"/>
        <v>3.8499999999999996</v>
      </c>
    </row>
    <row r="15" spans="1:8" ht="12.75">
      <c r="A15" s="7" t="s">
        <v>61</v>
      </c>
      <c r="B15" s="29">
        <v>0</v>
      </c>
      <c r="C15" s="29">
        <v>0</v>
      </c>
      <c r="D15" s="29">
        <v>0.5</v>
      </c>
      <c r="E15" s="29">
        <v>0.5</v>
      </c>
      <c r="F15" s="29">
        <v>0.5</v>
      </c>
      <c r="G15" s="29">
        <v>2</v>
      </c>
      <c r="H15" s="29">
        <f t="shared" si="0"/>
        <v>3.5</v>
      </c>
    </row>
    <row r="16" spans="1:8" ht="12.75">
      <c r="A16" s="7" t="s">
        <v>2</v>
      </c>
      <c r="B16" s="29">
        <v>0.175</v>
      </c>
      <c r="C16" s="29">
        <v>0.175</v>
      </c>
      <c r="D16" s="29">
        <v>0.175</v>
      </c>
      <c r="E16" s="29">
        <v>0.175</v>
      </c>
      <c r="F16" s="29">
        <v>0.175</v>
      </c>
      <c r="G16" s="29">
        <v>0.875</v>
      </c>
      <c r="H16" s="29">
        <f t="shared" si="0"/>
        <v>1.75</v>
      </c>
    </row>
    <row r="17" spans="1:8" ht="12.75">
      <c r="A17" s="7" t="s">
        <v>47</v>
      </c>
      <c r="B17" s="30">
        <v>0.4</v>
      </c>
      <c r="C17" s="30">
        <v>0.4</v>
      </c>
      <c r="D17" s="30">
        <v>0.4</v>
      </c>
      <c r="E17" s="30">
        <v>0.4</v>
      </c>
      <c r="F17" s="30">
        <v>0.4</v>
      </c>
      <c r="G17" s="30">
        <v>1.8</v>
      </c>
      <c r="H17" s="30">
        <f t="shared" si="0"/>
        <v>3.8</v>
      </c>
    </row>
    <row r="18" spans="1:8" ht="12.75">
      <c r="A18" s="7" t="s">
        <v>71</v>
      </c>
      <c r="B18" s="30">
        <v>0</v>
      </c>
      <c r="C18" s="30">
        <v>0</v>
      </c>
      <c r="D18" s="30">
        <v>0</v>
      </c>
      <c r="E18" s="30">
        <v>0.85</v>
      </c>
      <c r="F18" s="30">
        <v>0.9</v>
      </c>
      <c r="G18" s="30">
        <v>3</v>
      </c>
      <c r="H18" s="30">
        <f t="shared" si="0"/>
        <v>4.75</v>
      </c>
    </row>
    <row r="19" spans="1:8" ht="12.75">
      <c r="A19" s="7" t="s">
        <v>60</v>
      </c>
      <c r="B19" s="30">
        <v>0.4</v>
      </c>
      <c r="C19" s="30">
        <v>0.6</v>
      </c>
      <c r="D19" s="30">
        <v>0.8</v>
      </c>
      <c r="E19" s="30">
        <v>0.85</v>
      </c>
      <c r="F19" s="30">
        <v>0.9</v>
      </c>
      <c r="G19" s="30">
        <v>2</v>
      </c>
      <c r="H19" s="30">
        <f t="shared" si="0"/>
        <v>5.55</v>
      </c>
    </row>
    <row r="20" spans="1:8" ht="12.75">
      <c r="A20" s="7" t="s">
        <v>70</v>
      </c>
      <c r="B20" s="30">
        <v>0.2</v>
      </c>
      <c r="C20" s="30">
        <v>1.5</v>
      </c>
      <c r="D20" s="30">
        <v>1.5</v>
      </c>
      <c r="E20" s="30">
        <v>0.5</v>
      </c>
      <c r="F20" s="30">
        <v>0.5</v>
      </c>
      <c r="G20" s="30">
        <v>1</v>
      </c>
      <c r="H20" s="30">
        <f t="shared" si="0"/>
        <v>5.2</v>
      </c>
    </row>
    <row r="21" spans="1:8" ht="26.25" thickBot="1">
      <c r="A21" s="7" t="s">
        <v>3</v>
      </c>
      <c r="B21" s="31">
        <v>0.075</v>
      </c>
      <c r="C21" s="31">
        <v>0.075</v>
      </c>
      <c r="D21" s="31">
        <v>0.075</v>
      </c>
      <c r="E21" s="31">
        <v>0.075</v>
      </c>
      <c r="F21" s="31">
        <v>0.075</v>
      </c>
      <c r="G21" s="31">
        <v>0.375</v>
      </c>
      <c r="H21" s="31">
        <f t="shared" si="0"/>
        <v>0.75</v>
      </c>
    </row>
    <row r="22" spans="1:8" s="11" customFormat="1" ht="13.5" thickTop="1">
      <c r="A22" s="10" t="s">
        <v>55</v>
      </c>
      <c r="B22" s="32">
        <f aca="true" t="shared" si="1" ref="B22:H22">SUM(B3:B21)</f>
        <v>9.453</v>
      </c>
      <c r="C22" s="32">
        <f t="shared" si="1"/>
        <v>11.450000000000001</v>
      </c>
      <c r="D22" s="32">
        <f t="shared" si="1"/>
        <v>12.25</v>
      </c>
      <c r="E22" s="32">
        <f t="shared" si="1"/>
        <v>12.36</v>
      </c>
      <c r="F22" s="32">
        <f t="shared" si="1"/>
        <v>12.799999999999999</v>
      </c>
      <c r="G22" s="32">
        <f t="shared" si="1"/>
        <v>56.94999999999999</v>
      </c>
      <c r="H22" s="32">
        <f t="shared" si="1"/>
        <v>115.26299999999999</v>
      </c>
    </row>
    <row r="24" spans="1:8" s="1" customFormat="1" ht="12.75">
      <c r="A24" s="8" t="s">
        <v>25</v>
      </c>
      <c r="B24" s="28" t="s">
        <v>28</v>
      </c>
      <c r="C24" s="28" t="s">
        <v>29</v>
      </c>
      <c r="D24" s="28" t="s">
        <v>30</v>
      </c>
      <c r="E24" s="28" t="s">
        <v>31</v>
      </c>
      <c r="F24" s="28" t="s">
        <v>32</v>
      </c>
      <c r="G24" s="28" t="s">
        <v>33</v>
      </c>
      <c r="H24" s="28" t="s">
        <v>11</v>
      </c>
    </row>
    <row r="25" spans="1:8" ht="12.75">
      <c r="A25" s="7" t="s">
        <v>26</v>
      </c>
      <c r="B25" s="29">
        <v>5</v>
      </c>
      <c r="C25" s="29">
        <v>5</v>
      </c>
      <c r="D25" s="29">
        <v>5</v>
      </c>
      <c r="E25" s="29">
        <v>5</v>
      </c>
      <c r="F25" s="29">
        <v>5</v>
      </c>
      <c r="G25" s="29">
        <v>15</v>
      </c>
      <c r="H25" s="29">
        <f aca="true" t="shared" si="2" ref="H25:H33">SUM(B25:G25)</f>
        <v>40</v>
      </c>
    </row>
    <row r="26" spans="1:8" ht="12.75">
      <c r="A26" s="7" t="s">
        <v>27</v>
      </c>
      <c r="B26" s="29">
        <v>1.7</v>
      </c>
      <c r="C26" s="29">
        <v>1.7</v>
      </c>
      <c r="D26" s="29">
        <v>1.7</v>
      </c>
      <c r="E26" s="29">
        <v>2</v>
      </c>
      <c r="F26" s="29">
        <v>2</v>
      </c>
      <c r="G26" s="29">
        <v>10</v>
      </c>
      <c r="H26" s="29">
        <f t="shared" si="2"/>
        <v>19.1</v>
      </c>
    </row>
    <row r="27" spans="1:8" ht="12.75">
      <c r="A27" s="7" t="s">
        <v>74</v>
      </c>
      <c r="B27" s="29">
        <v>1</v>
      </c>
      <c r="C27" s="29">
        <v>1</v>
      </c>
      <c r="D27" s="29">
        <v>1</v>
      </c>
      <c r="E27" s="29">
        <v>1</v>
      </c>
      <c r="F27" s="29">
        <v>1</v>
      </c>
      <c r="G27" s="29">
        <v>5</v>
      </c>
      <c r="H27" s="29">
        <f t="shared" si="2"/>
        <v>10</v>
      </c>
    </row>
    <row r="28" spans="1:8" ht="12.75">
      <c r="A28" s="7" t="s">
        <v>75</v>
      </c>
      <c r="B28" s="29">
        <v>0.2</v>
      </c>
      <c r="C28" s="29">
        <v>0.2</v>
      </c>
      <c r="D28" s="29">
        <v>0.2</v>
      </c>
      <c r="E28" s="29">
        <v>0.25</v>
      </c>
      <c r="F28" s="29">
        <v>0.25</v>
      </c>
      <c r="G28" s="29">
        <v>1.25</v>
      </c>
      <c r="H28" s="29">
        <f t="shared" si="2"/>
        <v>2.35</v>
      </c>
    </row>
    <row r="29" spans="1:8" ht="12.75">
      <c r="A29" s="7" t="s">
        <v>73</v>
      </c>
      <c r="B29" s="29">
        <v>4.5</v>
      </c>
      <c r="C29" s="29">
        <v>1.5</v>
      </c>
      <c r="D29" s="29">
        <v>1.5</v>
      </c>
      <c r="E29" s="29">
        <v>1.5</v>
      </c>
      <c r="F29" s="29">
        <v>1.5</v>
      </c>
      <c r="G29" s="29">
        <v>10</v>
      </c>
      <c r="H29" s="29">
        <f t="shared" si="2"/>
        <v>20.5</v>
      </c>
    </row>
    <row r="30" spans="1:8" ht="12.75">
      <c r="A30" s="7" t="s">
        <v>34</v>
      </c>
      <c r="B30" s="29">
        <v>0.5</v>
      </c>
      <c r="C30" s="29">
        <v>0.5</v>
      </c>
      <c r="D30" s="29">
        <v>0.5</v>
      </c>
      <c r="E30" s="29">
        <v>0.8</v>
      </c>
      <c r="F30" s="29">
        <v>0.8</v>
      </c>
      <c r="G30" s="29">
        <v>4</v>
      </c>
      <c r="H30" s="29">
        <f t="shared" si="2"/>
        <v>7.1</v>
      </c>
    </row>
    <row r="31" spans="1:8" ht="25.5">
      <c r="A31" s="7" t="s">
        <v>43</v>
      </c>
      <c r="B31" s="29">
        <v>0.5</v>
      </c>
      <c r="C31" s="29">
        <v>0.5</v>
      </c>
      <c r="D31" s="29">
        <v>0.5</v>
      </c>
      <c r="E31" s="29">
        <v>0.5</v>
      </c>
      <c r="F31" s="29">
        <v>0.5</v>
      </c>
      <c r="G31" s="29">
        <v>0</v>
      </c>
      <c r="H31" s="29">
        <f t="shared" si="2"/>
        <v>2.5</v>
      </c>
    </row>
    <row r="32" spans="1:8" ht="12.75">
      <c r="A32" s="7" t="s">
        <v>44</v>
      </c>
      <c r="B32" s="29">
        <v>1.5</v>
      </c>
      <c r="C32" s="29">
        <v>1.5</v>
      </c>
      <c r="D32" s="29">
        <v>1.5</v>
      </c>
      <c r="E32" s="29">
        <v>0</v>
      </c>
      <c r="F32" s="29">
        <v>0</v>
      </c>
      <c r="G32" s="29">
        <v>0</v>
      </c>
      <c r="H32" s="29">
        <f t="shared" si="2"/>
        <v>4.5</v>
      </c>
    </row>
    <row r="33" spans="1:8" ht="12.75">
      <c r="A33" s="7" t="s">
        <v>35</v>
      </c>
      <c r="B33" s="29">
        <v>0.275</v>
      </c>
      <c r="C33" s="29">
        <v>0.25</v>
      </c>
      <c r="D33" s="29">
        <v>0.25</v>
      </c>
      <c r="E33" s="29">
        <v>0.25</v>
      </c>
      <c r="F33" s="29">
        <v>0.25</v>
      </c>
      <c r="G33" s="29">
        <v>1</v>
      </c>
      <c r="H33" s="29">
        <f t="shared" si="2"/>
        <v>2.275</v>
      </c>
    </row>
    <row r="34" spans="1:8" ht="13.5" thickBot="1">
      <c r="A34" s="9" t="s">
        <v>45</v>
      </c>
      <c r="B34" s="31">
        <v>0.15</v>
      </c>
      <c r="C34" s="31">
        <v>0.15</v>
      </c>
      <c r="D34" s="31">
        <v>0.1</v>
      </c>
      <c r="E34" s="31">
        <v>0.1</v>
      </c>
      <c r="F34" s="31">
        <v>0.1</v>
      </c>
      <c r="G34" s="31">
        <v>0.375</v>
      </c>
      <c r="H34" s="31">
        <f>SUM(B34:G34)</f>
        <v>0.975</v>
      </c>
    </row>
    <row r="35" spans="1:8" s="11" customFormat="1" ht="13.5" thickTop="1">
      <c r="A35" s="10" t="s">
        <v>56</v>
      </c>
      <c r="B35" s="32">
        <f aca="true" t="shared" si="3" ref="B35:H35">SUM(B25:B34)</f>
        <v>15.325000000000001</v>
      </c>
      <c r="C35" s="32">
        <f t="shared" si="3"/>
        <v>12.3</v>
      </c>
      <c r="D35" s="32">
        <f t="shared" si="3"/>
        <v>12.25</v>
      </c>
      <c r="E35" s="32">
        <f t="shared" si="3"/>
        <v>11.4</v>
      </c>
      <c r="F35" s="32">
        <f t="shared" si="3"/>
        <v>11.4</v>
      </c>
      <c r="G35" s="32">
        <f t="shared" si="3"/>
        <v>46.625</v>
      </c>
      <c r="H35" s="32">
        <f t="shared" si="3"/>
        <v>109.29999999999998</v>
      </c>
    </row>
    <row r="37" spans="1:8" ht="12.75">
      <c r="A37" s="8" t="s">
        <v>52</v>
      </c>
      <c r="B37" s="28" t="s">
        <v>28</v>
      </c>
      <c r="C37" s="28" t="s">
        <v>29</v>
      </c>
      <c r="D37" s="28" t="s">
        <v>30</v>
      </c>
      <c r="E37" s="28" t="s">
        <v>31</v>
      </c>
      <c r="F37" s="28" t="s">
        <v>32</v>
      </c>
      <c r="G37" s="28" t="s">
        <v>36</v>
      </c>
      <c r="H37" s="28" t="s">
        <v>11</v>
      </c>
    </row>
    <row r="38" spans="1:8" ht="12.75">
      <c r="A38" s="7" t="s">
        <v>13</v>
      </c>
      <c r="B38" s="29">
        <v>0</v>
      </c>
      <c r="C38" s="29">
        <v>0.5</v>
      </c>
      <c r="D38" s="29">
        <v>0.5</v>
      </c>
      <c r="E38" s="29">
        <v>0</v>
      </c>
      <c r="F38" s="29">
        <v>0</v>
      </c>
      <c r="G38" s="29">
        <v>0</v>
      </c>
      <c r="H38" s="29">
        <f aca="true" t="shared" si="4" ref="H38:H50">SUM(B38:G38)</f>
        <v>1</v>
      </c>
    </row>
    <row r="39" spans="1:8" ht="12.75">
      <c r="A39" s="7" t="s">
        <v>76</v>
      </c>
      <c r="B39" s="29">
        <v>0</v>
      </c>
      <c r="C39" s="29">
        <v>0.5</v>
      </c>
      <c r="D39" s="29">
        <v>0.5</v>
      </c>
      <c r="E39" s="29">
        <v>0.5</v>
      </c>
      <c r="F39" s="29">
        <v>0</v>
      </c>
      <c r="G39" s="29">
        <v>0</v>
      </c>
      <c r="H39" s="29">
        <f t="shared" si="4"/>
        <v>1.5</v>
      </c>
    </row>
    <row r="40" spans="1:8" ht="12.75">
      <c r="A40" s="7" t="s">
        <v>14</v>
      </c>
      <c r="B40" s="29">
        <v>0</v>
      </c>
      <c r="C40" s="29">
        <v>0.5</v>
      </c>
      <c r="D40" s="29">
        <v>0.5</v>
      </c>
      <c r="E40" s="29">
        <v>0</v>
      </c>
      <c r="F40" s="29">
        <v>0</v>
      </c>
      <c r="G40" s="29">
        <v>0</v>
      </c>
      <c r="H40" s="29">
        <f t="shared" si="4"/>
        <v>1</v>
      </c>
    </row>
    <row r="41" spans="1:8" ht="12.75">
      <c r="A41" s="7" t="s">
        <v>16</v>
      </c>
      <c r="B41" s="29">
        <v>0.265</v>
      </c>
      <c r="C41" s="29">
        <v>0.27</v>
      </c>
      <c r="D41" s="29">
        <v>0.285</v>
      </c>
      <c r="E41" s="29">
        <v>0.29</v>
      </c>
      <c r="F41" s="29">
        <v>0.31</v>
      </c>
      <c r="G41" s="29">
        <v>0</v>
      </c>
      <c r="H41" s="29">
        <f t="shared" si="4"/>
        <v>1.4200000000000002</v>
      </c>
    </row>
    <row r="42" spans="1:8" ht="12.75">
      <c r="A42" s="7" t="s">
        <v>17</v>
      </c>
      <c r="B42" s="29">
        <v>0.5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 t="shared" si="4"/>
        <v>0.5</v>
      </c>
    </row>
    <row r="43" spans="1:8" ht="12.75">
      <c r="A43" s="7" t="s">
        <v>18</v>
      </c>
      <c r="B43" s="29">
        <v>1</v>
      </c>
      <c r="C43" s="29">
        <v>1</v>
      </c>
      <c r="D43" s="29">
        <v>1.03</v>
      </c>
      <c r="E43" s="29">
        <v>1.06</v>
      </c>
      <c r="F43" s="29">
        <v>1.09</v>
      </c>
      <c r="G43" s="29">
        <v>5.5</v>
      </c>
      <c r="H43" s="29">
        <f t="shared" si="4"/>
        <v>10.68</v>
      </c>
    </row>
    <row r="44" spans="1:8" ht="25.5">
      <c r="A44" s="7" t="s">
        <v>19</v>
      </c>
      <c r="B44" s="29">
        <v>0.075</v>
      </c>
      <c r="C44" s="29">
        <v>0.075</v>
      </c>
      <c r="D44" s="29">
        <v>0.075</v>
      </c>
      <c r="E44" s="29">
        <v>0.075</v>
      </c>
      <c r="F44" s="29">
        <v>0.375</v>
      </c>
      <c r="G44" s="29"/>
      <c r="H44" s="29">
        <f t="shared" si="4"/>
        <v>0.675</v>
      </c>
    </row>
    <row r="45" spans="1:8" ht="12.75">
      <c r="A45" s="7" t="s">
        <v>20</v>
      </c>
      <c r="B45" s="29">
        <v>1</v>
      </c>
      <c r="C45" s="29">
        <v>1.03</v>
      </c>
      <c r="D45" s="29">
        <v>1.06</v>
      </c>
      <c r="E45" s="29">
        <v>1.09</v>
      </c>
      <c r="F45" s="29">
        <v>1.12</v>
      </c>
      <c r="G45" s="29">
        <v>5.5</v>
      </c>
      <c r="H45" s="29">
        <f t="shared" si="4"/>
        <v>10.8</v>
      </c>
    </row>
    <row r="46" spans="1:8" ht="12.75">
      <c r="A46" s="7" t="s">
        <v>21</v>
      </c>
      <c r="B46" s="29">
        <v>0.075</v>
      </c>
      <c r="C46" s="29">
        <v>0.075</v>
      </c>
      <c r="D46" s="29">
        <v>0.075</v>
      </c>
      <c r="E46" s="29">
        <v>0.075</v>
      </c>
      <c r="F46" s="29">
        <v>0.075</v>
      </c>
      <c r="G46" s="29">
        <v>0.38</v>
      </c>
      <c r="H46" s="29">
        <f t="shared" si="4"/>
        <v>0.755</v>
      </c>
    </row>
    <row r="47" spans="1:8" ht="12.75">
      <c r="A47" s="7" t="s">
        <v>77</v>
      </c>
      <c r="B47" s="29">
        <v>0.35</v>
      </c>
      <c r="C47" s="29">
        <v>0.4</v>
      </c>
      <c r="D47" s="29">
        <v>0.5</v>
      </c>
      <c r="E47" s="29">
        <v>0</v>
      </c>
      <c r="F47" s="29">
        <v>0</v>
      </c>
      <c r="G47" s="29">
        <v>0</v>
      </c>
      <c r="H47" s="29">
        <f t="shared" si="4"/>
        <v>1.25</v>
      </c>
    </row>
    <row r="48" spans="1:8" ht="12.75">
      <c r="A48" s="7" t="s">
        <v>22</v>
      </c>
      <c r="B48" s="29">
        <v>0.25</v>
      </c>
      <c r="C48" s="29">
        <v>0.25</v>
      </c>
      <c r="D48" s="29">
        <v>0.08</v>
      </c>
      <c r="E48" s="29">
        <v>0</v>
      </c>
      <c r="F48" s="29">
        <v>0</v>
      </c>
      <c r="G48" s="29">
        <v>0</v>
      </c>
      <c r="H48" s="29">
        <f t="shared" si="4"/>
        <v>0.58</v>
      </c>
    </row>
    <row r="49" spans="1:8" ht="12.75">
      <c r="A49" s="7" t="s">
        <v>23</v>
      </c>
      <c r="B49" s="29">
        <v>0.25</v>
      </c>
      <c r="C49" s="29">
        <v>0.25</v>
      </c>
      <c r="D49" s="29">
        <v>0</v>
      </c>
      <c r="E49" s="29">
        <v>0</v>
      </c>
      <c r="F49" s="29">
        <v>0</v>
      </c>
      <c r="G49" s="29">
        <v>0</v>
      </c>
      <c r="H49" s="29">
        <f t="shared" si="4"/>
        <v>0.5</v>
      </c>
    </row>
    <row r="50" spans="1:8" ht="13.5" thickBot="1">
      <c r="A50" s="9" t="s">
        <v>24</v>
      </c>
      <c r="B50" s="31">
        <v>0.2</v>
      </c>
      <c r="C50" s="31">
        <v>0.21</v>
      </c>
      <c r="D50" s="31">
        <v>0.2</v>
      </c>
      <c r="E50" s="31">
        <v>0.2</v>
      </c>
      <c r="F50" s="31">
        <v>0.2</v>
      </c>
      <c r="G50" s="31">
        <v>1</v>
      </c>
      <c r="H50" s="31">
        <f t="shared" si="4"/>
        <v>2.01</v>
      </c>
    </row>
    <row r="51" spans="1:8" s="11" customFormat="1" ht="13.5" thickTop="1">
      <c r="A51" s="10" t="s">
        <v>57</v>
      </c>
      <c r="B51" s="32">
        <f aca="true" t="shared" si="5" ref="B51:H51">SUM(B38:B50)</f>
        <v>3.9650000000000003</v>
      </c>
      <c r="C51" s="32">
        <f t="shared" si="5"/>
        <v>5.0600000000000005</v>
      </c>
      <c r="D51" s="32">
        <f t="shared" si="5"/>
        <v>4.805000000000001</v>
      </c>
      <c r="E51" s="32">
        <f t="shared" si="5"/>
        <v>3.2900000000000005</v>
      </c>
      <c r="F51" s="32">
        <f t="shared" si="5"/>
        <v>3.170000000000001</v>
      </c>
      <c r="G51" s="32">
        <f t="shared" si="5"/>
        <v>12.38</v>
      </c>
      <c r="H51" s="32">
        <f t="shared" si="5"/>
        <v>32.67</v>
      </c>
    </row>
    <row r="53" spans="1:8" ht="12.75">
      <c r="A53" s="6" t="s">
        <v>93</v>
      </c>
      <c r="B53" s="28" t="s">
        <v>28</v>
      </c>
      <c r="C53" s="28" t="s">
        <v>29</v>
      </c>
      <c r="D53" s="28" t="s">
        <v>30</v>
      </c>
      <c r="E53" s="28" t="s">
        <v>31</v>
      </c>
      <c r="F53" s="28" t="s">
        <v>32</v>
      </c>
      <c r="G53" s="28" t="s">
        <v>36</v>
      </c>
      <c r="H53" s="28" t="s">
        <v>11</v>
      </c>
    </row>
    <row r="54" spans="1:8" ht="13.5" thickBot="1">
      <c r="A54" s="4" t="s">
        <v>39</v>
      </c>
      <c r="B54" s="31">
        <v>0.3</v>
      </c>
      <c r="C54" s="31">
        <v>0.3</v>
      </c>
      <c r="D54" s="31">
        <v>0.3</v>
      </c>
      <c r="E54" s="33">
        <v>0.3</v>
      </c>
      <c r="F54" s="33">
        <v>0.3</v>
      </c>
      <c r="G54" s="31">
        <f>SUM(B54:F54)</f>
        <v>1.5</v>
      </c>
      <c r="H54" s="31">
        <f>SUM(B54:G54)</f>
        <v>3</v>
      </c>
    </row>
    <row r="55" spans="1:8" ht="13.5" thickTop="1">
      <c r="A55" s="12" t="s">
        <v>58</v>
      </c>
      <c r="B55" s="34">
        <f aca="true" t="shared" si="6" ref="B55:G55">SUM(B54)</f>
        <v>0.3</v>
      </c>
      <c r="C55" s="34">
        <f t="shared" si="6"/>
        <v>0.3</v>
      </c>
      <c r="D55" s="34">
        <f t="shared" si="6"/>
        <v>0.3</v>
      </c>
      <c r="E55" s="34">
        <f t="shared" si="6"/>
        <v>0.3</v>
      </c>
      <c r="F55" s="34">
        <f t="shared" si="6"/>
        <v>0.3</v>
      </c>
      <c r="G55" s="34">
        <f t="shared" si="6"/>
        <v>1.5</v>
      </c>
      <c r="H55" s="34">
        <f>SUM(B55:G55)</f>
        <v>3</v>
      </c>
    </row>
    <row r="57" spans="1:8" ht="12.75">
      <c r="A57" s="24" t="s">
        <v>12</v>
      </c>
      <c r="B57" s="28" t="s">
        <v>28</v>
      </c>
      <c r="C57" s="28" t="s">
        <v>29</v>
      </c>
      <c r="D57" s="28" t="s">
        <v>30</v>
      </c>
      <c r="E57" s="28" t="s">
        <v>31</v>
      </c>
      <c r="F57" s="28" t="s">
        <v>32</v>
      </c>
      <c r="G57" s="28" t="s">
        <v>33</v>
      </c>
      <c r="H57" s="28" t="s">
        <v>11</v>
      </c>
    </row>
    <row r="58" spans="1:8" ht="12.75">
      <c r="A58" s="2" t="s">
        <v>5</v>
      </c>
      <c r="B58" s="29">
        <v>0.3</v>
      </c>
      <c r="C58" s="29">
        <v>0.3</v>
      </c>
      <c r="D58" s="29">
        <v>0.3</v>
      </c>
      <c r="E58" s="29">
        <v>0.3</v>
      </c>
      <c r="F58" s="29">
        <v>0.3</v>
      </c>
      <c r="G58" s="29">
        <v>1.5</v>
      </c>
      <c r="H58" s="29">
        <f aca="true" t="shared" si="7" ref="H58:H69">SUM(B58:G58)</f>
        <v>3</v>
      </c>
    </row>
    <row r="59" spans="1:8" ht="12.75">
      <c r="A59" s="2" t="s">
        <v>6</v>
      </c>
      <c r="B59" s="29">
        <v>2</v>
      </c>
      <c r="C59" s="29">
        <v>2</v>
      </c>
      <c r="D59" s="29">
        <v>0.55</v>
      </c>
      <c r="E59" s="29">
        <v>0.55</v>
      </c>
      <c r="F59" s="29">
        <v>0.55</v>
      </c>
      <c r="G59" s="29">
        <v>2.5</v>
      </c>
      <c r="H59" s="29">
        <f t="shared" si="7"/>
        <v>8.149999999999999</v>
      </c>
    </row>
    <row r="60" spans="1:8" ht="12.75">
      <c r="A60" s="2" t="s">
        <v>7</v>
      </c>
      <c r="B60" s="29">
        <v>0.5</v>
      </c>
      <c r="C60" s="29">
        <v>0.5</v>
      </c>
      <c r="D60" s="29">
        <v>0.5</v>
      </c>
      <c r="E60" s="29">
        <v>0.5</v>
      </c>
      <c r="F60" s="29">
        <v>0.5</v>
      </c>
      <c r="G60" s="29">
        <v>0</v>
      </c>
      <c r="H60" s="29">
        <f t="shared" si="7"/>
        <v>2.5</v>
      </c>
    </row>
    <row r="61" spans="1:8" ht="12.75">
      <c r="A61" s="2" t="s">
        <v>86</v>
      </c>
      <c r="B61" s="29">
        <v>0.9</v>
      </c>
      <c r="C61" s="29">
        <v>0.93</v>
      </c>
      <c r="D61" s="29">
        <v>0.95</v>
      </c>
      <c r="E61" s="29">
        <v>0.97</v>
      </c>
      <c r="F61" s="29">
        <v>1</v>
      </c>
      <c r="G61" s="29">
        <v>5.5</v>
      </c>
      <c r="H61" s="29">
        <v>10.25</v>
      </c>
    </row>
    <row r="62" spans="1:8" ht="12.75">
      <c r="A62" s="2" t="s">
        <v>8</v>
      </c>
      <c r="B62" s="29">
        <v>0.03</v>
      </c>
      <c r="C62" s="29">
        <v>0.03</v>
      </c>
      <c r="D62" s="29">
        <v>0.05</v>
      </c>
      <c r="E62" s="29">
        <v>0.05</v>
      </c>
      <c r="F62" s="29">
        <v>0.05</v>
      </c>
      <c r="G62" s="29">
        <v>0</v>
      </c>
      <c r="H62" s="29">
        <f t="shared" si="7"/>
        <v>0.21000000000000002</v>
      </c>
    </row>
    <row r="63" spans="1:8" ht="12.75">
      <c r="A63" s="2" t="s">
        <v>9</v>
      </c>
      <c r="B63" s="29">
        <v>0.03</v>
      </c>
      <c r="C63" s="29">
        <v>0.03</v>
      </c>
      <c r="D63" s="29">
        <v>0.05</v>
      </c>
      <c r="E63" s="29">
        <v>0.05</v>
      </c>
      <c r="F63" s="29">
        <v>0.05</v>
      </c>
      <c r="G63" s="29">
        <v>0</v>
      </c>
      <c r="H63" s="29">
        <f t="shared" si="7"/>
        <v>0.21000000000000002</v>
      </c>
    </row>
    <row r="64" spans="1:8" ht="12.75">
      <c r="A64" s="2" t="s">
        <v>42</v>
      </c>
      <c r="B64" s="29">
        <v>0</v>
      </c>
      <c r="C64" s="29">
        <v>0</v>
      </c>
      <c r="D64" s="29">
        <v>0</v>
      </c>
      <c r="E64" s="29">
        <v>0.25</v>
      </c>
      <c r="F64" s="29">
        <v>0.25</v>
      </c>
      <c r="G64" s="29">
        <v>0.5</v>
      </c>
      <c r="H64" s="29">
        <f t="shared" si="7"/>
        <v>1</v>
      </c>
    </row>
    <row r="65" spans="1:8" ht="12.75">
      <c r="A65" s="2" t="s">
        <v>85</v>
      </c>
      <c r="B65" s="29">
        <v>0</v>
      </c>
      <c r="C65" s="29">
        <v>0</v>
      </c>
      <c r="D65" s="29">
        <v>0.25</v>
      </c>
      <c r="E65" s="29">
        <v>0.25</v>
      </c>
      <c r="F65" s="29">
        <v>0.5</v>
      </c>
      <c r="G65" s="29">
        <v>0</v>
      </c>
      <c r="H65" s="29">
        <f t="shared" si="7"/>
        <v>1</v>
      </c>
    </row>
    <row r="66" spans="1:8" ht="12.75">
      <c r="A66" s="2" t="s">
        <v>40</v>
      </c>
      <c r="B66" s="29">
        <v>0.9</v>
      </c>
      <c r="C66" s="29">
        <v>0.91</v>
      </c>
      <c r="D66" s="29">
        <v>0.91</v>
      </c>
      <c r="E66" s="29">
        <v>0.915</v>
      </c>
      <c r="F66" s="29">
        <v>0.925</v>
      </c>
      <c r="G66" s="29">
        <v>4</v>
      </c>
      <c r="H66" s="29">
        <f t="shared" si="7"/>
        <v>8.56</v>
      </c>
    </row>
    <row r="67" spans="1:8" ht="25.5">
      <c r="A67" s="2" t="s">
        <v>41</v>
      </c>
      <c r="B67" s="29">
        <v>1</v>
      </c>
      <c r="C67" s="29">
        <v>1.05</v>
      </c>
      <c r="D67" s="29">
        <v>1.1</v>
      </c>
      <c r="E67" s="29">
        <v>1.15</v>
      </c>
      <c r="F67" s="29">
        <v>1.12</v>
      </c>
      <c r="G67" s="29">
        <v>6</v>
      </c>
      <c r="H67" s="29">
        <f t="shared" si="7"/>
        <v>11.42</v>
      </c>
    </row>
    <row r="68" spans="1:8" ht="12.75">
      <c r="A68" s="21" t="s">
        <v>89</v>
      </c>
      <c r="B68" s="30">
        <v>0.15</v>
      </c>
      <c r="C68" s="30">
        <v>0.15</v>
      </c>
      <c r="D68" s="30">
        <v>0.2</v>
      </c>
      <c r="E68" s="30">
        <v>0.2</v>
      </c>
      <c r="F68" s="30">
        <v>0.25</v>
      </c>
      <c r="G68" s="30">
        <v>1.3</v>
      </c>
      <c r="H68" s="30">
        <f t="shared" si="7"/>
        <v>2.25</v>
      </c>
    </row>
    <row r="69" spans="1:8" ht="13.5" thickBot="1">
      <c r="A69" s="3" t="s">
        <v>10</v>
      </c>
      <c r="B69" s="31">
        <v>0.185</v>
      </c>
      <c r="C69" s="31">
        <v>0.19</v>
      </c>
      <c r="D69" s="31">
        <v>0.195</v>
      </c>
      <c r="E69" s="31">
        <v>0.2</v>
      </c>
      <c r="F69" s="31">
        <v>0.2</v>
      </c>
      <c r="G69" s="31">
        <v>1</v>
      </c>
      <c r="H69" s="31">
        <f t="shared" si="7"/>
        <v>1.97</v>
      </c>
    </row>
    <row r="70" spans="1:8" s="11" customFormat="1" ht="13.5" thickTop="1">
      <c r="A70" s="10" t="s">
        <v>59</v>
      </c>
      <c r="B70" s="32">
        <f aca="true" t="shared" si="8" ref="B70:H70">SUM(B58:B69)</f>
        <v>5.994999999999999</v>
      </c>
      <c r="C70" s="32">
        <f t="shared" si="8"/>
        <v>6.09</v>
      </c>
      <c r="D70" s="32">
        <f t="shared" si="8"/>
        <v>5.055000000000001</v>
      </c>
      <c r="E70" s="32">
        <f t="shared" si="8"/>
        <v>5.385</v>
      </c>
      <c r="F70" s="32">
        <f t="shared" si="8"/>
        <v>5.695</v>
      </c>
      <c r="G70" s="32">
        <f t="shared" si="8"/>
        <v>22.3</v>
      </c>
      <c r="H70" s="32">
        <f t="shared" si="8"/>
        <v>50.52</v>
      </c>
    </row>
    <row r="72" spans="1:8" ht="13.5" thickBot="1">
      <c r="A72" s="5"/>
      <c r="B72" s="28"/>
      <c r="C72" s="28"/>
      <c r="D72" s="28"/>
      <c r="E72" s="28"/>
      <c r="F72" s="28"/>
      <c r="G72" s="28"/>
      <c r="H72" s="28"/>
    </row>
    <row r="73" spans="1:8" ht="13.5" thickBot="1">
      <c r="A73" s="14" t="s">
        <v>49</v>
      </c>
      <c r="B73" s="35">
        <f aca="true" t="shared" si="9" ref="B73:H73">SUM(B70+B55+B51+B35+B22)</f>
        <v>35.038</v>
      </c>
      <c r="C73" s="35">
        <f t="shared" si="9"/>
        <v>35.2</v>
      </c>
      <c r="D73" s="35">
        <f t="shared" si="9"/>
        <v>34.66</v>
      </c>
      <c r="E73" s="35">
        <f t="shared" si="9"/>
        <v>32.735</v>
      </c>
      <c r="F73" s="35">
        <f t="shared" si="9"/>
        <v>33.365</v>
      </c>
      <c r="G73" s="35">
        <f t="shared" si="9"/>
        <v>139.755</v>
      </c>
      <c r="H73" s="36">
        <f t="shared" si="9"/>
        <v>310.753</v>
      </c>
    </row>
    <row r="74" spans="1:8" ht="12.75">
      <c r="A74" s="19"/>
      <c r="B74" s="37"/>
      <c r="C74" s="37"/>
      <c r="D74" s="37"/>
      <c r="E74" s="37"/>
      <c r="F74" s="37"/>
      <c r="G74" s="37"/>
      <c r="H74" s="37"/>
    </row>
    <row r="75" spans="2:8" s="16" customFormat="1" ht="12.75">
      <c r="B75" s="38"/>
      <c r="C75" s="38"/>
      <c r="D75" s="38"/>
      <c r="E75" s="38"/>
      <c r="F75" s="38"/>
      <c r="G75" s="38"/>
      <c r="H75" s="38"/>
    </row>
    <row r="76" spans="2:8" s="17" customFormat="1" ht="12.75">
      <c r="B76" s="39"/>
      <c r="C76" s="39"/>
      <c r="D76" s="39"/>
      <c r="E76" s="39"/>
      <c r="F76" s="39"/>
      <c r="G76" s="39"/>
      <c r="H76" s="39"/>
    </row>
    <row r="77" ht="12.75">
      <c r="A77" s="18" t="s">
        <v>48</v>
      </c>
    </row>
    <row r="78" spans="1:8" s="13" customFormat="1" ht="12.75">
      <c r="A78" s="25" t="s">
        <v>15</v>
      </c>
      <c r="B78" s="40" t="s">
        <v>28</v>
      </c>
      <c r="C78" s="40" t="s">
        <v>29</v>
      </c>
      <c r="D78" s="40" t="s">
        <v>30</v>
      </c>
      <c r="E78" s="40" t="s">
        <v>31</v>
      </c>
      <c r="F78" s="40" t="s">
        <v>32</v>
      </c>
      <c r="G78" s="40" t="s">
        <v>36</v>
      </c>
      <c r="H78" s="40" t="s">
        <v>11</v>
      </c>
    </row>
    <row r="79" spans="1:8" ht="12.75">
      <c r="A79" t="s">
        <v>50</v>
      </c>
      <c r="B79" s="27">
        <v>0</v>
      </c>
      <c r="C79" s="27">
        <v>0</v>
      </c>
      <c r="D79" s="27">
        <v>1.5</v>
      </c>
      <c r="E79" s="27">
        <v>1.5</v>
      </c>
      <c r="F79" s="27">
        <v>1.5</v>
      </c>
      <c r="G79" s="27">
        <v>7.5</v>
      </c>
      <c r="H79" s="27">
        <v>12</v>
      </c>
    </row>
    <row r="80" spans="1:8" ht="12.75">
      <c r="A80" t="s">
        <v>97</v>
      </c>
      <c r="B80" s="27">
        <v>1.5</v>
      </c>
      <c r="C80" s="27">
        <v>1.5</v>
      </c>
      <c r="D80" s="27">
        <v>1.5</v>
      </c>
      <c r="E80" s="27">
        <v>1.5</v>
      </c>
      <c r="F80" s="27">
        <v>1.5</v>
      </c>
      <c r="G80" s="27">
        <v>7.5</v>
      </c>
      <c r="H80" s="27">
        <v>15</v>
      </c>
    </row>
    <row r="81" spans="1:8" ht="12.75">
      <c r="A81" t="s">
        <v>98</v>
      </c>
      <c r="B81" s="27">
        <v>0.5</v>
      </c>
      <c r="C81" s="27">
        <v>0.5</v>
      </c>
      <c r="D81" s="27">
        <v>0.5</v>
      </c>
      <c r="E81" s="27">
        <v>0.5</v>
      </c>
      <c r="F81" s="27">
        <v>0.5</v>
      </c>
      <c r="G81" s="27">
        <v>2.5</v>
      </c>
      <c r="H81" s="27">
        <v>5</v>
      </c>
    </row>
    <row r="82" spans="1:8" ht="12.75">
      <c r="A82" t="s">
        <v>51</v>
      </c>
      <c r="B82" s="27">
        <v>0.5</v>
      </c>
      <c r="C82" s="27">
        <v>0.5</v>
      </c>
      <c r="D82" s="27">
        <v>0.5</v>
      </c>
      <c r="E82" s="27">
        <v>0.3</v>
      </c>
      <c r="F82" s="27">
        <v>0.3</v>
      </c>
      <c r="G82" s="27">
        <v>1.5</v>
      </c>
      <c r="H82" s="27">
        <v>3.6</v>
      </c>
    </row>
    <row r="83" spans="1:8" ht="12.75">
      <c r="A83" t="s">
        <v>99</v>
      </c>
      <c r="B83" s="27">
        <v>0.5</v>
      </c>
      <c r="C83" s="27">
        <v>0.5</v>
      </c>
      <c r="D83" s="27">
        <v>0.25</v>
      </c>
      <c r="E83" s="27">
        <v>0.25</v>
      </c>
      <c r="F83" s="27">
        <v>0.25</v>
      </c>
      <c r="G83" s="27">
        <v>1.25</v>
      </c>
      <c r="H83" s="27">
        <v>3</v>
      </c>
    </row>
    <row r="84" spans="1:8" ht="12.75">
      <c r="A84" s="12" t="s">
        <v>55</v>
      </c>
      <c r="B84" s="34">
        <f aca="true" t="shared" si="10" ref="B84:H84">SUM(B79:B83)</f>
        <v>3</v>
      </c>
      <c r="C84" s="34">
        <f t="shared" si="10"/>
        <v>3</v>
      </c>
      <c r="D84" s="34">
        <f t="shared" si="10"/>
        <v>4.25</v>
      </c>
      <c r="E84" s="34">
        <f t="shared" si="10"/>
        <v>4.05</v>
      </c>
      <c r="F84" s="34">
        <f t="shared" si="10"/>
        <v>4.05</v>
      </c>
      <c r="G84" s="34">
        <f t="shared" si="10"/>
        <v>20.25</v>
      </c>
      <c r="H84" s="34">
        <f t="shared" si="10"/>
        <v>38.6</v>
      </c>
    </row>
    <row r="85" ht="12.75">
      <c r="A85" s="12"/>
    </row>
    <row r="86" spans="1:8" s="15" customFormat="1" ht="12.75">
      <c r="A86" s="26" t="s">
        <v>52</v>
      </c>
      <c r="B86" s="41"/>
      <c r="C86" s="41"/>
      <c r="D86" s="41"/>
      <c r="E86" s="41"/>
      <c r="F86" s="41"/>
      <c r="G86" s="41"/>
      <c r="H86" s="41"/>
    </row>
    <row r="87" spans="1:8" ht="12.75">
      <c r="A87" t="s">
        <v>53</v>
      </c>
      <c r="B87" s="27">
        <v>0.5</v>
      </c>
      <c r="C87" s="27">
        <v>0.5</v>
      </c>
      <c r="D87" s="27">
        <v>0</v>
      </c>
      <c r="E87" s="27">
        <v>0</v>
      </c>
      <c r="F87" s="27">
        <v>0</v>
      </c>
      <c r="G87" s="27">
        <v>0</v>
      </c>
      <c r="H87" s="27">
        <v>1</v>
      </c>
    </row>
    <row r="88" spans="1:8" ht="12.75">
      <c r="A88" t="s">
        <v>95</v>
      </c>
      <c r="B88" s="27">
        <v>0.2</v>
      </c>
      <c r="C88" s="27">
        <v>0.2</v>
      </c>
      <c r="D88" s="27">
        <v>0.2</v>
      </c>
      <c r="E88" s="27">
        <v>0.2</v>
      </c>
      <c r="F88" s="27">
        <v>0.2</v>
      </c>
      <c r="G88" s="27">
        <v>1</v>
      </c>
      <c r="H88" s="27">
        <v>2</v>
      </c>
    </row>
    <row r="89" spans="1:8" ht="12.75">
      <c r="A89" t="s">
        <v>96</v>
      </c>
      <c r="B89" s="27">
        <v>0.9</v>
      </c>
      <c r="C89" s="27">
        <v>0.2</v>
      </c>
      <c r="D89" s="27">
        <v>0.2</v>
      </c>
      <c r="E89" s="27">
        <v>0.2</v>
      </c>
      <c r="F89" s="27">
        <v>0.2</v>
      </c>
      <c r="G89" s="27">
        <v>1</v>
      </c>
      <c r="H89" s="27">
        <v>2</v>
      </c>
    </row>
    <row r="90" spans="1:8" ht="12.75">
      <c r="A90" s="12" t="s">
        <v>57</v>
      </c>
      <c r="B90" s="34">
        <f aca="true" t="shared" si="11" ref="B90:H90">SUM(B87:B89)</f>
        <v>1.6</v>
      </c>
      <c r="C90" s="34">
        <f t="shared" si="11"/>
        <v>0.8999999999999999</v>
      </c>
      <c r="D90" s="34">
        <f t="shared" si="11"/>
        <v>0.4</v>
      </c>
      <c r="E90" s="34">
        <f t="shared" si="11"/>
        <v>0.4</v>
      </c>
      <c r="F90" s="34">
        <f t="shared" si="11"/>
        <v>0.4</v>
      </c>
      <c r="G90" s="34">
        <f t="shared" si="11"/>
        <v>2</v>
      </c>
      <c r="H90" s="34">
        <f t="shared" si="11"/>
        <v>5</v>
      </c>
    </row>
    <row r="91" ht="12.75">
      <c r="A91" s="12"/>
    </row>
    <row r="92" spans="1:8" s="13" customFormat="1" ht="12.75">
      <c r="A92" s="25" t="s">
        <v>92</v>
      </c>
      <c r="B92" s="42"/>
      <c r="C92" s="42"/>
      <c r="D92" s="42"/>
      <c r="E92" s="42"/>
      <c r="F92" s="42"/>
      <c r="G92" s="42"/>
      <c r="H92" s="42"/>
    </row>
    <row r="93" spans="1:8" s="17" customFormat="1" ht="12" customHeight="1">
      <c r="A93" s="22" t="s">
        <v>94</v>
      </c>
      <c r="B93" s="39">
        <v>1.8</v>
      </c>
      <c r="C93" s="39">
        <v>3.5</v>
      </c>
      <c r="D93" s="39">
        <v>3</v>
      </c>
      <c r="E93" s="43">
        <v>1.7</v>
      </c>
      <c r="F93" s="39">
        <v>1.7</v>
      </c>
      <c r="G93" s="39">
        <v>8.5</v>
      </c>
      <c r="H93" s="43">
        <v>20.2</v>
      </c>
    </row>
    <row r="94" spans="1:8" s="17" customFormat="1" ht="12.75">
      <c r="A94" s="23" t="s">
        <v>59</v>
      </c>
      <c r="B94" s="44">
        <f aca="true" t="shared" si="12" ref="B94:H94">SUM(B93)</f>
        <v>1.8</v>
      </c>
      <c r="C94" s="44">
        <f t="shared" si="12"/>
        <v>3.5</v>
      </c>
      <c r="D94" s="44">
        <f t="shared" si="12"/>
        <v>3</v>
      </c>
      <c r="E94" s="44">
        <f t="shared" si="12"/>
        <v>1.7</v>
      </c>
      <c r="F94" s="44">
        <f t="shared" si="12"/>
        <v>1.7</v>
      </c>
      <c r="G94" s="44">
        <f t="shared" si="12"/>
        <v>8.5</v>
      </c>
      <c r="H94" s="44">
        <f t="shared" si="12"/>
        <v>20.2</v>
      </c>
    </row>
    <row r="95" spans="2:8" s="13" customFormat="1" ht="12.75">
      <c r="B95" s="42"/>
      <c r="C95" s="42"/>
      <c r="D95" s="42"/>
      <c r="E95" s="42"/>
      <c r="F95" s="42"/>
      <c r="G95" s="42"/>
      <c r="H95" s="42"/>
    </row>
    <row r="96" spans="1:8" ht="12.75">
      <c r="A96" s="12" t="s">
        <v>54</v>
      </c>
      <c r="B96" s="34">
        <f aca="true" t="shared" si="13" ref="B96:H96">SUM(B84+B90+B94)</f>
        <v>6.3999999999999995</v>
      </c>
      <c r="C96" s="34">
        <f t="shared" si="13"/>
        <v>7.4</v>
      </c>
      <c r="D96" s="34">
        <f t="shared" si="13"/>
        <v>7.65</v>
      </c>
      <c r="E96" s="34">
        <f t="shared" si="13"/>
        <v>6.15</v>
      </c>
      <c r="F96" s="34">
        <f t="shared" si="13"/>
        <v>6.15</v>
      </c>
      <c r="G96" s="34">
        <f t="shared" si="13"/>
        <v>30.75</v>
      </c>
      <c r="H96" s="34">
        <f t="shared" si="13"/>
        <v>63.8</v>
      </c>
    </row>
    <row r="97" spans="2:8" s="16" customFormat="1" ht="12.75">
      <c r="B97" s="38"/>
      <c r="C97" s="38"/>
      <c r="D97" s="38"/>
      <c r="E97" s="38"/>
      <c r="F97" s="38"/>
      <c r="G97" s="38"/>
      <c r="H97" s="38"/>
    </row>
    <row r="98" spans="2:8" s="17" customFormat="1" ht="12.75">
      <c r="B98" s="39"/>
      <c r="C98" s="39"/>
      <c r="D98" s="39"/>
      <c r="E98" s="39"/>
      <c r="F98" s="39"/>
      <c r="G98" s="39"/>
      <c r="H98" s="39"/>
    </row>
    <row r="99" ht="12.75">
      <c r="A99" s="18" t="s">
        <v>81</v>
      </c>
    </row>
    <row r="100" spans="1:8" s="13" customFormat="1" ht="12.75">
      <c r="A100" s="25" t="s">
        <v>15</v>
      </c>
      <c r="B100" s="40" t="s">
        <v>28</v>
      </c>
      <c r="C100" s="40" t="s">
        <v>29</v>
      </c>
      <c r="D100" s="40" t="s">
        <v>30</v>
      </c>
      <c r="E100" s="40" t="s">
        <v>31</v>
      </c>
      <c r="F100" s="40" t="s">
        <v>32</v>
      </c>
      <c r="G100" s="40" t="s">
        <v>36</v>
      </c>
      <c r="H100" s="40" t="s">
        <v>11</v>
      </c>
    </row>
    <row r="101" spans="1:8" ht="12.75">
      <c r="A101" t="s">
        <v>62</v>
      </c>
      <c r="B101" s="27">
        <v>0.35</v>
      </c>
      <c r="C101" s="27">
        <v>0.45</v>
      </c>
      <c r="D101" s="27">
        <v>3.85</v>
      </c>
      <c r="E101" s="27">
        <v>4.35</v>
      </c>
      <c r="F101" s="27">
        <v>0.4</v>
      </c>
      <c r="G101" s="27">
        <v>1.5</v>
      </c>
      <c r="H101" s="27">
        <v>10.9</v>
      </c>
    </row>
    <row r="102" spans="1:8" ht="12.75">
      <c r="A102" t="s">
        <v>63</v>
      </c>
      <c r="B102" s="27">
        <v>0.25</v>
      </c>
      <c r="C102" s="27">
        <v>0.7</v>
      </c>
      <c r="D102" s="27">
        <v>1</v>
      </c>
      <c r="E102" s="27">
        <v>0.8</v>
      </c>
      <c r="F102" s="27">
        <v>0.3</v>
      </c>
      <c r="G102" s="27">
        <v>1.2</v>
      </c>
      <c r="H102" s="27">
        <v>4.25</v>
      </c>
    </row>
    <row r="103" spans="1:8" ht="12" customHeight="1">
      <c r="A103" t="s">
        <v>64</v>
      </c>
      <c r="B103" s="27">
        <v>0.4</v>
      </c>
      <c r="C103" s="27">
        <v>0.6</v>
      </c>
      <c r="D103" s="27">
        <v>0.35</v>
      </c>
      <c r="E103" s="27">
        <v>0.4</v>
      </c>
      <c r="F103" s="27">
        <v>0.5</v>
      </c>
      <c r="G103" s="27">
        <v>1.5</v>
      </c>
      <c r="H103" s="27">
        <v>3.75</v>
      </c>
    </row>
    <row r="104" spans="1:8" ht="12.75">
      <c r="A104" t="s">
        <v>72</v>
      </c>
      <c r="B104" s="27">
        <v>0.3</v>
      </c>
      <c r="C104" s="27">
        <v>0.5</v>
      </c>
      <c r="D104" s="27">
        <v>1.2</v>
      </c>
      <c r="E104" s="27">
        <v>0.35</v>
      </c>
      <c r="F104" s="27">
        <v>0.35</v>
      </c>
      <c r="G104" s="27">
        <v>1</v>
      </c>
      <c r="H104" s="27">
        <v>3.7</v>
      </c>
    </row>
    <row r="105" spans="1:8" ht="12.75">
      <c r="A105" s="12" t="s">
        <v>55</v>
      </c>
      <c r="B105" s="34">
        <f aca="true" t="shared" si="14" ref="B105:H105">SUM(B101:B104)</f>
        <v>1.3</v>
      </c>
      <c r="C105" s="34">
        <f t="shared" si="14"/>
        <v>2.25</v>
      </c>
      <c r="D105" s="34">
        <f t="shared" si="14"/>
        <v>6.3999999999999995</v>
      </c>
      <c r="E105" s="34">
        <f t="shared" si="14"/>
        <v>5.8999999999999995</v>
      </c>
      <c r="F105" s="34">
        <f t="shared" si="14"/>
        <v>1.5499999999999998</v>
      </c>
      <c r="G105" s="34">
        <f t="shared" si="14"/>
        <v>5.2</v>
      </c>
      <c r="H105" s="34">
        <f t="shared" si="14"/>
        <v>22.599999999999998</v>
      </c>
    </row>
    <row r="107" spans="1:8" s="13" customFormat="1" ht="12.75">
      <c r="A107" s="25" t="s">
        <v>52</v>
      </c>
      <c r="B107" s="42"/>
      <c r="C107" s="42"/>
      <c r="D107" s="42"/>
      <c r="E107" s="42"/>
      <c r="F107" s="42"/>
      <c r="G107" s="42"/>
      <c r="H107" s="42"/>
    </row>
    <row r="108" spans="1:8" ht="12.75">
      <c r="A108" t="s">
        <v>78</v>
      </c>
      <c r="B108" s="27">
        <v>0.9</v>
      </c>
      <c r="C108" s="27">
        <v>0.95</v>
      </c>
      <c r="D108" s="27">
        <v>0.95</v>
      </c>
      <c r="E108" s="27">
        <v>1</v>
      </c>
      <c r="F108" s="27">
        <v>1</v>
      </c>
      <c r="G108" s="27">
        <v>5</v>
      </c>
      <c r="H108" s="27">
        <v>9.8</v>
      </c>
    </row>
    <row r="109" spans="1:8" ht="12.75">
      <c r="A109" t="s">
        <v>79</v>
      </c>
      <c r="B109" s="27">
        <v>0.35</v>
      </c>
      <c r="C109" s="27">
        <v>0.4</v>
      </c>
      <c r="D109" s="27">
        <v>0.4</v>
      </c>
      <c r="E109" s="27">
        <v>0</v>
      </c>
      <c r="F109" s="27">
        <v>0</v>
      </c>
      <c r="G109" s="27">
        <v>0</v>
      </c>
      <c r="H109" s="27">
        <v>1.15</v>
      </c>
    </row>
    <row r="110" spans="1:8" ht="12.75">
      <c r="A110" t="s">
        <v>80</v>
      </c>
      <c r="B110" s="27">
        <v>0.4</v>
      </c>
      <c r="C110" s="27">
        <v>0.2</v>
      </c>
      <c r="D110" s="27">
        <v>0.2</v>
      </c>
      <c r="E110" s="27">
        <v>0.2</v>
      </c>
      <c r="F110" s="27">
        <v>0.2</v>
      </c>
      <c r="G110" s="27">
        <v>1.2</v>
      </c>
      <c r="H110" s="27">
        <v>2.4</v>
      </c>
    </row>
    <row r="111" spans="1:8" ht="12.75">
      <c r="A111" s="12" t="s">
        <v>57</v>
      </c>
      <c r="B111" s="34">
        <f aca="true" t="shared" si="15" ref="B111:H111">SUM(B108:B110)</f>
        <v>1.65</v>
      </c>
      <c r="C111" s="34">
        <f t="shared" si="15"/>
        <v>1.55</v>
      </c>
      <c r="D111" s="34">
        <f t="shared" si="15"/>
        <v>1.55</v>
      </c>
      <c r="E111" s="34">
        <f t="shared" si="15"/>
        <v>1.2</v>
      </c>
      <c r="F111" s="34">
        <f t="shared" si="15"/>
        <v>1.2</v>
      </c>
      <c r="G111" s="34">
        <f t="shared" si="15"/>
        <v>6.2</v>
      </c>
      <c r="H111" s="34">
        <f t="shared" si="15"/>
        <v>13.350000000000001</v>
      </c>
    </row>
    <row r="113" spans="1:8" s="13" customFormat="1" ht="12.75">
      <c r="A113" s="25" t="s">
        <v>12</v>
      </c>
      <c r="B113" s="42"/>
      <c r="C113" s="42"/>
      <c r="D113" s="42"/>
      <c r="E113" s="42"/>
      <c r="F113" s="42"/>
      <c r="G113" s="42"/>
      <c r="H113" s="42"/>
    </row>
    <row r="114" spans="1:8" ht="12.75">
      <c r="A114" t="s">
        <v>83</v>
      </c>
      <c r="B114" s="27">
        <v>0.8</v>
      </c>
      <c r="C114" s="27">
        <v>0.15</v>
      </c>
      <c r="D114" s="27">
        <v>0.15</v>
      </c>
      <c r="E114" s="27">
        <v>0.2</v>
      </c>
      <c r="F114" s="27">
        <v>0.25</v>
      </c>
      <c r="G114" s="27">
        <v>1.3</v>
      </c>
      <c r="H114" s="27">
        <v>2.85</v>
      </c>
    </row>
    <row r="115" spans="1:8" ht="12.75">
      <c r="A115" t="s">
        <v>88</v>
      </c>
      <c r="B115" s="27">
        <v>0</v>
      </c>
      <c r="C115" s="27">
        <v>0</v>
      </c>
      <c r="D115" s="27">
        <v>2.8</v>
      </c>
      <c r="E115" s="27">
        <v>3.2</v>
      </c>
      <c r="F115" s="27">
        <v>0.4</v>
      </c>
      <c r="G115" s="27">
        <v>2</v>
      </c>
      <c r="H115" s="27">
        <v>8.4</v>
      </c>
    </row>
    <row r="116" spans="1:8" ht="12.75">
      <c r="A116" t="s">
        <v>87</v>
      </c>
      <c r="B116" s="27">
        <v>1.8</v>
      </c>
      <c r="C116" s="27">
        <v>1.7</v>
      </c>
      <c r="D116" s="27">
        <v>8.7</v>
      </c>
      <c r="E116" s="27">
        <v>9</v>
      </c>
      <c r="F116" s="27">
        <v>1.6</v>
      </c>
      <c r="G116" s="27">
        <v>8.5</v>
      </c>
      <c r="H116" s="27">
        <v>31.3</v>
      </c>
    </row>
    <row r="117" spans="1:8" ht="12.75">
      <c r="A117" s="12" t="s">
        <v>59</v>
      </c>
      <c r="B117" s="34">
        <f aca="true" t="shared" si="16" ref="B117:H117">SUM(B114:B116)</f>
        <v>2.6</v>
      </c>
      <c r="C117" s="34">
        <f t="shared" si="16"/>
        <v>1.8499999999999999</v>
      </c>
      <c r="D117" s="34">
        <f t="shared" si="16"/>
        <v>11.649999999999999</v>
      </c>
      <c r="E117" s="34">
        <f t="shared" si="16"/>
        <v>12.4</v>
      </c>
      <c r="F117" s="34">
        <f t="shared" si="16"/>
        <v>2.25</v>
      </c>
      <c r="G117" s="34">
        <f t="shared" si="16"/>
        <v>11.8</v>
      </c>
      <c r="H117" s="34">
        <f t="shared" si="16"/>
        <v>42.55</v>
      </c>
    </row>
    <row r="118" spans="2:8" s="13" customFormat="1" ht="12.75">
      <c r="B118" s="42"/>
      <c r="C118" s="42"/>
      <c r="D118" s="42"/>
      <c r="E118" s="42"/>
      <c r="F118" s="42"/>
      <c r="G118" s="42"/>
      <c r="H118" s="42"/>
    </row>
    <row r="119" spans="1:8" ht="12.75">
      <c r="A119" s="12" t="s">
        <v>84</v>
      </c>
      <c r="B119" s="34">
        <f aca="true" t="shared" si="17" ref="B119:H119">SUM(B105+B111+B117)</f>
        <v>5.550000000000001</v>
      </c>
      <c r="C119" s="34">
        <f t="shared" si="17"/>
        <v>5.6499999999999995</v>
      </c>
      <c r="D119" s="34">
        <f t="shared" si="17"/>
        <v>19.599999999999998</v>
      </c>
      <c r="E119" s="34">
        <f t="shared" si="17"/>
        <v>19.5</v>
      </c>
      <c r="F119" s="34">
        <f t="shared" si="17"/>
        <v>5</v>
      </c>
      <c r="G119" s="34">
        <f t="shared" si="17"/>
        <v>23.200000000000003</v>
      </c>
      <c r="H119" s="34">
        <f t="shared" si="17"/>
        <v>78.5</v>
      </c>
    </row>
    <row r="121" spans="2:8" s="16" customFormat="1" ht="12.75">
      <c r="B121" s="38"/>
      <c r="C121" s="38"/>
      <c r="D121" s="38"/>
      <c r="E121" s="38"/>
      <c r="F121" s="38"/>
      <c r="G121" s="38"/>
      <c r="H121" s="38"/>
    </row>
    <row r="123" ht="12.75">
      <c r="A123" s="18" t="s">
        <v>90</v>
      </c>
    </row>
    <row r="124" spans="1:8" ht="12.75">
      <c r="A124" s="18" t="s">
        <v>91</v>
      </c>
      <c r="B124" s="34">
        <f aca="true" t="shared" si="18" ref="B124:H124">SUM(B73+B96+B119)</f>
        <v>46.988</v>
      </c>
      <c r="C124" s="34">
        <f t="shared" si="18"/>
        <v>48.25</v>
      </c>
      <c r="D124" s="34">
        <f t="shared" si="18"/>
        <v>61.91</v>
      </c>
      <c r="E124" s="34">
        <f t="shared" si="18"/>
        <v>58.385</v>
      </c>
      <c r="F124" s="34">
        <f t="shared" si="18"/>
        <v>44.515</v>
      </c>
      <c r="G124" s="34">
        <f t="shared" si="18"/>
        <v>193.70499999999998</v>
      </c>
      <c r="H124" s="34">
        <f t="shared" si="18"/>
        <v>453.053</v>
      </c>
    </row>
  </sheetData>
  <printOptions/>
  <pageMargins left="0.75" right="0.75" top="1" bottom="1" header="0.5" footer="0.5"/>
  <pageSetup orientation="landscape" scale="87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2004-08-13T18:55:37Z</cp:lastPrinted>
  <dcterms:created xsi:type="dcterms:W3CDTF">2004-08-04T19:19:10Z</dcterms:created>
  <dcterms:modified xsi:type="dcterms:W3CDTF">2005-01-28T12:45:09Z</dcterms:modified>
  <cp:category/>
  <cp:version/>
  <cp:contentType/>
  <cp:contentStatus/>
</cp:coreProperties>
</file>