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FAHP" sheetId="1" r:id="rId1"/>
  </sheets>
  <definedNames>
    <definedName name="_xlnm.Print_Area" localSheetId="0">'FAHP'!$B$1:$H$62</definedName>
    <definedName name="_xlnm.Print_Titles" localSheetId="0">'FAHP'!$1:$9</definedName>
  </definedNames>
  <calcPr fullCalcOnLoad="1"/>
</workbook>
</file>

<file path=xl/sharedStrings.xml><?xml version="1.0" encoding="utf-8"?>
<sst xmlns="http://schemas.openxmlformats.org/spreadsheetml/2006/main" count="175" uniqueCount="106">
  <si>
    <t>National Corridor Planning and Development and Coordinated Border Infrastructure Programs</t>
  </si>
  <si>
    <t>Construction of Ferry Boats and Ferry Terminal Facilities</t>
  </si>
  <si>
    <t>National Scenic Byways Program</t>
  </si>
  <si>
    <t>Value Pricing Pilot Program</t>
  </si>
  <si>
    <t>Highway Use Tax Evasion</t>
  </si>
  <si>
    <t>Commonwealth of Puerto Rico Highway Program</t>
  </si>
  <si>
    <t>Transportation and Community and System Preservation Pilot Program</t>
  </si>
  <si>
    <t>Transportation Infrastructure Finance and Innovation</t>
  </si>
  <si>
    <t>Surface Transportation Research</t>
  </si>
  <si>
    <t>Technology Deployment Program</t>
  </si>
  <si>
    <t>Training and Education</t>
  </si>
  <si>
    <t>Bureau of Transportation Statistics</t>
  </si>
  <si>
    <t>ITS Standards, Research, Operational Tests, and Development</t>
  </si>
  <si>
    <t>ITS Deployment</t>
  </si>
  <si>
    <t>University Transportation Research</t>
  </si>
  <si>
    <t>Territorial Highway Program</t>
  </si>
  <si>
    <t>Alaska Highway</t>
  </si>
  <si>
    <t>Operation Lifesaver</t>
  </si>
  <si>
    <t>Bridge Discretionary Program</t>
  </si>
  <si>
    <t>Interstate Maintenance Discretionary Program</t>
  </si>
  <si>
    <t>Recreational Trails Administrative Costs</t>
  </si>
  <si>
    <t>Railway-highway Crossing Hazard Elimination in High Speed Rail Corridors</t>
  </si>
  <si>
    <t>On-the-Job Training/Supportive Services</t>
  </si>
  <si>
    <t>Seat Belt Incentive Grants</t>
  </si>
  <si>
    <t>Prevention of Intoxicated Driver Incentive Grants</t>
  </si>
  <si>
    <t>CA</t>
  </si>
  <si>
    <t>HA/HTF</t>
  </si>
  <si>
    <t>CA/ABA</t>
  </si>
  <si>
    <t>Source</t>
  </si>
  <si>
    <t>TIFIA Administrative Costs (Setaside)</t>
  </si>
  <si>
    <t>Improvements to Minneapolis/St. Paul-Chicago Segment of Midwest High Speed Rail Corridor (Setaside)</t>
  </si>
  <si>
    <t>Setaside for projects on the NHS-Alaska</t>
  </si>
  <si>
    <t>Setaside for projects on the NHS-New Jersey</t>
  </si>
  <si>
    <t>Setaside for projects on the NHS-Washington</t>
  </si>
  <si>
    <t>Public Lands Highways</t>
  </si>
  <si>
    <t>Park Roads and Parkways</t>
  </si>
  <si>
    <t>Refuge Roads</t>
  </si>
  <si>
    <t>DBE Training</t>
  </si>
  <si>
    <t>Bicycle and Pedestrian Grants (Clearinghouse)</t>
  </si>
  <si>
    <t>Indian Reservation Roads (IRR)</t>
  </si>
  <si>
    <t>Authorization</t>
  </si>
  <si>
    <t>IRR Bridges (Setaside)</t>
  </si>
  <si>
    <t>National Scenic Byways Clearinghouse</t>
  </si>
  <si>
    <t>HPLS-10</t>
  </si>
  <si>
    <t xml:space="preserve">Advances for Interstate Maintenance, National Highway System, Bridge, Surface Transportation, Congestion Mitigation and Air Quality Improvement, Recreational Trails, Appalachian Development Highway System, and Minimum Guarantee  </t>
  </si>
  <si>
    <t>5(a)(2)</t>
  </si>
  <si>
    <t>Advanced Technology Pilot Program (Setaside)</t>
  </si>
  <si>
    <t>Metropolitan Planning</t>
  </si>
  <si>
    <t>Section</t>
  </si>
  <si>
    <t>1/</t>
  </si>
  <si>
    <t>2(c)</t>
  </si>
  <si>
    <t>4(a)(1)(A)</t>
  </si>
  <si>
    <t>4(a)(1)(B)</t>
  </si>
  <si>
    <t>4(a)(1)(C)</t>
  </si>
  <si>
    <t>4(a)(1)(D)</t>
  </si>
  <si>
    <t>4(a)(2)</t>
  </si>
  <si>
    <t>4(a)(3)</t>
  </si>
  <si>
    <t>4(a)(3)(B)(i)</t>
  </si>
  <si>
    <t>4(a)(3)(B)(ii)</t>
  </si>
  <si>
    <t>4(a)(3)(B)(iii)</t>
  </si>
  <si>
    <t>4(a)(4)</t>
  </si>
  <si>
    <t>4(a)(5)</t>
  </si>
  <si>
    <t>4(a)(6)</t>
  </si>
  <si>
    <t>4(a)(7)</t>
  </si>
  <si>
    <t>4(a)(8)</t>
  </si>
  <si>
    <t>4(a)(9)</t>
  </si>
  <si>
    <t>4(a)(10)</t>
  </si>
  <si>
    <t>4(a)(10)(B)</t>
  </si>
  <si>
    <t>4(a)(11)</t>
  </si>
  <si>
    <t>4(b)(1)</t>
  </si>
  <si>
    <t>4(b)(2)</t>
  </si>
  <si>
    <t>7(p)</t>
  </si>
  <si>
    <t>4(b)(3)</t>
  </si>
  <si>
    <t>4(b)(4)</t>
  </si>
  <si>
    <t>4(b)(5)</t>
  </si>
  <si>
    <t>4(b)(6)</t>
  </si>
  <si>
    <t>4(b)(7)</t>
  </si>
  <si>
    <t>4(c)</t>
  </si>
  <si>
    <t>4(d)</t>
  </si>
  <si>
    <t>4(e)</t>
  </si>
  <si>
    <t>4(f)</t>
  </si>
  <si>
    <t>4(g)</t>
  </si>
  <si>
    <t>4(h)</t>
  </si>
  <si>
    <t>4(i)</t>
  </si>
  <si>
    <t>4(j)</t>
  </si>
  <si>
    <t>4(j)(2)</t>
  </si>
  <si>
    <t>4(k)(1)</t>
  </si>
  <si>
    <t>4(k)(2)</t>
  </si>
  <si>
    <t>5(a)(1)</t>
  </si>
  <si>
    <t>Total Federal-aid Highway Contract Authority</t>
  </si>
  <si>
    <t>Federal-aid Highway Program Authorizations 1/</t>
  </si>
  <si>
    <t>Less:  Exempt Minimum Guarantee</t>
  </si>
  <si>
    <t>2(d)</t>
  </si>
  <si>
    <t>Total Subject to Limitation</t>
  </si>
  <si>
    <t>Obligation Limitation Available for Distribution 2/</t>
  </si>
  <si>
    <t>2/</t>
  </si>
  <si>
    <t>Minimum Guarantee subject to programmatic distribution</t>
  </si>
  <si>
    <t>TIFIA Credit Limit</t>
  </si>
  <si>
    <t>2(b)</t>
  </si>
  <si>
    <t>4(a)(10)(C)</t>
  </si>
  <si>
    <t>Surface Transportation Extension Act of 2005, Part IV</t>
  </si>
  <si>
    <t>FHWA Administrative Expenses</t>
  </si>
  <si>
    <t>The limitation shown is equal to 300/365ths of the obligation limitation on Federal-aid highway and highway safety construction enacted in title I of division H of the Consolidated Appropriations Act, 2005.  Pursuant to that Act, the obligation limitation is subject to reduction by an across-the-board cut of 0.8 percent pursuant to section 122 of division J and FHWA's and BTS' shares of the working capital fund reduction pursuant to section 197 of division H.</t>
  </si>
  <si>
    <t>P.L. 109-__</t>
  </si>
  <si>
    <t>Extension Through July 27, 2005</t>
  </si>
  <si>
    <t>Except for $525,205,602 of the Minimum Guarantee that is exempt from the Federal-aid highway and highway safety construction obligation limitation, amounts shown are subject an across-the-board cut of 0.8 percent pursuant to section 122 of division J of the Consolidated Appropriations Act, 2005.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</si>
</sst>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[&quot;#,##0&quot;]&quot;"/>
    <numFmt numFmtId="166" formatCode="&quot;[&quot;\(* #,##0_)&quot;]&quot;"/>
    <numFmt numFmtId="167" formatCode="&quot;[&quot;\ #,##0&quot;]&quot;"/>
    <numFmt numFmtId="168" formatCode="_(* #,##0.0_);_(* \(#,##0.0\);_(* &quot;-&quot;??_);_(@_)"/>
    <numFmt numFmtId="169" formatCode="_(* #,##0.000000000000000_);_(* \(#,##0.000000000000000\);_(* &quot;-&quot;???????????????_);_(@_)"/>
    <numFmt numFmtId="170" formatCode="_(* #,##0.00000000000000_);_(* \(#,##0.00000000000000\);_(* &quot;-&quot;??????????????_);_(@_)"/>
    <numFmt numFmtId="171" formatCode="_(* #,##0.0_);_(* \(#,##0.0\);_(* &quot;-&quot;_);_(@_)"/>
    <numFmt numFmtId="172" formatCode="_(* #,##0.00_);_(* \(#,##0.00\);_(* &quot;-&quot;_);_(@_)"/>
    <numFmt numFmtId="173" formatCode="_(* #,##0.000_);_(* \(#,##0.000\);_(* &quot;-&quot;_);_(@_)"/>
    <numFmt numFmtId="174" formatCode="_(* #,##0.0000_);_(* \(#,##0.0000\);_(* &quot;-&quot;_);_(@_)"/>
    <numFmt numFmtId="175" formatCode="_(* #,##0.00000_);_(* \(#,##0.00000\);_(* &quot;-&quot;_);_(@_)"/>
    <numFmt numFmtId="176" formatCode="_(* #,##0.000000_);_(* \(#,##0.000000\);_(* &quot;-&quot;_);_(@_)"/>
    <numFmt numFmtId="177" formatCode="_(* #,##0.0000000_);_(* \(#,##0.0000000\);_(* &quot;-&quot;_);_(@_)"/>
    <numFmt numFmtId="178" formatCode="_(* #,##0.00000000_);_(* \(#,##0.00000000\);_(* &quot;-&quot;_);_(@_)"/>
    <numFmt numFmtId="179" formatCode="_(* #,##0.000_);_(* \(#,##0.000\);_(* &quot;-&quot;??_);_(@_)"/>
    <numFmt numFmtId="180" formatCode="_(* #,##0.0000_);_(* \(#,##0.0000\);_(* &quot;-&quot;??_);_(@_)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(* #,##0.00000000000000000_);_(* \(#,##0.00000000000000000\);_(* &quot;-&quot;?????????????????_);_(@_)"/>
    <numFmt numFmtId="187" formatCode="0.0%"/>
    <numFmt numFmtId="188" formatCode="0.000%"/>
    <numFmt numFmtId="189" formatCode="0.0000%"/>
    <numFmt numFmtId="190" formatCode="0.00000%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15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164" fontId="0" fillId="0" borderId="0" xfId="15" applyNumberFormat="1" applyFont="1" applyAlignment="1">
      <alignment vertical="top"/>
    </xf>
    <xf numFmtId="0" fontId="0" fillId="0" borderId="0" xfId="0" applyAlignment="1">
      <alignment horizontal="center"/>
    </xf>
    <xf numFmtId="167" fontId="0" fillId="0" borderId="0" xfId="15" applyNumberFormat="1" applyFon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15" applyNumberFormat="1" applyAlignment="1">
      <alignment horizontal="center" vertical="top"/>
    </xf>
    <xf numFmtId="41" fontId="0" fillId="0" borderId="0" xfId="0" applyNumberFormat="1" applyFont="1" applyAlignment="1">
      <alignment vertical="top"/>
    </xf>
    <xf numFmtId="41" fontId="1" fillId="0" borderId="0" xfId="0" applyNumberFormat="1" applyFont="1" applyAlignment="1">
      <alignment vertical="top"/>
    </xf>
    <xf numFmtId="41" fontId="0" fillId="0" borderId="0" xfId="0" applyNumberFormat="1" applyAlignment="1">
      <alignment horizontal="right" vertical="top"/>
    </xf>
    <xf numFmtId="164" fontId="0" fillId="0" borderId="0" xfId="15" applyNumberFormat="1" applyFont="1" applyAlignment="1">
      <alignment horizontal="right" vertical="top"/>
    </xf>
    <xf numFmtId="43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41" fontId="0" fillId="0" borderId="0" xfId="0" applyNumberFormat="1" applyFont="1" applyAlignment="1">
      <alignment horizontal="right" vertical="top"/>
    </xf>
    <xf numFmtId="14" fontId="0" fillId="0" borderId="0" xfId="0" applyNumberFormat="1" applyAlignment="1">
      <alignment horizontal="center" vertical="top"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164" fontId="1" fillId="0" borderId="0" xfId="15" applyNumberFormat="1" applyFont="1" applyAlignment="1">
      <alignment horizontal="center" vertical="top" wrapText="1"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 horizontal="center" vertical="top"/>
    </xf>
    <xf numFmtId="14" fontId="0" fillId="0" borderId="0" xfId="0" applyNumberFormat="1" applyAlignment="1">
      <alignment vertical="top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15" applyNumberFormat="1" applyAlignment="1">
      <alignment vertical="top" wrapText="1"/>
    </xf>
    <xf numFmtId="178" fontId="0" fillId="0" borderId="0" xfId="0" applyNumberFormat="1" applyAlignment="1">
      <alignment horizontal="right" vertical="top"/>
    </xf>
    <xf numFmtId="164" fontId="0" fillId="0" borderId="0" xfId="15" applyNumberFormat="1" applyFont="1" applyAlignment="1">
      <alignment vertical="top" wrapText="1"/>
    </xf>
    <xf numFmtId="43" fontId="0" fillId="0" borderId="0" xfId="15" applyAlignment="1">
      <alignment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/>
    </xf>
    <xf numFmtId="167" fontId="0" fillId="0" borderId="0" xfId="15" applyNumberFormat="1" applyFont="1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41" fontId="0" fillId="0" borderId="0" xfId="0" applyNumberFormat="1" applyFill="1" applyAlignment="1">
      <alignment horizontal="right" vertical="top"/>
    </xf>
    <xf numFmtId="185" fontId="0" fillId="0" borderId="0" xfId="0" applyNumberFormat="1" applyAlignment="1">
      <alignment/>
    </xf>
    <xf numFmtId="183" fontId="0" fillId="0" borderId="0" xfId="0" applyNumberFormat="1" applyAlignment="1">
      <alignment/>
    </xf>
    <xf numFmtId="164" fontId="0" fillId="0" borderId="0" xfId="15" applyNumberFormat="1" applyFont="1" applyAlignment="1">
      <alignment vertical="top" wrapText="1"/>
    </xf>
    <xf numFmtId="0" fontId="2" fillId="0" borderId="0" xfId="0" applyFont="1" applyAlignment="1">
      <alignment vertical="top"/>
    </xf>
    <xf numFmtId="190" fontId="2" fillId="0" borderId="0" xfId="0" applyNumberFormat="1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78"/>
  <sheetViews>
    <sheetView tabSelected="1" workbookViewId="0" topLeftCell="B1">
      <selection activeCell="B1" sqref="B1"/>
    </sheetView>
  </sheetViews>
  <sheetFormatPr defaultColWidth="9.140625" defaultRowHeight="12.75"/>
  <cols>
    <col min="1" max="1" width="7.140625" style="0" hidden="1" customWidth="1"/>
    <col min="2" max="2" width="13.00390625" style="0" customWidth="1"/>
    <col min="3" max="3" width="2.140625" style="0" customWidth="1"/>
    <col min="4" max="4" width="50.28125" style="0" customWidth="1"/>
    <col min="5" max="5" width="15.00390625" style="0" customWidth="1"/>
    <col min="6" max="6" width="0.5625" style="0" hidden="1" customWidth="1"/>
    <col min="7" max="7" width="9.140625" style="9" bestFit="1" customWidth="1"/>
    <col min="8" max="8" width="10.28125" style="0" bestFit="1" customWidth="1"/>
    <col min="9" max="9" width="19.140625" style="0" bestFit="1" customWidth="1"/>
    <col min="10" max="11" width="15.00390625" style="0" customWidth="1"/>
    <col min="12" max="12" width="14.57421875" style="0" customWidth="1"/>
  </cols>
  <sheetData>
    <row r="1" spans="2:8" ht="12.75">
      <c r="B1" s="32" t="s">
        <v>90</v>
      </c>
      <c r="C1" s="33"/>
      <c r="D1" s="33"/>
      <c r="E1" s="33"/>
      <c r="F1" s="33"/>
      <c r="G1" s="33"/>
      <c r="H1" s="33"/>
    </row>
    <row r="2" spans="2:8" ht="12.75">
      <c r="B2" s="32" t="s">
        <v>100</v>
      </c>
      <c r="C2" s="32"/>
      <c r="D2" s="32"/>
      <c r="E2" s="32"/>
      <c r="F2" s="32"/>
      <c r="G2" s="32"/>
      <c r="H2" s="32"/>
    </row>
    <row r="3" spans="2:8" ht="12.75">
      <c r="B3" s="32" t="s">
        <v>104</v>
      </c>
      <c r="C3" s="32"/>
      <c r="D3" s="32"/>
      <c r="E3" s="32"/>
      <c r="F3" s="32"/>
      <c r="G3" s="32"/>
      <c r="H3" s="32"/>
    </row>
    <row r="4" spans="2:8" ht="12.75">
      <c r="B4" s="32" t="s">
        <v>103</v>
      </c>
      <c r="C4" s="32"/>
      <c r="D4" s="32"/>
      <c r="E4" s="32"/>
      <c r="F4" s="32"/>
      <c r="G4" s="32"/>
      <c r="H4" s="32"/>
    </row>
    <row r="5" spans="2:8" ht="12.75">
      <c r="B5" s="53"/>
      <c r="C5" s="53"/>
      <c r="D5" s="53"/>
      <c r="E5" s="53"/>
      <c r="F5" s="53"/>
      <c r="G5" s="53"/>
      <c r="H5" s="53"/>
    </row>
    <row r="6" spans="10:12" ht="12.75">
      <c r="J6" s="9"/>
      <c r="K6" s="9"/>
      <c r="L6" s="9"/>
    </row>
    <row r="7" spans="2:11" ht="12.75">
      <c r="B7" s="6" t="s">
        <v>48</v>
      </c>
      <c r="E7" s="27" t="s">
        <v>40</v>
      </c>
      <c r="F7" s="28"/>
      <c r="G7" s="29" t="s">
        <v>27</v>
      </c>
      <c r="H7" s="29" t="s">
        <v>28</v>
      </c>
      <c r="I7" s="9"/>
      <c r="J7" s="9"/>
      <c r="K7" s="9"/>
    </row>
    <row r="8" spans="5:11" ht="13.5" customHeight="1">
      <c r="E8" s="48"/>
      <c r="F8" s="30"/>
      <c r="I8" s="5"/>
      <c r="J8" s="5"/>
      <c r="K8" s="5"/>
    </row>
    <row r="9" spans="5:6" ht="12.75">
      <c r="E9" s="49"/>
      <c r="F9" s="29"/>
    </row>
    <row r="10" spans="2:63" ht="51.75" customHeight="1">
      <c r="B10" s="1" t="s">
        <v>50</v>
      </c>
      <c r="C10" s="50" t="s">
        <v>44</v>
      </c>
      <c r="D10" s="50"/>
      <c r="E10" s="34">
        <v>27968968717.871998</v>
      </c>
      <c r="F10" s="36"/>
      <c r="G10" s="11" t="s">
        <v>25</v>
      </c>
      <c r="H10" s="1" t="s">
        <v>26</v>
      </c>
      <c r="I10" s="35"/>
      <c r="J10" s="15"/>
      <c r="K10" s="1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2:11" s="3" customFormat="1" ht="12.75">
      <c r="B11" s="25">
        <v>3</v>
      </c>
      <c r="C11" s="24" t="s">
        <v>101</v>
      </c>
      <c r="D11" s="24"/>
      <c r="E11" s="34">
        <v>289334862.03199995</v>
      </c>
      <c r="F11" s="36"/>
      <c r="G11" s="23" t="s">
        <v>25</v>
      </c>
      <c r="H11" s="24" t="s">
        <v>26</v>
      </c>
      <c r="I11" s="15">
        <f>+E11-281619200</f>
        <v>7715662.031999946</v>
      </c>
      <c r="J11" s="20"/>
      <c r="K11" s="20"/>
    </row>
    <row r="12" spans="2:11" ht="12.75">
      <c r="B12" t="s">
        <v>51</v>
      </c>
      <c r="C12" t="s">
        <v>39</v>
      </c>
      <c r="E12" s="34">
        <v>226027449.99999997</v>
      </c>
      <c r="F12" s="36"/>
      <c r="G12" s="11" t="s">
        <v>25</v>
      </c>
      <c r="H12" s="1" t="s">
        <v>26</v>
      </c>
      <c r="I12" s="35"/>
      <c r="J12" s="15"/>
      <c r="K12" s="15"/>
    </row>
    <row r="13" spans="2:11" ht="12.75">
      <c r="B13" s="5" t="s">
        <v>51</v>
      </c>
      <c r="C13" s="4" t="s">
        <v>41</v>
      </c>
      <c r="E13" s="10">
        <v>10684933.999999998</v>
      </c>
      <c r="F13" s="10"/>
      <c r="G13" s="11"/>
      <c r="H13" s="1"/>
      <c r="I13" s="35"/>
      <c r="J13" s="10"/>
      <c r="K13" s="10"/>
    </row>
    <row r="14" spans="2:11" ht="12.75">
      <c r="B14" t="s">
        <v>52</v>
      </c>
      <c r="C14" t="s">
        <v>34</v>
      </c>
      <c r="E14" s="34">
        <v>202191827.99999997</v>
      </c>
      <c r="F14" s="36"/>
      <c r="G14" s="11" t="s">
        <v>25</v>
      </c>
      <c r="H14" s="1" t="s">
        <v>26</v>
      </c>
      <c r="I14" s="35"/>
      <c r="J14" s="15"/>
      <c r="K14" s="15"/>
    </row>
    <row r="15" spans="2:11" ht="12.75">
      <c r="B15" t="s">
        <v>53</v>
      </c>
      <c r="C15" t="s">
        <v>35</v>
      </c>
      <c r="E15" s="34">
        <v>135616470</v>
      </c>
      <c r="F15" s="36"/>
      <c r="G15" s="11" t="s">
        <v>25</v>
      </c>
      <c r="H15" s="1" t="s">
        <v>26</v>
      </c>
      <c r="I15" s="35"/>
      <c r="J15" s="15"/>
      <c r="K15" s="15"/>
    </row>
    <row r="16" spans="2:11" ht="12.75">
      <c r="B16" t="s">
        <v>54</v>
      </c>
      <c r="C16" t="s">
        <v>36</v>
      </c>
      <c r="E16" s="34">
        <v>16438359.999999998</v>
      </c>
      <c r="F16" s="36"/>
      <c r="G16" s="11" t="s">
        <v>25</v>
      </c>
      <c r="H16" s="1" t="s">
        <v>26</v>
      </c>
      <c r="I16" s="35"/>
      <c r="J16" s="15"/>
      <c r="K16" s="15"/>
    </row>
    <row r="17" spans="2:11" ht="25.5" customHeight="1">
      <c r="B17" s="1" t="s">
        <v>55</v>
      </c>
      <c r="C17" s="50" t="s">
        <v>0</v>
      </c>
      <c r="D17" s="50"/>
      <c r="E17" s="34">
        <v>115068519.99999999</v>
      </c>
      <c r="F17" s="36"/>
      <c r="G17" s="11" t="s">
        <v>25</v>
      </c>
      <c r="H17" s="1" t="s">
        <v>26</v>
      </c>
      <c r="I17" s="35"/>
      <c r="J17" s="15"/>
      <c r="K17" s="15"/>
    </row>
    <row r="18" spans="2:11" ht="12.75">
      <c r="B18" s="1" t="s">
        <v>56</v>
      </c>
      <c r="C18" s="50" t="s">
        <v>1</v>
      </c>
      <c r="D18" s="50"/>
      <c r="E18" s="34">
        <v>31232883.999999996</v>
      </c>
      <c r="F18" s="36"/>
      <c r="G18" s="11" t="s">
        <v>25</v>
      </c>
      <c r="H18" s="1" t="s">
        <v>26</v>
      </c>
      <c r="I18" s="35"/>
      <c r="J18" s="15"/>
      <c r="K18" s="15"/>
    </row>
    <row r="19" spans="2:11" ht="12.75">
      <c r="B19" s="26" t="s">
        <v>57</v>
      </c>
      <c r="C19" s="3"/>
      <c r="D19" s="3" t="s">
        <v>31</v>
      </c>
      <c r="E19" s="10">
        <v>8219179.999999999</v>
      </c>
      <c r="F19" s="10"/>
      <c r="G19" s="11"/>
      <c r="H19" s="1"/>
      <c r="I19" s="10"/>
      <c r="J19" s="10"/>
      <c r="K19" s="10"/>
    </row>
    <row r="20" spans="2:11" ht="12.75">
      <c r="B20" s="26" t="s">
        <v>58</v>
      </c>
      <c r="C20" s="3"/>
      <c r="D20" s="3" t="s">
        <v>32</v>
      </c>
      <c r="E20" s="10">
        <v>4109590</v>
      </c>
      <c r="F20" s="10"/>
      <c r="G20" s="11"/>
      <c r="H20" s="1"/>
      <c r="I20" s="10"/>
      <c r="J20" s="10"/>
      <c r="K20" s="10"/>
    </row>
    <row r="21" spans="2:11" ht="12.75">
      <c r="B21" s="26" t="s">
        <v>59</v>
      </c>
      <c r="C21" s="3"/>
      <c r="D21" s="3" t="s">
        <v>33</v>
      </c>
      <c r="E21" s="10">
        <v>4109590</v>
      </c>
      <c r="F21" s="10"/>
      <c r="G21" s="11"/>
      <c r="H21" s="1"/>
      <c r="I21" s="10"/>
      <c r="J21" s="10"/>
      <c r="K21" s="10"/>
    </row>
    <row r="22" spans="2:11" ht="12.75">
      <c r="B22" s="1" t="s">
        <v>60</v>
      </c>
      <c r="C22" t="s">
        <v>2</v>
      </c>
      <c r="E22" s="34">
        <v>21780826.999999996</v>
      </c>
      <c r="F22" s="36"/>
      <c r="G22" s="11" t="s">
        <v>25</v>
      </c>
      <c r="H22" s="1" t="s">
        <v>26</v>
      </c>
      <c r="I22" s="15"/>
      <c r="J22" s="15"/>
      <c r="K22" s="15"/>
    </row>
    <row r="23" spans="2:11" ht="12.75">
      <c r="B23" s="1" t="s">
        <v>61</v>
      </c>
      <c r="C23" t="s">
        <v>3</v>
      </c>
      <c r="E23" s="34">
        <v>9041098</v>
      </c>
      <c r="F23" s="36"/>
      <c r="G23" s="11" t="s">
        <v>25</v>
      </c>
      <c r="H23" s="1" t="s">
        <v>26</v>
      </c>
      <c r="I23" s="15"/>
      <c r="J23" s="15"/>
      <c r="K23" s="15"/>
    </row>
    <row r="24" spans="2:11" ht="12.75">
      <c r="B24" s="1" t="s">
        <v>62</v>
      </c>
      <c r="C24" t="s">
        <v>4</v>
      </c>
      <c r="E24" s="34">
        <v>4109590</v>
      </c>
      <c r="F24" s="36"/>
      <c r="G24" s="11" t="s">
        <v>25</v>
      </c>
      <c r="H24" s="1" t="s">
        <v>26</v>
      </c>
      <c r="I24" s="15"/>
      <c r="J24" s="15"/>
      <c r="K24" s="15"/>
    </row>
    <row r="25" spans="2:11" ht="12.75">
      <c r="B25" s="1" t="s">
        <v>63</v>
      </c>
      <c r="C25" t="s">
        <v>5</v>
      </c>
      <c r="E25" s="34">
        <v>90410979.99999999</v>
      </c>
      <c r="F25" s="36"/>
      <c r="G25" s="11" t="s">
        <v>25</v>
      </c>
      <c r="H25" s="1" t="s">
        <v>26</v>
      </c>
      <c r="I25" s="15"/>
      <c r="J25" s="15"/>
      <c r="K25" s="15"/>
    </row>
    <row r="26" spans="2:11" ht="12.75">
      <c r="B26" s="1" t="s">
        <v>64</v>
      </c>
      <c r="C26" t="s">
        <v>38</v>
      </c>
      <c r="E26" s="34">
        <v>410959</v>
      </c>
      <c r="F26" s="36"/>
      <c r="G26" s="11" t="s">
        <v>25</v>
      </c>
      <c r="H26" s="1" t="s">
        <v>26</v>
      </c>
      <c r="I26" s="15"/>
      <c r="J26" s="15"/>
      <c r="K26" s="15"/>
    </row>
    <row r="27" spans="2:11" ht="25.5" customHeight="1">
      <c r="B27" s="1" t="s">
        <v>65</v>
      </c>
      <c r="C27" s="50" t="s">
        <v>6</v>
      </c>
      <c r="D27" s="50"/>
      <c r="E27" s="34">
        <v>20547950</v>
      </c>
      <c r="F27" s="36"/>
      <c r="G27" s="11" t="s">
        <v>25</v>
      </c>
      <c r="H27" s="1" t="s">
        <v>26</v>
      </c>
      <c r="I27" s="15"/>
      <c r="J27" s="15"/>
      <c r="K27" s="15"/>
    </row>
    <row r="28" spans="2:11" ht="12.75">
      <c r="B28" s="1" t="s">
        <v>66</v>
      </c>
      <c r="C28" t="s">
        <v>7</v>
      </c>
      <c r="E28" s="34">
        <v>106849339.99999999</v>
      </c>
      <c r="F28" s="36"/>
      <c r="G28" s="11" t="s">
        <v>25</v>
      </c>
      <c r="H28" s="1" t="s">
        <v>26</v>
      </c>
      <c r="I28" s="15"/>
      <c r="J28" s="15"/>
      <c r="K28" s="15"/>
    </row>
    <row r="29" spans="2:11" ht="12.75">
      <c r="B29" s="26" t="s">
        <v>67</v>
      </c>
      <c r="D29" t="s">
        <v>29</v>
      </c>
      <c r="E29" s="10">
        <v>1643836</v>
      </c>
      <c r="F29" s="10"/>
      <c r="G29" s="11"/>
      <c r="H29" s="1"/>
      <c r="I29" s="10"/>
      <c r="J29" s="10"/>
      <c r="K29" s="10"/>
    </row>
    <row r="30" spans="2:11" ht="12.75">
      <c r="B30" s="1" t="s">
        <v>68</v>
      </c>
      <c r="C30" t="s">
        <v>42</v>
      </c>
      <c r="E30" s="34">
        <v>1232877</v>
      </c>
      <c r="F30" s="36"/>
      <c r="G30" s="11" t="s">
        <v>25</v>
      </c>
      <c r="H30" s="1"/>
      <c r="I30" s="15"/>
      <c r="J30" s="15"/>
      <c r="K30" s="15"/>
    </row>
    <row r="31" spans="2:11" ht="12.75">
      <c r="B31" s="1" t="s">
        <v>69</v>
      </c>
      <c r="C31" t="s">
        <v>8</v>
      </c>
      <c r="E31" s="34">
        <v>84657553.99999999</v>
      </c>
      <c r="F31" s="36"/>
      <c r="G31" s="11" t="s">
        <v>25</v>
      </c>
      <c r="H31" s="1" t="s">
        <v>26</v>
      </c>
      <c r="I31" s="15"/>
      <c r="J31" s="15"/>
      <c r="K31" s="15"/>
    </row>
    <row r="32" spans="2:11" ht="12.75">
      <c r="B32" s="1" t="s">
        <v>70</v>
      </c>
      <c r="C32" t="s">
        <v>9</v>
      </c>
      <c r="E32" s="34">
        <v>41095900</v>
      </c>
      <c r="F32" s="36"/>
      <c r="G32" s="11" t="s">
        <v>25</v>
      </c>
      <c r="H32" s="1" t="s">
        <v>26</v>
      </c>
      <c r="I32" s="15"/>
      <c r="J32" s="15"/>
      <c r="K32" s="15"/>
    </row>
    <row r="33" spans="2:11" s="39" customFormat="1" ht="12.75">
      <c r="B33" s="38" t="s">
        <v>71</v>
      </c>
      <c r="D33" s="39" t="s">
        <v>46</v>
      </c>
      <c r="E33" s="10">
        <v>4109590</v>
      </c>
      <c r="F33" s="40"/>
      <c r="G33" s="41"/>
      <c r="H33" s="42"/>
      <c r="I33" s="43"/>
      <c r="J33" s="43"/>
      <c r="K33" s="43"/>
    </row>
    <row r="34" spans="2:11" ht="12.75">
      <c r="B34" s="1" t="s">
        <v>72</v>
      </c>
      <c r="C34" t="s">
        <v>10</v>
      </c>
      <c r="E34" s="34">
        <v>16438359.999999998</v>
      </c>
      <c r="F34" s="36"/>
      <c r="G34" s="11" t="s">
        <v>25</v>
      </c>
      <c r="H34" s="1" t="s">
        <v>26</v>
      </c>
      <c r="I34" s="15"/>
      <c r="J34" s="15"/>
      <c r="K34" s="15"/>
    </row>
    <row r="35" spans="2:12" ht="12.75">
      <c r="B35" s="1" t="s">
        <v>73</v>
      </c>
      <c r="C35" t="s">
        <v>11</v>
      </c>
      <c r="E35" s="34">
        <v>25479457.999999996</v>
      </c>
      <c r="F35" s="36"/>
      <c r="G35" s="11" t="s">
        <v>25</v>
      </c>
      <c r="H35" s="1" t="s">
        <v>26</v>
      </c>
      <c r="I35" s="15"/>
      <c r="J35" s="15"/>
      <c r="K35" s="15"/>
      <c r="L35" s="6"/>
    </row>
    <row r="36" spans="2:12" ht="12.75">
      <c r="B36" s="1" t="s">
        <v>74</v>
      </c>
      <c r="C36" s="50" t="s">
        <v>12</v>
      </c>
      <c r="D36" s="50"/>
      <c r="E36" s="34">
        <v>90410979.99999999</v>
      </c>
      <c r="F36" s="36"/>
      <c r="G36" s="11" t="s">
        <v>25</v>
      </c>
      <c r="H36" s="1" t="s">
        <v>26</v>
      </c>
      <c r="I36" s="15"/>
      <c r="J36" s="15"/>
      <c r="K36" s="15"/>
      <c r="L36" s="1"/>
    </row>
    <row r="37" spans="2:11" ht="12.75">
      <c r="B37" s="1" t="s">
        <v>75</v>
      </c>
      <c r="C37" t="s">
        <v>13</v>
      </c>
      <c r="E37" s="34">
        <v>100273995.99999999</v>
      </c>
      <c r="F37" s="36"/>
      <c r="G37" s="11" t="s">
        <v>25</v>
      </c>
      <c r="H37" s="1" t="s">
        <v>26</v>
      </c>
      <c r="I37" s="15"/>
      <c r="J37" s="15"/>
      <c r="K37" s="15"/>
    </row>
    <row r="38" spans="2:11" ht="12.75">
      <c r="B38" s="1" t="s">
        <v>76</v>
      </c>
      <c r="C38" t="s">
        <v>14</v>
      </c>
      <c r="E38" s="34">
        <v>21780826.999999996</v>
      </c>
      <c r="F38" s="36"/>
      <c r="G38" s="11" t="s">
        <v>25</v>
      </c>
      <c r="H38" s="1" t="s">
        <v>26</v>
      </c>
      <c r="I38" s="15"/>
      <c r="J38" s="15"/>
      <c r="K38" s="15"/>
    </row>
    <row r="39" spans="2:63" s="3" customFormat="1" ht="12.75">
      <c r="B39" s="1" t="s">
        <v>77</v>
      </c>
      <c r="C39" s="51" t="s">
        <v>47</v>
      </c>
      <c r="D39" s="51"/>
      <c r="E39" s="34">
        <v>178767164.99999997</v>
      </c>
      <c r="F39" s="36"/>
      <c r="G39" s="23" t="s">
        <v>25</v>
      </c>
      <c r="H39" s="1" t="s">
        <v>26</v>
      </c>
      <c r="I39" s="20"/>
      <c r="J39" s="20"/>
      <c r="K39" s="20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</row>
    <row r="40" spans="2:11" ht="12.75">
      <c r="B40" s="1" t="s">
        <v>78</v>
      </c>
      <c r="C40" t="s">
        <v>15</v>
      </c>
      <c r="E40" s="34">
        <v>29917815.199999996</v>
      </c>
      <c r="F40" s="36"/>
      <c r="G40" s="11" t="s">
        <v>25</v>
      </c>
      <c r="H40" s="1" t="s">
        <v>26</v>
      </c>
      <c r="I40" s="15"/>
      <c r="J40" s="15"/>
      <c r="K40" s="15"/>
    </row>
    <row r="41" spans="2:11" s="3" customFormat="1" ht="12.75">
      <c r="B41" s="1" t="s">
        <v>79</v>
      </c>
      <c r="C41" s="3" t="s">
        <v>16</v>
      </c>
      <c r="E41" s="34">
        <v>15452058.399999999</v>
      </c>
      <c r="F41" s="36"/>
      <c r="G41" s="23" t="s">
        <v>25</v>
      </c>
      <c r="H41" s="24" t="s">
        <v>26</v>
      </c>
      <c r="I41" s="20"/>
      <c r="J41" s="20"/>
      <c r="K41" s="20"/>
    </row>
    <row r="42" spans="2:11" ht="12.75">
      <c r="B42" s="1" t="s">
        <v>80</v>
      </c>
      <c r="C42" t="s">
        <v>17</v>
      </c>
      <c r="E42" s="34">
        <v>410959</v>
      </c>
      <c r="F42" s="36"/>
      <c r="G42" s="11" t="s">
        <v>25</v>
      </c>
      <c r="H42" s="1" t="s">
        <v>26</v>
      </c>
      <c r="I42" s="15"/>
      <c r="J42" s="15"/>
      <c r="K42" s="15"/>
    </row>
    <row r="43" spans="2:11" ht="12.75">
      <c r="B43" s="1" t="s">
        <v>81</v>
      </c>
      <c r="C43" t="s">
        <v>18</v>
      </c>
      <c r="E43" s="34">
        <v>82191800</v>
      </c>
      <c r="F43" s="36"/>
      <c r="G43" s="11" t="s">
        <v>25</v>
      </c>
      <c r="H43" s="1" t="s">
        <v>26</v>
      </c>
      <c r="I43" s="15"/>
      <c r="J43" s="15"/>
      <c r="K43" s="15"/>
    </row>
    <row r="44" spans="2:11" ht="12.75">
      <c r="B44" s="1" t="s">
        <v>82</v>
      </c>
      <c r="C44" t="s">
        <v>19</v>
      </c>
      <c r="E44" s="34">
        <v>82191800</v>
      </c>
      <c r="F44" s="36"/>
      <c r="G44" s="11" t="s">
        <v>25</v>
      </c>
      <c r="H44" s="1" t="s">
        <v>26</v>
      </c>
      <c r="I44" s="15"/>
      <c r="J44" s="15"/>
      <c r="K44" s="15"/>
    </row>
    <row r="45" spans="2:11" ht="12.75">
      <c r="B45" s="1" t="s">
        <v>83</v>
      </c>
      <c r="C45" t="s">
        <v>20</v>
      </c>
      <c r="E45" s="34">
        <v>616438.5</v>
      </c>
      <c r="F45" s="36"/>
      <c r="G45" s="11" t="s">
        <v>25</v>
      </c>
      <c r="H45" s="1" t="s">
        <v>26</v>
      </c>
      <c r="I45" s="15"/>
      <c r="J45" s="15"/>
      <c r="K45" s="15"/>
    </row>
    <row r="46" spans="2:11" ht="26.25" customHeight="1">
      <c r="B46" s="1" t="s">
        <v>84</v>
      </c>
      <c r="C46" s="50" t="s">
        <v>21</v>
      </c>
      <c r="D46" s="50"/>
      <c r="E46" s="34">
        <v>4315069.5</v>
      </c>
      <c r="F46" s="36"/>
      <c r="G46" s="11" t="s">
        <v>25</v>
      </c>
      <c r="H46" s="1" t="s">
        <v>26</v>
      </c>
      <c r="I46" s="15"/>
      <c r="J46" s="15"/>
      <c r="K46" s="15"/>
    </row>
    <row r="47" spans="2:11" ht="25.5" customHeight="1">
      <c r="B47" s="26" t="s">
        <v>85</v>
      </c>
      <c r="C47" s="1"/>
      <c r="D47" s="7" t="s">
        <v>30</v>
      </c>
      <c r="E47" s="10">
        <v>205479.5</v>
      </c>
      <c r="F47" s="10"/>
      <c r="G47" s="11"/>
      <c r="H47" s="1"/>
      <c r="I47" s="10"/>
      <c r="J47" s="10"/>
      <c r="K47" s="10"/>
    </row>
    <row r="48" spans="2:11" ht="12.75">
      <c r="B48" s="1" t="s">
        <v>86</v>
      </c>
      <c r="C48" t="s">
        <v>37</v>
      </c>
      <c r="E48" s="34">
        <v>8219179.999999999</v>
      </c>
      <c r="F48" s="36"/>
      <c r="G48" s="11" t="s">
        <v>25</v>
      </c>
      <c r="H48" s="1" t="s">
        <v>26</v>
      </c>
      <c r="I48" s="15"/>
      <c r="J48" s="15"/>
      <c r="K48" s="15"/>
    </row>
    <row r="49" spans="2:11" ht="12.75">
      <c r="B49" s="1" t="s">
        <v>87</v>
      </c>
      <c r="C49" t="s">
        <v>22</v>
      </c>
      <c r="E49" s="34">
        <v>8219179.999999999</v>
      </c>
      <c r="F49" s="36"/>
      <c r="G49" s="11" t="s">
        <v>25</v>
      </c>
      <c r="H49" s="1" t="s">
        <v>26</v>
      </c>
      <c r="I49" s="15"/>
      <c r="J49" s="15"/>
      <c r="K49" s="15"/>
    </row>
    <row r="50" spans="2:11" ht="12.75">
      <c r="B50" s="1" t="s">
        <v>88</v>
      </c>
      <c r="C50" t="s">
        <v>23</v>
      </c>
      <c r="E50" s="34">
        <v>92054794</v>
      </c>
      <c r="F50" s="36"/>
      <c r="G50" s="11" t="s">
        <v>25</v>
      </c>
      <c r="H50" s="1" t="s">
        <v>26</v>
      </c>
      <c r="I50" s="15"/>
      <c r="J50" s="15"/>
      <c r="K50" s="15"/>
    </row>
    <row r="51" spans="2:11" ht="12.75">
      <c r="B51" s="1" t="s">
        <v>45</v>
      </c>
      <c r="C51" t="s">
        <v>24</v>
      </c>
      <c r="E51" s="34">
        <v>90410958</v>
      </c>
      <c r="F51" s="36"/>
      <c r="G51" s="11" t="s">
        <v>25</v>
      </c>
      <c r="H51" s="1" t="s">
        <v>26</v>
      </c>
      <c r="I51" s="16"/>
      <c r="J51" s="16"/>
      <c r="K51" s="16"/>
    </row>
    <row r="52" spans="4:11" ht="12.75" hidden="1">
      <c r="D52" s="2">
        <v>2061242000</v>
      </c>
      <c r="E52" s="2"/>
      <c r="F52" s="2"/>
      <c r="G52" s="11"/>
      <c r="H52" s="1"/>
      <c r="I52" s="14"/>
      <c r="J52" s="14"/>
      <c r="K52" s="14"/>
    </row>
    <row r="53" spans="4:11" ht="12.75">
      <c r="D53" s="22"/>
      <c r="E53" s="34"/>
      <c r="F53" s="22"/>
      <c r="G53" s="11"/>
      <c r="H53" s="1"/>
      <c r="I53" s="14"/>
      <c r="J53" s="14"/>
      <c r="K53" s="14"/>
    </row>
    <row r="54" spans="4:11" ht="12.75">
      <c r="D54" t="s">
        <v>89</v>
      </c>
      <c r="E54" s="8">
        <f>SUMIF(G10:G52,"=CA",E10:E52)</f>
        <v>30212167005.504</v>
      </c>
      <c r="F54" s="8"/>
      <c r="G54" s="12"/>
      <c r="H54" s="1"/>
      <c r="I54" s="8"/>
      <c r="J54" s="8"/>
      <c r="K54" s="8"/>
    </row>
    <row r="55" spans="2:11" ht="12.75">
      <c r="B55" t="s">
        <v>92</v>
      </c>
      <c r="D55" t="s">
        <v>91</v>
      </c>
      <c r="E55" s="46">
        <v>525205601.99999994</v>
      </c>
      <c r="F55" s="34"/>
      <c r="G55" s="12"/>
      <c r="H55" s="1"/>
      <c r="I55" s="8"/>
      <c r="J55" s="8"/>
      <c r="K55" s="8"/>
    </row>
    <row r="56" spans="4:11" ht="12.75">
      <c r="D56" t="s">
        <v>93</v>
      </c>
      <c r="E56" s="8">
        <f>+E54-E55</f>
        <v>29686961403.504</v>
      </c>
      <c r="F56" s="8"/>
      <c r="G56" s="12"/>
      <c r="H56" s="1"/>
      <c r="I56" s="8"/>
      <c r="J56" s="8"/>
      <c r="K56" s="8"/>
    </row>
    <row r="57" spans="2:11" ht="12.75">
      <c r="B57" t="s">
        <v>92</v>
      </c>
      <c r="D57" t="s">
        <v>94</v>
      </c>
      <c r="E57" s="46">
        <v>28520554600</v>
      </c>
      <c r="F57" s="34"/>
      <c r="G57" s="12"/>
      <c r="H57" s="1"/>
      <c r="I57" s="8"/>
      <c r="J57" s="8"/>
      <c r="K57" s="8"/>
    </row>
    <row r="58" spans="7:11" ht="12.75">
      <c r="G58" s="11"/>
      <c r="H58" s="1"/>
      <c r="I58" s="14"/>
      <c r="J58" s="14"/>
      <c r="K58" s="14"/>
    </row>
    <row r="59" spans="3:256" ht="40.5" customHeight="1">
      <c r="C59" s="1" t="s">
        <v>49</v>
      </c>
      <c r="D59" s="50" t="s">
        <v>105</v>
      </c>
      <c r="E59" s="50"/>
      <c r="F59" s="50"/>
      <c r="G59" s="50"/>
      <c r="H59" s="50"/>
      <c r="I59" s="14"/>
      <c r="J59" s="14"/>
      <c r="K59" s="14"/>
      <c r="IV59" s="45"/>
    </row>
    <row r="60" spans="3:11" ht="69.75" customHeight="1">
      <c r="C60" s="1" t="s">
        <v>95</v>
      </c>
      <c r="D60" s="50" t="s">
        <v>102</v>
      </c>
      <c r="E60" s="50"/>
      <c r="F60" s="50"/>
      <c r="G60" s="50"/>
      <c r="H60" s="50"/>
      <c r="I60" s="14"/>
      <c r="J60" s="14"/>
      <c r="K60" s="14"/>
    </row>
    <row r="61" spans="3:11" ht="9.75" customHeight="1">
      <c r="C61" s="47"/>
      <c r="D61" s="52"/>
      <c r="E61" s="52"/>
      <c r="F61" s="52"/>
      <c r="G61" s="52"/>
      <c r="H61" s="52"/>
      <c r="I61" s="14"/>
      <c r="J61" s="14"/>
      <c r="K61" s="14"/>
    </row>
    <row r="62" spans="2:11" ht="12.75">
      <c r="B62" t="s">
        <v>43</v>
      </c>
      <c r="E62" s="44"/>
      <c r="G62" s="11"/>
      <c r="H62" s="31">
        <v>38555</v>
      </c>
      <c r="I62" s="14"/>
      <c r="J62" s="14"/>
      <c r="K62" s="14"/>
    </row>
    <row r="63" spans="2:11" ht="12.75">
      <c r="B63" t="s">
        <v>99</v>
      </c>
      <c r="D63" t="s">
        <v>97</v>
      </c>
      <c r="E63" s="46">
        <v>2136986799.9999998</v>
      </c>
      <c r="F63" s="2"/>
      <c r="G63" s="11"/>
      <c r="H63" s="1"/>
      <c r="I63" s="13"/>
      <c r="J63" s="13"/>
      <c r="K63" s="13"/>
    </row>
    <row r="64" spans="2:8" ht="12.75">
      <c r="B64" t="s">
        <v>98</v>
      </c>
      <c r="D64" t="s">
        <v>96</v>
      </c>
      <c r="E64" s="46">
        <v>2301370400</v>
      </c>
      <c r="F64" s="2"/>
      <c r="G64" s="21"/>
      <c r="H64" s="1"/>
    </row>
    <row r="71" spans="7:8" ht="12.75">
      <c r="G71" s="18"/>
      <c r="H71" s="17"/>
    </row>
    <row r="72" spans="7:8" ht="12.75">
      <c r="G72" s="18"/>
      <c r="H72" s="17"/>
    </row>
    <row r="73" spans="4:7" ht="12.75">
      <c r="D73" s="6"/>
      <c r="E73" s="6"/>
      <c r="F73" s="6"/>
      <c r="G73" s="19"/>
    </row>
    <row r="78" ht="12.75">
      <c r="F78" s="37">
        <f>299/365*2800000000</f>
        <v>2293698630.1369863</v>
      </c>
    </row>
  </sheetData>
  <mergeCells count="11">
    <mergeCell ref="B5:H5"/>
    <mergeCell ref="C36:D36"/>
    <mergeCell ref="C46:D46"/>
    <mergeCell ref="C10:D10"/>
    <mergeCell ref="C17:D17"/>
    <mergeCell ref="C18:D18"/>
    <mergeCell ref="C27:D27"/>
    <mergeCell ref="C39:D39"/>
    <mergeCell ref="D59:H59"/>
    <mergeCell ref="D60:H60"/>
    <mergeCell ref="D61:H61"/>
  </mergeCells>
  <printOptions horizontalCentered="1"/>
  <pageMargins left="0.5" right="0.5" top="0.5" bottom="0.5" header="0" footer="0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Edwards</dc:creator>
  <cp:keywords/>
  <dc:description/>
  <cp:lastModifiedBy>Carolyn S. Edwards</cp:lastModifiedBy>
  <cp:lastPrinted>2005-07-22T13:30:52Z</cp:lastPrinted>
  <dcterms:created xsi:type="dcterms:W3CDTF">2003-09-22T20:56:11Z</dcterms:created>
  <dcterms:modified xsi:type="dcterms:W3CDTF">2005-07-22T13:32:15Z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