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45" windowWidth="11850" windowHeight="8790" activeTab="2"/>
  </bookViews>
  <sheets>
    <sheet name="SAFE Signature Page" sheetId="1" r:id="rId1"/>
    <sheet name="Rest. of Rare and Decl. West Pr" sheetId="2" r:id="rId2"/>
    <sheet name="Cost List" sheetId="3" r:id="rId3"/>
  </sheets>
  <definedNames>
    <definedName name="Ac">'SAFE Signature Page'!$K$12</definedName>
    <definedName name="County">'SAFE Signature Page'!$D$12</definedName>
    <definedName name="Name">'SAFE Signature Page'!$A$12</definedName>
    <definedName name="no">'SAFE Signature Page'!$I$12</definedName>
    <definedName name="_xlnm.Print_Area" localSheetId="1">'Rest. of Rare and Decl. West Pr'!$A$1:$N$35</definedName>
    <definedName name="_xlnm.Print_Area" localSheetId="0">'SAFE Signature Page'!$A$1:$N$42</definedName>
  </definedNames>
  <calcPr fullCalcOnLoad="1"/>
</workbook>
</file>

<file path=xl/sharedStrings.xml><?xml version="1.0" encoding="utf-8"?>
<sst xmlns="http://schemas.openxmlformats.org/spreadsheetml/2006/main" count="146" uniqueCount="101">
  <si>
    <t>U.S. Department of Agriculture</t>
  </si>
  <si>
    <t>NRCS-LTP-11B</t>
  </si>
  <si>
    <t>Page</t>
  </si>
  <si>
    <t>Natural Resources Conservation Service</t>
  </si>
  <si>
    <t>4-95</t>
  </si>
  <si>
    <t>____of____</t>
  </si>
  <si>
    <t>FORM APPROVED                        OMB NUMBER 0578-0013</t>
  </si>
  <si>
    <t xml:space="preserve"> </t>
  </si>
  <si>
    <t>SCHEDULE OF OPERATIONS</t>
  </si>
  <si>
    <t xml:space="preserve">NOTE: </t>
  </si>
  <si>
    <t>1. Name:</t>
  </si>
  <si>
    <t>2. County:</t>
  </si>
  <si>
    <t>3. State:</t>
  </si>
  <si>
    <t xml:space="preserve">4. Contract No.:                                                </t>
  </si>
  <si>
    <t>5. Total acres under contract:</t>
  </si>
  <si>
    <t>WI</t>
  </si>
  <si>
    <t>ITEM                 NO.</t>
  </si>
  <si>
    <t>FIELD</t>
  </si>
  <si>
    <t>PLANNED                                                      CONSERVATION TREATMENT</t>
  </si>
  <si>
    <t>ESTIMATED AMOUNT (UNITS)</t>
  </si>
  <si>
    <t>COST BASIS                    $</t>
  </si>
  <si>
    <t>COST SHARE RATE %</t>
  </si>
  <si>
    <t>COMPLETION SCHEDULE AND ESTIMATED COST SHARE BY FY YEAR</t>
  </si>
  <si>
    <t>REF. NO.</t>
  </si>
  <si>
    <t>(For Noncost-Share Items Show Units)</t>
  </si>
  <si>
    <t>Total Cost-Share by Year:</t>
  </si>
  <si>
    <t xml:space="preserve">Total Contract Cost Share: </t>
  </si>
  <si>
    <t>NOTES:</t>
  </si>
  <si>
    <t>A. All Items numbered in column 6 must be carried out as a part of this contract to prevent violation.</t>
  </si>
  <si>
    <t>B. When established, the conservation practices listed in Column 8 must be maintained by the participant at no cost to the government</t>
  </si>
  <si>
    <t>C. Enter total cost per unit in column 10 unless the method of cost-share is flat rate.  When flat rate, enter the amount per unit to be paid the participant</t>
  </si>
  <si>
    <t>D. All cost share rates in column 11 are based on average cost (AC) with the following exceptions.</t>
  </si>
  <si>
    <t xml:space="preserve">     AA = Actual costs not to exceed average cost</t>
  </si>
  <si>
    <t xml:space="preserve">     FR = Flat Rate</t>
  </si>
  <si>
    <t xml:space="preserve">     NC = Non cost-shared. </t>
  </si>
  <si>
    <t xml:space="preserve">     AM = Actual cost no to exceed a specified maximum</t>
  </si>
  <si>
    <t>E. Modifications will be referenced by number in column 13.</t>
  </si>
  <si>
    <t>F. By signing, the participant acknowledges receipt of this conservation plan including the NRCS-LTP-11 or NRCS-LTP-11A and agrees to comply with</t>
  </si>
  <si>
    <t xml:space="preserve">     the terms and conditions hereof.</t>
  </si>
  <si>
    <t>14. CERTIFICATION OF PARTICIPANTS</t>
  </si>
  <si>
    <t>SIGNATURE</t>
  </si>
  <si>
    <t>DATE</t>
  </si>
  <si>
    <t>15. REVIEWING OFFICIALS SIGNATURE</t>
  </si>
  <si>
    <t>DISTRICT CONSERVATIONIST - TECHNICAL ADEQUACY CERTIFICATION</t>
  </si>
  <si>
    <t>APPROVED BY OTHER ADMINISTERING AGENCY</t>
  </si>
  <si>
    <t>SEE REVERSE SIDE</t>
  </si>
  <si>
    <t>NONDISCRIMINATION STATEMENT</t>
  </si>
  <si>
    <r>
      <t xml:space="preserve">                                                      </t>
    </r>
    <r>
      <rPr>
        <b/>
        <sz val="16"/>
        <rFont val="Times New Roman"/>
        <family val="1"/>
      </rPr>
      <t>CONSERVATION PLAN</t>
    </r>
  </si>
  <si>
    <r>
      <t>APPROVED BY</t>
    </r>
    <r>
      <rPr>
        <sz val="6"/>
        <rFont val="Small Fonts"/>
        <family val="2"/>
      </rPr>
      <t xml:space="preserve"> (Signature of District Representative)</t>
    </r>
  </si>
  <si>
    <t>NRCS-CPA-11</t>
  </si>
  <si>
    <t>PAGE ______OF _____</t>
  </si>
  <si>
    <t>CONSERVATION PLAN</t>
  </si>
  <si>
    <t>SCHEDULE OF OPERATIONS for the SAFE Program</t>
  </si>
  <si>
    <t>1. Name</t>
  </si>
  <si>
    <t>4. Contract No:</t>
  </si>
  <si>
    <t>6. Tract:</t>
  </si>
  <si>
    <t>Wisconsin</t>
  </si>
  <si>
    <t>ITEM NO.</t>
  </si>
  <si>
    <t>PLANNED CONSERVATION TREATMENT</t>
  </si>
  <si>
    <t>ESTIMATED AMOUNTS</t>
  </si>
  <si>
    <t>UNITS</t>
  </si>
  <si>
    <t>COST BASIS     $</t>
  </si>
  <si>
    <t>COMPLETION SCHEDULE AND ESTIMATED COST SHARE BY YEAR                      (For Non-cost-Share Items Show Units)</t>
  </si>
  <si>
    <t>CRBA    Temporary Seeding</t>
  </si>
  <si>
    <t>AC</t>
  </si>
  <si>
    <t>CRAA    Laboratory Soil Analysis Fee</t>
  </si>
  <si>
    <t>CRAB    Lime and Fertilizer as required by soil test</t>
  </si>
  <si>
    <t>CRAC    Seedbed Preparation (plowing, disking, mowing, herbicide or burning)</t>
  </si>
  <si>
    <t>CRAD    Seeding Operation (grain drill, no-till, native grass grain drill, air seeder or broadcast) &gt;3 ac.</t>
  </si>
  <si>
    <t>CRAN    Weed/Insect Control - Grass</t>
  </si>
  <si>
    <t>Choose 6th/7th Year Required Management</t>
  </si>
  <si>
    <t>Choose 11th/12th Year Required Management</t>
  </si>
  <si>
    <t>Totals:</t>
  </si>
  <si>
    <r>
      <t xml:space="preserve">CRAO    Seeding Operation (grain drill, no-till, native grass grain drill, air seeder or broadcast) </t>
    </r>
    <r>
      <rPr>
        <u val="single"/>
        <sz val="11"/>
        <rFont val="Arial"/>
        <family val="0"/>
      </rPr>
      <t>&lt;</t>
    </r>
    <r>
      <rPr>
        <sz val="11"/>
        <rFont val="Arial"/>
        <family val="0"/>
      </rPr>
      <t>3 ac.</t>
    </r>
  </si>
  <si>
    <t>CRAL    CP38E Seed</t>
  </si>
  <si>
    <t>Component</t>
  </si>
  <si>
    <t>Unit_Type</t>
  </si>
  <si>
    <t>Unit_Cost</t>
  </si>
  <si>
    <t>Share_Rate</t>
  </si>
  <si>
    <t>Calculation</t>
  </si>
  <si>
    <t>CRCF</t>
  </si>
  <si>
    <t>Ac</t>
  </si>
  <si>
    <t>CRBA</t>
  </si>
  <si>
    <t>CRAA</t>
  </si>
  <si>
    <t>CRAB</t>
  </si>
  <si>
    <t>CRAC</t>
  </si>
  <si>
    <t>CRAD</t>
  </si>
  <si>
    <t>CRAL</t>
  </si>
  <si>
    <t>CRAO</t>
  </si>
  <si>
    <t>CRAN</t>
  </si>
  <si>
    <t>CRAR</t>
  </si>
  <si>
    <t>CRAS</t>
  </si>
  <si>
    <t>CRAV</t>
  </si>
  <si>
    <t>CRDF</t>
  </si>
  <si>
    <t>CRAR    Tall Grass Prairie Mowing</t>
  </si>
  <si>
    <t xml:space="preserve">The following statements are made in accordance with the Privacy Act of 1974 (5 U.S.C. 522a).  The authorities for requesting the information to be supplied on this form are: 16 U.S.C. 590a-(Soil and Water Conservation); 16 U.S.C. 590(b) (Agriculture Conservation); 16 U.S. C. 590p(b) (Great Plains); 30 U.S. C. 1236 et seq. (Rural Abondoned Mine Reclamation); 33 U.S. C. 1288 et seq. (Rural Clean Water); The Food Security Act of 1985; Public Law 99-198; and the regulations promulgated thereunder.  The information requested is necessary for the development and implementation of a conservation, reclamation or water quality plan as the basis for satisfying the program eligibility and compliance requirements, and for providing technical assistance and/or cost-sharing under the previously mentioned authorities.  Furnishing this information is voluntary; however, failure to furnish correct, complete information will result in withholding or withdrawal of such technical or financial assistance.  The information may be furnished to other USDA agencies, the Internal Revenue Service, the Department of Justice, or other State or Federal law enforcement agencies, or in response to orders of a court, magistrate, or administrative tribunal. </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</si>
  <si>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Persons with disabilities who require alternative means for communication of program information (Braille, large print, audiotape, etc.) should contact USDA's TARGET Center at (202) 720-2600 (voice and TDD).</t>
  </si>
  <si>
    <t>To file a complaint of discrimination, write USDA, Director, Office of Civil Rights, Room 326-W, Whitten Building, 14th and Independence Avenue, SW, Washington D.C. 20250-9410, or call (202) 720-5964 (voice or TDD).  USDA is an equal opportunity provider and employer.</t>
  </si>
  <si>
    <t>CRAS    *Tall Grass Prairie Prescribed Burning</t>
  </si>
  <si>
    <t>*The NRCS client must provide a written burn plan that meets the minimum requirements of NRCS 338 Standard before completing a prescribed burn. The NRCS client acknowledges that he/she may be liable for damages or accidents caused by smoke or fire. All prescribed burns will be completed in accordance with all federal, state, and local regulations. All necessary permits will be obtained.</t>
  </si>
  <si>
    <r>
      <t xml:space="preserve">CP38E Rare and Declining Habitat Restoration, Karner Blue Butterfly Habitat SAFE.  </t>
    </r>
    <r>
      <rPr>
        <sz val="11"/>
        <rFont val="Times New Roman"/>
        <family val="1"/>
      </rPr>
      <t>These fields will be seeded to permanent native grasses and forbs/legumes according to Wisconsin Job Sheet 135. To establish the seeding, control weeds and brush as needed by spraying, burning, or mowing until the seeding is certified as established (may require up to 3 years of intensive management). Once the seeding is established, the entire contract acreage and type of permanent cover will be maintained as required by Job Sheet 397.  CRP rules do not allow disturbance of cover including maintenance or required management during the primary nesting season recorded in the CRP contract (May 15 through August 1).  Spot clipping or spot spraying may be done during the primary nesting season with prior approval from the local FSA Service Agency (FSA) County Committee. Managed and emergency haying and grazing is NOT authorized for this practice. The CP38E cover requires a management practice as specified on the CRP contract. See attached Required Management Job Sheet _____ for details.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</si>
</sst>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
    <numFmt numFmtId="167" formatCode="#,##0.0"/>
    <numFmt numFmtId="168" formatCode="&quot;$&quot;#,##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28">
    <font>
      <sz val="10"/>
      <name val="Arial"/>
      <family val="0"/>
    </font>
    <font>
      <sz val="8"/>
      <name val="Arial"/>
      <family val="0"/>
    </font>
    <font>
      <u val="single"/>
      <sz val="10"/>
      <color indexed="36"/>
      <name val="Arial"/>
      <family val="0"/>
    </font>
    <font>
      <u val="single"/>
      <sz val="10"/>
      <color indexed="12"/>
      <name val="Arial"/>
      <family val="0"/>
    </font>
    <font>
      <sz val="8"/>
      <name val="Times New Roman"/>
      <family val="1"/>
    </font>
    <font>
      <b/>
      <sz val="16"/>
      <name val="Times New Roman"/>
      <family val="1"/>
    </font>
    <font>
      <b/>
      <sz val="10"/>
      <name val="Times New Roman"/>
      <family val="1"/>
    </font>
    <font>
      <b/>
      <sz val="4"/>
      <name val="Small Fonts"/>
      <family val="2"/>
    </font>
    <font>
      <b/>
      <sz val="16"/>
      <name val="SlideWrite Roman"/>
      <family val="1"/>
    </font>
    <font>
      <b/>
      <sz val="12"/>
      <name val="Times New Roman"/>
      <family val="1"/>
    </font>
    <font>
      <sz val="10"/>
      <name val="Times New Roman"/>
      <family val="1"/>
    </font>
    <font>
      <i/>
      <sz val="10"/>
      <name val="Arial"/>
      <family val="2"/>
    </font>
    <font>
      <sz val="12"/>
      <name val="Arial"/>
      <family val="0"/>
    </font>
    <font>
      <vertAlign val="subscript"/>
      <sz val="8"/>
      <name val="Arial"/>
      <family val="2"/>
    </font>
    <font>
      <vertAlign val="subscript"/>
      <sz val="8"/>
      <name val="Times New Roman"/>
      <family val="1"/>
    </font>
    <font>
      <sz val="9"/>
      <name val="Arial"/>
      <family val="2"/>
    </font>
    <font>
      <sz val="6"/>
      <name val="Arial Narrow"/>
      <family val="2"/>
    </font>
    <font>
      <sz val="6"/>
      <name val="Small Fonts"/>
      <family val="2"/>
    </font>
    <font>
      <b/>
      <sz val="11"/>
      <name val="Times New Roman"/>
      <family val="1"/>
    </font>
    <font>
      <sz val="11"/>
      <name val="Times New Roman"/>
      <family val="1"/>
    </font>
    <font>
      <sz val="10"/>
      <name val="Arial Narrow"/>
      <family val="2"/>
    </font>
    <font>
      <sz val="11"/>
      <name val="Arial"/>
      <family val="0"/>
    </font>
    <font>
      <u val="single"/>
      <sz val="11"/>
      <name val="Arial"/>
      <family val="0"/>
    </font>
    <font>
      <b/>
      <sz val="11"/>
      <name val="Arial"/>
      <family val="0"/>
    </font>
    <font>
      <b/>
      <sz val="10"/>
      <name val="Arial"/>
      <family val="2"/>
    </font>
    <font>
      <i/>
      <sz val="8.5"/>
      <name val="MS Serif"/>
      <family val="1"/>
    </font>
    <font>
      <sz val="8.5"/>
      <name val="Arial"/>
      <family val="0"/>
    </font>
    <font>
      <sz val="12"/>
      <color indexed="8"/>
      <name val="Times New Roman"/>
      <family val="1"/>
    </font>
  </fonts>
  <fills count="6">
    <fill>
      <patternFill/>
    </fill>
    <fill>
      <patternFill patternType="gray125"/>
    </fill>
    <fill>
      <patternFill patternType="solid">
        <fgColor indexed="22"/>
        <bgColor indexed="64"/>
      </patternFill>
    </fill>
    <fill>
      <patternFill patternType="mediumGray">
        <bgColor indexed="41"/>
      </patternFill>
    </fill>
    <fill>
      <patternFill patternType="solid">
        <fgColor indexed="41"/>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4" fillId="0" borderId="0" xfId="0" applyFont="1" applyBorder="1" applyAlignment="1">
      <alignment horizontal="left"/>
    </xf>
    <xf numFmtId="0" fontId="0" fillId="0" borderId="0" xfId="0" applyBorder="1" applyAlignment="1">
      <alignment horizontal="center"/>
    </xf>
    <xf numFmtId="0" fontId="4" fillId="0" borderId="0" xfId="0" applyFont="1" applyBorder="1" applyAlignment="1">
      <alignment vertical="top" wrapText="1"/>
    </xf>
    <xf numFmtId="0" fontId="4" fillId="0" borderId="0" xfId="0" applyFont="1" applyBorder="1" applyAlignment="1" quotePrefix="1">
      <alignment horizontal="center" vertical="top" wrapText="1"/>
    </xf>
    <xf numFmtId="0" fontId="0" fillId="0" borderId="0" xfId="0" applyBorder="1" applyAlignment="1" applyProtection="1">
      <alignment horizontal="center"/>
      <protection locked="0"/>
    </xf>
    <xf numFmtId="0" fontId="7" fillId="0" borderId="0" xfId="0" applyFont="1" applyBorder="1" applyAlignment="1">
      <alignment vertical="top" wrapText="1"/>
    </xf>
    <xf numFmtId="0" fontId="4" fillId="0" borderId="0" xfId="0" applyFont="1" applyBorder="1" applyAlignment="1">
      <alignment vertical="top"/>
    </xf>
    <xf numFmtId="0" fontId="9" fillId="0" borderId="0" xfId="0" applyFont="1" applyBorder="1" applyAlignment="1">
      <alignment horizontal="center" vertical="top" wrapText="1"/>
    </xf>
    <xf numFmtId="0" fontId="10" fillId="0" borderId="0" xfId="0" applyFont="1" applyBorder="1" applyAlignment="1">
      <alignment vertical="top" wrapText="1"/>
    </xf>
    <xf numFmtId="0" fontId="0" fillId="0" borderId="0" xfId="0" applyBorder="1" applyAlignment="1">
      <alignment/>
    </xf>
    <xf numFmtId="0" fontId="0" fillId="0" borderId="0" xfId="0" applyBorder="1" applyAlignment="1">
      <alignment/>
    </xf>
    <xf numFmtId="0" fontId="11" fillId="0" borderId="0" xfId="0" applyFont="1" applyBorder="1" applyAlignment="1">
      <alignment horizontal="right"/>
    </xf>
    <xf numFmtId="0" fontId="0" fillId="0" borderId="1" xfId="0" applyBorder="1" applyAlignment="1">
      <alignment/>
    </xf>
    <xf numFmtId="0" fontId="1" fillId="0" borderId="2"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0" borderId="0" xfId="0" applyFont="1" applyAlignment="1">
      <alignment/>
    </xf>
    <xf numFmtId="0" fontId="1" fillId="2" borderId="4" xfId="0" applyFont="1" applyFill="1" applyBorder="1" applyAlignment="1">
      <alignment horizontal="center" vertical="top"/>
    </xf>
    <xf numFmtId="0" fontId="1" fillId="2" borderId="4" xfId="0" applyFont="1" applyFill="1" applyBorder="1" applyAlignment="1">
      <alignment horizontal="left" vertical="top"/>
    </xf>
    <xf numFmtId="0" fontId="13" fillId="2" borderId="3"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Continuous"/>
    </xf>
    <xf numFmtId="0" fontId="13" fillId="2" borderId="5" xfId="0" applyFont="1" applyFill="1" applyBorder="1" applyAlignment="1">
      <alignment horizontal="centerContinuous"/>
    </xf>
    <xf numFmtId="0" fontId="13" fillId="2" borderId="3" xfId="0" applyFont="1" applyFill="1" applyBorder="1" applyAlignment="1">
      <alignment horizontal="center"/>
    </xf>
    <xf numFmtId="0" fontId="14" fillId="2" borderId="4" xfId="0" applyFont="1" applyFill="1" applyBorder="1" applyAlignment="1">
      <alignment horizontal="center"/>
    </xf>
    <xf numFmtId="0" fontId="14" fillId="2" borderId="3" xfId="0" applyFont="1" applyFill="1" applyBorder="1" applyAlignment="1">
      <alignment horizontal="center"/>
    </xf>
    <xf numFmtId="0" fontId="0" fillId="3" borderId="7" xfId="0" applyFill="1" applyBorder="1" applyAlignment="1">
      <alignment/>
    </xf>
    <xf numFmtId="0" fontId="0" fillId="0" borderId="4" xfId="0" applyBorder="1" applyAlignment="1" applyProtection="1">
      <alignment horizontal="center"/>
      <protection locked="0"/>
    </xf>
    <xf numFmtId="164" fontId="0" fillId="0" borderId="4" xfId="0" applyNumberFormat="1" applyFill="1" applyBorder="1" applyAlignment="1">
      <alignment horizontal="center"/>
    </xf>
    <xf numFmtId="164" fontId="0" fillId="0" borderId="7" xfId="0" applyNumberFormat="1" applyBorder="1" applyAlignment="1" applyProtection="1">
      <alignment horizontal="center"/>
      <protection locked="0"/>
    </xf>
    <xf numFmtId="0" fontId="0" fillId="0" borderId="8" xfId="0" applyBorder="1" applyAlignment="1">
      <alignment vertical="center" wrapText="1" shrinkToFit="1"/>
    </xf>
    <xf numFmtId="164" fontId="0" fillId="0" borderId="9" xfId="0" applyNumberFormat="1" applyBorder="1" applyAlignment="1">
      <alignment vertical="center" wrapText="1" shrinkToFit="1"/>
    </xf>
    <xf numFmtId="0" fontId="0" fillId="0" borderId="2" xfId="0" applyBorder="1" applyAlignment="1">
      <alignment horizontal="center"/>
    </xf>
    <xf numFmtId="0" fontId="0" fillId="0" borderId="10" xfId="0" applyBorder="1" applyAlignment="1">
      <alignment horizontal="center"/>
    </xf>
    <xf numFmtId="0" fontId="0" fillId="0" borderId="10" xfId="0" applyBorder="1" applyAlignment="1">
      <alignment wrapText="1" shrinkToFit="1"/>
    </xf>
    <xf numFmtId="0" fontId="0" fillId="0" borderId="10" xfId="0" applyBorder="1" applyAlignment="1">
      <alignment horizontal="center" vertical="top"/>
    </xf>
    <xf numFmtId="164" fontId="0" fillId="0" borderId="10" xfId="0" applyNumberFormat="1" applyBorder="1" applyAlignment="1">
      <alignment horizontal="center" vertical="top"/>
    </xf>
    <xf numFmtId="9" fontId="0" fillId="0" borderId="10" xfId="0" applyNumberFormat="1" applyBorder="1" applyAlignment="1">
      <alignment horizontal="center" vertical="top"/>
    </xf>
    <xf numFmtId="164" fontId="0" fillId="0" borderId="10" xfId="0" applyNumberFormat="1" applyBorder="1" applyAlignment="1">
      <alignment vertical="top"/>
    </xf>
    <xf numFmtId="0" fontId="0" fillId="0" borderId="9" xfId="0" applyBorder="1" applyAlignment="1">
      <alignment/>
    </xf>
    <xf numFmtId="0" fontId="0" fillId="0" borderId="11" xfId="0" applyBorder="1" applyAlignment="1">
      <alignment horizontal="center"/>
    </xf>
    <xf numFmtId="0" fontId="0" fillId="0" borderId="0" xfId="0" applyBorder="1" applyAlignment="1">
      <alignment horizontal="right" wrapText="1" shrinkToFit="1"/>
    </xf>
    <xf numFmtId="164" fontId="0" fillId="0" borderId="0" xfId="0" applyNumberFormat="1" applyBorder="1" applyAlignment="1">
      <alignment horizontal="center" vertical="top"/>
    </xf>
    <xf numFmtId="0" fontId="0" fillId="0" borderId="12" xfId="0" applyBorder="1" applyAlignment="1">
      <alignment/>
    </xf>
    <xf numFmtId="9" fontId="0" fillId="0" borderId="0" xfId="0" applyNumberFormat="1" applyBorder="1" applyAlignment="1">
      <alignment horizontal="center" vertical="top"/>
    </xf>
    <xf numFmtId="164" fontId="0" fillId="0" borderId="0" xfId="0" applyNumberFormat="1" applyBorder="1" applyAlignment="1">
      <alignment vertical="top"/>
    </xf>
    <xf numFmtId="0" fontId="0" fillId="0" borderId="0" xfId="0" applyBorder="1" applyAlignment="1">
      <alignment wrapText="1"/>
    </xf>
    <xf numFmtId="0" fontId="0" fillId="0" borderId="0" xfId="0" applyBorder="1" applyAlignment="1">
      <alignment horizontal="center" vertical="top"/>
    </xf>
    <xf numFmtId="0" fontId="1" fillId="0" borderId="2" xfId="0" applyFont="1" applyBorder="1" applyAlignment="1">
      <alignment/>
    </xf>
    <xf numFmtId="0" fontId="1" fillId="0" borderId="9" xfId="0" applyFont="1" applyBorder="1" applyAlignment="1">
      <alignment/>
    </xf>
    <xf numFmtId="0" fontId="1" fillId="0" borderId="7" xfId="0" applyFont="1" applyBorder="1" applyAlignment="1">
      <alignment/>
    </xf>
    <xf numFmtId="0" fontId="0" fillId="0" borderId="6" xfId="0" applyBorder="1" applyAlignment="1" applyProtection="1">
      <alignment/>
      <protection locked="0"/>
    </xf>
    <xf numFmtId="0" fontId="0" fillId="0" borderId="5" xfId="0" applyBorder="1" applyAlignment="1" applyProtection="1">
      <alignment/>
      <protection locked="0"/>
    </xf>
    <xf numFmtId="0" fontId="0" fillId="0" borderId="3" xfId="0" applyBorder="1" applyAlignment="1" applyProtection="1">
      <alignment/>
      <protection locked="0"/>
    </xf>
    <xf numFmtId="0" fontId="0" fillId="0" borderId="0" xfId="0" applyAlignment="1">
      <alignment horizontal="center"/>
    </xf>
    <xf numFmtId="0" fontId="1" fillId="0" borderId="2" xfId="0" applyFont="1" applyBorder="1" applyAlignment="1">
      <alignment horizontal="left" vertical="top"/>
    </xf>
    <xf numFmtId="0" fontId="18" fillId="0" borderId="6" xfId="0" applyFont="1" applyBorder="1" applyAlignment="1">
      <alignment horizontal="center" vertical="center"/>
    </xf>
    <xf numFmtId="0" fontId="0" fillId="2" borderId="4" xfId="0" applyFill="1" applyBorder="1" applyAlignment="1">
      <alignment horizontal="center" wrapText="1"/>
    </xf>
    <xf numFmtId="0" fontId="21" fillId="0" borderId="4" xfId="0" applyFont="1" applyBorder="1" applyAlignment="1" applyProtection="1">
      <alignment horizontal="center" vertical="center"/>
      <protection locked="0"/>
    </xf>
    <xf numFmtId="0" fontId="21" fillId="4" borderId="4"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center" vertical="center"/>
      <protection locked="0"/>
    </xf>
    <xf numFmtId="0" fontId="21" fillId="4" borderId="4" xfId="0" applyFont="1" applyFill="1" applyBorder="1" applyAlignment="1" applyProtection="1">
      <alignment horizontal="center" vertical="center"/>
      <protection locked="0"/>
    </xf>
    <xf numFmtId="164" fontId="21" fillId="4" borderId="4" xfId="21" applyNumberFormat="1" applyFont="1" applyFill="1" applyBorder="1" applyAlignment="1" applyProtection="1">
      <alignment horizontal="center" vertical="center"/>
      <protection locked="0"/>
    </xf>
    <xf numFmtId="0" fontId="21" fillId="0" borderId="4" xfId="0" applyFont="1" applyBorder="1" applyAlignment="1" applyProtection="1">
      <alignment horizontal="center" vertical="center"/>
      <protection/>
    </xf>
    <xf numFmtId="0" fontId="21" fillId="4" borderId="4" xfId="0" applyFont="1" applyFill="1" applyBorder="1" applyAlignment="1" applyProtection="1">
      <alignment horizontal="left" vertical="center" wrapText="1"/>
      <protection/>
    </xf>
    <xf numFmtId="0" fontId="21" fillId="0" borderId="4" xfId="0" applyFont="1" applyFill="1" applyBorder="1" applyAlignment="1" applyProtection="1">
      <alignment horizontal="center" vertical="center"/>
      <protection/>
    </xf>
    <xf numFmtId="0" fontId="21" fillId="4" borderId="4" xfId="0" applyFont="1" applyFill="1" applyBorder="1" applyAlignment="1" applyProtection="1">
      <alignment horizontal="center" vertical="center"/>
      <protection/>
    </xf>
    <xf numFmtId="164" fontId="21" fillId="4" borderId="4" xfId="21" applyNumberFormat="1" applyFont="1" applyFill="1" applyBorder="1" applyAlignment="1" applyProtection="1">
      <alignment horizontal="center" vertical="center"/>
      <protection/>
    </xf>
    <xf numFmtId="0" fontId="0" fillId="0" borderId="0" xfId="0" applyAlignment="1" applyProtection="1">
      <alignment/>
      <protection/>
    </xf>
    <xf numFmtId="164" fontId="21" fillId="4" borderId="4" xfId="0" applyNumberFormat="1" applyFont="1" applyFill="1" applyBorder="1" applyAlignment="1" applyProtection="1">
      <alignment horizontal="center" vertical="center"/>
      <protection locked="0"/>
    </xf>
    <xf numFmtId="0" fontId="23" fillId="5" borderId="4" xfId="0" applyFont="1" applyFill="1" applyBorder="1" applyAlignment="1">
      <alignment horizontal="center" vertical="center"/>
    </xf>
    <xf numFmtId="164" fontId="23" fillId="5" borderId="4" xfId="21" applyNumberFormat="1" applyFont="1" applyFill="1" applyBorder="1" applyAlignment="1">
      <alignment horizontal="center" vertical="center"/>
    </xf>
    <xf numFmtId="0" fontId="24" fillId="0" borderId="0" xfId="0" applyFont="1" applyAlignment="1">
      <alignment/>
    </xf>
    <xf numFmtId="0" fontId="0" fillId="4" borderId="4" xfId="0" applyFill="1" applyBorder="1" applyAlignment="1">
      <alignment wrapText="1"/>
    </xf>
    <xf numFmtId="9" fontId="0" fillId="0" borderId="0" xfId="0" applyNumberFormat="1" applyAlignment="1" applyProtection="1">
      <alignment/>
      <protection/>
    </xf>
    <xf numFmtId="0" fontId="0" fillId="0" borderId="0" xfId="21" applyNumberFormat="1" applyAlignment="1" applyProtection="1">
      <alignment/>
      <protection/>
    </xf>
    <xf numFmtId="0" fontId="0" fillId="0" borderId="0" xfId="21" applyNumberFormat="1" applyFont="1" applyAlignment="1" applyProtection="1">
      <alignment/>
      <protection/>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1" xfId="0" applyBorder="1" applyAlignment="1" applyProtection="1">
      <alignment/>
      <protection locked="0"/>
    </xf>
    <xf numFmtId="0" fontId="12" fillId="0" borderId="0" xfId="0" applyFont="1" applyAlignment="1">
      <alignment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9" fillId="0" borderId="5" xfId="0" applyFont="1" applyBorder="1" applyAlignment="1" applyProtection="1">
      <alignment horizontal="center" vertical="center" wrapText="1"/>
      <protection locked="0"/>
    </xf>
    <xf numFmtId="0" fontId="0" fillId="0" borderId="0" xfId="0" applyAlignment="1">
      <alignment horizontal="justify" vertical="center" wrapText="1"/>
    </xf>
    <xf numFmtId="0" fontId="8" fillId="0" borderId="0" xfId="0" applyFont="1" applyBorder="1" applyAlignment="1">
      <alignment horizontal="center" vertical="top" wrapText="1"/>
    </xf>
    <xf numFmtId="0" fontId="16" fillId="0" borderId="2" xfId="0" applyFont="1" applyBorder="1" applyAlignment="1">
      <alignment vertical="center"/>
    </xf>
    <xf numFmtId="0" fontId="16" fillId="0" borderId="10" xfId="0" applyFont="1" applyBorder="1" applyAlignment="1">
      <alignment vertical="center"/>
    </xf>
    <xf numFmtId="0" fontId="16" fillId="0" borderId="9" xfId="0" applyFont="1" applyBorder="1" applyAlignment="1">
      <alignment vertical="center"/>
    </xf>
    <xf numFmtId="0" fontId="1" fillId="0" borderId="2" xfId="0" applyFont="1" applyBorder="1" applyAlignment="1">
      <alignment/>
    </xf>
    <xf numFmtId="0" fontId="1" fillId="0" borderId="10" xfId="0" applyFont="1" applyBorder="1" applyAlignment="1">
      <alignment/>
    </xf>
    <xf numFmtId="0" fontId="1" fillId="0" borderId="9" xfId="0" applyFont="1" applyBorder="1" applyAlignment="1">
      <alignment/>
    </xf>
    <xf numFmtId="0" fontId="0" fillId="0" borderId="0" xfId="0" applyAlignment="1">
      <alignment horizontal="center"/>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15" fillId="2" borderId="8" xfId="0" applyFont="1" applyFill="1" applyBorder="1" applyAlignment="1">
      <alignment/>
    </xf>
    <xf numFmtId="0" fontId="15" fillId="2" borderId="14" xfId="0" applyFont="1" applyFill="1" applyBorder="1" applyAlignment="1">
      <alignment/>
    </xf>
    <xf numFmtId="0" fontId="15" fillId="2" borderId="10" xfId="0" applyFont="1" applyFill="1" applyBorder="1" applyAlignment="1">
      <alignment/>
    </xf>
    <xf numFmtId="0" fontId="15" fillId="2" borderId="15" xfId="0" applyFont="1" applyFill="1" applyBorder="1" applyAlignment="1">
      <alignment/>
    </xf>
    <xf numFmtId="0" fontId="9" fillId="0" borderId="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4" fillId="0" borderId="0" xfId="0" applyFont="1" applyBorder="1" applyAlignment="1">
      <alignment horizontal="left"/>
    </xf>
    <xf numFmtId="0" fontId="0" fillId="0" borderId="0" xfId="0" applyBorder="1" applyAlignment="1">
      <alignment horizontal="left"/>
    </xf>
    <xf numFmtId="0" fontId="4" fillId="0" borderId="0" xfId="0" applyFont="1" applyBorder="1" applyAlignment="1">
      <alignment vertical="top" wrapText="1"/>
    </xf>
    <xf numFmtId="0" fontId="0" fillId="0" borderId="0" xfId="0" applyBorder="1" applyAlignment="1">
      <alignment vertical="top" wrapText="1"/>
    </xf>
    <xf numFmtId="0" fontId="6" fillId="0" borderId="0" xfId="0" applyFont="1" applyBorder="1" applyAlignment="1">
      <alignment horizontal="center" vertical="top" wrapText="1"/>
    </xf>
    <xf numFmtId="0" fontId="0" fillId="0" borderId="0" xfId="0" applyFont="1" applyBorder="1" applyAlignment="1">
      <alignment horizontal="center" vertical="top" wrapText="1"/>
    </xf>
    <xf numFmtId="0" fontId="25" fillId="0" borderId="0" xfId="0" applyFont="1" applyBorder="1" applyAlignment="1">
      <alignment horizontal="justify" vertical="center" wrapText="1"/>
    </xf>
    <xf numFmtId="0" fontId="26" fillId="0" borderId="0" xfId="0" applyFont="1" applyBorder="1" applyAlignment="1">
      <alignment horizontal="justify" vertical="center"/>
    </xf>
    <xf numFmtId="0" fontId="26" fillId="0" borderId="1" xfId="0" applyFont="1" applyBorder="1" applyAlignment="1">
      <alignment horizontal="justify" vertical="center"/>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10" xfId="0" applyFont="1" applyFill="1" applyBorder="1" applyAlignment="1">
      <alignment horizontal="center" wrapText="1"/>
    </xf>
    <xf numFmtId="0" fontId="0" fillId="2" borderId="10" xfId="0" applyFont="1" applyFill="1" applyBorder="1" applyAlignment="1">
      <alignment horizontal="center" wrapText="1"/>
    </xf>
    <xf numFmtId="0" fontId="0" fillId="2" borderId="0" xfId="0" applyFont="1" applyFill="1" applyBorder="1" applyAlignment="1">
      <alignment horizontal="center" wrapText="1"/>
    </xf>
    <xf numFmtId="0" fontId="0" fillId="2" borderId="9" xfId="0" applyFont="1" applyFill="1" applyBorder="1" applyAlignment="1">
      <alignment horizontal="center" wrapText="1"/>
    </xf>
    <xf numFmtId="0" fontId="1" fillId="2" borderId="11" xfId="0" applyFont="1" applyFill="1" applyBorder="1" applyAlignment="1">
      <alignment horizontal="center" vertical="top"/>
    </xf>
    <xf numFmtId="0" fontId="1" fillId="2" borderId="0" xfId="0" applyFont="1" applyFill="1" applyBorder="1" applyAlignment="1">
      <alignment horizontal="center" vertical="top"/>
    </xf>
    <xf numFmtId="0" fontId="0" fillId="2" borderId="0" xfId="0" applyFont="1" applyFill="1" applyBorder="1" applyAlignment="1">
      <alignment horizontal="center" vertical="top"/>
    </xf>
    <xf numFmtId="0" fontId="0" fillId="2" borderId="12" xfId="0" applyFont="1" applyFill="1" applyBorder="1" applyAlignment="1">
      <alignment horizontal="center" vertical="top"/>
    </xf>
    <xf numFmtId="0" fontId="1" fillId="0" borderId="2"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wrapText="1"/>
    </xf>
    <xf numFmtId="164" fontId="0" fillId="0" borderId="8" xfId="0" applyNumberFormat="1" applyFont="1" applyBorder="1" applyAlignment="1">
      <alignment vertical="center"/>
    </xf>
    <xf numFmtId="164" fontId="0" fillId="0" borderId="15" xfId="0" applyNumberFormat="1" applyFont="1" applyBorder="1" applyAlignment="1">
      <alignment vertical="center"/>
    </xf>
    <xf numFmtId="0" fontId="15" fillId="0" borderId="0" xfId="0" applyFont="1" applyBorder="1" applyAlignment="1">
      <alignment wrapText="1" shrinkToFit="1"/>
    </xf>
    <xf numFmtId="0" fontId="0" fillId="0" borderId="0" xfId="0" applyBorder="1" applyAlignment="1">
      <alignment/>
    </xf>
    <xf numFmtId="0" fontId="0" fillId="0" borderId="12" xfId="0" applyBorder="1" applyAlignment="1">
      <alignment/>
    </xf>
    <xf numFmtId="0" fontId="15" fillId="0" borderId="0" xfId="0" applyFont="1" applyBorder="1" applyAlignment="1">
      <alignment/>
    </xf>
    <xf numFmtId="0" fontId="15" fillId="0" borderId="12" xfId="0" applyFont="1" applyBorder="1" applyAlignment="1">
      <alignment/>
    </xf>
    <xf numFmtId="0" fontId="15" fillId="0" borderId="0" xfId="0" applyFont="1" applyBorder="1" applyAlignment="1">
      <alignment shrinkToFit="1"/>
    </xf>
    <xf numFmtId="0" fontId="27" fillId="0" borderId="0" xfId="0" applyFont="1" applyAlignment="1">
      <alignment horizont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23" fillId="5" borderId="8" xfId="0" applyFont="1" applyFill="1" applyBorder="1" applyAlignment="1">
      <alignment horizontal="right" vertical="center"/>
    </xf>
    <xf numFmtId="0" fontId="23" fillId="5" borderId="14" xfId="0" applyFont="1" applyFill="1" applyBorder="1" applyAlignment="1">
      <alignment horizontal="right" vertical="center"/>
    </xf>
    <xf numFmtId="0" fontId="23" fillId="5" borderId="15" xfId="0" applyFont="1" applyFill="1" applyBorder="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5" fillId="0" borderId="1" xfId="0" applyFont="1" applyBorder="1" applyAlignment="1">
      <alignment horizontal="center" vertical="top" wrapText="1"/>
    </xf>
    <xf numFmtId="0" fontId="5" fillId="0" borderId="10" xfId="0" applyFont="1" applyBorder="1" applyAlignment="1">
      <alignment horizontal="center" vertical="top" wrapText="1"/>
    </xf>
    <xf numFmtId="0" fontId="4" fillId="0" borderId="0" xfId="0" applyFont="1" applyBorder="1" applyAlignment="1" applyProtection="1">
      <alignment horizontal="right" vertical="top" wrapText="1"/>
      <protection locked="0"/>
    </xf>
    <xf numFmtId="0" fontId="1" fillId="0" borderId="2" xfId="0" applyFont="1" applyBorder="1" applyAlignment="1">
      <alignment horizontal="left" vertical="top"/>
    </xf>
    <xf numFmtId="0" fontId="1" fillId="0" borderId="9" xfId="0" applyFont="1" applyBorder="1" applyAlignment="1">
      <alignment horizontal="left" vertical="top"/>
    </xf>
    <xf numFmtId="0" fontId="1" fillId="0" borderId="2" xfId="0" applyFont="1" applyBorder="1" applyAlignment="1">
      <alignment horizontal="center" vertical="top"/>
    </xf>
    <xf numFmtId="0" fontId="1" fillId="0" borderId="10" xfId="0" applyFont="1" applyBorder="1" applyAlignment="1">
      <alignment horizontal="center" vertical="top"/>
    </xf>
    <xf numFmtId="0" fontId="1" fillId="0" borderId="10" xfId="0" applyFont="1" applyBorder="1" applyAlignment="1">
      <alignment horizontal="left" vertical="top"/>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0" fillId="2" borderId="4" xfId="0" applyFill="1" applyBorder="1" applyAlignment="1">
      <alignment horizontal="center" vertical="center" wrapText="1"/>
    </xf>
    <xf numFmtId="0" fontId="4" fillId="0" borderId="0" xfId="0" applyFont="1" applyBorder="1" applyAlignment="1">
      <alignment horizontal="right" vertical="top"/>
    </xf>
    <xf numFmtId="0" fontId="0" fillId="0" borderId="14" xfId="0" applyBorder="1" applyAlignment="1">
      <alignment horizontal="center"/>
    </xf>
    <xf numFmtId="0" fontId="18" fillId="5" borderId="8" xfId="0" applyFont="1" applyFill="1" applyBorder="1" applyAlignment="1" applyProtection="1">
      <alignment horizontal="left" vertical="top" wrapText="1"/>
      <protection locked="0"/>
    </xf>
    <xf numFmtId="0" fontId="19" fillId="5" borderId="14" xfId="0" applyFont="1" applyFill="1" applyBorder="1" applyAlignment="1" applyProtection="1">
      <alignment horizontal="left" vertical="top" wrapText="1"/>
      <protection locked="0"/>
    </xf>
    <xf numFmtId="0" fontId="19" fillId="5" borderId="15" xfId="0" applyFont="1" applyFill="1" applyBorder="1" applyAlignment="1" applyProtection="1">
      <alignment horizontal="left" vertical="top" wrapText="1"/>
      <protection locked="0"/>
    </xf>
    <xf numFmtId="0" fontId="20" fillId="2" borderId="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42"/>
  <sheetViews>
    <sheetView showGridLines="0" workbookViewId="0" topLeftCell="A1">
      <selection activeCell="A12" sqref="A12:C12"/>
    </sheetView>
  </sheetViews>
  <sheetFormatPr defaultColWidth="9.140625" defaultRowHeight="12.75"/>
  <cols>
    <col min="3" max="3" width="16.140625" style="0" customWidth="1"/>
    <col min="4" max="4" width="10.28125" style="0" customWidth="1"/>
    <col min="5" max="5" width="10.57421875" style="0" customWidth="1"/>
    <col min="8" max="13" width="10.8515625" style="0" customWidth="1"/>
    <col min="14" max="14" width="12.140625" style="0" customWidth="1"/>
  </cols>
  <sheetData>
    <row r="1" spans="1:14" ht="12.75">
      <c r="A1" s="111" t="s">
        <v>0</v>
      </c>
      <c r="B1" s="112"/>
      <c r="C1" s="112"/>
      <c r="D1" s="112"/>
      <c r="E1" s="112"/>
      <c r="F1" s="112"/>
      <c r="G1" s="112"/>
      <c r="H1" s="112"/>
      <c r="I1" s="112"/>
      <c r="J1" s="112"/>
      <c r="K1" s="112"/>
      <c r="L1" s="112"/>
      <c r="M1" s="1" t="s">
        <v>1</v>
      </c>
      <c r="N1" s="2" t="s">
        <v>2</v>
      </c>
    </row>
    <row r="2" spans="1:14" ht="12.75">
      <c r="A2" s="113" t="s">
        <v>3</v>
      </c>
      <c r="B2" s="114"/>
      <c r="C2" s="114"/>
      <c r="D2" s="3"/>
      <c r="E2" s="3"/>
      <c r="F2" s="3"/>
      <c r="G2" s="3"/>
      <c r="H2" s="3"/>
      <c r="I2" s="3"/>
      <c r="J2" s="3"/>
      <c r="K2" s="3"/>
      <c r="L2" s="3"/>
      <c r="M2" s="4" t="s">
        <v>4</v>
      </c>
      <c r="N2" s="5" t="s">
        <v>5</v>
      </c>
    </row>
    <row r="3" spans="1:14" ht="20.25" customHeight="1">
      <c r="A3" s="115" t="s">
        <v>47</v>
      </c>
      <c r="B3" s="116"/>
      <c r="C3" s="116"/>
      <c r="D3" s="116"/>
      <c r="E3" s="116"/>
      <c r="F3" s="116"/>
      <c r="G3" s="116"/>
      <c r="H3" s="116"/>
      <c r="I3" s="116"/>
      <c r="J3" s="116"/>
      <c r="K3" s="116"/>
      <c r="L3" s="116"/>
      <c r="M3" s="6" t="s">
        <v>6</v>
      </c>
      <c r="N3" s="7" t="s">
        <v>7</v>
      </c>
    </row>
    <row r="4" spans="1:14" ht="20.25" customHeight="1">
      <c r="A4" s="92" t="s">
        <v>8</v>
      </c>
      <c r="B4" s="92"/>
      <c r="C4" s="92"/>
      <c r="D4" s="92"/>
      <c r="E4" s="92"/>
      <c r="F4" s="92"/>
      <c r="G4" s="92"/>
      <c r="H4" s="92"/>
      <c r="I4" s="92"/>
      <c r="J4" s="92"/>
      <c r="K4" s="92"/>
      <c r="L4" s="92"/>
      <c r="M4" s="92"/>
      <c r="N4" s="92"/>
    </row>
    <row r="5" spans="1:14" ht="15.75">
      <c r="A5" s="8"/>
      <c r="B5" s="8"/>
      <c r="C5" s="8"/>
      <c r="D5" s="8"/>
      <c r="E5" s="8"/>
      <c r="F5" s="8"/>
      <c r="G5" s="8"/>
      <c r="H5" s="8"/>
      <c r="I5" s="8"/>
      <c r="J5" s="8"/>
      <c r="K5" s="8"/>
      <c r="L5" s="8"/>
      <c r="M5" s="8"/>
      <c r="N5" s="9"/>
    </row>
    <row r="6" spans="1:14" ht="14.25" customHeight="1">
      <c r="A6" s="10"/>
      <c r="B6" s="117" t="s">
        <v>95</v>
      </c>
      <c r="C6" s="118"/>
      <c r="D6" s="118"/>
      <c r="E6" s="118"/>
      <c r="F6" s="118"/>
      <c r="G6" s="118"/>
      <c r="H6" s="118"/>
      <c r="I6" s="118"/>
      <c r="J6" s="118"/>
      <c r="K6" s="118"/>
      <c r="L6" s="118"/>
      <c r="M6" s="118"/>
      <c r="N6" s="118"/>
    </row>
    <row r="7" spans="1:14" ht="14.25" customHeight="1">
      <c r="A7" s="11"/>
      <c r="B7" s="118"/>
      <c r="C7" s="118"/>
      <c r="D7" s="118"/>
      <c r="E7" s="118"/>
      <c r="F7" s="118"/>
      <c r="G7" s="118"/>
      <c r="H7" s="118"/>
      <c r="I7" s="118"/>
      <c r="J7" s="118"/>
      <c r="K7" s="118"/>
      <c r="L7" s="118"/>
      <c r="M7" s="118"/>
      <c r="N7" s="118"/>
    </row>
    <row r="8" spans="1:14" ht="14.25" customHeight="1">
      <c r="A8" s="12" t="s">
        <v>9</v>
      </c>
      <c r="B8" s="118"/>
      <c r="C8" s="118"/>
      <c r="D8" s="118"/>
      <c r="E8" s="118"/>
      <c r="F8" s="118"/>
      <c r="G8" s="118"/>
      <c r="H8" s="118"/>
      <c r="I8" s="118"/>
      <c r="J8" s="118"/>
      <c r="K8" s="118"/>
      <c r="L8" s="118"/>
      <c r="M8" s="118"/>
      <c r="N8" s="118"/>
    </row>
    <row r="9" spans="1:14" ht="14.25" customHeight="1">
      <c r="A9" s="10"/>
      <c r="B9" s="118"/>
      <c r="C9" s="118"/>
      <c r="D9" s="118"/>
      <c r="E9" s="118"/>
      <c r="F9" s="118"/>
      <c r="G9" s="118"/>
      <c r="H9" s="118"/>
      <c r="I9" s="118"/>
      <c r="J9" s="118"/>
      <c r="K9" s="118"/>
      <c r="L9" s="118"/>
      <c r="M9" s="118"/>
      <c r="N9" s="118"/>
    </row>
    <row r="10" spans="1:14" ht="14.25" customHeight="1">
      <c r="A10" s="13"/>
      <c r="B10" s="119"/>
      <c r="C10" s="119"/>
      <c r="D10" s="119"/>
      <c r="E10" s="119"/>
      <c r="F10" s="119"/>
      <c r="G10" s="119"/>
      <c r="H10" s="119"/>
      <c r="I10" s="119"/>
      <c r="J10" s="119"/>
      <c r="K10" s="118"/>
      <c r="L10" s="118"/>
      <c r="M10" s="119"/>
      <c r="N10" s="119"/>
    </row>
    <row r="11" spans="1:14" ht="12.75" customHeight="1">
      <c r="A11" s="135" t="s">
        <v>10</v>
      </c>
      <c r="B11" s="136"/>
      <c r="C11" s="137"/>
      <c r="D11" s="87" t="s">
        <v>11</v>
      </c>
      <c r="E11" s="88"/>
      <c r="F11" s="88"/>
      <c r="G11" s="89"/>
      <c r="H11" s="14" t="s">
        <v>12</v>
      </c>
      <c r="I11" s="87" t="s">
        <v>13</v>
      </c>
      <c r="J11" s="88"/>
      <c r="K11" s="87" t="s">
        <v>14</v>
      </c>
      <c r="L11" s="89"/>
      <c r="M11" s="84"/>
      <c r="N11" s="85"/>
    </row>
    <row r="12" spans="1:15" s="16" customFormat="1" ht="27.75" customHeight="1">
      <c r="A12" s="109"/>
      <c r="B12" s="110"/>
      <c r="C12" s="90"/>
      <c r="D12" s="109"/>
      <c r="E12" s="110"/>
      <c r="F12" s="110"/>
      <c r="G12" s="90"/>
      <c r="H12" s="15" t="s">
        <v>15</v>
      </c>
      <c r="I12" s="109"/>
      <c r="J12" s="110"/>
      <c r="K12" s="109"/>
      <c r="L12" s="90"/>
      <c r="M12" s="86"/>
      <c r="N12" s="83"/>
      <c r="O12"/>
    </row>
    <row r="13" spans="1:14" ht="22.5" customHeight="1">
      <c r="A13" s="100" t="s">
        <v>16</v>
      </c>
      <c r="B13" s="100" t="s">
        <v>17</v>
      </c>
      <c r="C13" s="120" t="s">
        <v>18</v>
      </c>
      <c r="D13" s="121"/>
      <c r="E13" s="100" t="s">
        <v>19</v>
      </c>
      <c r="F13" s="100" t="s">
        <v>20</v>
      </c>
      <c r="G13" s="100" t="s">
        <v>21</v>
      </c>
      <c r="H13" s="126" t="s">
        <v>22</v>
      </c>
      <c r="I13" s="127"/>
      <c r="J13" s="128"/>
      <c r="K13" s="129"/>
      <c r="L13" s="129"/>
      <c r="M13" s="130"/>
      <c r="N13" s="100" t="s">
        <v>23</v>
      </c>
    </row>
    <row r="14" spans="1:14" ht="11.25" customHeight="1">
      <c r="A14" s="101"/>
      <c r="B14" s="101"/>
      <c r="C14" s="122"/>
      <c r="D14" s="123"/>
      <c r="E14" s="101"/>
      <c r="F14" s="101"/>
      <c r="G14" s="101"/>
      <c r="H14" s="131" t="s">
        <v>24</v>
      </c>
      <c r="I14" s="132"/>
      <c r="J14" s="133"/>
      <c r="K14" s="133"/>
      <c r="L14" s="133"/>
      <c r="M14" s="134"/>
      <c r="N14" s="101"/>
    </row>
    <row r="15" spans="1:14" ht="11.25" customHeight="1">
      <c r="A15" s="102"/>
      <c r="B15" s="102"/>
      <c r="C15" s="124"/>
      <c r="D15" s="125"/>
      <c r="E15" s="102"/>
      <c r="F15" s="102"/>
      <c r="G15" s="102"/>
      <c r="H15" s="17">
        <v>2009</v>
      </c>
      <c r="I15" s="17">
        <v>2010</v>
      </c>
      <c r="J15" s="17">
        <v>2014</v>
      </c>
      <c r="K15" s="17">
        <v>2015</v>
      </c>
      <c r="L15" s="17">
        <v>2019</v>
      </c>
      <c r="M15" s="18">
        <v>2020</v>
      </c>
      <c r="N15" s="102"/>
    </row>
    <row r="16" spans="1:14" ht="7.5" customHeight="1">
      <c r="A16" s="19">
        <v>6</v>
      </c>
      <c r="B16" s="20">
        <v>7</v>
      </c>
      <c r="C16" s="21">
        <v>8</v>
      </c>
      <c r="D16" s="22"/>
      <c r="E16" s="23">
        <v>9</v>
      </c>
      <c r="F16" s="24">
        <v>10</v>
      </c>
      <c r="G16" s="25">
        <v>11</v>
      </c>
      <c r="H16" s="24">
        <v>12</v>
      </c>
      <c r="I16" s="24"/>
      <c r="J16" s="24">
        <v>12</v>
      </c>
      <c r="K16" s="24">
        <v>12</v>
      </c>
      <c r="L16" s="24">
        <v>12</v>
      </c>
      <c r="M16" s="24">
        <v>12</v>
      </c>
      <c r="N16" s="23">
        <v>13</v>
      </c>
    </row>
    <row r="17" spans="1:14" ht="18.75" customHeight="1">
      <c r="A17" s="26"/>
      <c r="B17" s="27"/>
      <c r="C17" s="138" t="s">
        <v>25</v>
      </c>
      <c r="D17" s="139"/>
      <c r="E17" s="26"/>
      <c r="F17" s="26"/>
      <c r="G17" s="26" t="s">
        <v>7</v>
      </c>
      <c r="H17" s="28">
        <f>'Rest. of Rare and Decl. West Pr'!H27</f>
        <v>0</v>
      </c>
      <c r="I17" s="28">
        <f>'Rest. of Rare and Decl. West Pr'!I27</f>
        <v>0</v>
      </c>
      <c r="J17" s="28">
        <f>'Rest. of Rare and Decl. West Pr'!J27</f>
        <v>0</v>
      </c>
      <c r="K17" s="28">
        <f>'Rest. of Rare and Decl. West Pr'!K27</f>
        <v>0</v>
      </c>
      <c r="L17" s="28">
        <f>'Rest. of Rare and Decl. West Pr'!L27</f>
        <v>0</v>
      </c>
      <c r="M17" s="28">
        <f>'Rest. of Rare and Decl. West Pr'!M27</f>
        <v>0</v>
      </c>
      <c r="N17" s="26"/>
    </row>
    <row r="18" spans="1:14" ht="24.75" customHeight="1">
      <c r="A18" s="26"/>
      <c r="B18" s="29"/>
      <c r="C18" s="30" t="s">
        <v>26</v>
      </c>
      <c r="D18" s="31">
        <f>H17+I17+J17+K17+L17+M17</f>
        <v>0</v>
      </c>
      <c r="E18" s="26"/>
      <c r="F18" s="26"/>
      <c r="G18" s="26"/>
      <c r="H18" s="26"/>
      <c r="I18" s="26"/>
      <c r="J18" s="26"/>
      <c r="K18" s="26"/>
      <c r="L18" s="26"/>
      <c r="M18" s="26"/>
      <c r="N18" s="26"/>
    </row>
    <row r="19" spans="1:14" ht="12.75">
      <c r="A19" s="32"/>
      <c r="B19" s="33"/>
      <c r="C19" s="34"/>
      <c r="D19" s="34"/>
      <c r="E19" s="35"/>
      <c r="F19" s="36"/>
      <c r="G19" s="37"/>
      <c r="H19" s="38"/>
      <c r="I19" s="38"/>
      <c r="J19" s="36"/>
      <c r="K19" s="36"/>
      <c r="L19" s="36"/>
      <c r="M19" s="36"/>
      <c r="N19" s="39"/>
    </row>
    <row r="20" spans="1:14" ht="12.75">
      <c r="A20" s="40"/>
      <c r="B20" s="41" t="s">
        <v>27</v>
      </c>
      <c r="C20" s="140" t="s">
        <v>28</v>
      </c>
      <c r="D20" s="141"/>
      <c r="E20" s="141"/>
      <c r="F20" s="141"/>
      <c r="G20" s="141"/>
      <c r="H20" s="141"/>
      <c r="I20" s="141"/>
      <c r="J20" s="141"/>
      <c r="K20" s="141"/>
      <c r="L20" s="141"/>
      <c r="M20" s="42"/>
      <c r="N20" s="43"/>
    </row>
    <row r="21" spans="1:14" ht="12.75">
      <c r="A21" s="40"/>
      <c r="B21" s="2"/>
      <c r="C21" s="140" t="s">
        <v>29</v>
      </c>
      <c r="D21" s="141"/>
      <c r="E21" s="141"/>
      <c r="F21" s="141"/>
      <c r="G21" s="141"/>
      <c r="H21" s="141"/>
      <c r="I21" s="141"/>
      <c r="J21" s="141"/>
      <c r="K21" s="141"/>
      <c r="L21" s="141"/>
      <c r="M21" s="141"/>
      <c r="N21" s="142"/>
    </row>
    <row r="22" spans="1:14" ht="12.75">
      <c r="A22" s="40"/>
      <c r="B22" s="2"/>
      <c r="C22" s="140" t="s">
        <v>30</v>
      </c>
      <c r="D22" s="143"/>
      <c r="E22" s="143"/>
      <c r="F22" s="143"/>
      <c r="G22" s="143"/>
      <c r="H22" s="143"/>
      <c r="I22" s="143"/>
      <c r="J22" s="143"/>
      <c r="K22" s="143"/>
      <c r="L22" s="143"/>
      <c r="M22" s="143"/>
      <c r="N22" s="144"/>
    </row>
    <row r="23" spans="1:14" ht="12.75">
      <c r="A23" s="40"/>
      <c r="B23" s="2"/>
      <c r="C23" s="140" t="s">
        <v>31</v>
      </c>
      <c r="D23" s="143"/>
      <c r="E23" s="143"/>
      <c r="F23" s="143"/>
      <c r="G23" s="143"/>
      <c r="H23" s="143"/>
      <c r="I23" s="143"/>
      <c r="J23" s="143"/>
      <c r="K23" s="143"/>
      <c r="L23" s="143"/>
      <c r="M23" s="143"/>
      <c r="N23" s="144"/>
    </row>
    <row r="24" spans="1:14" ht="12.75">
      <c r="A24" s="40"/>
      <c r="B24" s="2"/>
      <c r="C24" s="145" t="s">
        <v>32</v>
      </c>
      <c r="D24" s="141"/>
      <c r="E24" s="141"/>
      <c r="F24" s="141"/>
      <c r="G24" s="141"/>
      <c r="H24" s="141"/>
      <c r="I24" s="10"/>
      <c r="J24" s="42"/>
      <c r="K24" s="42"/>
      <c r="L24" s="42"/>
      <c r="M24" s="42"/>
      <c r="N24" s="43"/>
    </row>
    <row r="25" spans="1:14" ht="12.75">
      <c r="A25" s="40"/>
      <c r="B25" s="2"/>
      <c r="C25" s="143" t="s">
        <v>33</v>
      </c>
      <c r="D25" s="141"/>
      <c r="E25" s="141"/>
      <c r="F25" s="141"/>
      <c r="G25" s="44"/>
      <c r="H25" s="45"/>
      <c r="I25" s="45"/>
      <c r="J25" s="42"/>
      <c r="K25" s="42"/>
      <c r="L25" s="42"/>
      <c r="M25" s="42"/>
      <c r="N25" s="43"/>
    </row>
    <row r="26" spans="1:14" ht="12.75">
      <c r="A26" s="40"/>
      <c r="B26" s="2"/>
      <c r="C26" s="143" t="s">
        <v>34</v>
      </c>
      <c r="D26" s="141"/>
      <c r="E26" s="141"/>
      <c r="F26" s="42"/>
      <c r="G26" s="44"/>
      <c r="H26" s="45"/>
      <c r="I26" s="45"/>
      <c r="J26" s="42"/>
      <c r="K26" s="42"/>
      <c r="L26" s="42"/>
      <c r="M26" s="42"/>
      <c r="N26" s="43"/>
    </row>
    <row r="27" spans="1:14" ht="12.75">
      <c r="A27" s="40"/>
      <c r="B27" s="2"/>
      <c r="C27" s="143" t="s">
        <v>35</v>
      </c>
      <c r="D27" s="141"/>
      <c r="E27" s="141"/>
      <c r="F27" s="141"/>
      <c r="G27" s="141"/>
      <c r="H27" s="141"/>
      <c r="I27" s="10"/>
      <c r="J27" s="42"/>
      <c r="K27" s="42"/>
      <c r="L27" s="42"/>
      <c r="M27" s="42"/>
      <c r="N27" s="43"/>
    </row>
    <row r="28" spans="1:14" ht="12.75">
      <c r="A28" s="40"/>
      <c r="B28" s="2"/>
      <c r="C28" s="140" t="s">
        <v>36</v>
      </c>
      <c r="D28" s="143"/>
      <c r="E28" s="143"/>
      <c r="F28" s="143"/>
      <c r="G28" s="143"/>
      <c r="H28" s="143"/>
      <c r="I28" s="143"/>
      <c r="J28" s="143"/>
      <c r="K28" s="143"/>
      <c r="L28" s="42"/>
      <c r="M28" s="42"/>
      <c r="N28" s="43"/>
    </row>
    <row r="29" spans="1:14" ht="12.75">
      <c r="A29" s="40"/>
      <c r="B29" s="2"/>
      <c r="C29" s="143" t="s">
        <v>37</v>
      </c>
      <c r="D29" s="143"/>
      <c r="E29" s="143"/>
      <c r="F29" s="143"/>
      <c r="G29" s="143"/>
      <c r="H29" s="143"/>
      <c r="I29" s="143"/>
      <c r="J29" s="143"/>
      <c r="K29" s="143"/>
      <c r="L29" s="143"/>
      <c r="M29" s="143"/>
      <c r="N29" s="144"/>
    </row>
    <row r="30" spans="1:14" ht="12.75">
      <c r="A30" s="40"/>
      <c r="B30" s="2"/>
      <c r="C30" s="145" t="s">
        <v>38</v>
      </c>
      <c r="D30" s="145"/>
      <c r="E30" s="141"/>
      <c r="F30" s="42"/>
      <c r="G30" s="44"/>
      <c r="H30" s="45"/>
      <c r="I30" s="45"/>
      <c r="J30" s="42"/>
      <c r="K30" s="42"/>
      <c r="L30" s="42"/>
      <c r="M30" s="42"/>
      <c r="N30" s="43"/>
    </row>
    <row r="31" spans="1:14" ht="9" customHeight="1">
      <c r="A31" s="40"/>
      <c r="B31" s="2"/>
      <c r="C31" s="46"/>
      <c r="D31" s="46"/>
      <c r="E31" s="47"/>
      <c r="F31" s="42"/>
      <c r="G31" s="44"/>
      <c r="H31" s="45"/>
      <c r="I31" s="45"/>
      <c r="J31" s="42"/>
      <c r="K31" s="42"/>
      <c r="L31" s="42"/>
      <c r="M31" s="42"/>
      <c r="N31" s="43"/>
    </row>
    <row r="32" spans="1:14" ht="12.75">
      <c r="A32" s="105" t="s">
        <v>39</v>
      </c>
      <c r="B32" s="106"/>
      <c r="C32" s="106"/>
      <c r="D32" s="106"/>
      <c r="E32" s="107"/>
      <c r="F32" s="107"/>
      <c r="G32" s="107"/>
      <c r="H32" s="107"/>
      <c r="I32" s="107"/>
      <c r="J32" s="106"/>
      <c r="K32" s="106"/>
      <c r="L32" s="106"/>
      <c r="M32" s="106"/>
      <c r="N32" s="108"/>
    </row>
    <row r="33" spans="1:14" ht="12.75">
      <c r="A33" s="96" t="s">
        <v>40</v>
      </c>
      <c r="B33" s="97"/>
      <c r="C33" s="98"/>
      <c r="D33" s="48" t="s">
        <v>41</v>
      </c>
      <c r="E33" s="96" t="s">
        <v>40</v>
      </c>
      <c r="F33" s="97"/>
      <c r="G33" s="97"/>
      <c r="H33" s="97"/>
      <c r="I33" s="49"/>
      <c r="J33" s="49" t="s">
        <v>41</v>
      </c>
      <c r="K33" s="96" t="s">
        <v>40</v>
      </c>
      <c r="L33" s="97"/>
      <c r="M33" s="98"/>
      <c r="N33" s="50" t="s">
        <v>41</v>
      </c>
    </row>
    <row r="34" spans="1:14" ht="28.5" customHeight="1">
      <c r="A34" s="78"/>
      <c r="B34" s="77"/>
      <c r="C34" s="77"/>
      <c r="D34" s="51"/>
      <c r="E34" s="51"/>
      <c r="F34" s="79"/>
      <c r="G34" s="79"/>
      <c r="H34" s="79"/>
      <c r="I34" s="52"/>
      <c r="J34" s="52"/>
      <c r="K34" s="77"/>
      <c r="L34" s="77"/>
      <c r="M34" s="77"/>
      <c r="N34" s="53"/>
    </row>
    <row r="35" spans="1:14" ht="12.75">
      <c r="A35" s="105" t="s">
        <v>42</v>
      </c>
      <c r="B35" s="106"/>
      <c r="C35" s="106"/>
      <c r="D35" s="106"/>
      <c r="E35" s="107"/>
      <c r="F35" s="107"/>
      <c r="G35" s="107"/>
      <c r="H35" s="107"/>
      <c r="I35" s="107"/>
      <c r="J35" s="106"/>
      <c r="K35" s="106"/>
      <c r="L35" s="106"/>
      <c r="M35" s="106"/>
      <c r="N35" s="108"/>
    </row>
    <row r="36" spans="1:14" ht="12.75">
      <c r="A36" s="93" t="s">
        <v>43</v>
      </c>
      <c r="B36" s="94"/>
      <c r="C36" s="95"/>
      <c r="D36" s="48" t="s">
        <v>41</v>
      </c>
      <c r="E36" s="96" t="s">
        <v>44</v>
      </c>
      <c r="F36" s="97"/>
      <c r="G36" s="97"/>
      <c r="H36" s="97"/>
      <c r="I36" s="49"/>
      <c r="J36" s="49" t="s">
        <v>41</v>
      </c>
      <c r="K36" s="96" t="s">
        <v>48</v>
      </c>
      <c r="L36" s="97"/>
      <c r="M36" s="98"/>
      <c r="N36" s="50" t="s">
        <v>41</v>
      </c>
    </row>
    <row r="37" spans="1:14" ht="31.5" customHeight="1">
      <c r="A37" s="51"/>
      <c r="B37" s="79"/>
      <c r="C37" s="79"/>
      <c r="D37" s="51"/>
      <c r="E37" s="51"/>
      <c r="F37" s="79"/>
      <c r="G37" s="79"/>
      <c r="H37" s="79"/>
      <c r="I37" s="52"/>
      <c r="J37" s="52"/>
      <c r="K37" s="79"/>
      <c r="L37" s="79"/>
      <c r="M37" s="79"/>
      <c r="N37" s="53"/>
    </row>
    <row r="38" spans="1:14" ht="22.5" customHeight="1">
      <c r="A38" s="103" t="s">
        <v>45</v>
      </c>
      <c r="B38" s="103"/>
      <c r="C38" s="103"/>
      <c r="D38" s="103"/>
      <c r="E38" s="104"/>
      <c r="F38" s="104"/>
      <c r="G38" s="104"/>
      <c r="H38" s="104"/>
      <c r="I38" s="104"/>
      <c r="J38" s="103"/>
      <c r="K38" s="103"/>
      <c r="L38" s="103"/>
      <c r="M38" s="103"/>
      <c r="N38" s="103"/>
    </row>
    <row r="39" ht="60.75" customHeight="1"/>
    <row r="40" spans="1:14" ht="31.5" customHeight="1">
      <c r="A40" s="99" t="s">
        <v>46</v>
      </c>
      <c r="B40" s="99"/>
      <c r="C40" s="99"/>
      <c r="D40" s="99"/>
      <c r="E40" s="99"/>
      <c r="F40" s="99"/>
      <c r="G40" s="99"/>
      <c r="H40" s="99"/>
      <c r="I40" s="99"/>
      <c r="J40" s="99"/>
      <c r="K40" s="99"/>
      <c r="L40" s="99"/>
      <c r="M40" s="99"/>
      <c r="N40" s="99"/>
    </row>
    <row r="41" spans="1:14" ht="75" customHeight="1">
      <c r="A41" s="91" t="s">
        <v>96</v>
      </c>
      <c r="B41" s="91"/>
      <c r="C41" s="91"/>
      <c r="D41" s="91"/>
      <c r="E41" s="91"/>
      <c r="F41" s="91"/>
      <c r="G41" s="91"/>
      <c r="H41" s="91"/>
      <c r="I41" s="91"/>
      <c r="J41" s="91"/>
      <c r="K41" s="91"/>
      <c r="L41" s="91"/>
      <c r="M41" s="91"/>
      <c r="N41" s="91"/>
    </row>
    <row r="42" spans="1:14" ht="48.75" customHeight="1">
      <c r="A42" s="91" t="s">
        <v>97</v>
      </c>
      <c r="B42" s="91"/>
      <c r="C42" s="91"/>
      <c r="D42" s="91"/>
      <c r="E42" s="91"/>
      <c r="F42" s="91"/>
      <c r="G42" s="91"/>
      <c r="H42" s="91"/>
      <c r="I42" s="91"/>
      <c r="J42" s="91"/>
      <c r="K42" s="91"/>
      <c r="L42" s="91"/>
      <c r="M42" s="91"/>
      <c r="N42" s="91"/>
    </row>
  </sheetData>
  <sheetProtection password="C98D" sheet="1" objects="1" scenarios="1" selectLockedCells="1"/>
  <mergeCells count="47">
    <mergeCell ref="C27:H27"/>
    <mergeCell ref="C28:K28"/>
    <mergeCell ref="C29:N29"/>
    <mergeCell ref="C30:E30"/>
    <mergeCell ref="C23:N23"/>
    <mergeCell ref="C24:H24"/>
    <mergeCell ref="C25:F25"/>
    <mergeCell ref="C26:E26"/>
    <mergeCell ref="C17:D17"/>
    <mergeCell ref="C20:L20"/>
    <mergeCell ref="C21:N21"/>
    <mergeCell ref="C22:N22"/>
    <mergeCell ref="C13:D15"/>
    <mergeCell ref="H13:M13"/>
    <mergeCell ref="H14:M14"/>
    <mergeCell ref="A11:C11"/>
    <mergeCell ref="D11:G11"/>
    <mergeCell ref="A13:A15"/>
    <mergeCell ref="B13:B15"/>
    <mergeCell ref="E13:E15"/>
    <mergeCell ref="A12:C12"/>
    <mergeCell ref="D12:G12"/>
    <mergeCell ref="I12:J12"/>
    <mergeCell ref="A1:L1"/>
    <mergeCell ref="A2:C2"/>
    <mergeCell ref="A3:L3"/>
    <mergeCell ref="B6:N10"/>
    <mergeCell ref="I11:J11"/>
    <mergeCell ref="K11:L11"/>
    <mergeCell ref="K12:L12"/>
    <mergeCell ref="M11:N12"/>
    <mergeCell ref="A38:N38"/>
    <mergeCell ref="A32:N32"/>
    <mergeCell ref="A35:N35"/>
    <mergeCell ref="A33:C33"/>
    <mergeCell ref="E33:H33"/>
    <mergeCell ref="K33:M33"/>
    <mergeCell ref="A41:N41"/>
    <mergeCell ref="A42:N42"/>
    <mergeCell ref="A4:N4"/>
    <mergeCell ref="A36:C36"/>
    <mergeCell ref="E36:H36"/>
    <mergeCell ref="K36:M36"/>
    <mergeCell ref="A40:N40"/>
    <mergeCell ref="F13:F15"/>
    <mergeCell ref="G13:G15"/>
    <mergeCell ref="N13:N15"/>
  </mergeCells>
  <printOptions/>
  <pageMargins left="0.5" right="0.5" top="0.5" bottom="0.5" header="0.5" footer="0.5"/>
  <pageSetup fitToHeight="2" fitToWidth="1" horizontalDpi="600" verticalDpi="600" orientation="landscape" scale="86" r:id="rId1"/>
  <headerFooter alignWithMargins="0">
    <oddFooter>&amp;C&amp;A&amp;R&amp;D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showGridLines="0" showZeros="0" workbookViewId="0" topLeftCell="A1">
      <selection activeCell="A9" sqref="A9:N9"/>
    </sheetView>
  </sheetViews>
  <sheetFormatPr defaultColWidth="9.140625" defaultRowHeight="12.75"/>
  <cols>
    <col min="1" max="1" width="6.8515625" style="0" customWidth="1"/>
    <col min="3" max="3" width="49.8515625" style="0" customWidth="1"/>
    <col min="4" max="4" width="11.8515625" style="54" customWidth="1"/>
    <col min="5" max="5" width="7.57421875" style="54" customWidth="1"/>
    <col min="6" max="7" width="9.140625" style="54" customWidth="1"/>
    <col min="8" max="12" width="12.7109375" style="0" customWidth="1"/>
    <col min="13" max="13" width="11.140625" style="0" customWidth="1"/>
    <col min="14" max="14" width="6.28125" style="0" customWidth="1"/>
    <col min="17" max="17" width="40.7109375" style="0" bestFit="1" customWidth="1"/>
  </cols>
  <sheetData>
    <row r="1" spans="1:14" ht="13.5" customHeight="1">
      <c r="A1" s="152" t="s">
        <v>0</v>
      </c>
      <c r="B1" s="152"/>
      <c r="C1" s="152"/>
      <c r="M1" s="168" t="s">
        <v>49</v>
      </c>
      <c r="N1" s="168"/>
    </row>
    <row r="2" spans="1:16" ht="13.5" customHeight="1">
      <c r="A2" s="153" t="s">
        <v>3</v>
      </c>
      <c r="B2" s="153"/>
      <c r="C2" s="153"/>
      <c r="L2" s="157" t="s">
        <v>50</v>
      </c>
      <c r="M2" s="157"/>
      <c r="N2" s="157"/>
      <c r="O2" s="3"/>
      <c r="P2" s="3"/>
    </row>
    <row r="3" spans="1:14" ht="21" customHeight="1">
      <c r="A3" s="154" t="s">
        <v>51</v>
      </c>
      <c r="B3" s="154"/>
      <c r="C3" s="154"/>
      <c r="D3" s="154"/>
      <c r="E3" s="154"/>
      <c r="F3" s="154"/>
      <c r="G3" s="154"/>
      <c r="H3" s="154"/>
      <c r="I3" s="154"/>
      <c r="J3" s="154"/>
      <c r="K3" s="154"/>
      <c r="L3" s="154"/>
      <c r="M3" s="154"/>
      <c r="N3" s="154"/>
    </row>
    <row r="4" spans="1:14" ht="15.75" customHeight="1">
      <c r="A4" s="155" t="s">
        <v>52</v>
      </c>
      <c r="B4" s="155"/>
      <c r="C4" s="155"/>
      <c r="D4" s="155"/>
      <c r="E4" s="155"/>
      <c r="F4" s="155"/>
      <c r="G4" s="155"/>
      <c r="H4" s="155"/>
      <c r="I4" s="155"/>
      <c r="J4" s="155"/>
      <c r="K4" s="155"/>
      <c r="L4" s="155"/>
      <c r="M4" s="155"/>
      <c r="N4" s="155"/>
    </row>
    <row r="5" spans="1:14" ht="47.25" customHeight="1">
      <c r="A5" s="156"/>
      <c r="B5" s="156"/>
      <c r="C5" s="156"/>
      <c r="D5" s="156"/>
      <c r="E5" s="156"/>
      <c r="F5" s="156"/>
      <c r="G5" s="156"/>
      <c r="H5" s="156"/>
      <c r="I5" s="156"/>
      <c r="J5" s="156"/>
      <c r="K5" s="156"/>
      <c r="L5" s="156"/>
      <c r="M5" s="156"/>
      <c r="N5" s="156"/>
    </row>
    <row r="6" spans="1:14" ht="13.5" customHeight="1">
      <c r="A6" s="158" t="s">
        <v>53</v>
      </c>
      <c r="B6" s="162"/>
      <c r="C6" s="162"/>
      <c r="D6" s="158" t="s">
        <v>11</v>
      </c>
      <c r="E6" s="162"/>
      <c r="F6" s="162"/>
      <c r="G6" s="162"/>
      <c r="H6" s="55" t="s">
        <v>12</v>
      </c>
      <c r="I6" s="158" t="s">
        <v>54</v>
      </c>
      <c r="J6" s="162"/>
      <c r="K6" s="160" t="s">
        <v>14</v>
      </c>
      <c r="L6" s="161"/>
      <c r="M6" s="158" t="s">
        <v>55</v>
      </c>
      <c r="N6" s="159"/>
    </row>
    <row r="7" spans="1:14" ht="28.5" customHeight="1">
      <c r="A7" s="163">
        <f>Name</f>
        <v>0</v>
      </c>
      <c r="B7" s="164"/>
      <c r="C7" s="164"/>
      <c r="D7" s="163">
        <f>County</f>
        <v>0</v>
      </c>
      <c r="E7" s="164"/>
      <c r="F7" s="164"/>
      <c r="G7" s="164"/>
      <c r="H7" s="56" t="s">
        <v>56</v>
      </c>
      <c r="I7" s="163">
        <f>no</f>
        <v>0</v>
      </c>
      <c r="J7" s="164"/>
      <c r="K7" s="163">
        <f>Ac</f>
        <v>0</v>
      </c>
      <c r="L7" s="164"/>
      <c r="M7" s="165"/>
      <c r="N7" s="166"/>
    </row>
    <row r="8" spans="1:14" ht="9.75" customHeight="1">
      <c r="A8" s="169"/>
      <c r="B8" s="169"/>
      <c r="C8" s="169"/>
      <c r="D8" s="169"/>
      <c r="E8" s="169"/>
      <c r="F8" s="169"/>
      <c r="G8" s="169"/>
      <c r="H8" s="169"/>
      <c r="I8" s="169"/>
      <c r="J8" s="169"/>
      <c r="K8" s="169"/>
      <c r="L8" s="169"/>
      <c r="M8" s="169"/>
      <c r="N8" s="169"/>
    </row>
    <row r="9" spans="1:14" ht="104.25" customHeight="1">
      <c r="A9" s="170" t="s">
        <v>100</v>
      </c>
      <c r="B9" s="171"/>
      <c r="C9" s="171"/>
      <c r="D9" s="171"/>
      <c r="E9" s="171"/>
      <c r="F9" s="171"/>
      <c r="G9" s="171"/>
      <c r="H9" s="171"/>
      <c r="I9" s="171"/>
      <c r="J9" s="171"/>
      <c r="K9" s="171"/>
      <c r="L9" s="171"/>
      <c r="M9" s="171"/>
      <c r="N9" s="172"/>
    </row>
    <row r="10" ht="10.5" customHeight="1"/>
    <row r="11" spans="1:14" ht="22.5" customHeight="1">
      <c r="A11" s="167" t="s">
        <v>57</v>
      </c>
      <c r="B11" s="167" t="s">
        <v>17</v>
      </c>
      <c r="C11" s="167" t="s">
        <v>58</v>
      </c>
      <c r="D11" s="173" t="s">
        <v>59</v>
      </c>
      <c r="E11" s="167" t="s">
        <v>60</v>
      </c>
      <c r="F11" s="167" t="s">
        <v>61</v>
      </c>
      <c r="G11" s="167" t="s">
        <v>21</v>
      </c>
      <c r="H11" s="167" t="s">
        <v>62</v>
      </c>
      <c r="I11" s="167"/>
      <c r="J11" s="167"/>
      <c r="K11" s="167"/>
      <c r="L11" s="167"/>
      <c r="M11" s="167"/>
      <c r="N11" s="167" t="s">
        <v>23</v>
      </c>
    </row>
    <row r="12" spans="1:14" ht="13.5" customHeight="1">
      <c r="A12" s="167"/>
      <c r="B12" s="167"/>
      <c r="C12" s="167"/>
      <c r="D12" s="173"/>
      <c r="E12" s="167"/>
      <c r="F12" s="167"/>
      <c r="G12" s="167"/>
      <c r="H12" s="167"/>
      <c r="I12" s="167"/>
      <c r="J12" s="167"/>
      <c r="K12" s="167"/>
      <c r="L12" s="167"/>
      <c r="M12" s="167"/>
      <c r="N12" s="167"/>
    </row>
    <row r="13" spans="1:14" ht="13.5" customHeight="1">
      <c r="A13" s="167"/>
      <c r="B13" s="167"/>
      <c r="C13" s="167"/>
      <c r="D13" s="173"/>
      <c r="E13" s="167"/>
      <c r="F13" s="167"/>
      <c r="G13" s="167"/>
      <c r="H13" s="57">
        <f>'SAFE Signature Page'!H15</f>
        <v>2009</v>
      </c>
      <c r="I13" s="57">
        <f>'SAFE Signature Page'!I15</f>
        <v>2010</v>
      </c>
      <c r="J13" s="57">
        <f>'SAFE Signature Page'!J15</f>
        <v>2014</v>
      </c>
      <c r="K13" s="57">
        <f>'SAFE Signature Page'!K15</f>
        <v>2015</v>
      </c>
      <c r="L13" s="57">
        <f>'SAFE Signature Page'!L15</f>
        <v>2019</v>
      </c>
      <c r="M13" s="57">
        <f>'SAFE Signature Page'!M15</f>
        <v>2020</v>
      </c>
      <c r="N13" s="167"/>
    </row>
    <row r="14" spans="1:14" ht="18" customHeight="1">
      <c r="A14" s="58"/>
      <c r="B14" s="58"/>
      <c r="C14" s="59" t="s">
        <v>63</v>
      </c>
      <c r="D14" s="60"/>
      <c r="E14" s="61" t="s">
        <v>64</v>
      </c>
      <c r="F14" s="62">
        <f>'Cost List'!C3</f>
        <v>66.42</v>
      </c>
      <c r="G14" s="61">
        <v>50</v>
      </c>
      <c r="H14" s="62">
        <f aca="true" t="shared" si="0" ref="H14:H21">D14*F14*G14/100</f>
        <v>0</v>
      </c>
      <c r="I14" s="62"/>
      <c r="J14" s="62"/>
      <c r="K14" s="62"/>
      <c r="L14" s="62"/>
      <c r="M14" s="61"/>
      <c r="N14" s="58"/>
    </row>
    <row r="15" spans="1:14" ht="18" customHeight="1">
      <c r="A15" s="58"/>
      <c r="B15" s="58"/>
      <c r="C15" s="59" t="s">
        <v>65</v>
      </c>
      <c r="D15" s="60"/>
      <c r="E15" s="61" t="s">
        <v>64</v>
      </c>
      <c r="F15" s="62">
        <f>'Cost List'!C4</f>
        <v>1.54</v>
      </c>
      <c r="G15" s="61">
        <v>50</v>
      </c>
      <c r="H15" s="62">
        <f t="shared" si="0"/>
        <v>0</v>
      </c>
      <c r="I15" s="62"/>
      <c r="J15" s="62"/>
      <c r="K15" s="62"/>
      <c r="L15" s="62"/>
      <c r="M15" s="61"/>
      <c r="N15" s="58"/>
    </row>
    <row r="16" spans="1:14" ht="18" customHeight="1">
      <c r="A16" s="58"/>
      <c r="B16" s="58"/>
      <c r="C16" s="59" t="s">
        <v>66</v>
      </c>
      <c r="D16" s="60"/>
      <c r="E16" s="61" t="s">
        <v>64</v>
      </c>
      <c r="F16" s="62">
        <f>'Cost List'!C5</f>
        <v>0</v>
      </c>
      <c r="G16" s="61">
        <v>50</v>
      </c>
      <c r="H16" s="62">
        <f t="shared" si="0"/>
        <v>0</v>
      </c>
      <c r="I16" s="62"/>
      <c r="J16" s="62"/>
      <c r="K16" s="62"/>
      <c r="L16" s="62"/>
      <c r="M16" s="61"/>
      <c r="N16" s="58"/>
    </row>
    <row r="17" spans="1:14" ht="36" customHeight="1">
      <c r="A17" s="58"/>
      <c r="B17" s="58"/>
      <c r="C17" s="59" t="s">
        <v>67</v>
      </c>
      <c r="D17" s="60"/>
      <c r="E17" s="61" t="s">
        <v>64</v>
      </c>
      <c r="F17" s="62">
        <f>'Cost List'!C6</f>
        <v>63.7</v>
      </c>
      <c r="G17" s="61">
        <v>50</v>
      </c>
      <c r="H17" s="62">
        <f t="shared" si="0"/>
        <v>0</v>
      </c>
      <c r="I17" s="62"/>
      <c r="J17" s="62"/>
      <c r="K17" s="62"/>
      <c r="L17" s="62"/>
      <c r="M17" s="61"/>
      <c r="N17" s="58"/>
    </row>
    <row r="18" spans="1:14" ht="36" customHeight="1">
      <c r="A18" s="58"/>
      <c r="B18" s="58"/>
      <c r="C18" s="59" t="s">
        <v>68</v>
      </c>
      <c r="D18" s="60"/>
      <c r="E18" s="61" t="s">
        <v>64</v>
      </c>
      <c r="F18" s="62">
        <f>'Cost List'!C7</f>
        <v>39.4</v>
      </c>
      <c r="G18" s="61">
        <v>50</v>
      </c>
      <c r="H18" s="62">
        <f t="shared" si="0"/>
        <v>0</v>
      </c>
      <c r="I18" s="62"/>
      <c r="J18" s="62"/>
      <c r="K18" s="62"/>
      <c r="L18" s="62"/>
      <c r="M18" s="61"/>
      <c r="N18" s="58"/>
    </row>
    <row r="19" spans="1:14" ht="18" customHeight="1">
      <c r="A19" s="58"/>
      <c r="B19" s="58"/>
      <c r="C19" s="59" t="s">
        <v>74</v>
      </c>
      <c r="D19" s="60"/>
      <c r="E19" s="61" t="s">
        <v>64</v>
      </c>
      <c r="F19" s="62">
        <f>'Cost List'!C8</f>
        <v>347.6</v>
      </c>
      <c r="G19" s="61">
        <v>50</v>
      </c>
      <c r="H19" s="62">
        <f t="shared" si="0"/>
        <v>0</v>
      </c>
      <c r="I19" s="62"/>
      <c r="J19" s="62"/>
      <c r="K19" s="62"/>
      <c r="L19" s="62"/>
      <c r="M19" s="61"/>
      <c r="N19" s="58"/>
    </row>
    <row r="20" spans="1:14" ht="36" customHeight="1">
      <c r="A20" s="58"/>
      <c r="B20" s="58"/>
      <c r="C20" s="59" t="s">
        <v>73</v>
      </c>
      <c r="D20" s="60"/>
      <c r="E20" s="61" t="s">
        <v>64</v>
      </c>
      <c r="F20" s="62">
        <f>'Cost List'!C9</f>
        <v>73.26</v>
      </c>
      <c r="G20" s="61">
        <v>50</v>
      </c>
      <c r="H20" s="62">
        <f t="shared" si="0"/>
        <v>0</v>
      </c>
      <c r="I20" s="62"/>
      <c r="J20" s="62"/>
      <c r="K20" s="62"/>
      <c r="L20" s="62"/>
      <c r="M20" s="61"/>
      <c r="N20" s="58"/>
    </row>
    <row r="21" spans="1:14" ht="18" customHeight="1">
      <c r="A21" s="58"/>
      <c r="B21" s="58"/>
      <c r="C21" s="59" t="s">
        <v>69</v>
      </c>
      <c r="D21" s="60"/>
      <c r="E21" s="61" t="s">
        <v>64</v>
      </c>
      <c r="F21" s="62">
        <f>'Cost List'!C10</f>
        <v>21.3</v>
      </c>
      <c r="G21" s="61">
        <v>50</v>
      </c>
      <c r="H21" s="62">
        <f t="shared" si="0"/>
        <v>0</v>
      </c>
      <c r="I21" s="62"/>
      <c r="J21" s="62"/>
      <c r="K21" s="62"/>
      <c r="L21" s="62"/>
      <c r="M21" s="61"/>
      <c r="N21" s="58"/>
    </row>
    <row r="22" spans="1:14" s="68" customFormat="1" ht="0.75" customHeight="1">
      <c r="A22" s="63"/>
      <c r="B22" s="63"/>
      <c r="C22" s="64"/>
      <c r="D22" s="65"/>
      <c r="E22" s="66"/>
      <c r="F22" s="67"/>
      <c r="G22" s="66"/>
      <c r="H22" s="67"/>
      <c r="I22" s="67"/>
      <c r="J22" s="67"/>
      <c r="K22" s="67"/>
      <c r="L22" s="67"/>
      <c r="M22" s="66"/>
      <c r="N22" s="63"/>
    </row>
    <row r="23" spans="1:14" ht="18" customHeight="1">
      <c r="A23" s="58"/>
      <c r="B23" s="58"/>
      <c r="C23" s="59" t="s">
        <v>70</v>
      </c>
      <c r="D23" s="60"/>
      <c r="E23" s="61" t="s">
        <v>64</v>
      </c>
      <c r="F23" s="62">
        <f>VLOOKUP(C23,Q33:R35,2)</f>
        <v>0</v>
      </c>
      <c r="G23" s="61">
        <v>50</v>
      </c>
      <c r="H23" s="62"/>
      <c r="I23" s="62"/>
      <c r="J23" s="62">
        <f>D23*F23*G23/100</f>
        <v>0</v>
      </c>
      <c r="K23" s="62"/>
      <c r="L23" s="62"/>
      <c r="M23" s="61"/>
      <c r="N23" s="58"/>
    </row>
    <row r="24" spans="1:14" ht="18" customHeight="1">
      <c r="A24" s="58"/>
      <c r="B24" s="58"/>
      <c r="C24" s="59" t="s">
        <v>70</v>
      </c>
      <c r="D24" s="60"/>
      <c r="E24" s="61" t="s">
        <v>64</v>
      </c>
      <c r="F24" s="62">
        <f>VLOOKUP(C24,Q33:R35,2)</f>
        <v>0</v>
      </c>
      <c r="G24" s="61">
        <v>50</v>
      </c>
      <c r="H24" s="62"/>
      <c r="I24" s="62"/>
      <c r="J24" s="62"/>
      <c r="K24" s="62">
        <f>D24*F24*G24/100</f>
        <v>0</v>
      </c>
      <c r="L24" s="62"/>
      <c r="M24" s="61"/>
      <c r="N24" s="58"/>
    </row>
    <row r="25" spans="1:14" ht="18" customHeight="1">
      <c r="A25" s="58"/>
      <c r="B25" s="58"/>
      <c r="C25" s="59" t="s">
        <v>71</v>
      </c>
      <c r="D25" s="60"/>
      <c r="E25" s="61" t="s">
        <v>64</v>
      </c>
      <c r="F25" s="62">
        <f>VLOOKUP(C25,Q37:R39,2)</f>
        <v>0</v>
      </c>
      <c r="G25" s="61">
        <v>50</v>
      </c>
      <c r="H25" s="62"/>
      <c r="I25" s="62"/>
      <c r="J25" s="62"/>
      <c r="K25" s="62"/>
      <c r="L25" s="62">
        <f>D25*F25*G25/100</f>
        <v>0</v>
      </c>
      <c r="M25" s="61"/>
      <c r="N25" s="58"/>
    </row>
    <row r="26" spans="1:14" ht="18" customHeight="1">
      <c r="A26" s="58"/>
      <c r="B26" s="58"/>
      <c r="C26" s="59" t="s">
        <v>71</v>
      </c>
      <c r="D26" s="60"/>
      <c r="E26" s="61" t="s">
        <v>64</v>
      </c>
      <c r="F26" s="62">
        <f>VLOOKUP(C26,Q37:R39,2)</f>
        <v>0</v>
      </c>
      <c r="G26" s="61">
        <v>50</v>
      </c>
      <c r="H26" s="62"/>
      <c r="I26" s="62"/>
      <c r="J26" s="62"/>
      <c r="K26" s="62"/>
      <c r="L26" s="62"/>
      <c r="M26" s="69">
        <f>D26*F26*G26/100</f>
        <v>0</v>
      </c>
      <c r="N26" s="58"/>
    </row>
    <row r="27" spans="1:14" s="72" customFormat="1" ht="27" customHeight="1">
      <c r="A27" s="149" t="s">
        <v>72</v>
      </c>
      <c r="B27" s="150"/>
      <c r="C27" s="151"/>
      <c r="D27" s="70"/>
      <c r="E27" s="70"/>
      <c r="F27" s="70"/>
      <c r="G27" s="70"/>
      <c r="H27" s="71">
        <f aca="true" t="shared" si="1" ref="H27:M27">SUM(H14:H26)</f>
        <v>0</v>
      </c>
      <c r="I27" s="71">
        <f t="shared" si="1"/>
        <v>0</v>
      </c>
      <c r="J27" s="71">
        <f t="shared" si="1"/>
        <v>0</v>
      </c>
      <c r="K27" s="71">
        <f t="shared" si="1"/>
        <v>0</v>
      </c>
      <c r="L27" s="71">
        <f t="shared" si="1"/>
        <v>0</v>
      </c>
      <c r="M27" s="70">
        <f t="shared" si="1"/>
        <v>0</v>
      </c>
      <c r="N27" s="70"/>
    </row>
    <row r="28" spans="1:12" s="81" customFormat="1" ht="15" customHeight="1">
      <c r="A28" s="147">
        <f>IF(Q57=TRUE,Q43,"")</f>
      </c>
      <c r="B28" s="147"/>
      <c r="C28" s="147"/>
      <c r="D28" s="147"/>
      <c r="E28" s="147"/>
      <c r="F28" s="147"/>
      <c r="G28" s="147"/>
      <c r="H28" s="147"/>
      <c r="I28" s="147"/>
      <c r="J28" s="147"/>
      <c r="K28" s="147"/>
      <c r="L28" s="147"/>
    </row>
    <row r="29" spans="1:12" s="81" customFormat="1" ht="15" customHeight="1">
      <c r="A29" s="148"/>
      <c r="B29" s="148"/>
      <c r="C29" s="148"/>
      <c r="D29" s="148"/>
      <c r="E29" s="148"/>
      <c r="F29" s="148"/>
      <c r="G29" s="148"/>
      <c r="H29" s="148"/>
      <c r="I29" s="148"/>
      <c r="J29" s="148"/>
      <c r="K29" s="148"/>
      <c r="L29" s="148"/>
    </row>
    <row r="30" spans="1:12" s="81" customFormat="1" ht="15" customHeight="1">
      <c r="A30" s="148"/>
      <c r="B30" s="148"/>
      <c r="C30" s="148"/>
      <c r="D30" s="148"/>
      <c r="E30" s="148"/>
      <c r="F30" s="148"/>
      <c r="G30" s="148"/>
      <c r="H30" s="148"/>
      <c r="I30" s="148"/>
      <c r="J30" s="148"/>
      <c r="K30" s="148"/>
      <c r="L30" s="148"/>
    </row>
    <row r="31" spans="1:14" ht="15" customHeight="1">
      <c r="A31" s="148"/>
      <c r="B31" s="148"/>
      <c r="C31" s="148"/>
      <c r="D31" s="148"/>
      <c r="E31" s="148"/>
      <c r="F31" s="148"/>
      <c r="G31" s="148"/>
      <c r="H31" s="148"/>
      <c r="I31" s="148"/>
      <c r="J31" s="148"/>
      <c r="K31" s="148"/>
      <c r="L31" s="148"/>
      <c r="M31" s="80"/>
      <c r="N31" s="80"/>
    </row>
    <row r="32" spans="1:14" ht="15" customHeight="1">
      <c r="A32" s="148"/>
      <c r="B32" s="148"/>
      <c r="C32" s="148"/>
      <c r="D32" s="148"/>
      <c r="E32" s="148"/>
      <c r="F32" s="148"/>
      <c r="G32" s="148"/>
      <c r="H32" s="148"/>
      <c r="I32" s="148"/>
      <c r="J32" s="148"/>
      <c r="K32" s="148"/>
      <c r="L32" s="148"/>
      <c r="M32" s="80"/>
      <c r="N32" s="80"/>
    </row>
    <row r="33" spans="1:17" ht="12.75" customHeight="1">
      <c r="A33" s="148"/>
      <c r="B33" s="148"/>
      <c r="C33" s="148"/>
      <c r="D33" s="148"/>
      <c r="E33" s="148"/>
      <c r="F33" s="148"/>
      <c r="G33" s="148"/>
      <c r="H33" s="148"/>
      <c r="I33" s="148"/>
      <c r="J33" s="148"/>
      <c r="K33" s="148"/>
      <c r="L33" s="148"/>
      <c r="M33" s="80"/>
      <c r="N33" s="80"/>
      <c r="Q33" t="s">
        <v>70</v>
      </c>
    </row>
    <row r="34" spans="1:18" ht="12.75" customHeight="1">
      <c r="A34" s="148"/>
      <c r="B34" s="148"/>
      <c r="C34" s="148"/>
      <c r="D34" s="148"/>
      <c r="E34" s="148"/>
      <c r="F34" s="148"/>
      <c r="G34" s="148"/>
      <c r="H34" s="148"/>
      <c r="I34" s="148"/>
      <c r="J34" s="148"/>
      <c r="K34" s="148"/>
      <c r="L34" s="148"/>
      <c r="M34" s="80"/>
      <c r="N34" s="80"/>
      <c r="Q34" s="73" t="s">
        <v>94</v>
      </c>
      <c r="R34">
        <f>'Cost List'!C11</f>
        <v>19.36</v>
      </c>
    </row>
    <row r="35" spans="1:18" ht="12.75" customHeight="1">
      <c r="A35" s="148"/>
      <c r="B35" s="148"/>
      <c r="C35" s="148"/>
      <c r="D35" s="148"/>
      <c r="E35" s="148"/>
      <c r="F35" s="148"/>
      <c r="G35" s="148"/>
      <c r="H35" s="148"/>
      <c r="I35" s="148"/>
      <c r="J35" s="148"/>
      <c r="K35" s="148"/>
      <c r="L35" s="148"/>
      <c r="M35" s="80"/>
      <c r="N35" s="80"/>
      <c r="Q35" s="73" t="s">
        <v>98</v>
      </c>
      <c r="R35">
        <f>'Cost List'!C12</f>
        <v>113.76</v>
      </c>
    </row>
    <row r="37" ht="12.75">
      <c r="Q37" t="s">
        <v>71</v>
      </c>
    </row>
    <row r="38" spans="17:18" ht="12.75">
      <c r="Q38" s="73" t="s">
        <v>94</v>
      </c>
      <c r="R38">
        <f>'Cost List'!C11</f>
        <v>19.36</v>
      </c>
    </row>
    <row r="39" spans="1:18" ht="12.75" customHeight="1">
      <c r="A39" s="82"/>
      <c r="B39" s="82"/>
      <c r="C39" s="82"/>
      <c r="D39" s="82"/>
      <c r="E39" s="82"/>
      <c r="F39" s="82"/>
      <c r="G39" s="82"/>
      <c r="H39" s="82"/>
      <c r="I39" s="82"/>
      <c r="J39" s="82"/>
      <c r="K39" s="82"/>
      <c r="L39" s="82"/>
      <c r="Q39" s="73" t="s">
        <v>98</v>
      </c>
      <c r="R39">
        <f>'Cost List'!C12</f>
        <v>113.76</v>
      </c>
    </row>
    <row r="40" spans="1:12" ht="12.75" customHeight="1">
      <c r="A40" s="82"/>
      <c r="B40" s="82"/>
      <c r="C40" s="82"/>
      <c r="D40" s="82"/>
      <c r="E40" s="82"/>
      <c r="F40" s="82"/>
      <c r="G40" s="82"/>
      <c r="H40" s="82"/>
      <c r="I40" s="82"/>
      <c r="J40" s="82"/>
      <c r="K40" s="82"/>
      <c r="L40" s="82"/>
    </row>
    <row r="41" spans="1:12" ht="12.75" customHeight="1">
      <c r="A41" s="82"/>
      <c r="B41" s="82"/>
      <c r="C41" s="82"/>
      <c r="D41" s="82"/>
      <c r="E41" s="82"/>
      <c r="F41" s="82"/>
      <c r="G41" s="82"/>
      <c r="H41" s="82"/>
      <c r="I41" s="82"/>
      <c r="J41" s="82"/>
      <c r="K41" s="82"/>
      <c r="L41" s="82"/>
    </row>
    <row r="42" spans="1:12" ht="12.75" customHeight="1">
      <c r="A42" s="82"/>
      <c r="B42" s="82"/>
      <c r="C42" s="82"/>
      <c r="D42" s="82"/>
      <c r="E42" s="82"/>
      <c r="F42" s="82"/>
      <c r="G42" s="82"/>
      <c r="H42" s="82"/>
      <c r="I42" s="82"/>
      <c r="J42" s="82"/>
      <c r="K42" s="82"/>
      <c r="L42" s="82"/>
    </row>
    <row r="43" spans="1:19" ht="15.75" customHeight="1">
      <c r="A43" s="82"/>
      <c r="B43" s="82"/>
      <c r="C43" s="82"/>
      <c r="D43" s="82"/>
      <c r="E43" s="82"/>
      <c r="F43" s="82"/>
      <c r="G43" s="82"/>
      <c r="H43" s="82"/>
      <c r="I43" s="82"/>
      <c r="J43" s="82"/>
      <c r="K43" s="82"/>
      <c r="L43" s="82"/>
      <c r="Q43" s="146" t="s">
        <v>99</v>
      </c>
      <c r="R43" s="146"/>
      <c r="S43" s="146"/>
    </row>
    <row r="44" spans="1:19" ht="12.75" customHeight="1">
      <c r="A44" s="82"/>
      <c r="B44" s="82"/>
      <c r="C44" s="82"/>
      <c r="D44" s="82"/>
      <c r="E44" s="82"/>
      <c r="F44" s="82"/>
      <c r="G44" s="82"/>
      <c r="H44" s="82"/>
      <c r="I44" s="82"/>
      <c r="J44" s="82"/>
      <c r="K44" s="82"/>
      <c r="L44" s="82"/>
      <c r="Q44" s="146"/>
      <c r="R44" s="146"/>
      <c r="S44" s="146"/>
    </row>
    <row r="45" spans="1:19" ht="12.75" customHeight="1">
      <c r="A45" s="82"/>
      <c r="B45" s="82"/>
      <c r="C45" s="82"/>
      <c r="D45" s="82"/>
      <c r="E45" s="82"/>
      <c r="F45" s="82"/>
      <c r="G45" s="82"/>
      <c r="H45" s="82"/>
      <c r="I45" s="82"/>
      <c r="J45" s="82"/>
      <c r="K45" s="82"/>
      <c r="L45" s="82"/>
      <c r="Q45" s="146"/>
      <c r="R45" s="146"/>
      <c r="S45" s="146"/>
    </row>
    <row r="46" spans="17:19" ht="12.75">
      <c r="Q46" s="146"/>
      <c r="R46" s="146"/>
      <c r="S46" s="146"/>
    </row>
    <row r="47" spans="17:19" ht="12.75">
      <c r="Q47" s="146"/>
      <c r="R47" s="146"/>
      <c r="S47" s="146"/>
    </row>
    <row r="48" spans="17:19" ht="12.75">
      <c r="Q48" s="146"/>
      <c r="R48" s="146"/>
      <c r="S48" s="146"/>
    </row>
    <row r="49" spans="17:19" ht="12.75">
      <c r="Q49" s="146"/>
      <c r="R49" s="146"/>
      <c r="S49" s="146"/>
    </row>
    <row r="50" spans="17:19" ht="12.75">
      <c r="Q50" s="146"/>
      <c r="R50" s="146"/>
      <c r="S50" s="146"/>
    </row>
    <row r="51" spans="17:19" ht="12.75">
      <c r="Q51" s="146"/>
      <c r="R51" s="146"/>
      <c r="S51" s="146"/>
    </row>
    <row r="52" spans="17:19" ht="12.75">
      <c r="Q52" s="146"/>
      <c r="R52" s="146"/>
      <c r="S52" s="146"/>
    </row>
    <row r="57" ht="12.75">
      <c r="Q57" t="b">
        <f>OR(C23=Q35,C24=Q35,C25=Q39,C26=Q39,Q43)</f>
        <v>0</v>
      </c>
    </row>
  </sheetData>
  <sheetProtection password="C98D" sheet="1" objects="1" scenarios="1" formatRows="0" deleteRows="0" selectLockedCells="1"/>
  <mergeCells count="30">
    <mergeCell ref="M1:N1"/>
    <mergeCell ref="A8:N8"/>
    <mergeCell ref="H11:M12"/>
    <mergeCell ref="N11:N13"/>
    <mergeCell ref="A9:N9"/>
    <mergeCell ref="A11:A13"/>
    <mergeCell ref="B11:B13"/>
    <mergeCell ref="C11:C13"/>
    <mergeCell ref="D11:D13"/>
    <mergeCell ref="E11:E13"/>
    <mergeCell ref="F11:F13"/>
    <mergeCell ref="G11:G13"/>
    <mergeCell ref="D7:G7"/>
    <mergeCell ref="I7:J7"/>
    <mergeCell ref="I6:J6"/>
    <mergeCell ref="K7:L7"/>
    <mergeCell ref="M7:N7"/>
    <mergeCell ref="A6:C6"/>
    <mergeCell ref="A7:C7"/>
    <mergeCell ref="D6:G6"/>
    <mergeCell ref="Q43:S52"/>
    <mergeCell ref="A28:L35"/>
    <mergeCell ref="A27:C27"/>
    <mergeCell ref="A1:C1"/>
    <mergeCell ref="A2:C2"/>
    <mergeCell ref="A3:N3"/>
    <mergeCell ref="A4:N5"/>
    <mergeCell ref="L2:N2"/>
    <mergeCell ref="M6:N6"/>
    <mergeCell ref="K6:L6"/>
  </mergeCells>
  <dataValidations count="2">
    <dataValidation type="list" allowBlank="1" showInputMessage="1" showErrorMessage="1" sqref="C23:C24">
      <formula1>$Q$33:$Q$35</formula1>
    </dataValidation>
    <dataValidation type="list" allowBlank="1" showInputMessage="1" showErrorMessage="1" sqref="C25:C26">
      <formula1>$Q$37:$Q$39</formula1>
    </dataValidation>
  </dataValidations>
  <printOptions/>
  <pageMargins left="0.75" right="0.75" top="1" bottom="1" header="0.5" footer="0.5"/>
  <pageSetup fitToHeight="1" fitToWidth="1" horizontalDpi="600" verticalDpi="600" orientation="landscape" scale="65" r:id="rId1"/>
  <headerFooter alignWithMargins="0">
    <oddFooter>&amp;C&amp;A&amp;R&amp;D</oddFooter>
  </headerFooter>
</worksheet>
</file>

<file path=xl/worksheets/sheet3.xml><?xml version="1.0" encoding="utf-8"?>
<worksheet xmlns="http://schemas.openxmlformats.org/spreadsheetml/2006/main" xmlns:r="http://schemas.openxmlformats.org/officeDocument/2006/relationships">
  <dimension ref="A1:E15"/>
  <sheetViews>
    <sheetView tabSelected="1" workbookViewId="0" topLeftCell="A1">
      <selection activeCell="C14" sqref="C14"/>
    </sheetView>
  </sheetViews>
  <sheetFormatPr defaultColWidth="9.140625" defaultRowHeight="12.75"/>
  <cols>
    <col min="1" max="1" width="12.8515625" style="0" bestFit="1" customWidth="1"/>
    <col min="2" max="2" width="9.28125" style="0" bestFit="1" customWidth="1"/>
    <col min="3" max="3" width="10.28125" style="0" bestFit="1" customWidth="1"/>
    <col min="4" max="4" width="10.7109375" style="0" bestFit="1" customWidth="1"/>
    <col min="5" max="5" width="10.140625" style="0" bestFit="1" customWidth="1"/>
  </cols>
  <sheetData>
    <row r="1" spans="1:5" ht="12.75">
      <c r="A1" s="68" t="s">
        <v>75</v>
      </c>
      <c r="B1" s="68" t="s">
        <v>76</v>
      </c>
      <c r="C1" s="68" t="s">
        <v>77</v>
      </c>
      <c r="D1" s="68" t="s">
        <v>78</v>
      </c>
      <c r="E1" s="68" t="s">
        <v>79</v>
      </c>
    </row>
    <row r="2" spans="1:5" ht="12.75">
      <c r="A2" s="68" t="s">
        <v>80</v>
      </c>
      <c r="B2" s="68" t="s">
        <v>81</v>
      </c>
      <c r="C2" s="68"/>
      <c r="D2" s="74">
        <v>0.5</v>
      </c>
      <c r="E2" s="68">
        <f aca="true" t="shared" si="0" ref="E2:E14">C2*D2</f>
        <v>0</v>
      </c>
    </row>
    <row r="3" spans="1:5" ht="12.75">
      <c r="A3" s="68" t="s">
        <v>82</v>
      </c>
      <c r="B3" s="68" t="s">
        <v>81</v>
      </c>
      <c r="C3" s="68">
        <v>66.42</v>
      </c>
      <c r="D3" s="74">
        <v>0.5</v>
      </c>
      <c r="E3" s="68">
        <f t="shared" si="0"/>
        <v>33.21</v>
      </c>
    </row>
    <row r="4" spans="1:5" ht="12.75">
      <c r="A4" s="68" t="s">
        <v>83</v>
      </c>
      <c r="B4" s="68" t="s">
        <v>81</v>
      </c>
      <c r="C4" s="68">
        <v>1.54</v>
      </c>
      <c r="D4" s="74">
        <v>0.5</v>
      </c>
      <c r="E4" s="68">
        <f t="shared" si="0"/>
        <v>0.77</v>
      </c>
    </row>
    <row r="5" spans="1:5" ht="12.75">
      <c r="A5" s="68" t="s">
        <v>84</v>
      </c>
      <c r="B5" s="68" t="s">
        <v>81</v>
      </c>
      <c r="C5" s="68"/>
      <c r="D5" s="74">
        <v>0.5</v>
      </c>
      <c r="E5" s="68">
        <f t="shared" si="0"/>
        <v>0</v>
      </c>
    </row>
    <row r="6" spans="1:5" ht="12.75">
      <c r="A6" s="68" t="s">
        <v>85</v>
      </c>
      <c r="B6" s="68" t="s">
        <v>81</v>
      </c>
      <c r="C6" s="68">
        <v>63.7</v>
      </c>
      <c r="D6" s="74">
        <v>0.5</v>
      </c>
      <c r="E6" s="68">
        <f t="shared" si="0"/>
        <v>31.85</v>
      </c>
    </row>
    <row r="7" spans="1:5" ht="12.75">
      <c r="A7" s="68" t="s">
        <v>86</v>
      </c>
      <c r="B7" s="68" t="s">
        <v>81</v>
      </c>
      <c r="C7" s="68">
        <v>39.4</v>
      </c>
      <c r="D7" s="74">
        <v>0.5</v>
      </c>
      <c r="E7" s="68">
        <f t="shared" si="0"/>
        <v>19.7</v>
      </c>
    </row>
    <row r="8" spans="1:5" ht="12.75">
      <c r="A8" s="68" t="s">
        <v>87</v>
      </c>
      <c r="B8" s="68" t="s">
        <v>81</v>
      </c>
      <c r="C8" s="75">
        <v>347.6</v>
      </c>
      <c r="D8" s="74">
        <v>0.5</v>
      </c>
      <c r="E8" s="68">
        <f t="shared" si="0"/>
        <v>173.8</v>
      </c>
    </row>
    <row r="9" spans="1:5" ht="12.75">
      <c r="A9" s="68" t="s">
        <v>88</v>
      </c>
      <c r="B9" s="68" t="s">
        <v>81</v>
      </c>
      <c r="C9" s="76">
        <v>73.26</v>
      </c>
      <c r="D9" s="74">
        <v>0.5</v>
      </c>
      <c r="E9" s="68">
        <f t="shared" si="0"/>
        <v>36.63</v>
      </c>
    </row>
    <row r="10" spans="1:5" ht="12.75">
      <c r="A10" s="68" t="s">
        <v>89</v>
      </c>
      <c r="B10" s="68" t="s">
        <v>81</v>
      </c>
      <c r="C10" s="76">
        <v>21.3</v>
      </c>
      <c r="D10" s="74">
        <v>0.5</v>
      </c>
      <c r="E10" s="68">
        <f t="shared" si="0"/>
        <v>10.65</v>
      </c>
    </row>
    <row r="11" spans="1:5" ht="12.75">
      <c r="A11" s="68" t="s">
        <v>90</v>
      </c>
      <c r="B11" s="68" t="s">
        <v>81</v>
      </c>
      <c r="C11" s="76">
        <v>19.36</v>
      </c>
      <c r="D11" s="74">
        <v>0.5</v>
      </c>
      <c r="E11" s="68">
        <f t="shared" si="0"/>
        <v>9.68</v>
      </c>
    </row>
    <row r="12" spans="1:5" ht="12.75">
      <c r="A12" s="68" t="s">
        <v>91</v>
      </c>
      <c r="B12" s="68" t="s">
        <v>81</v>
      </c>
      <c r="C12" s="76">
        <v>113.76</v>
      </c>
      <c r="D12" s="74">
        <v>0.5</v>
      </c>
      <c r="E12" s="68">
        <f t="shared" si="0"/>
        <v>56.88</v>
      </c>
    </row>
    <row r="13" spans="1:5" ht="12.75">
      <c r="A13" s="68" t="s">
        <v>92</v>
      </c>
      <c r="B13" s="68" t="s">
        <v>81</v>
      </c>
      <c r="C13" s="76">
        <v>27</v>
      </c>
      <c r="D13" s="74">
        <v>0.5</v>
      </c>
      <c r="E13" s="68">
        <f t="shared" si="0"/>
        <v>13.5</v>
      </c>
    </row>
    <row r="14" spans="1:5" ht="12.75">
      <c r="A14" s="68" t="s">
        <v>93</v>
      </c>
      <c r="B14" s="68" t="s">
        <v>81</v>
      </c>
      <c r="C14" s="76">
        <v>255.88</v>
      </c>
      <c r="D14" s="74">
        <v>0.5</v>
      </c>
      <c r="E14" s="68">
        <f t="shared" si="0"/>
        <v>127.94</v>
      </c>
    </row>
    <row r="15" spans="1:5" ht="12.75">
      <c r="A15" s="68"/>
      <c r="B15" s="68"/>
      <c r="C15" s="68"/>
      <c r="D15" s="68"/>
      <c r="E15" s="6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michelle.komiskey</dc:creator>
  <cp:keywords/>
  <dc:description/>
  <cp:lastModifiedBy>greg.kidd</cp:lastModifiedBy>
  <cp:lastPrinted>2008-05-08T15:09:57Z</cp:lastPrinted>
  <dcterms:created xsi:type="dcterms:W3CDTF">2008-04-30T15:25:41Z</dcterms:created>
  <dcterms:modified xsi:type="dcterms:W3CDTF">2009-02-23T14:24:23Z</dcterms:modified>
  <cp:category/>
  <cp:version/>
  <cp:contentType/>
  <cp:contentStatus/>
</cp:coreProperties>
</file>