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480" windowHeight="1164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<sst xmlns="http://schemas.openxmlformats.org/spreadsheetml/2006/main" count="594" uniqueCount="339">
  <si>
    <t>TABLE 1</t>
  </si>
  <si>
    <t>Commodity</t>
  </si>
  <si>
    <t>1999</t>
  </si>
  <si>
    <t>2000</t>
  </si>
  <si>
    <t>2001</t>
  </si>
  <si>
    <t>2002</t>
  </si>
  <si>
    <t>METALS</t>
  </si>
  <si>
    <t>Aluminum:</t>
  </si>
  <si>
    <t>e</t>
  </si>
  <si>
    <t>r</t>
  </si>
  <si>
    <t>Metal:</t>
  </si>
  <si>
    <t>Primary</t>
  </si>
  <si>
    <t>Secondary</t>
  </si>
  <si>
    <t>Total</t>
  </si>
  <si>
    <t>Smelter:</t>
  </si>
  <si>
    <t>Refined:</t>
  </si>
  <si>
    <t>Iron and steel:</t>
  </si>
  <si>
    <t>Gross weight</t>
  </si>
  <si>
    <t>--</t>
  </si>
  <si>
    <t>Pig iron</t>
  </si>
  <si>
    <t>do.</t>
  </si>
  <si>
    <t>Lead:</t>
  </si>
  <si>
    <t>INDUSTRIAL MINERALS</t>
  </si>
  <si>
    <r>
      <t>Bromine</t>
    </r>
    <r>
      <rPr>
        <vertAlign val="superscript"/>
        <sz val="8"/>
        <rFont val="Times New Roman"/>
        <family val="1"/>
      </rPr>
      <t>e</t>
    </r>
  </si>
  <si>
    <t>See footnotes at end of table.</t>
  </si>
  <si>
    <t>TABLE 1--Continued</t>
  </si>
  <si>
    <t>INDUSTRIAL MINERALS--Continued</t>
  </si>
  <si>
    <t>Nitrogen, N content of ammonia</t>
  </si>
  <si>
    <t>Stone:</t>
  </si>
  <si>
    <t>Sand and gravel:</t>
  </si>
  <si>
    <t>Coal:</t>
  </si>
  <si>
    <t>Coke:</t>
  </si>
  <si>
    <t>r, e</t>
  </si>
  <si>
    <t>Petroleum:</t>
  </si>
  <si>
    <t>Crude</t>
  </si>
  <si>
    <t>Liquefied petroleum gas</t>
  </si>
  <si>
    <t>Distillate fuel oil</t>
  </si>
  <si>
    <t>Lubricants</t>
  </si>
  <si>
    <t>Residual fuel oil</t>
  </si>
  <si>
    <t>(Metric tons unless otherwise specified)</t>
  </si>
  <si>
    <r>
      <t>Alumina from imported bauxite</t>
    </r>
    <r>
      <rPr>
        <vertAlign val="superscript"/>
        <sz val="8"/>
        <rFont val="Times New Roman"/>
        <family val="1"/>
      </rPr>
      <t>e</t>
    </r>
  </si>
  <si>
    <t>r, 2</t>
  </si>
  <si>
    <t>2</t>
  </si>
  <si>
    <t>Cadmium, metal including secondary</t>
  </si>
  <si>
    <t>Fe content (54% Fe)</t>
  </si>
  <si>
    <t>Steel:</t>
  </si>
  <si>
    <t>Hot-rolled</t>
  </si>
  <si>
    <r>
      <t>Mine output, Pb content</t>
    </r>
    <r>
      <rPr>
        <vertAlign val="superscript"/>
        <sz val="8"/>
        <rFont val="Times New Roman"/>
        <family val="1"/>
      </rPr>
      <t>e</t>
    </r>
  </si>
  <si>
    <t>Bullion from imported concentrate</t>
  </si>
  <si>
    <r>
      <t>Primary</t>
    </r>
    <r>
      <rPr>
        <vertAlign val="superscript"/>
        <sz val="8"/>
        <rFont val="Times New Roman"/>
        <family val="1"/>
      </rPr>
      <t>4</t>
    </r>
  </si>
  <si>
    <r>
      <t>Secondary</t>
    </r>
    <r>
      <rPr>
        <vertAlign val="superscript"/>
        <sz val="8"/>
        <rFont val="Times New Roman"/>
        <family val="1"/>
      </rPr>
      <t>3</t>
    </r>
  </si>
  <si>
    <r>
      <t>Nickel, metal, refined</t>
    </r>
    <r>
      <rPr>
        <vertAlign val="superscript"/>
        <sz val="8"/>
        <rFont val="Times New Roman"/>
        <family val="1"/>
      </rPr>
      <t>5</t>
    </r>
  </si>
  <si>
    <t>Zinc, metal, smelter</t>
  </si>
  <si>
    <r>
      <t>Barite</t>
    </r>
    <r>
      <rPr>
        <vertAlign val="superscript"/>
        <sz val="8"/>
        <rFont val="Times New Roman"/>
        <family val="1"/>
      </rPr>
      <t>e, 6</t>
    </r>
  </si>
  <si>
    <t>Cement, hydraulic</t>
  </si>
  <si>
    <r>
      <t>Clays:</t>
    </r>
    <r>
      <rPr>
        <vertAlign val="superscript"/>
        <sz val="8"/>
        <rFont val="Times New Roman"/>
        <family val="1"/>
      </rPr>
      <t>e</t>
    </r>
  </si>
  <si>
    <t>Fire clay</t>
  </si>
  <si>
    <r>
      <t>Fuller's earth</t>
    </r>
    <r>
      <rPr>
        <vertAlign val="superscript"/>
        <sz val="8"/>
        <rFont val="Times New Roman"/>
        <family val="1"/>
      </rPr>
      <t>7</t>
    </r>
  </si>
  <si>
    <r>
      <t>Kaolin, china clay</t>
    </r>
    <r>
      <rPr>
        <vertAlign val="superscript"/>
        <sz val="8"/>
        <rFont val="Times New Roman"/>
        <family val="1"/>
      </rPr>
      <t>8</t>
    </r>
  </si>
  <si>
    <r>
      <t>Ball clay and pottery clay</t>
    </r>
    <r>
      <rPr>
        <vertAlign val="superscript"/>
        <sz val="8"/>
        <rFont val="Times New Roman"/>
        <family val="1"/>
      </rPr>
      <t>7</t>
    </r>
  </si>
  <si>
    <t>Other, including shale</t>
  </si>
  <si>
    <t>Feldspar, china stone</t>
  </si>
  <si>
    <r>
      <t>Fluorspar, all grades</t>
    </r>
    <r>
      <rPr>
        <vertAlign val="superscript"/>
        <sz val="8"/>
        <rFont val="Times New Roman"/>
        <family val="1"/>
      </rPr>
      <t>e, 9</t>
    </r>
  </si>
  <si>
    <r>
      <t>Gypsum and anhydrite</t>
    </r>
    <r>
      <rPr>
        <vertAlign val="superscript"/>
        <sz val="8"/>
        <rFont val="Times New Roman"/>
        <family val="1"/>
      </rPr>
      <t>e</t>
    </r>
  </si>
  <si>
    <r>
      <t>Lime, hydrated and quicklime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</si>
  <si>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</si>
  <si>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Salt:</t>
    </r>
    <r>
      <rPr>
        <vertAlign val="superscript"/>
        <sz val="8"/>
        <rFont val="Times New Roman"/>
        <family val="1"/>
      </rPr>
      <t>e</t>
    </r>
  </si>
  <si>
    <t>Rock</t>
  </si>
  <si>
    <t>From brine</t>
  </si>
  <si>
    <t>In brine, sold or used as such</t>
  </si>
  <si>
    <t>Common sand and gravel</t>
  </si>
  <si>
    <t>Industrial sand</t>
  </si>
  <si>
    <r>
      <t>Sodium compounds, n.e.s., carbonate</t>
    </r>
    <r>
      <rPr>
        <vertAlign val="superscript"/>
        <sz val="8"/>
        <rFont val="Times New Roman"/>
        <family val="1"/>
      </rPr>
      <t>e</t>
    </r>
  </si>
  <si>
    <t>Crushed:</t>
  </si>
  <si>
    <r>
      <t>Calcite</t>
    </r>
    <r>
      <rPr>
        <vertAlign val="superscript"/>
        <sz val="8"/>
        <rFont val="Times New Roman"/>
        <family val="1"/>
      </rPr>
      <t>e</t>
    </r>
  </si>
  <si>
    <r>
      <t>Chalk</t>
    </r>
    <r>
      <rPr>
        <vertAlign val="superscript"/>
        <sz val="8"/>
        <rFont val="Times New Roman"/>
        <family val="1"/>
      </rPr>
      <t>e</t>
    </r>
  </si>
  <si>
    <t>Dolomite</t>
  </si>
  <si>
    <t>Igneous rock</t>
  </si>
  <si>
    <t>Limestone</t>
  </si>
  <si>
    <t>Sandstone</t>
  </si>
  <si>
    <t>Slate including fill</t>
  </si>
  <si>
    <r>
      <t>Dimension:</t>
    </r>
    <r>
      <rPr>
        <vertAlign val="superscript"/>
        <sz val="8"/>
        <rFont val="Times New Roman"/>
        <family val="1"/>
      </rPr>
      <t>e</t>
    </r>
  </si>
  <si>
    <t>Igneous</t>
  </si>
  <si>
    <t>Slate</t>
  </si>
  <si>
    <r>
      <t>Sulfur, byproduct:</t>
    </r>
    <r>
      <rPr>
        <vertAlign val="superscript"/>
        <sz val="8"/>
        <rFont val="Times New Roman"/>
        <family val="1"/>
      </rPr>
      <t>e</t>
    </r>
  </si>
  <si>
    <t>Of metallurgy</t>
  </si>
  <si>
    <t>Of petroleum refining</t>
  </si>
  <si>
    <r>
      <t>Titania</t>
    </r>
    <r>
      <rPr>
        <vertAlign val="superscript"/>
        <sz val="8"/>
        <rFont val="Times New Roman"/>
        <family val="1"/>
      </rPr>
      <t>e, 10</t>
    </r>
  </si>
  <si>
    <t>Anthracite</t>
  </si>
  <si>
    <t>Bituminous including slurries, fines, etc.</t>
  </si>
  <si>
    <t>Metallurgical</t>
  </si>
  <si>
    <t>Breeze, all types</t>
  </si>
  <si>
    <t>Fuel briquets, all grades</t>
  </si>
  <si>
    <t>Gas, natural:</t>
  </si>
  <si>
    <r>
      <t>Marketable</t>
    </r>
    <r>
      <rPr>
        <vertAlign val="superscript"/>
        <sz val="8"/>
        <rFont val="Times New Roman"/>
        <family val="1"/>
      </rPr>
      <t>11</t>
    </r>
  </si>
  <si>
    <r>
      <t>Marketed</t>
    </r>
    <r>
      <rPr>
        <vertAlign val="superscript"/>
        <sz val="8"/>
        <rFont val="Times New Roman"/>
        <family val="1"/>
      </rPr>
      <t>e, 12</t>
    </r>
  </si>
  <si>
    <r>
      <t>Natural gas liquids</t>
    </r>
    <r>
      <rPr>
        <vertAlign val="superscript"/>
        <sz val="8"/>
        <rFont val="Times New Roman"/>
        <family val="1"/>
      </rPr>
      <t>13</t>
    </r>
  </si>
  <si>
    <r>
      <t>Peat</t>
    </r>
    <r>
      <rPr>
        <vertAlign val="superscript"/>
        <sz val="8"/>
        <rFont val="Times New Roman"/>
        <family val="1"/>
      </rPr>
      <t>e</t>
    </r>
  </si>
  <si>
    <r>
      <t>Crude</t>
    </r>
    <r>
      <rPr>
        <vertAlign val="superscript"/>
        <sz val="8"/>
        <rFont val="Times New Roman"/>
        <family val="1"/>
      </rPr>
      <t>14</t>
    </r>
  </si>
  <si>
    <t>Naphtha including white spirit</t>
  </si>
  <si>
    <t>Gasoline</t>
  </si>
  <si>
    <t>Bitumen</t>
  </si>
  <si>
    <t>Petroleum wax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</si>
  <si>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</si>
  <si>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</si>
  <si>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a small quantity of primary lead from domestic concentrate.</t>
    </r>
  </si>
  <si>
    <r>
      <t>4</t>
    </r>
    <r>
      <rPr>
        <sz val="8"/>
        <rFont val="Times New Roman"/>
        <family val="1"/>
      </rPr>
      <t>Produced entirely from imported bullion and includes the lead content of alloys.</t>
    </r>
  </si>
  <si>
    <r>
      <t>5</t>
    </r>
    <r>
      <rPr>
        <sz val="8"/>
        <rFont val="Times New Roman"/>
        <family val="1"/>
      </rPr>
      <t>Refined nickel and nickel content of ferronickel.</t>
    </r>
  </si>
  <si>
    <r>
      <t>6</t>
    </r>
    <r>
      <rPr>
        <sz val="8"/>
        <rFont val="Times New Roman"/>
        <family val="1"/>
      </rPr>
      <t>Includes witherite.</t>
    </r>
  </si>
  <si>
    <r>
      <t>7</t>
    </r>
    <r>
      <rPr>
        <sz val="8"/>
        <rFont val="Times New Roman"/>
        <family val="1"/>
      </rPr>
      <t>Salable product.</t>
    </r>
  </si>
  <si>
    <r>
      <t>8</t>
    </r>
    <r>
      <rPr>
        <sz val="8"/>
        <rFont val="Times New Roman"/>
        <family val="1"/>
      </rPr>
      <t>Sales, dry weight.</t>
    </r>
  </si>
  <si>
    <r>
      <t>9</t>
    </r>
    <r>
      <rPr>
        <sz val="8"/>
        <rFont val="Times New Roman"/>
        <family val="1"/>
      </rPr>
      <t>Proportions of grades not available; probably about two-thirds acid grade.</t>
    </r>
  </si>
  <si>
    <r>
      <t>10</t>
    </r>
    <r>
      <rPr>
        <sz val="8"/>
        <rFont val="Times New Roman"/>
        <family val="1"/>
      </rPr>
      <t>Sales.</t>
    </r>
  </si>
  <si>
    <r>
      <t>11</t>
    </r>
    <r>
      <rPr>
        <sz val="8"/>
        <rFont val="Times New Roman"/>
        <family val="1"/>
      </rPr>
      <t>Methane, excluding gas flared or reinjected.</t>
    </r>
  </si>
  <si>
    <r>
      <t>12</t>
    </r>
    <r>
      <rPr>
        <sz val="8"/>
        <rFont val="Times New Roman"/>
        <family val="1"/>
      </rPr>
      <t>Marketable methane, excluding that used for drilling, production, and pumping operations.</t>
    </r>
  </si>
  <si>
    <t>3</t>
  </si>
  <si>
    <t>Jet fuel and kerosene</t>
  </si>
  <si>
    <r>
      <t>Refinery products:</t>
    </r>
    <r>
      <rPr>
        <vertAlign val="superscript"/>
        <sz val="8"/>
        <rFont val="Times New Roman"/>
        <family val="1"/>
      </rPr>
      <t>e</t>
    </r>
  </si>
  <si>
    <t>Petroleum coke</t>
  </si>
  <si>
    <t>Unspecified</t>
  </si>
  <si>
    <t>Refinery fuel and losses</t>
  </si>
  <si>
    <t>TABLE 2</t>
  </si>
  <si>
    <t>(1995 = 100)</t>
  </si>
  <si>
    <t>Sector</t>
  </si>
  <si>
    <t>General</t>
  </si>
  <si>
    <t>Mining</t>
  </si>
  <si>
    <t>Manufacturing</t>
  </si>
  <si>
    <t>Electricity and gas</t>
  </si>
  <si>
    <t>TABLE 3</t>
  </si>
  <si>
    <t>(Thousand metric tons unless otherwise specified)</t>
  </si>
  <si>
    <t>Major operating companies</t>
  </si>
  <si>
    <t>Annual</t>
  </si>
  <si>
    <t>and major equity owners</t>
  </si>
  <si>
    <t>capacity</t>
  </si>
  <si>
    <t>Alumina</t>
  </si>
  <si>
    <t>Alcan Inc.</t>
  </si>
  <si>
    <t>Burntisland, Scotland (closed)</t>
  </si>
  <si>
    <t>British Alcan Aluminium Ltd.</t>
  </si>
  <si>
    <t>Fort William, Kinlochleven, and Lynemouth</t>
  </si>
  <si>
    <t>Do.</t>
  </si>
  <si>
    <t>Holyhead, Wales</t>
  </si>
  <si>
    <t>Bernhard Metals plc</t>
  </si>
  <si>
    <t>Derby</t>
  </si>
  <si>
    <t>Deeside Aluminium Ltd.</t>
  </si>
  <si>
    <t>Clwyd, Wales</t>
  </si>
  <si>
    <t>Hydro Aluminium plc</t>
  </si>
  <si>
    <t>Deeside</t>
  </si>
  <si>
    <t>Barite</t>
  </si>
  <si>
    <t>Laporte Industries plc</t>
  </si>
  <si>
    <t>Mines in Derbyshire</t>
  </si>
  <si>
    <t>Celestite</t>
  </si>
  <si>
    <t>Bristol Minerals Co. Ltd.</t>
  </si>
  <si>
    <t>Yate, Avon</t>
  </si>
  <si>
    <t>Cement</t>
  </si>
  <si>
    <t>East Aberthaw and Rhoose, Glamorgan, Scotland</t>
  </si>
  <si>
    <t>Blue Circle Industries plc</t>
  </si>
  <si>
    <t>Masons, Northfleet, Plymstock, and Weardale</t>
  </si>
  <si>
    <t>Castle Cement Ltd. (Heidelberg Cement AG, 100%)</t>
  </si>
  <si>
    <t xml:space="preserve">Plants at Ketton, Ribblesdale, Padeswood, </t>
  </si>
  <si>
    <t>and Pitstone</t>
  </si>
  <si>
    <t>Rugby Group</t>
  </si>
  <si>
    <t xml:space="preserve">Plants at Barrington, Chinnor, Rochester, Rugby, </t>
  </si>
  <si>
    <t>and South Ferriby</t>
  </si>
  <si>
    <t>Mines and plants in Cornwall and Devon</t>
  </si>
  <si>
    <t>Coal</t>
  </si>
  <si>
    <t>UK Coal plc</t>
  </si>
  <si>
    <t>19 mines in various locations</t>
  </si>
  <si>
    <t>Copper</t>
  </si>
  <si>
    <t>IMI Refiners Ltd.</t>
  </si>
  <si>
    <t>Refinery at Walsall, west Midlands</t>
  </si>
  <si>
    <t>Ferroalloys</t>
  </si>
  <si>
    <t>Corus Group</t>
  </si>
  <si>
    <t>Teesside, Cleveland</t>
  </si>
  <si>
    <t>Murex Ltd.</t>
  </si>
  <si>
    <t>Rainham, Essex</t>
  </si>
  <si>
    <t>London and Scandinavian Metallurgical Co. Ltd.</t>
  </si>
  <si>
    <t>Rotherham, South Yorkshire</t>
  </si>
  <si>
    <t>Eastlink Ferroalloys Ltd.</t>
  </si>
  <si>
    <t>Glossop</t>
  </si>
  <si>
    <t>Fluorspar</t>
  </si>
  <si>
    <t>Durham Industrial Minerals Ltd.</t>
  </si>
  <si>
    <t>Mines in Weardale</t>
  </si>
  <si>
    <t>Mill at Stoney Middleton, mines in Derbyshire</t>
  </si>
  <si>
    <t>Gypsum</t>
  </si>
  <si>
    <t>British Gypsum Ltd.</t>
  </si>
  <si>
    <t>Mines in Cumbria, Nottinghamshire, and Sussex</t>
  </si>
  <si>
    <t>Britania Refined Metals Ltd.</t>
  </si>
  <si>
    <t>Northfleet, Kent</t>
  </si>
  <si>
    <t>Darley Dale, Derbyshire</t>
  </si>
  <si>
    <t>MIM Holdings (U.K) Ltd.</t>
  </si>
  <si>
    <t>Avonmouth, Avon</t>
  </si>
  <si>
    <t>Natural gas</t>
  </si>
  <si>
    <t xml:space="preserve">Amoco Ltd., British Petroleum Ltd. Esso (U.K.) Ltd., </t>
  </si>
  <si>
    <t>North Sea gasfields</t>
  </si>
  <si>
    <t>Phillips Petroleum Co. plc, Shell (U.K.) Ltd.</t>
  </si>
  <si>
    <t>Nickel, refined</t>
  </si>
  <si>
    <t>INCO Europe Ltd. (INCO Ltd., Canada)</t>
  </si>
  <si>
    <t>Clydach, Wales</t>
  </si>
  <si>
    <t xml:space="preserve">Nitrogen, N content </t>
  </si>
  <si>
    <t>Terra Nitrogen Ltd.</t>
  </si>
  <si>
    <t>Billingham</t>
  </si>
  <si>
    <t>of ammonia</t>
  </si>
  <si>
    <t>Amoco Ltd., British Petroleum Ltd., Chevron Ltd.,</t>
  </si>
  <si>
    <t>North Sea oilfields</t>
  </si>
  <si>
    <t>Esso (U.K.) Ltd., Occidental Petroleum Co. Ltd.,</t>
  </si>
  <si>
    <t>Shell (U.K.) Ltd., Texaco Ltd., Unocal, Inc.</t>
  </si>
  <si>
    <t>11 refineries in various locations</t>
  </si>
  <si>
    <t>Platinum-group metals</t>
  </si>
  <si>
    <t>Johnson Matthey plc</t>
  </si>
  <si>
    <t>Refineries at Enfield (London) and Royston</t>
  </si>
  <si>
    <t>Potash</t>
  </si>
  <si>
    <t>Cleveland Potash Ltd. (Israel Chemicals Ltd., 100%)</t>
  </si>
  <si>
    <t>Boulby Mine, Yorkshire</t>
  </si>
  <si>
    <t>British Salt Ltd.</t>
  </si>
  <si>
    <t>Middlewich</t>
  </si>
  <si>
    <t>Irish Salt Mining and Exploration Co.</t>
  </si>
  <si>
    <t>Mine at Carrick Fergus, Northern Ireland</t>
  </si>
  <si>
    <t>Sand and gravel</t>
  </si>
  <si>
    <t>TMC Pioneer Aggregates Ltd.</t>
  </si>
  <si>
    <t>Chelmsford, Essex</t>
  </si>
  <si>
    <t>Silica sand</t>
  </si>
  <si>
    <t>Hepworth Minerals and Chemicals Ltd.</t>
  </si>
  <si>
    <t>Operations in Cambridgeshire, Cheshire,</t>
  </si>
  <si>
    <t>Humberside, and Norfolk</t>
  </si>
  <si>
    <t>Slate, natural</t>
  </si>
  <si>
    <t>Alfred McAlpine Slate Ltd.</t>
  </si>
  <si>
    <t>Penrhyn quarry, Bethesda, Wales</t>
  </si>
  <si>
    <t>Steel</t>
  </si>
  <si>
    <t>Corus Group plc</t>
  </si>
  <si>
    <t>Humberside, and Cleveland</t>
  </si>
  <si>
    <t>ASW Holdings plc</t>
  </si>
  <si>
    <t>Stone, crushed</t>
  </si>
  <si>
    <t xml:space="preserve">ARC Ltd. (Hanson plc, 100%) </t>
  </si>
  <si>
    <t>50 quarries in various locations</t>
  </si>
  <si>
    <t>Glensanda quarry at Oban, Scotland</t>
  </si>
  <si>
    <t>Talc</t>
  </si>
  <si>
    <t>Alex Sandison and Son Ltd.</t>
  </si>
  <si>
    <t>Unst, Shetland Islands</t>
  </si>
  <si>
    <t>Cunningsburg, Shetland Islands</t>
  </si>
  <si>
    <t>Tin, ore</t>
  </si>
  <si>
    <t>Baseresult Ltd.</t>
  </si>
  <si>
    <t>Titanium, sponge</t>
  </si>
  <si>
    <t>Deeside Titanium Ltd.</t>
  </si>
  <si>
    <t>Plant at Deeside, Clyde</t>
  </si>
  <si>
    <t>Zinc, smelter</t>
  </si>
  <si>
    <t>Britannia Zinc Ltd. (Xstrata plc, 100%)</t>
  </si>
  <si>
    <t>Avonmouth, Avon (closed)</t>
  </si>
  <si>
    <t>TABLE 4</t>
  </si>
  <si>
    <t>UNITED STATES TRADE WITH THE UNITED KINGDOM</t>
  </si>
  <si>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</si>
  <si>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</si>
  <si>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</si>
  <si>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</si>
  <si>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</si>
  <si>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</si>
  <si>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</si>
  <si>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</si>
  <si>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</si>
  <si>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</si>
  <si>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</si>
  <si>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</si>
  <si>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</si>
  <si>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</si>
  <si>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</si>
  <si>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</si>
  <si>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TABLE 5</t>
  </si>
  <si>
    <t>Quantity</t>
  </si>
  <si>
    <t>Value</t>
  </si>
  <si>
    <t xml:space="preserve">Grade </t>
  </si>
  <si>
    <t>(thousand carats)</t>
  </si>
  <si>
    <t>(thousand dollars)</t>
  </si>
  <si>
    <t>Unsorted</t>
  </si>
  <si>
    <t>Gem:</t>
  </si>
  <si>
    <t>Rough</t>
  </si>
  <si>
    <t>Cut</t>
  </si>
  <si>
    <t>Industrial</t>
  </si>
  <si>
    <t>Dust</t>
  </si>
  <si>
    <t>NA</t>
  </si>
  <si>
    <t>TABLE 6</t>
  </si>
  <si>
    <t xml:space="preserve">   Ball clay</t>
  </si>
  <si>
    <t xml:space="preserve">   China clay (kaolin)</t>
  </si>
  <si>
    <t>WBB Minerals (Silbelco Group)</t>
  </si>
  <si>
    <t>Integrated steelworks at Cardiff, Wales</t>
  </si>
  <si>
    <r>
      <t>1</t>
    </r>
    <r>
      <rPr>
        <sz val="8"/>
        <rFont val="Times New Roman"/>
        <family val="1"/>
      </rPr>
      <t>Million metric tons.</t>
    </r>
  </si>
  <si>
    <r>
      <t>2</t>
    </r>
    <r>
      <rPr>
        <sz val="8"/>
        <rFont val="Times New Roman"/>
        <family val="1"/>
      </rPr>
      <t>Billion cubic feet per year.</t>
    </r>
  </si>
  <si>
    <t>million metric</t>
  </si>
  <si>
    <t>tons</t>
  </si>
  <si>
    <t>million 42-gallon</t>
  </si>
  <si>
    <t>barrels per day</t>
  </si>
  <si>
    <r>
      <t>3</t>
    </r>
    <r>
      <rPr>
        <sz val="8"/>
        <rFont val="Times New Roman"/>
        <family val="1"/>
      </rPr>
      <t>Million 42-gallon barrels per day.</t>
    </r>
  </si>
  <si>
    <t>1</t>
  </si>
  <si>
    <t>Clay:</t>
  </si>
  <si>
    <t>Source:  British Geological Survey, United Kingdom Minerals Yearbook 2003, March 2004, p. 47.</t>
  </si>
  <si>
    <t>UNITED KINGDOM:  SELECTED INDICES OF PRODUCTION</t>
  </si>
  <si>
    <t>NA Not available.</t>
  </si>
  <si>
    <r>
      <t>UNITED KINGDOM:  EXPORTS OF DIAMOND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</si>
  <si>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Where necessary, values have been converted from United Kingdom pounds (£) to U.S. dollars ($) at the rate of £1.00=US$1.57.</t>
    </r>
  </si>
  <si>
    <r>
      <t>UNITED KINGDOM:  IMPORTS OF DIAMOND</t>
    </r>
    <r>
      <rPr>
        <vertAlign val="superscript"/>
        <sz val="8"/>
        <rFont val="Times New Roman"/>
        <family val="1"/>
      </rPr>
      <t>1</t>
    </r>
  </si>
  <si>
    <t>(Million dollars)</t>
  </si>
  <si>
    <t>Anglesy Aluminium Ltd. (Rio Tinto Corp., 51%,</t>
  </si>
  <si>
    <t>and Kaiser Aluminum and Chemical Corp., 49%)</t>
  </si>
  <si>
    <t>50%, and Dalriada Mineral Ventures Ltd., 50%)</t>
  </si>
  <si>
    <t>Shetland Talc Ltd. (Anglo European Minerals Ltd.,</t>
  </si>
  <si>
    <t>British Petroleum Ltd., Conoco Ltd., Mobil Oil Co.</t>
  </si>
  <si>
    <t>Ltd., and others</t>
  </si>
  <si>
    <t xml:space="preserve">H.J. Enthoven and Son Ltd. [Billiton (U.K.) </t>
  </si>
  <si>
    <t>Ltd., 100%]</t>
  </si>
  <si>
    <t xml:space="preserve">Aberthaw and Bristol Channel Portland Cement </t>
  </si>
  <si>
    <t>Co. Ltd.</t>
  </si>
  <si>
    <t xml:space="preserve">Various operations in northern and </t>
  </si>
  <si>
    <t>southern Devon</t>
  </si>
  <si>
    <t xml:space="preserve">South Crofty Mine, Cornwall (closed </t>
  </si>
  <si>
    <t>March 1998)</t>
  </si>
  <si>
    <t>4 integrated steelworks in Gwent, Lanark,</t>
  </si>
  <si>
    <t>TABLE 2--Continued</t>
  </si>
  <si>
    <t>UNITED KINGDOM:  STRUCTURE OF THE MINERAL INDUSTRY IN 2003</t>
  </si>
  <si>
    <t>Location of main facilities</t>
  </si>
  <si>
    <t>Refined</t>
  </si>
  <si>
    <t>Salt:</t>
  </si>
  <si>
    <t>Road</t>
  </si>
  <si>
    <r>
      <t>2003</t>
    </r>
    <r>
      <rPr>
        <vertAlign val="superscript"/>
        <sz val="8"/>
        <rFont val="Times New Roman"/>
        <family val="1"/>
      </rPr>
      <t>e</t>
    </r>
  </si>
  <si>
    <t>Copper, metal, refined, secondary</t>
  </si>
  <si>
    <t>Iron ore and concentrate, manganiferous:</t>
  </si>
  <si>
    <t>thousand tons</t>
  </si>
  <si>
    <r>
      <t>Secondary</t>
    </r>
    <r>
      <rPr>
        <vertAlign val="superscript"/>
        <sz val="8"/>
        <rFont val="Times New Roman"/>
        <family val="1"/>
      </rPr>
      <t>e, 3</t>
    </r>
  </si>
  <si>
    <t>Talc, soapstone, pyrophyllite</t>
  </si>
  <si>
    <t>million cubic meters</t>
  </si>
  <si>
    <t>thousand 42-gallon barrels</t>
  </si>
  <si>
    <t>cubic meters</t>
  </si>
  <si>
    <r>
      <t>1</t>
    </r>
    <r>
      <rPr>
        <sz val="8"/>
        <rFont val="Times New Roman"/>
        <family val="1"/>
      </rPr>
      <t>Table includes data available through September 2004.</t>
    </r>
  </si>
  <si>
    <r>
      <t>13</t>
    </r>
    <r>
      <rPr>
        <sz val="8"/>
        <rFont val="Times New Roman"/>
        <family val="1"/>
      </rPr>
      <t>Includes ethane, propane, butane, and condensates, respectively.</t>
    </r>
  </si>
  <si>
    <r>
      <t>14</t>
    </r>
    <r>
      <rPr>
        <sz val="8"/>
        <rFont val="Times New Roman"/>
        <family val="1"/>
      </rPr>
      <t>Excludes gases and condensates.</t>
    </r>
  </si>
  <si>
    <r>
      <t>UNITED KINGDOM:  PRODUCTION OF MINERAL COMMODITIES</t>
    </r>
    <r>
      <rPr>
        <vertAlign val="superscript"/>
        <sz val="8"/>
        <rFont val="Times New Roman"/>
        <family val="1"/>
      </rPr>
      <t>1</t>
    </r>
  </si>
  <si>
    <t>MINERAL FUELS AND RELATED MATERIALS</t>
  </si>
  <si>
    <t>Imerys Group</t>
  </si>
  <si>
    <t>Plants at Aberthaw, Cauldon, Dunbar, Hope,</t>
  </si>
  <si>
    <t>Smelter</t>
  </si>
  <si>
    <t>Source:  United Nations, 2004, Monthly Bulletin of Statistics, v. LVII, no. 984, June, p. 16.</t>
  </si>
  <si>
    <t>Source:  U.S. Census Bureau, Foreign Trade Division, April 2004.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</si>
</sst>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 indent="1"/>
    </xf>
    <xf numFmtId="0" fontId="2" fillId="0" borderId="0" xfId="19">
      <alignment/>
      <protection/>
    </xf>
    <xf numFmtId="1" fontId="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2" xfId="19" applyNumberFormat="1" applyFont="1" applyFill="1" applyBorder="1" applyAlignment="1">
      <alignment horizontal="center" vertical="center"/>
      <protection/>
    </xf>
    <xf numFmtId="3" fontId="2" fillId="0" borderId="2" xfId="19" applyNumberFormat="1" applyFont="1" applyFill="1" applyBorder="1" applyAlignment="1">
      <alignment vertical="center"/>
      <protection/>
    </xf>
    <xf numFmtId="0" fontId="2" fillId="0" borderId="2" xfId="19" applyNumberFormat="1" applyFont="1" applyFill="1" applyBorder="1" applyAlignment="1">
      <alignment horizontal="centerContinuous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vertical="center"/>
      <protection/>
    </xf>
    <xf numFmtId="3" fontId="2" fillId="0" borderId="1" xfId="19" applyNumberFormat="1" applyFont="1" applyFill="1" applyBorder="1" applyAlignment="1">
      <alignment horizontal="left" vertical="center"/>
      <protection/>
    </xf>
    <xf numFmtId="3" fontId="2" fillId="0" borderId="0" xfId="19" applyNumberFormat="1" applyFont="1" applyFill="1" applyAlignment="1">
      <alignment vertical="center"/>
      <protection/>
    </xf>
    <xf numFmtId="3" fontId="2" fillId="0" borderId="0" xfId="19" applyNumberFormat="1" applyFont="1" applyFill="1" applyAlignment="1">
      <alignment horizontal="right" vertical="center"/>
      <protection/>
    </xf>
    <xf numFmtId="3" fontId="2" fillId="0" borderId="3" xfId="19" applyNumberFormat="1" applyFont="1" applyFill="1" applyBorder="1" applyAlignment="1">
      <alignment horizontal="left" vertical="center"/>
      <protection/>
    </xf>
    <xf numFmtId="3" fontId="2" fillId="0" borderId="0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horizontal="right" vertical="center"/>
      <protection/>
    </xf>
    <xf numFmtId="3" fontId="2" fillId="0" borderId="2" xfId="19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 indent="2"/>
    </xf>
    <xf numFmtId="3" fontId="2" fillId="0" borderId="0" xfId="0" applyNumberFormat="1" applyFont="1" applyAlignment="1">
      <alignment horizontal="left" vertical="center" indent="2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2" fillId="0" borderId="3" xfId="15" applyNumberFormat="1" applyFont="1" applyFill="1" applyBorder="1" applyAlignment="1" quotePrefix="1">
      <alignment horizontal="right" vertical="center"/>
    </xf>
    <xf numFmtId="0" fontId="3" fillId="0" borderId="3" xfId="0" applyFont="1" applyFill="1" applyBorder="1" applyAlignment="1">
      <alignment vertical="center"/>
    </xf>
    <xf numFmtId="3" fontId="2" fillId="0" borderId="0" xfId="15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16" applyNumberFormat="1" applyFont="1" applyFill="1" applyBorder="1" applyAlignment="1">
      <alignment horizontal="right" vertical="center"/>
    </xf>
    <xf numFmtId="3" fontId="2" fillId="0" borderId="4" xfId="15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 quotePrefix="1">
      <alignment vertical="center"/>
    </xf>
    <xf numFmtId="3" fontId="2" fillId="0" borderId="4" xfId="15" applyNumberFormat="1" applyFont="1" applyFill="1" applyBorder="1" applyAlignment="1" quotePrefix="1">
      <alignment horizontal="right" vertical="center"/>
    </xf>
    <xf numFmtId="0" fontId="2" fillId="0" borderId="3" xfId="0" applyFont="1" applyFill="1" applyBorder="1" applyAlignment="1">
      <alignment horizontal="left" vertical="center" indent="2"/>
    </xf>
    <xf numFmtId="0" fontId="3" fillId="0" borderId="0" xfId="0" applyFont="1" applyFill="1" applyAlignment="1" quotePrefix="1">
      <alignment vertical="center"/>
    </xf>
    <xf numFmtId="3" fontId="2" fillId="0" borderId="1" xfId="15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0" fontId="2" fillId="0" borderId="3" xfId="0" applyFont="1" applyFill="1" applyBorder="1" applyAlignment="1">
      <alignment horizontal="left" vertical="center" indent="3"/>
    </xf>
    <xf numFmtId="3" fontId="2" fillId="0" borderId="0" xfId="1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" fontId="2" fillId="0" borderId="0" xfId="15" applyNumberFormat="1" applyFont="1" applyFill="1" applyBorder="1" applyAlignment="1" quotePrefix="1">
      <alignment horizontal="right" vertical="center"/>
    </xf>
    <xf numFmtId="3" fontId="2" fillId="0" borderId="0" xfId="16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left" vertical="center" indent="4"/>
    </xf>
    <xf numFmtId="3" fontId="2" fillId="0" borderId="5" xfId="15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 quotePrefix="1">
      <alignment vertical="center"/>
    </xf>
    <xf numFmtId="3" fontId="2" fillId="0" borderId="0" xfId="16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4"/>
    </xf>
    <xf numFmtId="0" fontId="2" fillId="0" borderId="1" xfId="16" applyNumberFormat="1" applyFont="1" applyFill="1" applyBorder="1" applyAlignment="1">
      <alignment horizontal="right" vertical="center"/>
    </xf>
    <xf numFmtId="0" fontId="2" fillId="0" borderId="2" xfId="16" applyNumberFormat="1" applyFont="1" applyFill="1" applyBorder="1" applyAlignment="1">
      <alignment horizontal="right" vertical="center"/>
    </xf>
    <xf numFmtId="41" fontId="2" fillId="0" borderId="3" xfId="16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left" vertical="center" indent="1"/>
    </xf>
    <xf numFmtId="3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2" xfId="19" applyNumberFormat="1" applyFont="1" applyFill="1" applyBorder="1" applyAlignment="1">
      <alignment vertical="center"/>
      <protection/>
    </xf>
    <xf numFmtId="3" fontId="2" fillId="0" borderId="0" xfId="19" applyNumberFormat="1" applyFont="1" applyFill="1" applyAlignment="1">
      <alignment vertical="center"/>
      <protection/>
    </xf>
    <xf numFmtId="0" fontId="2" fillId="0" borderId="0" xfId="19" applyFill="1" applyAlignment="1">
      <alignment horizontal="center"/>
      <protection/>
    </xf>
    <xf numFmtId="0" fontId="2" fillId="0" borderId="3" xfId="19" applyNumberFormat="1" applyFont="1" applyFill="1" applyBorder="1" applyAlignment="1">
      <alignment horizontal="center" vertical="center"/>
      <protection/>
    </xf>
    <xf numFmtId="1" fontId="2" fillId="0" borderId="0" xfId="19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0" applyNumberFormat="1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 indent="1"/>
    </xf>
    <xf numFmtId="3" fontId="3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KExIm03tbl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1.8515625" style="0" customWidth="1"/>
    <col min="3" max="3" width="4.28125" style="0" customWidth="1"/>
    <col min="4" max="4" width="1.710937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71093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1.25" customHeight="1">
      <c r="A2" s="120" t="s">
        <v>332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1.25" customHeight="1">
      <c r="A4" s="120" t="s">
        <v>39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1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1.25" customHeight="1">
      <c r="A6" s="121" t="s">
        <v>1</v>
      </c>
      <c r="B6" s="121"/>
      <c r="C6" s="121"/>
      <c r="D6" s="54"/>
      <c r="E6" s="55" t="s">
        <v>2</v>
      </c>
      <c r="F6" s="56"/>
      <c r="G6" s="55" t="s">
        <v>3</v>
      </c>
      <c r="H6" s="56"/>
      <c r="I6" s="55" t="s">
        <v>4</v>
      </c>
      <c r="J6" s="56"/>
      <c r="K6" s="55" t="s">
        <v>5</v>
      </c>
      <c r="L6" s="56"/>
      <c r="M6" s="55" t="s">
        <v>320</v>
      </c>
      <c r="N6" s="56"/>
    </row>
    <row r="7" spans="1:14" ht="11.25" customHeight="1">
      <c r="A7" s="121" t="s">
        <v>6</v>
      </c>
      <c r="B7" s="121"/>
      <c r="C7" s="121"/>
      <c r="D7" s="52"/>
      <c r="E7" s="57"/>
      <c r="F7" s="58"/>
      <c r="G7" s="57"/>
      <c r="H7" s="58"/>
      <c r="I7" s="57"/>
      <c r="J7" s="58"/>
      <c r="K7" s="57"/>
      <c r="L7" s="58"/>
      <c r="M7" s="57"/>
      <c r="N7" s="58"/>
    </row>
    <row r="8" spans="1:14" ht="11.25" customHeight="1">
      <c r="A8" s="59" t="s">
        <v>7</v>
      </c>
      <c r="B8" s="54"/>
      <c r="C8" s="60"/>
      <c r="D8" s="52"/>
      <c r="E8" s="57"/>
      <c r="F8" s="58"/>
      <c r="G8" s="57"/>
      <c r="H8" s="58"/>
      <c r="I8" s="57"/>
      <c r="J8" s="58"/>
      <c r="K8" s="57"/>
      <c r="L8" s="58"/>
      <c r="M8" s="57"/>
      <c r="N8" s="58"/>
    </row>
    <row r="9" spans="1:14" ht="11.25" customHeight="1">
      <c r="A9" s="61" t="s">
        <v>40</v>
      </c>
      <c r="B9" s="61"/>
      <c r="C9" s="62"/>
      <c r="D9" s="52"/>
      <c r="E9" s="63">
        <v>90000</v>
      </c>
      <c r="F9" s="64"/>
      <c r="G9" s="63">
        <v>88500</v>
      </c>
      <c r="H9" s="65"/>
      <c r="I9" s="63">
        <v>83900</v>
      </c>
      <c r="J9" s="65" t="s">
        <v>42</v>
      </c>
      <c r="K9" s="63">
        <v>73800</v>
      </c>
      <c r="L9" s="65" t="s">
        <v>42</v>
      </c>
      <c r="M9" s="66" t="s">
        <v>18</v>
      </c>
      <c r="N9" s="65"/>
    </row>
    <row r="10" spans="1:14" ht="11.25" customHeight="1">
      <c r="A10" s="61" t="s">
        <v>10</v>
      </c>
      <c r="B10" s="61"/>
      <c r="C10" s="62"/>
      <c r="D10" s="52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ht="11.25" customHeight="1">
      <c r="A11" s="67" t="s">
        <v>11</v>
      </c>
      <c r="B11" s="61"/>
      <c r="C11" s="62"/>
      <c r="D11" s="52"/>
      <c r="E11" s="57">
        <v>272211</v>
      </c>
      <c r="F11" s="58"/>
      <c r="G11" s="57">
        <v>305100</v>
      </c>
      <c r="H11" s="58"/>
      <c r="I11" s="57">
        <v>340778</v>
      </c>
      <c r="J11" s="68"/>
      <c r="K11" s="57">
        <v>344318</v>
      </c>
      <c r="L11" s="68"/>
      <c r="M11" s="57">
        <v>342748</v>
      </c>
      <c r="N11" s="68" t="s">
        <v>42</v>
      </c>
    </row>
    <row r="12" spans="1:14" ht="11.25" customHeight="1">
      <c r="A12" s="67" t="s">
        <v>12</v>
      </c>
      <c r="B12" s="61"/>
      <c r="C12" s="62"/>
      <c r="D12" s="52"/>
      <c r="E12" s="69">
        <v>274800</v>
      </c>
      <c r="F12" s="70"/>
      <c r="G12" s="69">
        <v>285300</v>
      </c>
      <c r="H12" s="70"/>
      <c r="I12" s="69">
        <v>248600</v>
      </c>
      <c r="J12" s="71"/>
      <c r="K12" s="69">
        <v>204900</v>
      </c>
      <c r="L12" s="71"/>
      <c r="M12" s="69">
        <v>205400</v>
      </c>
      <c r="N12" s="71" t="s">
        <v>42</v>
      </c>
    </row>
    <row r="13" spans="1:14" ht="11.25" customHeight="1">
      <c r="A13" s="72" t="s">
        <v>13</v>
      </c>
      <c r="B13" s="61"/>
      <c r="C13" s="62"/>
      <c r="D13" s="52"/>
      <c r="E13" s="73">
        <f>SUM(E11:E12)</f>
        <v>547011</v>
      </c>
      <c r="F13" s="74"/>
      <c r="G13" s="73">
        <f>SUM(G11:G12)</f>
        <v>590400</v>
      </c>
      <c r="H13" s="74"/>
      <c r="I13" s="73">
        <f>SUM(I11:I12)</f>
        <v>589378</v>
      </c>
      <c r="J13" s="75"/>
      <c r="K13" s="73">
        <f>SUM(K11:K12)</f>
        <v>549218</v>
      </c>
      <c r="L13" s="75"/>
      <c r="M13" s="73">
        <f>SUM(M11:M12)</f>
        <v>548148</v>
      </c>
      <c r="N13" s="75" t="s">
        <v>42</v>
      </c>
    </row>
    <row r="14" spans="1:14" ht="11.25" customHeight="1">
      <c r="A14" s="59" t="s">
        <v>43</v>
      </c>
      <c r="B14" s="61"/>
      <c r="C14" s="62"/>
      <c r="D14" s="52"/>
      <c r="E14" s="73">
        <v>547</v>
      </c>
      <c r="F14" s="74"/>
      <c r="G14" s="73">
        <v>503</v>
      </c>
      <c r="H14" s="74"/>
      <c r="I14" s="73">
        <v>425</v>
      </c>
      <c r="J14" s="75"/>
      <c r="K14" s="73">
        <v>292</v>
      </c>
      <c r="L14" s="75"/>
      <c r="M14" s="73">
        <v>22</v>
      </c>
      <c r="N14" s="75" t="s">
        <v>42</v>
      </c>
    </row>
    <row r="15" spans="1:14" ht="11.25" customHeight="1">
      <c r="A15" s="59" t="s">
        <v>321</v>
      </c>
      <c r="B15" s="61"/>
      <c r="C15" s="62"/>
      <c r="D15" s="52"/>
      <c r="E15" s="73">
        <v>50334</v>
      </c>
      <c r="F15" s="74"/>
      <c r="G15" s="73">
        <v>3000</v>
      </c>
      <c r="H15" s="74"/>
      <c r="I15" s="76" t="s">
        <v>18</v>
      </c>
      <c r="J15" s="75"/>
      <c r="K15" s="76" t="s">
        <v>18</v>
      </c>
      <c r="L15" s="75"/>
      <c r="M15" s="76" t="s">
        <v>18</v>
      </c>
      <c r="N15" s="75"/>
    </row>
    <row r="16" spans="1:14" ht="11.25" customHeight="1">
      <c r="A16" s="59" t="s">
        <v>16</v>
      </c>
      <c r="B16" s="61"/>
      <c r="C16" s="60"/>
      <c r="D16" s="52"/>
      <c r="E16" s="57"/>
      <c r="F16" s="58"/>
      <c r="G16" s="57"/>
      <c r="H16" s="58"/>
      <c r="I16" s="57"/>
      <c r="J16" s="58"/>
      <c r="K16" s="57"/>
      <c r="L16" s="58"/>
      <c r="M16" s="57"/>
      <c r="N16" s="58"/>
    </row>
    <row r="17" spans="1:14" ht="11.25" customHeight="1">
      <c r="A17" s="61" t="s">
        <v>322</v>
      </c>
      <c r="B17" s="61"/>
      <c r="C17" s="62"/>
      <c r="D17" s="52"/>
      <c r="E17" s="57"/>
      <c r="F17" s="58"/>
      <c r="G17" s="57"/>
      <c r="H17" s="58"/>
      <c r="I17" s="57"/>
      <c r="J17" s="68"/>
      <c r="K17" s="57"/>
      <c r="L17" s="58"/>
      <c r="M17" s="57"/>
      <c r="N17" s="58"/>
    </row>
    <row r="18" spans="1:14" ht="11.25" customHeight="1">
      <c r="A18" s="67" t="s">
        <v>17</v>
      </c>
      <c r="B18" s="61"/>
      <c r="C18" s="62"/>
      <c r="D18" s="52"/>
      <c r="E18" s="57">
        <v>1000</v>
      </c>
      <c r="F18" s="68" t="s">
        <v>8</v>
      </c>
      <c r="G18" s="57">
        <v>1033</v>
      </c>
      <c r="H18" s="58"/>
      <c r="I18" s="57">
        <v>510</v>
      </c>
      <c r="J18" s="58"/>
      <c r="K18" s="57">
        <v>464</v>
      </c>
      <c r="L18" s="68"/>
      <c r="M18" s="57">
        <v>500</v>
      </c>
      <c r="N18" s="68"/>
    </row>
    <row r="19" spans="1:14" ht="11.25" customHeight="1">
      <c r="A19" s="67" t="s">
        <v>44</v>
      </c>
      <c r="B19" s="61"/>
      <c r="C19" s="60"/>
      <c r="D19" s="52"/>
      <c r="E19" s="57">
        <v>568</v>
      </c>
      <c r="F19" s="68" t="s">
        <v>8</v>
      </c>
      <c r="G19" s="57">
        <v>540</v>
      </c>
      <c r="H19" s="58"/>
      <c r="I19" s="57">
        <v>281</v>
      </c>
      <c r="J19" s="68"/>
      <c r="K19" s="57">
        <v>255</v>
      </c>
      <c r="L19" s="68"/>
      <c r="M19" s="57">
        <v>275</v>
      </c>
      <c r="N19" s="68"/>
    </row>
    <row r="20" spans="1:14" ht="11.25" customHeight="1">
      <c r="A20" s="61" t="s">
        <v>10</v>
      </c>
      <c r="B20" s="61"/>
      <c r="C20" s="60"/>
      <c r="D20" s="52"/>
      <c r="E20" s="57"/>
      <c r="F20" s="58"/>
      <c r="G20" s="57"/>
      <c r="H20" s="58"/>
      <c r="I20" s="57"/>
      <c r="J20" s="58"/>
      <c r="K20" s="57"/>
      <c r="L20" s="68"/>
      <c r="M20" s="57"/>
      <c r="N20" s="68"/>
    </row>
    <row r="21" spans="1:14" ht="11.25" customHeight="1">
      <c r="A21" s="67" t="s">
        <v>19</v>
      </c>
      <c r="B21" s="61"/>
      <c r="C21" s="62" t="s">
        <v>323</v>
      </c>
      <c r="D21" s="52"/>
      <c r="E21" s="77">
        <v>12399</v>
      </c>
      <c r="F21" s="68"/>
      <c r="G21" s="77">
        <v>10989</v>
      </c>
      <c r="H21" s="68"/>
      <c r="I21" s="77">
        <v>9861</v>
      </c>
      <c r="J21" s="68"/>
      <c r="K21" s="57">
        <v>8579</v>
      </c>
      <c r="L21" s="68"/>
      <c r="M21" s="57">
        <v>10200</v>
      </c>
      <c r="N21" s="68"/>
    </row>
    <row r="22" spans="1:14" ht="11.25" customHeight="1">
      <c r="A22" s="67" t="s">
        <v>45</v>
      </c>
      <c r="B22" s="61"/>
      <c r="C22" s="62"/>
      <c r="D22" s="52"/>
      <c r="E22" s="77"/>
      <c r="F22" s="68"/>
      <c r="G22" s="77"/>
      <c r="H22" s="68"/>
      <c r="I22" s="77"/>
      <c r="J22" s="68"/>
      <c r="K22" s="57"/>
      <c r="L22" s="68"/>
      <c r="M22" s="57"/>
      <c r="N22" s="68"/>
    </row>
    <row r="23" spans="1:14" ht="11.25" customHeight="1">
      <c r="A23" s="72" t="s">
        <v>34</v>
      </c>
      <c r="B23" s="61"/>
      <c r="C23" s="62" t="s">
        <v>20</v>
      </c>
      <c r="D23" s="52"/>
      <c r="E23" s="57">
        <v>16634</v>
      </c>
      <c r="F23" s="58"/>
      <c r="G23" s="57">
        <v>15306</v>
      </c>
      <c r="H23" s="68"/>
      <c r="I23" s="57">
        <v>13610</v>
      </c>
      <c r="J23" s="58"/>
      <c r="K23" s="57">
        <v>11718</v>
      </c>
      <c r="L23" s="68"/>
      <c r="M23" s="57">
        <v>12949</v>
      </c>
      <c r="N23" s="68" t="s">
        <v>42</v>
      </c>
    </row>
    <row r="24" spans="1:14" ht="11.25" customHeight="1">
      <c r="A24" s="72" t="s">
        <v>46</v>
      </c>
      <c r="B24" s="61"/>
      <c r="C24" s="62" t="s">
        <v>20</v>
      </c>
      <c r="D24" s="52"/>
      <c r="E24" s="57">
        <v>14334</v>
      </c>
      <c r="F24" s="58"/>
      <c r="G24" s="57">
        <v>13173</v>
      </c>
      <c r="H24" s="68"/>
      <c r="I24" s="57">
        <v>11369</v>
      </c>
      <c r="J24" s="58"/>
      <c r="K24" s="57">
        <v>13771</v>
      </c>
      <c r="L24" s="68" t="s">
        <v>9</v>
      </c>
      <c r="M24" s="57">
        <v>13500</v>
      </c>
      <c r="N24" s="68"/>
    </row>
    <row r="25" spans="1:14" ht="11.25" customHeight="1">
      <c r="A25" s="59" t="s">
        <v>21</v>
      </c>
      <c r="B25" s="61"/>
      <c r="C25" s="62"/>
      <c r="D25" s="52"/>
      <c r="E25" s="57"/>
      <c r="F25" s="68"/>
      <c r="G25" s="57"/>
      <c r="H25" s="68"/>
      <c r="I25" s="57"/>
      <c r="J25" s="58"/>
      <c r="K25" s="57"/>
      <c r="L25" s="58"/>
      <c r="M25" s="57"/>
      <c r="N25" s="58"/>
    </row>
    <row r="26" spans="1:14" ht="11.25" customHeight="1">
      <c r="A26" s="61" t="s">
        <v>47</v>
      </c>
      <c r="B26" s="61"/>
      <c r="C26" s="62"/>
      <c r="D26" s="52"/>
      <c r="E26" s="63">
        <v>1000</v>
      </c>
      <c r="F26" s="64"/>
      <c r="G26" s="63">
        <v>1000</v>
      </c>
      <c r="H26" s="64"/>
      <c r="I26" s="63">
        <v>800</v>
      </c>
      <c r="J26" s="65"/>
      <c r="K26" s="63">
        <v>700</v>
      </c>
      <c r="L26" s="64"/>
      <c r="M26" s="63">
        <v>700</v>
      </c>
      <c r="N26" s="64"/>
    </row>
    <row r="27" spans="1:14" ht="11.25" customHeight="1">
      <c r="A27" s="61" t="s">
        <v>10</v>
      </c>
      <c r="B27" s="61"/>
      <c r="C27" s="62"/>
      <c r="D27" s="52"/>
      <c r="E27" s="57"/>
      <c r="F27" s="58"/>
      <c r="G27" s="57"/>
      <c r="H27" s="68"/>
      <c r="I27" s="57"/>
      <c r="J27" s="68"/>
      <c r="K27" s="57"/>
      <c r="L27" s="58"/>
      <c r="M27" s="57"/>
      <c r="N27" s="58"/>
    </row>
    <row r="28" spans="1:14" ht="11.25" customHeight="1">
      <c r="A28" s="67" t="s">
        <v>14</v>
      </c>
      <c r="B28" s="61"/>
      <c r="C28" s="62"/>
      <c r="D28" s="52"/>
      <c r="E28" s="57"/>
      <c r="F28" s="58"/>
      <c r="G28" s="57"/>
      <c r="H28" s="68"/>
      <c r="I28" s="57"/>
      <c r="J28" s="68"/>
      <c r="K28" s="57"/>
      <c r="L28" s="58"/>
      <c r="M28" s="57"/>
      <c r="N28" s="58"/>
    </row>
    <row r="29" spans="1:14" ht="11.25" customHeight="1">
      <c r="A29" s="72" t="s">
        <v>48</v>
      </c>
      <c r="B29" s="61"/>
      <c r="C29" s="62"/>
      <c r="D29" s="52"/>
      <c r="E29" s="57">
        <v>40177</v>
      </c>
      <c r="F29" s="58"/>
      <c r="G29" s="57">
        <v>36700</v>
      </c>
      <c r="H29" s="68"/>
      <c r="I29" s="57">
        <v>36000</v>
      </c>
      <c r="J29" s="68"/>
      <c r="K29" s="57">
        <v>36000</v>
      </c>
      <c r="L29" s="68"/>
      <c r="M29" s="57">
        <v>9000</v>
      </c>
      <c r="N29" s="68"/>
    </row>
    <row r="30" spans="1:14" ht="11.25" customHeight="1">
      <c r="A30" s="72" t="s">
        <v>324</v>
      </c>
      <c r="B30" s="61"/>
      <c r="C30" s="62"/>
      <c r="D30" s="52"/>
      <c r="E30" s="69">
        <v>100000</v>
      </c>
      <c r="F30" s="70"/>
      <c r="G30" s="69">
        <v>100000</v>
      </c>
      <c r="H30" s="71"/>
      <c r="I30" s="69">
        <v>100000</v>
      </c>
      <c r="J30" s="70"/>
      <c r="K30" s="69">
        <v>100000</v>
      </c>
      <c r="L30" s="70"/>
      <c r="M30" s="69">
        <v>100000</v>
      </c>
      <c r="N30" s="70"/>
    </row>
    <row r="31" spans="1:14" ht="11.25" customHeight="1">
      <c r="A31" s="78" t="s">
        <v>13</v>
      </c>
      <c r="B31" s="61"/>
      <c r="C31" s="62"/>
      <c r="D31" s="52"/>
      <c r="E31" s="79">
        <f>SUM(E29:E30)</f>
        <v>140177</v>
      </c>
      <c r="F31" s="80"/>
      <c r="G31" s="79">
        <f>SUM(G29:G30)</f>
        <v>136700</v>
      </c>
      <c r="H31" s="81"/>
      <c r="I31" s="79">
        <f>SUM(I29:I30)</f>
        <v>136000</v>
      </c>
      <c r="J31" s="81"/>
      <c r="K31" s="79">
        <f>SUM(K29:K30)</f>
        <v>136000</v>
      </c>
      <c r="L31" s="81"/>
      <c r="M31" s="79">
        <f>SUM(M29:M30)</f>
        <v>109000</v>
      </c>
      <c r="N31" s="81"/>
    </row>
    <row r="32" spans="1:14" ht="11.25" customHeight="1">
      <c r="A32" s="67" t="s">
        <v>15</v>
      </c>
      <c r="B32" s="61"/>
      <c r="C32" s="62"/>
      <c r="D32" s="52"/>
      <c r="E32" s="57"/>
      <c r="F32" s="58"/>
      <c r="G32" s="57"/>
      <c r="H32" s="68"/>
      <c r="I32" s="57"/>
      <c r="J32" s="68"/>
      <c r="K32" s="57"/>
      <c r="L32" s="58"/>
      <c r="M32" s="57"/>
      <c r="N32" s="58"/>
    </row>
    <row r="33" spans="1:14" ht="11.25" customHeight="1">
      <c r="A33" s="72" t="s">
        <v>49</v>
      </c>
      <c r="B33" s="61"/>
      <c r="C33" s="62"/>
      <c r="D33" s="52"/>
      <c r="E33" s="57">
        <v>185422</v>
      </c>
      <c r="F33" s="58"/>
      <c r="G33" s="57">
        <v>166411</v>
      </c>
      <c r="H33" s="68"/>
      <c r="I33" s="57">
        <v>202915</v>
      </c>
      <c r="J33" s="68"/>
      <c r="K33" s="57">
        <v>207719</v>
      </c>
      <c r="L33" s="68"/>
      <c r="M33" s="57">
        <v>181668</v>
      </c>
      <c r="N33" s="68" t="s">
        <v>42</v>
      </c>
    </row>
    <row r="34" spans="1:14" ht="11.25" customHeight="1">
      <c r="A34" s="72" t="s">
        <v>50</v>
      </c>
      <c r="B34" s="61"/>
      <c r="C34" s="62"/>
      <c r="D34" s="52"/>
      <c r="E34" s="69">
        <v>162651</v>
      </c>
      <c r="F34" s="70"/>
      <c r="G34" s="69">
        <v>170740</v>
      </c>
      <c r="H34" s="71"/>
      <c r="I34" s="69">
        <v>163390</v>
      </c>
      <c r="J34" s="71"/>
      <c r="K34" s="69">
        <v>166927</v>
      </c>
      <c r="L34" s="71"/>
      <c r="M34" s="69">
        <v>169574</v>
      </c>
      <c r="N34" s="71" t="s">
        <v>42</v>
      </c>
    </row>
    <row r="35" spans="1:14" ht="11.25" customHeight="1">
      <c r="A35" s="78" t="s">
        <v>13</v>
      </c>
      <c r="B35" s="61"/>
      <c r="C35" s="62"/>
      <c r="D35" s="52"/>
      <c r="E35" s="57">
        <f>SUM(E33:E34)</f>
        <v>348073</v>
      </c>
      <c r="F35" s="58"/>
      <c r="G35" s="57">
        <f>SUM(G33:G34)</f>
        <v>337151</v>
      </c>
      <c r="H35" s="68"/>
      <c r="I35" s="57">
        <f>SUM(I33:I34)</f>
        <v>366305</v>
      </c>
      <c r="J35" s="68"/>
      <c r="K35" s="57">
        <f>SUM(K33:K34)</f>
        <v>374646</v>
      </c>
      <c r="L35" s="68"/>
      <c r="M35" s="57">
        <f>SUM(M33:M34)</f>
        <v>351242</v>
      </c>
      <c r="N35" s="68" t="s">
        <v>42</v>
      </c>
    </row>
    <row r="36" spans="1:14" ht="11.25" customHeight="1">
      <c r="A36" s="59" t="s">
        <v>51</v>
      </c>
      <c r="B36" s="61"/>
      <c r="C36" s="62"/>
      <c r="D36" s="52"/>
      <c r="E36" s="57">
        <v>39467</v>
      </c>
      <c r="F36" s="58"/>
      <c r="G36" s="57">
        <v>37976</v>
      </c>
      <c r="H36" s="68"/>
      <c r="I36" s="57">
        <v>33817</v>
      </c>
      <c r="J36" s="68"/>
      <c r="K36" s="57">
        <v>33790</v>
      </c>
      <c r="L36" s="68" t="s">
        <v>9</v>
      </c>
      <c r="M36" s="57">
        <v>26788</v>
      </c>
      <c r="N36" s="68" t="s">
        <v>42</v>
      </c>
    </row>
    <row r="37" spans="1:14" ht="11.25" customHeight="1">
      <c r="A37" s="59" t="s">
        <v>52</v>
      </c>
      <c r="B37" s="61"/>
      <c r="C37" s="62"/>
      <c r="D37" s="52"/>
      <c r="E37" s="57">
        <v>132800</v>
      </c>
      <c r="F37" s="58"/>
      <c r="G37" s="57">
        <v>99600</v>
      </c>
      <c r="H37" s="68"/>
      <c r="I37" s="57">
        <v>100000</v>
      </c>
      <c r="J37" s="68"/>
      <c r="K37" s="57">
        <v>99600</v>
      </c>
      <c r="L37" s="68"/>
      <c r="M37" s="57">
        <v>16600</v>
      </c>
      <c r="N37" s="68" t="s">
        <v>42</v>
      </c>
    </row>
    <row r="38" spans="1:14" ht="11.25" customHeight="1">
      <c r="A38" s="121" t="s">
        <v>22</v>
      </c>
      <c r="B38" s="121"/>
      <c r="C38" s="121"/>
      <c r="D38" s="52"/>
      <c r="E38" s="57"/>
      <c r="F38" s="58"/>
      <c r="G38" s="57"/>
      <c r="H38" s="58"/>
      <c r="I38" s="57"/>
      <c r="J38" s="58"/>
      <c r="K38" s="57"/>
      <c r="L38" s="58"/>
      <c r="M38" s="57"/>
      <c r="N38" s="58"/>
    </row>
    <row r="39" spans="1:14" ht="11.25" customHeight="1">
      <c r="A39" s="59" t="s">
        <v>53</v>
      </c>
      <c r="B39" s="61"/>
      <c r="C39" s="62"/>
      <c r="D39" s="52"/>
      <c r="E39" s="57">
        <v>59000</v>
      </c>
      <c r="F39" s="58"/>
      <c r="G39" s="57">
        <v>55000</v>
      </c>
      <c r="H39" s="58"/>
      <c r="I39" s="57">
        <v>66000</v>
      </c>
      <c r="J39" s="68" t="s">
        <v>8</v>
      </c>
      <c r="K39" s="57">
        <v>59000</v>
      </c>
      <c r="L39" s="58"/>
      <c r="M39" s="57">
        <v>57000</v>
      </c>
      <c r="N39" s="58"/>
    </row>
    <row r="40" spans="1:14" ht="11.25" customHeight="1">
      <c r="A40" s="59" t="s">
        <v>23</v>
      </c>
      <c r="B40" s="61"/>
      <c r="C40" s="62"/>
      <c r="D40" s="52"/>
      <c r="E40" s="57">
        <v>55000</v>
      </c>
      <c r="F40" s="68"/>
      <c r="G40" s="57">
        <v>50000</v>
      </c>
      <c r="H40" s="68"/>
      <c r="I40" s="57">
        <v>50000</v>
      </c>
      <c r="J40" s="68"/>
      <c r="K40" s="57">
        <v>24500</v>
      </c>
      <c r="L40" s="68" t="s">
        <v>9</v>
      </c>
      <c r="M40" s="57">
        <v>25000</v>
      </c>
      <c r="N40" s="58"/>
    </row>
    <row r="41" spans="1:14" ht="11.25" customHeight="1">
      <c r="A41" s="59" t="s">
        <v>54</v>
      </c>
      <c r="B41" s="61"/>
      <c r="C41" s="62" t="s">
        <v>323</v>
      </c>
      <c r="D41" s="52"/>
      <c r="E41" s="57">
        <v>13027</v>
      </c>
      <c r="F41" s="68"/>
      <c r="G41" s="57">
        <v>12702</v>
      </c>
      <c r="H41" s="58"/>
      <c r="I41" s="57">
        <v>11854</v>
      </c>
      <c r="J41" s="68"/>
      <c r="K41" s="57">
        <v>11089</v>
      </c>
      <c r="L41" s="68" t="s">
        <v>9</v>
      </c>
      <c r="M41" s="57">
        <v>11215</v>
      </c>
      <c r="N41" s="68" t="s">
        <v>42</v>
      </c>
    </row>
    <row r="42" spans="1:14" ht="11.25" customHeight="1">
      <c r="A42" s="59" t="s">
        <v>55</v>
      </c>
      <c r="B42" s="61"/>
      <c r="C42" s="62"/>
      <c r="D42" s="52"/>
      <c r="E42" s="57"/>
      <c r="F42" s="58"/>
      <c r="G42" s="57"/>
      <c r="H42" s="58"/>
      <c r="I42" s="57"/>
      <c r="J42" s="58"/>
      <c r="K42" s="57"/>
      <c r="L42" s="58"/>
      <c r="M42" s="57"/>
      <c r="N42" s="58"/>
    </row>
    <row r="43" spans="1:14" ht="11.25" customHeight="1">
      <c r="A43" s="61" t="s">
        <v>56</v>
      </c>
      <c r="B43" s="61"/>
      <c r="C43" s="62" t="s">
        <v>20</v>
      </c>
      <c r="D43" s="52"/>
      <c r="E43" s="57">
        <v>575</v>
      </c>
      <c r="F43" s="68"/>
      <c r="G43" s="57">
        <v>595</v>
      </c>
      <c r="H43" s="58"/>
      <c r="I43" s="57">
        <v>600</v>
      </c>
      <c r="J43" s="68"/>
      <c r="K43" s="57">
        <v>491</v>
      </c>
      <c r="L43" s="68" t="s">
        <v>9</v>
      </c>
      <c r="M43" s="57">
        <v>450</v>
      </c>
      <c r="N43" s="68"/>
    </row>
    <row r="44" spans="1:14" ht="11.25" customHeight="1">
      <c r="A44" s="61" t="s">
        <v>57</v>
      </c>
      <c r="B44" s="61"/>
      <c r="C44" s="62" t="s">
        <v>20</v>
      </c>
      <c r="D44" s="52"/>
      <c r="E44" s="57">
        <v>75</v>
      </c>
      <c r="F44" s="68"/>
      <c r="G44" s="57">
        <v>66</v>
      </c>
      <c r="H44" s="58"/>
      <c r="I44" s="57">
        <v>52</v>
      </c>
      <c r="J44" s="68"/>
      <c r="K44" s="57">
        <v>44</v>
      </c>
      <c r="L44" s="68" t="s">
        <v>42</v>
      </c>
      <c r="M44" s="57">
        <v>34</v>
      </c>
      <c r="N44" s="68"/>
    </row>
    <row r="45" spans="1:14" ht="11.25" customHeight="1">
      <c r="A45" s="61" t="s">
        <v>58</v>
      </c>
      <c r="B45" s="61"/>
      <c r="C45" s="62" t="s">
        <v>20</v>
      </c>
      <c r="D45" s="52"/>
      <c r="E45" s="57">
        <v>2304</v>
      </c>
      <c r="F45" s="68" t="s">
        <v>42</v>
      </c>
      <c r="G45" s="57">
        <v>2420</v>
      </c>
      <c r="H45" s="68" t="s">
        <v>42</v>
      </c>
      <c r="I45" s="57">
        <v>2204</v>
      </c>
      <c r="J45" s="68" t="s">
        <v>42</v>
      </c>
      <c r="K45" s="57">
        <v>2163</v>
      </c>
      <c r="L45" s="68" t="s">
        <v>42</v>
      </c>
      <c r="M45" s="57">
        <v>2097</v>
      </c>
      <c r="N45" s="68" t="s">
        <v>42</v>
      </c>
    </row>
    <row r="46" spans="1:14" ht="11.25" customHeight="1">
      <c r="A46" s="61" t="s">
        <v>59</v>
      </c>
      <c r="B46" s="61"/>
      <c r="C46" s="62" t="s">
        <v>20</v>
      </c>
      <c r="D46" s="52"/>
      <c r="E46" s="57">
        <v>985</v>
      </c>
      <c r="F46" s="68"/>
      <c r="G46" s="57">
        <v>1000</v>
      </c>
      <c r="H46" s="58"/>
      <c r="I46" s="57">
        <v>998</v>
      </c>
      <c r="J46" s="68"/>
      <c r="K46" s="57">
        <v>921</v>
      </c>
      <c r="L46" s="68" t="s">
        <v>42</v>
      </c>
      <c r="M46" s="57">
        <v>885</v>
      </c>
      <c r="N46" s="68" t="s">
        <v>42</v>
      </c>
    </row>
    <row r="47" spans="1:14" ht="11.25" customHeight="1">
      <c r="A47" s="61" t="s">
        <v>60</v>
      </c>
      <c r="B47" s="61"/>
      <c r="C47" s="62" t="s">
        <v>20</v>
      </c>
      <c r="D47" s="52"/>
      <c r="E47" s="57">
        <v>12500</v>
      </c>
      <c r="F47" s="58"/>
      <c r="G47" s="57">
        <v>12000</v>
      </c>
      <c r="H47" s="58"/>
      <c r="I47" s="57">
        <v>10100</v>
      </c>
      <c r="J47" s="68"/>
      <c r="K47" s="57">
        <v>10306</v>
      </c>
      <c r="L47" s="68" t="s">
        <v>41</v>
      </c>
      <c r="M47" s="57">
        <v>10400</v>
      </c>
      <c r="N47" s="58"/>
    </row>
    <row r="48" spans="1:14" ht="11.25" customHeight="1">
      <c r="A48" s="59" t="s">
        <v>61</v>
      </c>
      <c r="B48" s="61"/>
      <c r="C48" s="62"/>
      <c r="D48" s="52"/>
      <c r="E48" s="73">
        <v>3000</v>
      </c>
      <c r="F48" s="75" t="s">
        <v>8</v>
      </c>
      <c r="G48" s="73">
        <v>2000</v>
      </c>
      <c r="H48" s="75" t="s">
        <v>8</v>
      </c>
      <c r="I48" s="73">
        <v>2995</v>
      </c>
      <c r="J48" s="75"/>
      <c r="K48" s="73">
        <v>1896</v>
      </c>
      <c r="L48" s="75" t="s">
        <v>9</v>
      </c>
      <c r="M48" s="73">
        <v>2000</v>
      </c>
      <c r="N48" s="74"/>
    </row>
    <row r="49" spans="1:14" ht="11.25" customHeight="1">
      <c r="A49" s="59" t="s">
        <v>62</v>
      </c>
      <c r="B49" s="61"/>
      <c r="C49" s="60"/>
      <c r="D49" s="52"/>
      <c r="E49" s="73">
        <v>40000</v>
      </c>
      <c r="F49" s="74"/>
      <c r="G49" s="73">
        <v>36000</v>
      </c>
      <c r="H49" s="74"/>
      <c r="I49" s="73">
        <v>50000</v>
      </c>
      <c r="J49" s="75"/>
      <c r="K49" s="73">
        <v>53000</v>
      </c>
      <c r="L49" s="75"/>
      <c r="M49" s="73">
        <v>56000</v>
      </c>
      <c r="N49" s="75"/>
    </row>
    <row r="50" spans="1:14" ht="11.25" customHeight="1">
      <c r="A50" s="59" t="s">
        <v>63</v>
      </c>
      <c r="B50" s="78"/>
      <c r="C50" s="62" t="s">
        <v>323</v>
      </c>
      <c r="D50" s="52"/>
      <c r="E50" s="73">
        <v>1800</v>
      </c>
      <c r="F50" s="75"/>
      <c r="G50" s="73">
        <v>1500</v>
      </c>
      <c r="H50" s="74"/>
      <c r="I50" s="73">
        <v>1600</v>
      </c>
      <c r="J50" s="75"/>
      <c r="K50" s="73">
        <v>1700</v>
      </c>
      <c r="L50" s="74"/>
      <c r="M50" s="73">
        <v>1700</v>
      </c>
      <c r="N50" s="74"/>
    </row>
    <row r="51" spans="1:14" ht="11.25" customHeight="1">
      <c r="A51" s="59" t="s">
        <v>64</v>
      </c>
      <c r="B51" s="67"/>
      <c r="C51" s="62" t="s">
        <v>20</v>
      </c>
      <c r="D51" s="52"/>
      <c r="E51" s="73">
        <v>2500</v>
      </c>
      <c r="F51" s="74"/>
      <c r="G51" s="73">
        <v>2500</v>
      </c>
      <c r="H51" s="74"/>
      <c r="I51" s="73">
        <v>2500</v>
      </c>
      <c r="J51" s="74"/>
      <c r="K51" s="73">
        <v>2500</v>
      </c>
      <c r="L51" s="74"/>
      <c r="M51" s="73">
        <v>2000</v>
      </c>
      <c r="N51" s="74"/>
    </row>
    <row r="52" spans="1:14" ht="11.25" customHeight="1">
      <c r="A52" s="59" t="s">
        <v>27</v>
      </c>
      <c r="B52" s="72"/>
      <c r="C52" s="62" t="s">
        <v>20</v>
      </c>
      <c r="D52" s="52"/>
      <c r="E52" s="73">
        <v>901</v>
      </c>
      <c r="F52" s="74"/>
      <c r="G52" s="73">
        <v>814</v>
      </c>
      <c r="H52" s="74"/>
      <c r="I52" s="73">
        <v>850</v>
      </c>
      <c r="J52" s="74"/>
      <c r="K52" s="73">
        <v>837</v>
      </c>
      <c r="L52" s="75"/>
      <c r="M52" s="73">
        <v>1044</v>
      </c>
      <c r="N52" s="68" t="s">
        <v>42</v>
      </c>
    </row>
    <row r="53" spans="1:14" ht="11.25" customHeight="1">
      <c r="A53" s="59" t="s">
        <v>65</v>
      </c>
      <c r="B53" s="72"/>
      <c r="C53" s="62"/>
      <c r="D53" s="52"/>
      <c r="E53" s="57">
        <v>494700</v>
      </c>
      <c r="F53" s="58"/>
      <c r="G53" s="57">
        <v>600000</v>
      </c>
      <c r="H53" s="68"/>
      <c r="I53" s="57">
        <v>531900</v>
      </c>
      <c r="J53" s="68"/>
      <c r="K53" s="57">
        <v>540100</v>
      </c>
      <c r="L53" s="68"/>
      <c r="M53" s="57">
        <v>621400</v>
      </c>
      <c r="N53" s="68" t="s">
        <v>42</v>
      </c>
    </row>
    <row r="54" spans="1:14" ht="11.25" customHeight="1">
      <c r="A54" s="59" t="s">
        <v>66</v>
      </c>
      <c r="B54" s="72"/>
      <c r="C54" s="62"/>
      <c r="D54" s="52"/>
      <c r="E54" s="57"/>
      <c r="F54" s="58"/>
      <c r="G54" s="57"/>
      <c r="H54" s="68"/>
      <c r="I54" s="57"/>
      <c r="J54" s="68"/>
      <c r="K54" s="57"/>
      <c r="L54" s="68"/>
      <c r="M54" s="57"/>
      <c r="N54" s="68"/>
    </row>
    <row r="55" spans="1:14" ht="11.25" customHeight="1">
      <c r="A55" s="61" t="s">
        <v>67</v>
      </c>
      <c r="B55" s="72"/>
      <c r="C55" s="62" t="s">
        <v>323</v>
      </c>
      <c r="D55" s="52"/>
      <c r="E55" s="82">
        <v>1500</v>
      </c>
      <c r="F55" s="74"/>
      <c r="G55" s="82">
        <v>1700</v>
      </c>
      <c r="H55" s="75"/>
      <c r="I55" s="82">
        <v>1900</v>
      </c>
      <c r="J55" s="75"/>
      <c r="K55" s="82">
        <v>1500</v>
      </c>
      <c r="L55" s="75" t="s">
        <v>9</v>
      </c>
      <c r="M55" s="82">
        <v>1500</v>
      </c>
      <c r="N55" s="75"/>
    </row>
    <row r="56" spans="1:14" ht="11.25" customHeight="1">
      <c r="A56" s="61" t="s">
        <v>68</v>
      </c>
      <c r="B56" s="72"/>
      <c r="C56" s="62" t="s">
        <v>20</v>
      </c>
      <c r="D56" s="52"/>
      <c r="E56" s="82">
        <v>1300</v>
      </c>
      <c r="F56" s="74"/>
      <c r="G56" s="82">
        <v>1200</v>
      </c>
      <c r="H56" s="75"/>
      <c r="I56" s="82">
        <v>1200</v>
      </c>
      <c r="J56" s="75"/>
      <c r="K56" s="82">
        <v>1000</v>
      </c>
      <c r="L56" s="75" t="s">
        <v>9</v>
      </c>
      <c r="M56" s="82">
        <v>1000</v>
      </c>
      <c r="N56" s="75"/>
    </row>
    <row r="57" spans="1:14" ht="11.25" customHeight="1">
      <c r="A57" s="61" t="s">
        <v>69</v>
      </c>
      <c r="B57" s="72"/>
      <c r="C57" s="62" t="s">
        <v>20</v>
      </c>
      <c r="D57" s="52"/>
      <c r="E57" s="82">
        <v>3000</v>
      </c>
      <c r="F57" s="74"/>
      <c r="G57" s="82">
        <v>3000</v>
      </c>
      <c r="H57" s="75"/>
      <c r="I57" s="82">
        <v>3000</v>
      </c>
      <c r="J57" s="75"/>
      <c r="K57" s="82">
        <v>3200</v>
      </c>
      <c r="L57" s="75" t="s">
        <v>9</v>
      </c>
      <c r="M57" s="82">
        <v>3200</v>
      </c>
      <c r="N57" s="75"/>
    </row>
    <row r="58" spans="1:14" ht="11.25" customHeight="1">
      <c r="A58" s="83" t="s">
        <v>29</v>
      </c>
      <c r="B58" s="84"/>
      <c r="C58" s="85"/>
      <c r="D58" s="52"/>
      <c r="E58" s="73"/>
      <c r="F58" s="74"/>
      <c r="G58" s="73"/>
      <c r="H58" s="75"/>
      <c r="I58" s="73"/>
      <c r="J58" s="75"/>
      <c r="K58" s="73"/>
      <c r="L58" s="75"/>
      <c r="M58" s="73"/>
      <c r="N58" s="75"/>
    </row>
    <row r="59" spans="1:14" ht="11.25" customHeight="1">
      <c r="A59" s="61" t="s">
        <v>70</v>
      </c>
      <c r="B59" s="84"/>
      <c r="C59" s="86" t="s">
        <v>20</v>
      </c>
      <c r="D59" s="52"/>
      <c r="E59" s="73">
        <v>100953</v>
      </c>
      <c r="F59" s="75"/>
      <c r="G59" s="73">
        <v>101621</v>
      </c>
      <c r="H59" s="75"/>
      <c r="I59" s="73">
        <v>101397</v>
      </c>
      <c r="J59" s="75"/>
      <c r="K59" s="73">
        <v>94424</v>
      </c>
      <c r="L59" s="75" t="s">
        <v>9</v>
      </c>
      <c r="M59" s="73">
        <v>91000</v>
      </c>
      <c r="N59" s="75"/>
    </row>
    <row r="60" spans="1:14" ht="11.25" customHeight="1">
      <c r="A60" s="61" t="s">
        <v>71</v>
      </c>
      <c r="B60" s="84"/>
      <c r="C60" s="62" t="s">
        <v>20</v>
      </c>
      <c r="D60" s="52"/>
      <c r="E60" s="73">
        <v>4092</v>
      </c>
      <c r="F60" s="75"/>
      <c r="G60" s="73">
        <v>4095</v>
      </c>
      <c r="H60" s="75"/>
      <c r="I60" s="73">
        <v>4100</v>
      </c>
      <c r="J60" s="75" t="s">
        <v>8</v>
      </c>
      <c r="K60" s="73">
        <v>3833</v>
      </c>
      <c r="L60" s="75" t="s">
        <v>9</v>
      </c>
      <c r="M60" s="73">
        <v>4000</v>
      </c>
      <c r="N60" s="75"/>
    </row>
    <row r="61" spans="1:14" ht="11.25" customHeight="1">
      <c r="A61" s="59" t="s">
        <v>72</v>
      </c>
      <c r="B61" s="67"/>
      <c r="C61" s="62" t="s">
        <v>20</v>
      </c>
      <c r="D61" s="52"/>
      <c r="E61" s="73">
        <v>1000</v>
      </c>
      <c r="F61" s="74"/>
      <c r="G61" s="73">
        <v>1000</v>
      </c>
      <c r="H61" s="74"/>
      <c r="I61" s="73">
        <v>1000</v>
      </c>
      <c r="J61" s="74"/>
      <c r="K61" s="73">
        <v>1000</v>
      </c>
      <c r="L61" s="74"/>
      <c r="M61" s="73">
        <v>1000</v>
      </c>
      <c r="N61" s="74"/>
    </row>
    <row r="62" spans="1:14" ht="11.25" customHeight="1">
      <c r="A62" s="125" t="s">
        <v>24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ht="11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1.25" customHeight="1">
      <c r="A64" s="120" t="s">
        <v>25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1:14" ht="11.25" customHeight="1">
      <c r="A65" s="120" t="s">
        <v>332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4" ht="11.2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1:14" ht="11.25" customHeight="1">
      <c r="A67" s="120" t="s">
        <v>39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1:14" ht="11.2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11.25" customHeight="1">
      <c r="A69" s="121" t="s">
        <v>1</v>
      </c>
      <c r="B69" s="121"/>
      <c r="C69" s="121"/>
      <c r="D69" s="54"/>
      <c r="E69" s="55" t="s">
        <v>2</v>
      </c>
      <c r="F69" s="56"/>
      <c r="G69" s="55" t="s">
        <v>3</v>
      </c>
      <c r="H69" s="56"/>
      <c r="I69" s="55" t="s">
        <v>4</v>
      </c>
      <c r="J69" s="56"/>
      <c r="K69" s="55" t="s">
        <v>5</v>
      </c>
      <c r="L69" s="56"/>
      <c r="M69" s="55" t="s">
        <v>320</v>
      </c>
      <c r="N69" s="56"/>
    </row>
    <row r="70" spans="1:14" ht="11.25" customHeight="1">
      <c r="A70" s="121" t="s">
        <v>26</v>
      </c>
      <c r="B70" s="121"/>
      <c r="C70" s="121"/>
      <c r="D70" s="52"/>
      <c r="E70" s="57"/>
      <c r="F70" s="58"/>
      <c r="G70" s="57"/>
      <c r="H70" s="58"/>
      <c r="I70" s="57"/>
      <c r="J70" s="58"/>
      <c r="K70" s="57"/>
      <c r="L70" s="58"/>
      <c r="M70" s="57"/>
      <c r="N70" s="58"/>
    </row>
    <row r="71" spans="1:14" ht="11.25" customHeight="1">
      <c r="A71" s="59" t="s">
        <v>28</v>
      </c>
      <c r="B71" s="67"/>
      <c r="C71" s="87"/>
      <c r="D71" s="52"/>
      <c r="E71" s="57"/>
      <c r="F71" s="58"/>
      <c r="G71" s="57"/>
      <c r="H71" s="58"/>
      <c r="I71" s="57"/>
      <c r="J71" s="58"/>
      <c r="K71" s="57"/>
      <c r="L71" s="58"/>
      <c r="M71" s="57"/>
      <c r="N71" s="58"/>
    </row>
    <row r="72" spans="1:14" ht="11.25" customHeight="1">
      <c r="A72" s="61" t="s">
        <v>73</v>
      </c>
      <c r="B72" s="67"/>
      <c r="C72" s="87"/>
      <c r="D72" s="52"/>
      <c r="E72" s="57"/>
      <c r="F72" s="58"/>
      <c r="G72" s="57"/>
      <c r="H72" s="58"/>
      <c r="I72" s="57"/>
      <c r="J72" s="58"/>
      <c r="K72" s="57"/>
      <c r="L72" s="58"/>
      <c r="M72" s="57"/>
      <c r="N72" s="58"/>
    </row>
    <row r="73" spans="1:14" ht="11.25" customHeight="1">
      <c r="A73" s="67" t="s">
        <v>74</v>
      </c>
      <c r="B73" s="67"/>
      <c r="C73" s="62" t="s">
        <v>323</v>
      </c>
      <c r="D73" s="52"/>
      <c r="E73" s="73">
        <v>10</v>
      </c>
      <c r="F73" s="75"/>
      <c r="G73" s="73">
        <v>12</v>
      </c>
      <c r="H73" s="75"/>
      <c r="I73" s="73">
        <v>12</v>
      </c>
      <c r="J73" s="75"/>
      <c r="K73" s="73">
        <v>10</v>
      </c>
      <c r="L73" s="74"/>
      <c r="M73" s="73">
        <v>10</v>
      </c>
      <c r="N73" s="74"/>
    </row>
    <row r="74" spans="1:14" ht="11.25" customHeight="1">
      <c r="A74" s="67" t="s">
        <v>75</v>
      </c>
      <c r="B74" s="67"/>
      <c r="C74" s="62" t="s">
        <v>20</v>
      </c>
      <c r="D74" s="52"/>
      <c r="E74" s="73">
        <v>10000</v>
      </c>
      <c r="F74" s="75"/>
      <c r="G74" s="73">
        <v>10000</v>
      </c>
      <c r="H74" s="75"/>
      <c r="I74" s="73">
        <v>10000</v>
      </c>
      <c r="J74" s="75"/>
      <c r="K74" s="73">
        <v>8587</v>
      </c>
      <c r="L74" s="75" t="s">
        <v>9</v>
      </c>
      <c r="M74" s="73">
        <v>8500</v>
      </c>
      <c r="N74" s="74"/>
    </row>
    <row r="75" spans="1:14" ht="11.25" customHeight="1">
      <c r="A75" s="67" t="s">
        <v>76</v>
      </c>
      <c r="B75" s="67"/>
      <c r="C75" s="62" t="s">
        <v>20</v>
      </c>
      <c r="D75" s="88"/>
      <c r="E75" s="73">
        <v>13698</v>
      </c>
      <c r="F75" s="75"/>
      <c r="G75" s="73">
        <v>14000</v>
      </c>
      <c r="H75" s="75" t="s">
        <v>8</v>
      </c>
      <c r="I75" s="73">
        <v>14000</v>
      </c>
      <c r="J75" s="75" t="s">
        <v>8</v>
      </c>
      <c r="K75" s="73">
        <v>12937</v>
      </c>
      <c r="L75" s="75" t="s">
        <v>9</v>
      </c>
      <c r="M75" s="73">
        <v>12950</v>
      </c>
      <c r="N75" s="75" t="s">
        <v>42</v>
      </c>
    </row>
    <row r="76" spans="1:14" ht="11.25" customHeight="1">
      <c r="A76" s="67" t="s">
        <v>77</v>
      </c>
      <c r="B76" s="67"/>
      <c r="C76" s="62" t="s">
        <v>20</v>
      </c>
      <c r="D76" s="88"/>
      <c r="E76" s="73">
        <v>53155</v>
      </c>
      <c r="F76" s="75"/>
      <c r="G76" s="73">
        <v>54113</v>
      </c>
      <c r="H76" s="75"/>
      <c r="I76" s="73">
        <v>53190</v>
      </c>
      <c r="J76" s="75"/>
      <c r="K76" s="73">
        <v>51008</v>
      </c>
      <c r="L76" s="75" t="s">
        <v>9</v>
      </c>
      <c r="M76" s="73">
        <v>50400</v>
      </c>
      <c r="N76" s="75"/>
    </row>
    <row r="77" spans="1:14" ht="11.25" customHeight="1">
      <c r="A77" s="67" t="s">
        <v>78</v>
      </c>
      <c r="B77" s="67"/>
      <c r="C77" s="62" t="s">
        <v>20</v>
      </c>
      <c r="D77" s="88"/>
      <c r="E77" s="73">
        <v>86933</v>
      </c>
      <c r="F77" s="75"/>
      <c r="G77" s="73">
        <v>86000</v>
      </c>
      <c r="H77" s="75" t="s">
        <v>8</v>
      </c>
      <c r="I77" s="73">
        <v>86000</v>
      </c>
      <c r="J77" s="75" t="s">
        <v>8</v>
      </c>
      <c r="K77" s="73">
        <v>80497</v>
      </c>
      <c r="L77" s="75" t="s">
        <v>9</v>
      </c>
      <c r="M77" s="73">
        <v>82000</v>
      </c>
      <c r="N77" s="75"/>
    </row>
    <row r="78" spans="1:14" ht="11.25" customHeight="1">
      <c r="A78" s="67" t="s">
        <v>79</v>
      </c>
      <c r="B78" s="67"/>
      <c r="C78" s="62" t="s">
        <v>20</v>
      </c>
      <c r="D78" s="88"/>
      <c r="E78" s="73">
        <v>15485</v>
      </c>
      <c r="F78" s="75"/>
      <c r="G78" s="73">
        <v>15000</v>
      </c>
      <c r="H78" s="75" t="s">
        <v>8</v>
      </c>
      <c r="I78" s="73">
        <v>19967</v>
      </c>
      <c r="J78" s="75"/>
      <c r="K78" s="73">
        <v>18362</v>
      </c>
      <c r="L78" s="75" t="s">
        <v>9</v>
      </c>
      <c r="M78" s="73">
        <v>18100</v>
      </c>
      <c r="N78" s="75"/>
    </row>
    <row r="79" spans="1:14" ht="11.25" customHeight="1">
      <c r="A79" s="67" t="s">
        <v>80</v>
      </c>
      <c r="B79" s="67"/>
      <c r="C79" s="62" t="s">
        <v>20</v>
      </c>
      <c r="D79" s="88"/>
      <c r="E79" s="69">
        <v>425</v>
      </c>
      <c r="F79" s="71"/>
      <c r="G79" s="69">
        <v>350</v>
      </c>
      <c r="H79" s="71" t="s">
        <v>8</v>
      </c>
      <c r="I79" s="69">
        <v>467</v>
      </c>
      <c r="J79" s="71"/>
      <c r="K79" s="69">
        <v>622</v>
      </c>
      <c r="L79" s="71" t="s">
        <v>9</v>
      </c>
      <c r="M79" s="69">
        <v>900</v>
      </c>
      <c r="N79" s="71"/>
    </row>
    <row r="80" spans="1:14" ht="11.25" customHeight="1">
      <c r="A80" s="72" t="s">
        <v>13</v>
      </c>
      <c r="B80" s="67"/>
      <c r="C80" s="62" t="s">
        <v>20</v>
      </c>
      <c r="D80" s="88"/>
      <c r="E80" s="79">
        <f>SUM(E73:E79)</f>
        <v>179706</v>
      </c>
      <c r="F80" s="81"/>
      <c r="G80" s="79">
        <f>SUM(G73:G79)</f>
        <v>179475</v>
      </c>
      <c r="H80" s="81" t="s">
        <v>9</v>
      </c>
      <c r="I80" s="79">
        <f>SUM(I73:I79)</f>
        <v>183636</v>
      </c>
      <c r="J80" s="81" t="s">
        <v>9</v>
      </c>
      <c r="K80" s="79">
        <f>SUM(K73:K79)</f>
        <v>172023</v>
      </c>
      <c r="L80" s="81" t="s">
        <v>9</v>
      </c>
      <c r="M80" s="79">
        <f>ROUND(SUM(M73:M79),-3)</f>
        <v>173000</v>
      </c>
      <c r="N80" s="81"/>
    </row>
    <row r="81" spans="1:14" ht="11.25" customHeight="1">
      <c r="A81" s="61" t="s">
        <v>81</v>
      </c>
      <c r="B81" s="67"/>
      <c r="C81" s="62"/>
      <c r="D81" s="88"/>
      <c r="E81" s="73"/>
      <c r="F81" s="74"/>
      <c r="G81" s="73"/>
      <c r="H81" s="74"/>
      <c r="I81" s="73"/>
      <c r="J81" s="75"/>
      <c r="K81" s="73"/>
      <c r="L81" s="75"/>
      <c r="M81" s="73"/>
      <c r="N81" s="75"/>
    </row>
    <row r="82" spans="1:14" ht="11.25" customHeight="1">
      <c r="A82" s="67" t="s">
        <v>82</v>
      </c>
      <c r="B82" s="67"/>
      <c r="C82" s="62" t="s">
        <v>20</v>
      </c>
      <c r="D82" s="88"/>
      <c r="E82" s="73">
        <v>140</v>
      </c>
      <c r="F82" s="75"/>
      <c r="G82" s="73">
        <v>125</v>
      </c>
      <c r="H82" s="75"/>
      <c r="I82" s="73">
        <v>497</v>
      </c>
      <c r="J82" s="75" t="s">
        <v>42</v>
      </c>
      <c r="K82" s="73">
        <v>500</v>
      </c>
      <c r="L82" s="75"/>
      <c r="M82" s="73">
        <v>500</v>
      </c>
      <c r="N82" s="75"/>
    </row>
    <row r="83" spans="1:14" ht="11.25" customHeight="1">
      <c r="A83" s="67" t="s">
        <v>78</v>
      </c>
      <c r="B83" s="67"/>
      <c r="C83" s="62" t="s">
        <v>20</v>
      </c>
      <c r="D83" s="88"/>
      <c r="E83" s="73">
        <v>295</v>
      </c>
      <c r="F83" s="75"/>
      <c r="G83" s="73">
        <v>300</v>
      </c>
      <c r="H83" s="75"/>
      <c r="I83" s="73">
        <v>250</v>
      </c>
      <c r="J83" s="75"/>
      <c r="K83" s="73">
        <v>217</v>
      </c>
      <c r="L83" s="75" t="s">
        <v>41</v>
      </c>
      <c r="M83" s="73">
        <v>225</v>
      </c>
      <c r="N83" s="75"/>
    </row>
    <row r="84" spans="1:14" ht="11.25" customHeight="1">
      <c r="A84" s="67" t="s">
        <v>79</v>
      </c>
      <c r="B84" s="67"/>
      <c r="C84" s="62" t="s">
        <v>20</v>
      </c>
      <c r="D84" s="88"/>
      <c r="E84" s="73">
        <v>290</v>
      </c>
      <c r="F84" s="75"/>
      <c r="G84" s="73">
        <v>300</v>
      </c>
      <c r="H84" s="75"/>
      <c r="I84" s="73">
        <v>250</v>
      </c>
      <c r="J84" s="75"/>
      <c r="K84" s="73">
        <v>250</v>
      </c>
      <c r="L84" s="75"/>
      <c r="M84" s="73">
        <v>250</v>
      </c>
      <c r="N84" s="75"/>
    </row>
    <row r="85" spans="1:14" ht="11.25" customHeight="1">
      <c r="A85" s="67" t="s">
        <v>83</v>
      </c>
      <c r="B85" s="67"/>
      <c r="C85" s="62" t="s">
        <v>20</v>
      </c>
      <c r="D85" s="88"/>
      <c r="E85" s="69">
        <v>70</v>
      </c>
      <c r="F85" s="71"/>
      <c r="G85" s="69">
        <v>70</v>
      </c>
      <c r="H85" s="71"/>
      <c r="I85" s="69">
        <v>84</v>
      </c>
      <c r="J85" s="71" t="s">
        <v>42</v>
      </c>
      <c r="K85" s="69">
        <v>120</v>
      </c>
      <c r="L85" s="71" t="s">
        <v>9</v>
      </c>
      <c r="M85" s="69">
        <v>100</v>
      </c>
      <c r="N85" s="71"/>
    </row>
    <row r="86" spans="1:14" ht="11.25" customHeight="1">
      <c r="A86" s="72" t="s">
        <v>13</v>
      </c>
      <c r="B86" s="67"/>
      <c r="C86" s="62" t="s">
        <v>20</v>
      </c>
      <c r="D86" s="88"/>
      <c r="E86" s="79">
        <f>SUM(E82:E85)</f>
        <v>795</v>
      </c>
      <c r="F86" s="81"/>
      <c r="G86" s="79">
        <f>SUM(G82:G85)</f>
        <v>795</v>
      </c>
      <c r="H86" s="81"/>
      <c r="I86" s="79">
        <f>ROUND(SUM(I82:I85),-1)</f>
        <v>1080</v>
      </c>
      <c r="J86" s="81"/>
      <c r="K86" s="79">
        <f>ROUND(SUM(K82:K85),-1)</f>
        <v>1090</v>
      </c>
      <c r="L86" s="81" t="s">
        <v>9</v>
      </c>
      <c r="M86" s="79">
        <f>ROUND(SUM(M82:M85),-1)</f>
        <v>1080</v>
      </c>
      <c r="N86" s="81"/>
    </row>
    <row r="87" spans="1:14" ht="11.25" customHeight="1">
      <c r="A87" s="59" t="s">
        <v>84</v>
      </c>
      <c r="B87" s="67"/>
      <c r="C87" s="62"/>
      <c r="D87" s="88"/>
      <c r="E87" s="73"/>
      <c r="F87" s="74"/>
      <c r="G87" s="73"/>
      <c r="H87" s="75"/>
      <c r="I87" s="73"/>
      <c r="J87" s="74"/>
      <c r="K87" s="73"/>
      <c r="L87" s="75"/>
      <c r="M87" s="73"/>
      <c r="N87" s="75"/>
    </row>
    <row r="88" spans="1:14" ht="11.25" customHeight="1">
      <c r="A88" s="61" t="s">
        <v>85</v>
      </c>
      <c r="B88" s="67"/>
      <c r="C88" s="62"/>
      <c r="D88" s="88"/>
      <c r="E88" s="73">
        <v>61000</v>
      </c>
      <c r="F88" s="75" t="s">
        <v>42</v>
      </c>
      <c r="G88" s="73">
        <v>51400</v>
      </c>
      <c r="H88" s="75" t="s">
        <v>42</v>
      </c>
      <c r="I88" s="73">
        <v>69000</v>
      </c>
      <c r="J88" s="75" t="s">
        <v>41</v>
      </c>
      <c r="K88" s="73">
        <v>33000</v>
      </c>
      <c r="L88" s="75" t="s">
        <v>41</v>
      </c>
      <c r="M88" s="73">
        <v>13000</v>
      </c>
      <c r="N88" s="75"/>
    </row>
    <row r="89" spans="1:14" ht="11.25" customHeight="1">
      <c r="A89" s="61" t="s">
        <v>86</v>
      </c>
      <c r="B89" s="67"/>
      <c r="C89" s="87"/>
      <c r="D89" s="88"/>
      <c r="E89" s="69">
        <v>136000</v>
      </c>
      <c r="F89" s="71"/>
      <c r="G89" s="69">
        <v>140000</v>
      </c>
      <c r="H89" s="71"/>
      <c r="I89" s="69">
        <v>111000</v>
      </c>
      <c r="J89" s="71"/>
      <c r="K89" s="69">
        <v>125000</v>
      </c>
      <c r="L89" s="71"/>
      <c r="M89" s="69">
        <v>115000</v>
      </c>
      <c r="N89" s="71"/>
    </row>
    <row r="90" spans="1:14" ht="11.25" customHeight="1">
      <c r="A90" s="67" t="s">
        <v>13</v>
      </c>
      <c r="B90" s="67"/>
      <c r="C90" s="87"/>
      <c r="D90" s="88"/>
      <c r="E90" s="73">
        <f>ROUND(SUM(E88:E89),-3)</f>
        <v>197000</v>
      </c>
      <c r="F90" s="75"/>
      <c r="G90" s="73">
        <f>ROUND(SUM(G88:G89),-3)</f>
        <v>191000</v>
      </c>
      <c r="H90" s="74"/>
      <c r="I90" s="73">
        <f>ROUND(SUM(I88:I89),-3)</f>
        <v>180000</v>
      </c>
      <c r="J90" s="75" t="s">
        <v>9</v>
      </c>
      <c r="K90" s="73">
        <f>ROUND(SUM(K88:K89),-3)</f>
        <v>158000</v>
      </c>
      <c r="L90" s="75" t="s">
        <v>9</v>
      </c>
      <c r="M90" s="73">
        <f>ROUND(SUM(M88:M89),-3)</f>
        <v>128000</v>
      </c>
      <c r="N90" s="75"/>
    </row>
    <row r="91" spans="1:14" ht="11.25" customHeight="1">
      <c r="A91" s="59" t="s">
        <v>325</v>
      </c>
      <c r="B91" s="67"/>
      <c r="C91" s="87"/>
      <c r="D91" s="88"/>
      <c r="E91" s="73">
        <v>5000</v>
      </c>
      <c r="F91" s="75" t="s">
        <v>8</v>
      </c>
      <c r="G91" s="73">
        <v>5000</v>
      </c>
      <c r="H91" s="75" t="s">
        <v>8</v>
      </c>
      <c r="I91" s="73">
        <v>4937</v>
      </c>
      <c r="J91" s="75"/>
      <c r="K91" s="73">
        <v>6194</v>
      </c>
      <c r="L91" s="75" t="s">
        <v>9</v>
      </c>
      <c r="M91" s="73">
        <v>6000</v>
      </c>
      <c r="N91" s="75"/>
    </row>
    <row r="92" spans="1:14" ht="11.25" customHeight="1">
      <c r="A92" s="59" t="s">
        <v>87</v>
      </c>
      <c r="B92" s="61"/>
      <c r="C92" s="87"/>
      <c r="D92" s="88"/>
      <c r="E92" s="63">
        <v>200</v>
      </c>
      <c r="F92" s="64"/>
      <c r="G92" s="63">
        <v>200</v>
      </c>
      <c r="H92" s="64"/>
      <c r="I92" s="63">
        <v>200</v>
      </c>
      <c r="J92" s="64"/>
      <c r="K92" s="63">
        <v>200</v>
      </c>
      <c r="L92" s="65"/>
      <c r="M92" s="63">
        <v>200</v>
      </c>
      <c r="N92" s="65"/>
    </row>
    <row r="93" spans="1:14" ht="11.25" customHeight="1">
      <c r="A93" s="121" t="s">
        <v>333</v>
      </c>
      <c r="B93" s="121"/>
      <c r="C93" s="121"/>
      <c r="D93" s="52"/>
      <c r="E93" s="73"/>
      <c r="F93" s="74"/>
      <c r="G93" s="73"/>
      <c r="H93" s="74"/>
      <c r="I93" s="73"/>
      <c r="J93" s="74"/>
      <c r="K93" s="73"/>
      <c r="L93" s="74"/>
      <c r="M93" s="73"/>
      <c r="N93" s="74"/>
    </row>
    <row r="94" spans="1:14" ht="11.25" customHeight="1">
      <c r="A94" s="59" t="s">
        <v>30</v>
      </c>
      <c r="B94" s="54"/>
      <c r="C94" s="87"/>
      <c r="D94" s="52"/>
      <c r="E94" s="73"/>
      <c r="F94" s="74"/>
      <c r="G94" s="73"/>
      <c r="H94" s="74"/>
      <c r="I94" s="73"/>
      <c r="J94" s="74"/>
      <c r="K94" s="73"/>
      <c r="L94" s="74"/>
      <c r="M94" s="73"/>
      <c r="N94" s="74"/>
    </row>
    <row r="95" spans="1:14" ht="11.25" customHeight="1">
      <c r="A95" s="61" t="s">
        <v>88</v>
      </c>
      <c r="B95" s="54"/>
      <c r="C95" s="62" t="s">
        <v>323</v>
      </c>
      <c r="D95" s="52"/>
      <c r="E95" s="73">
        <v>1000</v>
      </c>
      <c r="F95" s="75" t="s">
        <v>8</v>
      </c>
      <c r="G95" s="73">
        <v>797</v>
      </c>
      <c r="H95" s="74"/>
      <c r="I95" s="73">
        <v>616</v>
      </c>
      <c r="J95" s="74"/>
      <c r="K95" s="73">
        <v>2000</v>
      </c>
      <c r="L95" s="75" t="s">
        <v>32</v>
      </c>
      <c r="M95" s="73">
        <v>1500</v>
      </c>
      <c r="N95" s="74"/>
    </row>
    <row r="96" spans="1:14" ht="11.25" customHeight="1">
      <c r="A96" s="61" t="s">
        <v>89</v>
      </c>
      <c r="B96" s="54"/>
      <c r="C96" s="62" t="s">
        <v>20</v>
      </c>
      <c r="D96" s="52"/>
      <c r="E96" s="69">
        <v>36450</v>
      </c>
      <c r="F96" s="70"/>
      <c r="G96" s="69">
        <v>31175</v>
      </c>
      <c r="H96" s="70"/>
      <c r="I96" s="69">
        <v>31512</v>
      </c>
      <c r="J96" s="70"/>
      <c r="K96" s="69">
        <v>28000</v>
      </c>
      <c r="L96" s="70"/>
      <c r="M96" s="69">
        <v>26700</v>
      </c>
      <c r="N96" s="70"/>
    </row>
    <row r="97" spans="1:14" ht="11.25" customHeight="1">
      <c r="A97" s="67" t="s">
        <v>13</v>
      </c>
      <c r="B97" s="54"/>
      <c r="C97" s="62" t="s">
        <v>20</v>
      </c>
      <c r="D97" s="52"/>
      <c r="E97" s="73">
        <f>ROUND(SUM(E93:E96),-2)</f>
        <v>37500</v>
      </c>
      <c r="F97" s="75" t="s">
        <v>8</v>
      </c>
      <c r="G97" s="73">
        <f>SUM(G93:G96)</f>
        <v>31972</v>
      </c>
      <c r="H97" s="74"/>
      <c r="I97" s="73">
        <f>SUM(I93:I96)</f>
        <v>32128</v>
      </c>
      <c r="J97" s="74"/>
      <c r="K97" s="73">
        <f>SUM(K93:K96)</f>
        <v>30000</v>
      </c>
      <c r="L97" s="75" t="s">
        <v>32</v>
      </c>
      <c r="M97" s="73">
        <f>SUM(M93:M96)</f>
        <v>28200</v>
      </c>
      <c r="N97" s="74"/>
    </row>
    <row r="98" spans="1:14" ht="11.25" customHeight="1">
      <c r="A98" s="59" t="s">
        <v>31</v>
      </c>
      <c r="B98" s="54"/>
      <c r="C98" s="87"/>
      <c r="D98" s="52"/>
      <c r="E98" s="73"/>
      <c r="F98" s="74"/>
      <c r="G98" s="73"/>
      <c r="H98" s="74"/>
      <c r="I98" s="73"/>
      <c r="J98" s="74"/>
      <c r="K98" s="73"/>
      <c r="L98" s="74"/>
      <c r="M98" s="73"/>
      <c r="N98" s="74"/>
    </row>
    <row r="99" spans="1:14" ht="11.25" customHeight="1">
      <c r="A99" s="61" t="s">
        <v>90</v>
      </c>
      <c r="B99" s="54"/>
      <c r="C99" s="87"/>
      <c r="D99" s="52"/>
      <c r="E99" s="73">
        <v>5837</v>
      </c>
      <c r="F99" s="74"/>
      <c r="G99" s="73">
        <v>6058</v>
      </c>
      <c r="H99" s="74"/>
      <c r="I99" s="73">
        <v>5306</v>
      </c>
      <c r="J99" s="75"/>
      <c r="K99" s="73">
        <v>4335</v>
      </c>
      <c r="L99" s="75" t="s">
        <v>9</v>
      </c>
      <c r="M99" s="73">
        <v>4286</v>
      </c>
      <c r="N99" s="75" t="s">
        <v>42</v>
      </c>
    </row>
    <row r="100" spans="1:14" ht="11.25" customHeight="1">
      <c r="A100" s="61" t="s">
        <v>91</v>
      </c>
      <c r="B100" s="54"/>
      <c r="C100" s="87"/>
      <c r="D100" s="52"/>
      <c r="E100" s="73">
        <v>330</v>
      </c>
      <c r="F100" s="75"/>
      <c r="G100" s="73">
        <v>370</v>
      </c>
      <c r="H100" s="75"/>
      <c r="I100" s="73">
        <v>210</v>
      </c>
      <c r="J100" s="75"/>
      <c r="K100" s="73">
        <v>221</v>
      </c>
      <c r="L100" s="75"/>
      <c r="M100" s="73">
        <v>314</v>
      </c>
      <c r="N100" s="75" t="s">
        <v>42</v>
      </c>
    </row>
    <row r="101" spans="1:14" ht="11.25" customHeight="1">
      <c r="A101" s="59" t="s">
        <v>92</v>
      </c>
      <c r="B101" s="54"/>
      <c r="C101" s="87"/>
      <c r="D101" s="52"/>
      <c r="E101" s="73">
        <v>635</v>
      </c>
      <c r="F101" s="74"/>
      <c r="G101" s="73">
        <v>537</v>
      </c>
      <c r="H101" s="74"/>
      <c r="I101" s="73">
        <v>550</v>
      </c>
      <c r="J101" s="74"/>
      <c r="K101" s="73">
        <v>431</v>
      </c>
      <c r="L101" s="75"/>
      <c r="M101" s="73">
        <v>393</v>
      </c>
      <c r="N101" s="75" t="s">
        <v>42</v>
      </c>
    </row>
    <row r="102" spans="1:14" ht="11.25" customHeight="1">
      <c r="A102" s="59" t="s">
        <v>93</v>
      </c>
      <c r="B102" s="54"/>
      <c r="C102" s="87"/>
      <c r="D102" s="52"/>
      <c r="E102" s="73"/>
      <c r="F102" s="74"/>
      <c r="G102" s="73"/>
      <c r="H102" s="74"/>
      <c r="I102" s="73"/>
      <c r="J102" s="74"/>
      <c r="K102" s="73"/>
      <c r="L102" s="74"/>
      <c r="M102" s="73"/>
      <c r="N102" s="74"/>
    </row>
    <row r="103" spans="1:14" ht="11.25" customHeight="1">
      <c r="A103" s="61" t="s">
        <v>94</v>
      </c>
      <c r="B103" s="54"/>
      <c r="C103" s="62" t="s">
        <v>326</v>
      </c>
      <c r="D103" s="52"/>
      <c r="E103" s="73">
        <v>104900</v>
      </c>
      <c r="F103" s="74"/>
      <c r="G103" s="73">
        <v>95854</v>
      </c>
      <c r="H103" s="75"/>
      <c r="I103" s="73">
        <v>96000</v>
      </c>
      <c r="J103" s="75" t="s">
        <v>8</v>
      </c>
      <c r="K103" s="73">
        <v>109050</v>
      </c>
      <c r="L103" s="75" t="s">
        <v>9</v>
      </c>
      <c r="M103" s="73">
        <v>100000</v>
      </c>
      <c r="N103" s="74"/>
    </row>
    <row r="104" spans="1:14" ht="11.25" customHeight="1">
      <c r="A104" s="61" t="s">
        <v>95</v>
      </c>
      <c r="B104" s="54"/>
      <c r="C104" s="62" t="s">
        <v>20</v>
      </c>
      <c r="D104" s="52"/>
      <c r="E104" s="73">
        <v>70000</v>
      </c>
      <c r="F104" s="74"/>
      <c r="G104" s="73">
        <v>70000</v>
      </c>
      <c r="H104" s="74"/>
      <c r="I104" s="73">
        <v>70000</v>
      </c>
      <c r="J104" s="74"/>
      <c r="K104" s="73">
        <v>70000</v>
      </c>
      <c r="L104" s="74"/>
      <c r="M104" s="73">
        <v>70000</v>
      </c>
      <c r="N104" s="74"/>
    </row>
    <row r="105" spans="1:14" ht="11.25" customHeight="1">
      <c r="A105" s="59" t="s">
        <v>96</v>
      </c>
      <c r="B105" s="54"/>
      <c r="C105" s="62" t="s">
        <v>327</v>
      </c>
      <c r="D105" s="52"/>
      <c r="E105" s="73">
        <v>61859</v>
      </c>
      <c r="F105" s="74"/>
      <c r="G105" s="73">
        <v>62000</v>
      </c>
      <c r="H105" s="75" t="s">
        <v>8</v>
      </c>
      <c r="I105" s="73">
        <v>62000</v>
      </c>
      <c r="J105" s="75" t="s">
        <v>8</v>
      </c>
      <c r="K105" s="73">
        <v>62000</v>
      </c>
      <c r="L105" s="74"/>
      <c r="M105" s="73">
        <v>60000</v>
      </c>
      <c r="N105" s="74"/>
    </row>
    <row r="106" spans="1:14" ht="11.25" customHeight="1">
      <c r="A106" s="59" t="s">
        <v>97</v>
      </c>
      <c r="B106" s="61"/>
      <c r="C106" s="62" t="s">
        <v>328</v>
      </c>
      <c r="D106" s="52"/>
      <c r="E106" s="73">
        <v>1000</v>
      </c>
      <c r="F106" s="74"/>
      <c r="G106" s="73">
        <v>1000</v>
      </c>
      <c r="H106" s="74"/>
      <c r="I106" s="73">
        <v>1000</v>
      </c>
      <c r="J106" s="75"/>
      <c r="K106" s="73">
        <v>973</v>
      </c>
      <c r="L106" s="75" t="s">
        <v>41</v>
      </c>
      <c r="M106" s="73">
        <v>900</v>
      </c>
      <c r="N106" s="74"/>
    </row>
    <row r="107" spans="1:14" ht="11.25" customHeight="1">
      <c r="A107" s="59" t="s">
        <v>33</v>
      </c>
      <c r="B107" s="61"/>
      <c r="C107" s="62"/>
      <c r="D107" s="52"/>
      <c r="E107" s="73"/>
      <c r="F107" s="74"/>
      <c r="G107" s="73"/>
      <c r="H107" s="74"/>
      <c r="I107" s="73"/>
      <c r="J107" s="75"/>
      <c r="K107" s="73"/>
      <c r="L107" s="74"/>
      <c r="M107" s="73"/>
      <c r="N107" s="74"/>
    </row>
    <row r="108" spans="1:14" ht="11.25" customHeight="1">
      <c r="A108" s="61" t="s">
        <v>98</v>
      </c>
      <c r="B108" s="61"/>
      <c r="C108" s="62" t="s">
        <v>327</v>
      </c>
      <c r="D108" s="52"/>
      <c r="E108" s="63">
        <v>961965</v>
      </c>
      <c r="F108" s="64"/>
      <c r="G108" s="63">
        <v>884115</v>
      </c>
      <c r="H108" s="64"/>
      <c r="I108" s="63">
        <v>821220</v>
      </c>
      <c r="J108" s="65"/>
      <c r="K108" s="63">
        <v>810158</v>
      </c>
      <c r="L108" s="65" t="s">
        <v>9</v>
      </c>
      <c r="M108" s="63">
        <v>815000</v>
      </c>
      <c r="N108" s="65"/>
    </row>
    <row r="109" spans="1:14" ht="11.25" customHeight="1">
      <c r="A109" s="61" t="s">
        <v>117</v>
      </c>
      <c r="B109" s="61"/>
      <c r="C109" s="87"/>
      <c r="D109" s="52"/>
      <c r="E109" s="73"/>
      <c r="F109" s="74"/>
      <c r="G109" s="73"/>
      <c r="H109" s="74"/>
      <c r="I109" s="73"/>
      <c r="J109" s="74"/>
      <c r="K109" s="73"/>
      <c r="L109" s="74"/>
      <c r="M109" s="73"/>
      <c r="N109" s="74"/>
    </row>
    <row r="110" spans="1:14" ht="11.25" customHeight="1">
      <c r="A110" s="89" t="s">
        <v>35</v>
      </c>
      <c r="B110" s="90"/>
      <c r="C110" s="62" t="s">
        <v>20</v>
      </c>
      <c r="D110" s="52"/>
      <c r="E110" s="57">
        <v>24406</v>
      </c>
      <c r="F110" s="75" t="s">
        <v>42</v>
      </c>
      <c r="G110" s="57">
        <v>25000</v>
      </c>
      <c r="H110" s="68"/>
      <c r="I110" s="57">
        <v>25000</v>
      </c>
      <c r="J110" s="68"/>
      <c r="K110" s="57">
        <v>24963</v>
      </c>
      <c r="L110" s="75" t="s">
        <v>41</v>
      </c>
      <c r="M110" s="57">
        <v>25000</v>
      </c>
      <c r="N110" s="58"/>
    </row>
    <row r="111" spans="1:14" ht="11.25" customHeight="1">
      <c r="A111" s="89" t="s">
        <v>99</v>
      </c>
      <c r="B111" s="90"/>
      <c r="C111" s="62" t="s">
        <v>20</v>
      </c>
      <c r="D111" s="52"/>
      <c r="E111" s="57">
        <v>21675</v>
      </c>
      <c r="F111" s="75" t="s">
        <v>42</v>
      </c>
      <c r="G111" s="57">
        <v>22000</v>
      </c>
      <c r="H111" s="68"/>
      <c r="I111" s="57">
        <v>22000</v>
      </c>
      <c r="J111" s="68"/>
      <c r="K111" s="57">
        <v>27480</v>
      </c>
      <c r="L111" s="75" t="s">
        <v>41</v>
      </c>
      <c r="M111" s="57">
        <v>28000</v>
      </c>
      <c r="N111" s="58"/>
    </row>
    <row r="112" spans="1:14" ht="11.25" customHeight="1">
      <c r="A112" s="67" t="s">
        <v>100</v>
      </c>
      <c r="B112" s="61"/>
      <c r="C112" s="62" t="s">
        <v>20</v>
      </c>
      <c r="D112" s="88"/>
      <c r="E112" s="73">
        <v>232832</v>
      </c>
      <c r="F112" s="75" t="s">
        <v>42</v>
      </c>
      <c r="G112" s="73">
        <v>230000</v>
      </c>
      <c r="H112" s="75"/>
      <c r="I112" s="73">
        <v>230000</v>
      </c>
      <c r="J112" s="75"/>
      <c r="K112" s="73">
        <v>198458</v>
      </c>
      <c r="L112" s="75" t="s">
        <v>41</v>
      </c>
      <c r="M112" s="73">
        <v>200000</v>
      </c>
      <c r="N112" s="74"/>
    </row>
    <row r="113" spans="1:14" ht="11.25" customHeight="1">
      <c r="A113" s="67" t="s">
        <v>116</v>
      </c>
      <c r="B113" s="54"/>
      <c r="C113" s="62" t="s">
        <v>20</v>
      </c>
      <c r="D113" s="88"/>
      <c r="E113" s="73">
        <v>86746</v>
      </c>
      <c r="F113" s="75" t="s">
        <v>42</v>
      </c>
      <c r="G113" s="73">
        <v>80000</v>
      </c>
      <c r="H113" s="75" t="s">
        <v>9</v>
      </c>
      <c r="I113" s="73">
        <v>80000</v>
      </c>
      <c r="J113" s="75" t="s">
        <v>9</v>
      </c>
      <c r="K113" s="73">
        <v>71952</v>
      </c>
      <c r="L113" s="75" t="s">
        <v>41</v>
      </c>
      <c r="M113" s="73">
        <v>72000</v>
      </c>
      <c r="N113" s="74"/>
    </row>
    <row r="114" spans="1:14" ht="11.25" customHeight="1">
      <c r="A114" s="67" t="s">
        <v>36</v>
      </c>
      <c r="B114" s="54"/>
      <c r="C114" s="62" t="s">
        <v>20</v>
      </c>
      <c r="D114" s="52"/>
      <c r="E114" s="57">
        <v>195280</v>
      </c>
      <c r="F114" s="75" t="s">
        <v>42</v>
      </c>
      <c r="G114" s="57">
        <v>195000</v>
      </c>
      <c r="H114" s="68"/>
      <c r="I114" s="57">
        <v>195000</v>
      </c>
      <c r="J114" s="68"/>
      <c r="K114" s="57">
        <v>210536</v>
      </c>
      <c r="L114" s="75" t="s">
        <v>41</v>
      </c>
      <c r="M114" s="57">
        <v>200000</v>
      </c>
      <c r="N114" s="58"/>
    </row>
    <row r="115" spans="1:14" ht="11.25" customHeight="1">
      <c r="A115" s="67" t="s">
        <v>38</v>
      </c>
      <c r="B115" s="61"/>
      <c r="C115" s="62" t="s">
        <v>20</v>
      </c>
      <c r="D115" s="52"/>
      <c r="E115" s="57">
        <v>68591</v>
      </c>
      <c r="F115" s="75" t="s">
        <v>42</v>
      </c>
      <c r="G115" s="57">
        <v>68000</v>
      </c>
      <c r="H115" s="68"/>
      <c r="I115" s="57">
        <v>68000</v>
      </c>
      <c r="J115" s="68"/>
      <c r="K115" s="57">
        <v>57768</v>
      </c>
      <c r="L115" s="75" t="s">
        <v>41</v>
      </c>
      <c r="M115" s="57">
        <v>58000</v>
      </c>
      <c r="N115" s="58"/>
    </row>
    <row r="116" spans="1:14" ht="11.25" customHeight="1">
      <c r="A116" s="67" t="s">
        <v>37</v>
      </c>
      <c r="B116" s="61"/>
      <c r="C116" s="62" t="s">
        <v>20</v>
      </c>
      <c r="D116" s="52"/>
      <c r="E116" s="57">
        <v>6440</v>
      </c>
      <c r="F116" s="75" t="s">
        <v>42</v>
      </c>
      <c r="G116" s="57">
        <v>6500</v>
      </c>
      <c r="H116" s="68"/>
      <c r="I116" s="57">
        <v>6500</v>
      </c>
      <c r="J116" s="68"/>
      <c r="K116" s="57">
        <v>6500</v>
      </c>
      <c r="L116" s="58"/>
      <c r="M116" s="57">
        <v>6500</v>
      </c>
      <c r="N116" s="58"/>
    </row>
    <row r="117" spans="1:14" ht="11.25" customHeight="1">
      <c r="A117" s="67" t="s">
        <v>101</v>
      </c>
      <c r="B117" s="61"/>
      <c r="C117" s="62" t="s">
        <v>20</v>
      </c>
      <c r="D117" s="52"/>
      <c r="E117" s="57">
        <v>10102</v>
      </c>
      <c r="F117" s="75" t="s">
        <v>42</v>
      </c>
      <c r="G117" s="57">
        <v>10000</v>
      </c>
      <c r="H117" s="68"/>
      <c r="I117" s="57">
        <v>10000</v>
      </c>
      <c r="J117" s="68"/>
      <c r="K117" s="57">
        <v>10000</v>
      </c>
      <c r="L117" s="58"/>
      <c r="M117" s="57">
        <v>10000</v>
      </c>
      <c r="N117" s="58"/>
    </row>
    <row r="118" spans="1:14" ht="11.25" customHeight="1">
      <c r="A118" s="67" t="s">
        <v>118</v>
      </c>
      <c r="B118" s="61"/>
      <c r="C118" s="62" t="s">
        <v>20</v>
      </c>
      <c r="D118" s="52"/>
      <c r="E118" s="57">
        <v>5000</v>
      </c>
      <c r="F118" s="58"/>
      <c r="G118" s="57">
        <v>5000</v>
      </c>
      <c r="H118" s="68"/>
      <c r="I118" s="57">
        <v>5000</v>
      </c>
      <c r="J118" s="68"/>
      <c r="K118" s="57">
        <v>5000</v>
      </c>
      <c r="L118" s="58"/>
      <c r="M118" s="57">
        <v>5000</v>
      </c>
      <c r="N118" s="58"/>
    </row>
    <row r="119" spans="1:14" ht="11.25" customHeight="1">
      <c r="A119" s="67" t="s">
        <v>102</v>
      </c>
      <c r="B119" s="61"/>
      <c r="C119" s="62" t="s">
        <v>20</v>
      </c>
      <c r="D119" s="52"/>
      <c r="E119" s="57">
        <v>472</v>
      </c>
      <c r="F119" s="75" t="s">
        <v>42</v>
      </c>
      <c r="G119" s="57">
        <v>400</v>
      </c>
      <c r="H119" s="68"/>
      <c r="I119" s="57">
        <v>400</v>
      </c>
      <c r="J119" s="68"/>
      <c r="K119" s="57">
        <v>400</v>
      </c>
      <c r="L119" s="58"/>
      <c r="M119" s="57">
        <v>400</v>
      </c>
      <c r="N119" s="58"/>
    </row>
    <row r="120" spans="1:14" ht="11.25" customHeight="1">
      <c r="A120" s="67" t="s">
        <v>119</v>
      </c>
      <c r="B120" s="61"/>
      <c r="C120" s="62" t="s">
        <v>20</v>
      </c>
      <c r="D120" s="52"/>
      <c r="E120" s="57">
        <v>30000</v>
      </c>
      <c r="F120" s="58"/>
      <c r="G120" s="57">
        <v>30000</v>
      </c>
      <c r="H120" s="68"/>
      <c r="I120" s="57">
        <v>30000</v>
      </c>
      <c r="J120" s="68"/>
      <c r="K120" s="57">
        <v>30000</v>
      </c>
      <c r="L120" s="58"/>
      <c r="M120" s="57">
        <v>30000</v>
      </c>
      <c r="N120" s="58"/>
    </row>
    <row r="121" spans="1:14" ht="11.25" customHeight="1">
      <c r="A121" s="67" t="s">
        <v>120</v>
      </c>
      <c r="B121" s="61"/>
      <c r="C121" s="62" t="s">
        <v>20</v>
      </c>
      <c r="D121" s="52"/>
      <c r="E121" s="73">
        <v>25000</v>
      </c>
      <c r="F121" s="74"/>
      <c r="G121" s="73">
        <v>25000</v>
      </c>
      <c r="H121" s="75"/>
      <c r="I121" s="73">
        <v>25000</v>
      </c>
      <c r="J121" s="75"/>
      <c r="K121" s="73">
        <v>25000</v>
      </c>
      <c r="L121" s="74"/>
      <c r="M121" s="73">
        <v>25000</v>
      </c>
      <c r="N121" s="74"/>
    </row>
    <row r="122" spans="1:14" ht="11.25" customHeight="1">
      <c r="A122" s="72" t="s">
        <v>13</v>
      </c>
      <c r="B122" s="61"/>
      <c r="C122" s="62" t="s">
        <v>20</v>
      </c>
      <c r="D122" s="53"/>
      <c r="E122" s="91">
        <f>ROUND(SUM(E110:E121),-3)</f>
        <v>707000</v>
      </c>
      <c r="F122" s="56"/>
      <c r="G122" s="91">
        <f>ROUND(SUM(G110:G121),-3)</f>
        <v>697000</v>
      </c>
      <c r="H122" s="92" t="s">
        <v>9</v>
      </c>
      <c r="I122" s="91">
        <f>ROUND(SUM(I110:I121),-3)</f>
        <v>697000</v>
      </c>
      <c r="J122" s="92" t="s">
        <v>9</v>
      </c>
      <c r="K122" s="91">
        <f>ROUND(SUM(K110:K121),-3)</f>
        <v>668000</v>
      </c>
      <c r="L122" s="92" t="s">
        <v>9</v>
      </c>
      <c r="M122" s="91">
        <f>ROUND(SUM(M110:M121),-3)</f>
        <v>660000</v>
      </c>
      <c r="N122" s="56"/>
    </row>
    <row r="123" spans="1:14" ht="11.25" customHeight="1">
      <c r="A123" s="122" t="s">
        <v>103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1.25" customHeight="1">
      <c r="A124" s="116" t="s">
        <v>329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1:14" ht="11.25" customHeight="1">
      <c r="A125" s="116" t="s">
        <v>104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1:14" ht="11.25" customHeight="1">
      <c r="A126" s="119" t="s">
        <v>105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1:14" ht="11.25" customHeight="1">
      <c r="A127" s="120" t="s">
        <v>25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1:14" ht="11.25" customHeight="1">
      <c r="A128" s="120" t="s">
        <v>332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14" ht="11.2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1:14" ht="11.25" customHeight="1">
      <c r="A130" s="118" t="s">
        <v>106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1.25" customHeight="1">
      <c r="A131" s="116" t="s">
        <v>107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1.25" customHeight="1">
      <c r="A132" s="116" t="s">
        <v>108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1.25" customHeight="1">
      <c r="A133" s="116" t="s">
        <v>109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1.25" customHeight="1">
      <c r="A134" s="116" t="s">
        <v>110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1.25" customHeight="1">
      <c r="A135" s="116" t="s">
        <v>111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1.25" customHeight="1">
      <c r="A136" s="116" t="s">
        <v>112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1.25" customHeight="1">
      <c r="A137" s="116" t="s">
        <v>113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1:14" ht="11.25" customHeight="1">
      <c r="A138" s="116" t="s">
        <v>114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1:14" ht="11.25" customHeight="1">
      <c r="A139" s="116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1:14" ht="11.25" customHeight="1">
      <c r="A140" s="116" t="s">
        <v>331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</sheetData>
  <mergeCells count="36">
    <mergeCell ref="A1:N1"/>
    <mergeCell ref="A2:N2"/>
    <mergeCell ref="A3:N3"/>
    <mergeCell ref="A4:N4"/>
    <mergeCell ref="A5:N5"/>
    <mergeCell ref="A6:C6"/>
    <mergeCell ref="A7:C7"/>
    <mergeCell ref="A38:C38"/>
    <mergeCell ref="A62:N62"/>
    <mergeCell ref="A63:N63"/>
    <mergeCell ref="A64:N64"/>
    <mergeCell ref="A65:N65"/>
    <mergeCell ref="A66:N66"/>
    <mergeCell ref="A67:N67"/>
    <mergeCell ref="A68:N68"/>
    <mergeCell ref="A69:C69"/>
    <mergeCell ref="A70:C70"/>
    <mergeCell ref="A93:C93"/>
    <mergeCell ref="A123:N123"/>
    <mergeCell ref="A124:N124"/>
    <mergeCell ref="A125:N125"/>
    <mergeCell ref="A126:N126"/>
    <mergeCell ref="A127:N127"/>
    <mergeCell ref="A128:N128"/>
    <mergeCell ref="A129:N129"/>
    <mergeCell ref="A130:N130"/>
    <mergeCell ref="A131:N131"/>
    <mergeCell ref="A132:N132"/>
    <mergeCell ref="A133:N133"/>
    <mergeCell ref="A134:N134"/>
    <mergeCell ref="A135:N135"/>
    <mergeCell ref="A136:N136"/>
    <mergeCell ref="A137:N137"/>
    <mergeCell ref="A138:N138"/>
    <mergeCell ref="A139:N139"/>
    <mergeCell ref="A140:N140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2" width="11.8515625" style="1" customWidth="1"/>
    <col min="3" max="3" width="1.28515625" style="1" customWidth="1"/>
    <col min="4" max="4" width="33.7109375" style="1" customWidth="1"/>
    <col min="5" max="5" width="1.1484375" style="1" customWidth="1"/>
    <col min="6" max="6" width="28.7109375" style="1" customWidth="1"/>
    <col min="7" max="7" width="6.421875" style="15" customWidth="1"/>
    <col min="8" max="8" width="1.421875" style="1" customWidth="1"/>
    <col min="9" max="16384" width="9.140625" style="1" customWidth="1"/>
  </cols>
  <sheetData>
    <row r="1" spans="1:8" ht="11.25" customHeight="1">
      <c r="A1" s="129" t="s">
        <v>121</v>
      </c>
      <c r="B1" s="129"/>
      <c r="C1" s="129"/>
      <c r="D1" s="129"/>
      <c r="E1" s="129"/>
      <c r="F1" s="129"/>
      <c r="G1" s="129"/>
      <c r="H1" s="129"/>
    </row>
    <row r="2" spans="1:8" ht="11.25">
      <c r="A2" s="129" t="s">
        <v>315</v>
      </c>
      <c r="B2" s="129"/>
      <c r="C2" s="129"/>
      <c r="D2" s="129"/>
      <c r="E2" s="129"/>
      <c r="F2" s="129"/>
      <c r="G2" s="129"/>
      <c r="H2" s="129"/>
    </row>
    <row r="3" spans="1:8" ht="11.25">
      <c r="A3" s="129"/>
      <c r="B3" s="129"/>
      <c r="C3" s="129"/>
      <c r="D3" s="129"/>
      <c r="E3" s="129"/>
      <c r="F3" s="129"/>
      <c r="G3" s="129"/>
      <c r="H3" s="129"/>
    </row>
    <row r="4" spans="1:8" ht="11.25">
      <c r="A4" s="129" t="s">
        <v>129</v>
      </c>
      <c r="B4" s="129"/>
      <c r="C4" s="129"/>
      <c r="D4" s="129"/>
      <c r="E4" s="129"/>
      <c r="F4" s="129"/>
      <c r="G4" s="129"/>
      <c r="H4" s="129"/>
    </row>
    <row r="5" spans="1:8" ht="12.75" customHeight="1">
      <c r="A5" s="130"/>
      <c r="B5" s="130"/>
      <c r="C5" s="130"/>
      <c r="D5" s="130"/>
      <c r="E5" s="130"/>
      <c r="F5" s="130"/>
      <c r="G5" s="130"/>
      <c r="H5" s="130"/>
    </row>
    <row r="6" spans="1:8" ht="12.75" customHeight="1">
      <c r="A6" s="132"/>
      <c r="B6" s="132"/>
      <c r="C6" s="5"/>
      <c r="D6" s="33" t="s">
        <v>130</v>
      </c>
      <c r="E6" s="33"/>
      <c r="F6" s="33"/>
      <c r="G6" s="33" t="s">
        <v>131</v>
      </c>
      <c r="H6" s="5"/>
    </row>
    <row r="7" spans="1:8" ht="11.25">
      <c r="A7" s="134" t="s">
        <v>1</v>
      </c>
      <c r="B7" s="134"/>
      <c r="C7" s="3"/>
      <c r="D7" s="7" t="s">
        <v>132</v>
      </c>
      <c r="E7" s="7"/>
      <c r="F7" s="7" t="s">
        <v>316</v>
      </c>
      <c r="G7" s="7" t="s">
        <v>133</v>
      </c>
      <c r="H7" s="3"/>
    </row>
    <row r="8" spans="1:8" ht="11.25">
      <c r="A8" s="8" t="s">
        <v>134</v>
      </c>
      <c r="B8" s="8"/>
      <c r="C8" s="3"/>
      <c r="D8" s="3" t="s">
        <v>135</v>
      </c>
      <c r="E8" s="3"/>
      <c r="F8" s="3" t="s">
        <v>136</v>
      </c>
      <c r="G8" s="4">
        <v>100000</v>
      </c>
      <c r="H8" s="3"/>
    </row>
    <row r="9" spans="1:8" ht="11.25">
      <c r="A9" s="8" t="s">
        <v>7</v>
      </c>
      <c r="B9" s="8"/>
      <c r="C9" s="5"/>
      <c r="D9" s="5"/>
      <c r="E9" s="5"/>
      <c r="F9" s="5"/>
      <c r="G9" s="12"/>
      <c r="H9" s="5"/>
    </row>
    <row r="10" spans="1:8" ht="11.25">
      <c r="A10" s="13" t="s">
        <v>11</v>
      </c>
      <c r="B10" s="3"/>
      <c r="C10" s="3"/>
      <c r="D10" s="3" t="s">
        <v>137</v>
      </c>
      <c r="E10" s="3"/>
      <c r="F10" s="3" t="s">
        <v>138</v>
      </c>
      <c r="G10" s="10">
        <v>175</v>
      </c>
      <c r="H10" s="3"/>
    </row>
    <row r="11" spans="1:7" ht="11.25">
      <c r="A11" s="51" t="s">
        <v>139</v>
      </c>
      <c r="B11" s="11"/>
      <c r="D11" s="1" t="s">
        <v>299</v>
      </c>
      <c r="F11" s="1" t="s">
        <v>140</v>
      </c>
      <c r="G11" s="12">
        <v>113</v>
      </c>
    </row>
    <row r="12" spans="1:8" ht="11.25">
      <c r="A12" s="3"/>
      <c r="B12" s="3"/>
      <c r="C12" s="3"/>
      <c r="D12" s="13" t="s">
        <v>300</v>
      </c>
      <c r="E12" s="14"/>
      <c r="G12" s="4"/>
      <c r="H12" s="3"/>
    </row>
    <row r="13" spans="1:8" ht="11.25">
      <c r="A13" s="16" t="s">
        <v>12</v>
      </c>
      <c r="B13" s="8"/>
      <c r="C13" s="8"/>
      <c r="D13" s="8" t="s">
        <v>141</v>
      </c>
      <c r="E13" s="8"/>
      <c r="F13" s="8" t="s">
        <v>142</v>
      </c>
      <c r="G13" s="10">
        <v>50</v>
      </c>
      <c r="H13" s="8"/>
    </row>
    <row r="14" spans="1:8" ht="11.25">
      <c r="A14" s="50" t="s">
        <v>139</v>
      </c>
      <c r="B14" s="16"/>
      <c r="C14" s="8"/>
      <c r="D14" s="8" t="s">
        <v>143</v>
      </c>
      <c r="E14" s="8"/>
      <c r="F14" s="8" t="s">
        <v>144</v>
      </c>
      <c r="G14" s="9">
        <v>45</v>
      </c>
      <c r="H14" s="8"/>
    </row>
    <row r="15" spans="1:8" ht="11.25">
      <c r="A15" s="50" t="s">
        <v>139</v>
      </c>
      <c r="B15" s="16"/>
      <c r="C15" s="8"/>
      <c r="D15" s="8" t="s">
        <v>145</v>
      </c>
      <c r="E15" s="8"/>
      <c r="F15" s="8" t="s">
        <v>146</v>
      </c>
      <c r="G15" s="8">
        <v>38</v>
      </c>
      <c r="H15" s="8"/>
    </row>
    <row r="16" spans="1:8" ht="11.25">
      <c r="A16" s="8" t="s">
        <v>147</v>
      </c>
      <c r="B16" s="8"/>
      <c r="C16" s="8"/>
      <c r="D16" s="8" t="s">
        <v>148</v>
      </c>
      <c r="E16" s="8"/>
      <c r="F16" s="8" t="s">
        <v>149</v>
      </c>
      <c r="G16" s="9">
        <v>25</v>
      </c>
      <c r="H16" s="5"/>
    </row>
    <row r="17" spans="1:8" ht="11.25">
      <c r="A17" s="8" t="s">
        <v>150</v>
      </c>
      <c r="B17" s="8"/>
      <c r="C17" s="8"/>
      <c r="D17" s="8" t="s">
        <v>151</v>
      </c>
      <c r="E17" s="2"/>
      <c r="F17" s="2" t="s">
        <v>152</v>
      </c>
      <c r="G17" s="10">
        <v>30</v>
      </c>
      <c r="H17" s="5"/>
    </row>
    <row r="18" spans="1:8" ht="11.25">
      <c r="A18" s="5" t="s">
        <v>153</v>
      </c>
      <c r="B18" s="5"/>
      <c r="C18" s="5"/>
      <c r="D18" s="5" t="s">
        <v>307</v>
      </c>
      <c r="E18" s="5"/>
      <c r="F18" s="5" t="s">
        <v>154</v>
      </c>
      <c r="G18" s="12">
        <v>1000</v>
      </c>
      <c r="H18" s="5"/>
    </row>
    <row r="19" spans="1:8" ht="11.25">
      <c r="A19" s="3"/>
      <c r="B19" s="3"/>
      <c r="C19" s="3"/>
      <c r="D19" s="13" t="s">
        <v>308</v>
      </c>
      <c r="E19" s="3"/>
      <c r="F19" s="3"/>
      <c r="G19" s="4"/>
      <c r="H19" s="3"/>
    </row>
    <row r="20" spans="1:8" ht="11.25">
      <c r="A20" s="14" t="s">
        <v>139</v>
      </c>
      <c r="B20" s="14"/>
      <c r="C20" s="2"/>
      <c r="D20" s="2" t="s">
        <v>155</v>
      </c>
      <c r="E20" s="2"/>
      <c r="F20" s="2" t="s">
        <v>335</v>
      </c>
      <c r="G20" s="10">
        <v>7300</v>
      </c>
      <c r="H20" s="2"/>
    </row>
    <row r="21" spans="1:8" ht="11.25">
      <c r="A21" s="13"/>
      <c r="B21" s="13"/>
      <c r="C21" s="3"/>
      <c r="D21" s="3"/>
      <c r="E21" s="3"/>
      <c r="F21" s="13" t="s">
        <v>156</v>
      </c>
      <c r="G21" s="4"/>
      <c r="H21" s="3"/>
    </row>
    <row r="22" spans="1:8" ht="11.25">
      <c r="A22" s="14" t="s">
        <v>139</v>
      </c>
      <c r="B22" s="14"/>
      <c r="C22" s="2"/>
      <c r="D22" s="2" t="s">
        <v>157</v>
      </c>
      <c r="E22" s="2"/>
      <c r="F22" s="2" t="s">
        <v>158</v>
      </c>
      <c r="G22" s="10">
        <v>3400</v>
      </c>
      <c r="H22" s="2"/>
    </row>
    <row r="23" spans="1:8" ht="11.25">
      <c r="A23" s="13"/>
      <c r="B23" s="13"/>
      <c r="C23" s="3"/>
      <c r="D23" s="3"/>
      <c r="E23" s="3"/>
      <c r="F23" s="13" t="s">
        <v>159</v>
      </c>
      <c r="G23" s="4"/>
      <c r="H23" s="3"/>
    </row>
    <row r="24" spans="1:8" ht="11.25">
      <c r="A24" s="14" t="s">
        <v>139</v>
      </c>
      <c r="B24" s="14"/>
      <c r="C24" s="2"/>
      <c r="D24" s="2" t="s">
        <v>160</v>
      </c>
      <c r="E24" s="2"/>
      <c r="F24" s="2" t="s">
        <v>161</v>
      </c>
      <c r="G24" s="10">
        <v>2700</v>
      </c>
      <c r="H24" s="2"/>
    </row>
    <row r="25" spans="1:8" ht="11.25">
      <c r="A25" s="3"/>
      <c r="B25" s="3"/>
      <c r="C25" s="2"/>
      <c r="D25" s="3"/>
      <c r="E25" s="3"/>
      <c r="F25" s="13" t="s">
        <v>162</v>
      </c>
      <c r="G25" s="4"/>
      <c r="H25" s="3"/>
    </row>
    <row r="26" spans="1:8" ht="11.25">
      <c r="A26" s="8" t="s">
        <v>291</v>
      </c>
      <c r="B26" s="8"/>
      <c r="C26" s="5"/>
      <c r="D26" s="5"/>
      <c r="E26" s="5"/>
      <c r="F26" s="19"/>
      <c r="G26" s="12"/>
      <c r="H26" s="5"/>
    </row>
    <row r="27" spans="1:8" ht="11.25">
      <c r="A27" s="2" t="s">
        <v>279</v>
      </c>
      <c r="B27" s="2"/>
      <c r="C27" s="2"/>
      <c r="D27" s="2" t="s">
        <v>281</v>
      </c>
      <c r="E27" s="2"/>
      <c r="F27" s="2" t="s">
        <v>309</v>
      </c>
      <c r="G27" s="10">
        <v>500</v>
      </c>
      <c r="H27" s="2"/>
    </row>
    <row r="28" spans="1:8" ht="11.25">
      <c r="A28" s="3"/>
      <c r="B28" s="3"/>
      <c r="C28" s="3"/>
      <c r="D28" s="3"/>
      <c r="E28" s="3"/>
      <c r="F28" s="13" t="s">
        <v>310</v>
      </c>
      <c r="G28" s="4"/>
      <c r="H28" s="3"/>
    </row>
    <row r="29" spans="1:8" ht="11.25">
      <c r="A29" s="3" t="s">
        <v>280</v>
      </c>
      <c r="B29" s="3"/>
      <c r="C29" s="3"/>
      <c r="D29" s="3" t="s">
        <v>334</v>
      </c>
      <c r="E29" s="3"/>
      <c r="F29" s="3" t="s">
        <v>163</v>
      </c>
      <c r="G29" s="10">
        <v>3000</v>
      </c>
      <c r="H29" s="22"/>
    </row>
    <row r="30" spans="1:8" ht="11.25">
      <c r="A30" s="5" t="s">
        <v>164</v>
      </c>
      <c r="B30" s="20" t="s">
        <v>285</v>
      </c>
      <c r="C30" s="5"/>
      <c r="D30" s="2" t="s">
        <v>165</v>
      </c>
      <c r="E30" s="2"/>
      <c r="F30" s="5" t="s">
        <v>166</v>
      </c>
      <c r="G30" s="12">
        <v>30</v>
      </c>
      <c r="H30" s="24" t="s">
        <v>290</v>
      </c>
    </row>
    <row r="31" spans="1:8" ht="11.25">
      <c r="A31" s="3"/>
      <c r="B31" s="21" t="s">
        <v>286</v>
      </c>
      <c r="C31" s="3"/>
      <c r="D31" s="2"/>
      <c r="E31" s="2"/>
      <c r="F31" s="3"/>
      <c r="G31" s="10"/>
      <c r="H31" s="22"/>
    </row>
    <row r="32" spans="1:8" ht="11.25">
      <c r="A32" s="8" t="s">
        <v>167</v>
      </c>
      <c r="B32" s="8"/>
      <c r="C32" s="8"/>
      <c r="D32" s="8" t="s">
        <v>168</v>
      </c>
      <c r="E32" s="8"/>
      <c r="F32" s="8" t="s">
        <v>169</v>
      </c>
      <c r="G32" s="12">
        <v>80</v>
      </c>
      <c r="H32" s="5"/>
    </row>
    <row r="33" spans="1:8" ht="11.25">
      <c r="A33" s="8" t="s">
        <v>170</v>
      </c>
      <c r="B33" s="8"/>
      <c r="C33" s="8"/>
      <c r="D33" s="2" t="s">
        <v>171</v>
      </c>
      <c r="E33" s="2"/>
      <c r="F33" s="8" t="s">
        <v>172</v>
      </c>
      <c r="G33" s="12">
        <v>80</v>
      </c>
      <c r="H33" s="5"/>
    </row>
    <row r="34" spans="1:8" ht="11.25">
      <c r="A34" s="16" t="s">
        <v>139</v>
      </c>
      <c r="B34" s="16"/>
      <c r="C34" s="8"/>
      <c r="D34" s="8" t="s">
        <v>173</v>
      </c>
      <c r="E34" s="8"/>
      <c r="F34" s="8" t="s">
        <v>174</v>
      </c>
      <c r="G34" s="12">
        <v>25</v>
      </c>
      <c r="H34" s="5"/>
    </row>
    <row r="35" spans="1:8" ht="11.25">
      <c r="A35" s="16" t="s">
        <v>139</v>
      </c>
      <c r="B35" s="16"/>
      <c r="C35" s="8"/>
      <c r="D35" s="8" t="s">
        <v>175</v>
      </c>
      <c r="E35" s="8"/>
      <c r="F35" s="8" t="s">
        <v>176</v>
      </c>
      <c r="G35" s="12">
        <v>30</v>
      </c>
      <c r="H35" s="5"/>
    </row>
    <row r="36" spans="1:8" ht="11.25">
      <c r="A36" s="16" t="s">
        <v>139</v>
      </c>
      <c r="B36" s="16"/>
      <c r="C36" s="8"/>
      <c r="D36" s="8" t="s">
        <v>177</v>
      </c>
      <c r="E36" s="8"/>
      <c r="F36" s="8" t="s">
        <v>178</v>
      </c>
      <c r="G36" s="9">
        <v>1.2</v>
      </c>
      <c r="H36" s="8"/>
    </row>
    <row r="37" spans="1:8" ht="11.25">
      <c r="A37" s="8" t="s">
        <v>179</v>
      </c>
      <c r="B37" s="8"/>
      <c r="C37" s="8"/>
      <c r="D37" s="8" t="s">
        <v>180</v>
      </c>
      <c r="E37" s="8"/>
      <c r="F37" s="8" t="s">
        <v>181</v>
      </c>
      <c r="G37" s="10">
        <v>50</v>
      </c>
      <c r="H37" s="2"/>
    </row>
    <row r="38" spans="1:8" ht="11.25">
      <c r="A38" s="16" t="s">
        <v>139</v>
      </c>
      <c r="B38" s="16"/>
      <c r="C38" s="8"/>
      <c r="D38" s="2" t="s">
        <v>148</v>
      </c>
      <c r="E38" s="2"/>
      <c r="F38" s="2" t="s">
        <v>182</v>
      </c>
      <c r="G38" s="9">
        <v>70</v>
      </c>
      <c r="H38" s="5"/>
    </row>
    <row r="39" spans="1:8" ht="11.25">
      <c r="A39" s="8" t="s">
        <v>183</v>
      </c>
      <c r="B39" s="8"/>
      <c r="C39" s="8"/>
      <c r="D39" s="8" t="s">
        <v>184</v>
      </c>
      <c r="E39" s="8"/>
      <c r="F39" s="8" t="s">
        <v>185</v>
      </c>
      <c r="G39" s="9">
        <v>3500</v>
      </c>
      <c r="H39" s="8"/>
    </row>
    <row r="40" spans="1:8" ht="11.25">
      <c r="A40" s="8" t="s">
        <v>21</v>
      </c>
      <c r="B40" s="8"/>
      <c r="C40" s="5"/>
      <c r="D40" s="5"/>
      <c r="E40" s="5"/>
      <c r="F40" s="5"/>
      <c r="G40" s="12"/>
      <c r="H40" s="5"/>
    </row>
    <row r="41" spans="1:8" ht="11.25">
      <c r="A41" s="16" t="s">
        <v>317</v>
      </c>
      <c r="B41" s="8"/>
      <c r="C41" s="3"/>
      <c r="D41" s="2" t="s">
        <v>186</v>
      </c>
      <c r="E41" s="2"/>
      <c r="F41" s="3" t="s">
        <v>187</v>
      </c>
      <c r="G41" s="4">
        <v>165</v>
      </c>
      <c r="H41" s="2"/>
    </row>
    <row r="42" spans="1:8" ht="11.25">
      <c r="A42" s="19" t="s">
        <v>12</v>
      </c>
      <c r="B42" s="5"/>
      <c r="C42" s="5"/>
      <c r="D42" s="5" t="s">
        <v>305</v>
      </c>
      <c r="E42" s="5"/>
      <c r="F42" s="5" t="s">
        <v>188</v>
      </c>
      <c r="G42" s="10">
        <v>60</v>
      </c>
      <c r="H42" s="5"/>
    </row>
    <row r="43" spans="1:8" ht="11.25">
      <c r="A43" s="13"/>
      <c r="B43" s="3"/>
      <c r="C43" s="3"/>
      <c r="D43" s="13" t="s">
        <v>306</v>
      </c>
      <c r="E43" s="3"/>
      <c r="F43" s="3"/>
      <c r="G43" s="4"/>
      <c r="H43" s="3"/>
    </row>
    <row r="44" spans="1:8" ht="11.25">
      <c r="A44" s="16" t="s">
        <v>336</v>
      </c>
      <c r="B44" s="8"/>
      <c r="C44" s="8"/>
      <c r="D44" s="8" t="s">
        <v>189</v>
      </c>
      <c r="E44" s="8"/>
      <c r="F44" s="8" t="s">
        <v>190</v>
      </c>
      <c r="G44" s="9">
        <v>55</v>
      </c>
      <c r="H44" s="8"/>
    </row>
    <row r="45" spans="1:8" ht="11.25">
      <c r="A45" s="127" t="s">
        <v>24</v>
      </c>
      <c r="B45" s="127"/>
      <c r="C45" s="127"/>
      <c r="D45" s="127"/>
      <c r="E45" s="127"/>
      <c r="F45" s="127"/>
      <c r="G45" s="127"/>
      <c r="H45" s="127"/>
    </row>
    <row r="46" spans="1:8" ht="11.25">
      <c r="A46" s="127"/>
      <c r="B46" s="127"/>
      <c r="C46" s="127"/>
      <c r="D46" s="127"/>
      <c r="E46" s="127"/>
      <c r="F46" s="127"/>
      <c r="G46" s="127"/>
      <c r="H46" s="127"/>
    </row>
    <row r="47" spans="1:8" ht="11.25">
      <c r="A47" s="127"/>
      <c r="B47" s="127"/>
      <c r="C47" s="127"/>
      <c r="D47" s="127"/>
      <c r="E47" s="127"/>
      <c r="F47" s="127"/>
      <c r="G47" s="127"/>
      <c r="H47" s="127"/>
    </row>
    <row r="48" spans="1:8" ht="11.25">
      <c r="A48" s="127"/>
      <c r="B48" s="127"/>
      <c r="C48" s="127"/>
      <c r="D48" s="127"/>
      <c r="E48" s="127"/>
      <c r="F48" s="127"/>
      <c r="G48" s="127"/>
      <c r="H48" s="127"/>
    </row>
    <row r="49" spans="1:8" ht="11.25">
      <c r="A49" s="127"/>
      <c r="B49" s="127"/>
      <c r="C49" s="127"/>
      <c r="D49" s="127"/>
      <c r="E49" s="127"/>
      <c r="F49" s="127"/>
      <c r="G49" s="127"/>
      <c r="H49" s="127"/>
    </row>
    <row r="50" spans="1:8" ht="11.25">
      <c r="A50" s="127"/>
      <c r="B50" s="127"/>
      <c r="C50" s="127"/>
      <c r="D50" s="127"/>
      <c r="E50" s="127"/>
      <c r="F50" s="127"/>
      <c r="G50" s="127"/>
      <c r="H50" s="127"/>
    </row>
    <row r="51" spans="1:8" ht="11.25">
      <c r="A51" s="127"/>
      <c r="B51" s="127"/>
      <c r="C51" s="127"/>
      <c r="D51" s="127"/>
      <c r="E51" s="127"/>
      <c r="F51" s="127"/>
      <c r="G51" s="127"/>
      <c r="H51" s="127"/>
    </row>
    <row r="52" spans="1:8" ht="11.25">
      <c r="A52" s="127"/>
      <c r="B52" s="127"/>
      <c r="C52" s="127"/>
      <c r="D52" s="127"/>
      <c r="E52" s="127"/>
      <c r="F52" s="127"/>
      <c r="G52" s="127"/>
      <c r="H52" s="127"/>
    </row>
    <row r="53" spans="1:8" ht="11.25">
      <c r="A53" s="127"/>
      <c r="B53" s="127"/>
      <c r="C53" s="127"/>
      <c r="D53" s="127"/>
      <c r="E53" s="127"/>
      <c r="F53" s="127"/>
      <c r="G53" s="127"/>
      <c r="H53" s="127"/>
    </row>
    <row r="54" spans="1:8" ht="11.25">
      <c r="A54" s="127"/>
      <c r="B54" s="127"/>
      <c r="C54" s="127"/>
      <c r="D54" s="127"/>
      <c r="E54" s="127"/>
      <c r="F54" s="127"/>
      <c r="G54" s="127"/>
      <c r="H54" s="127"/>
    </row>
    <row r="55" spans="1:8" ht="11.25">
      <c r="A55" s="127"/>
      <c r="B55" s="127"/>
      <c r="C55" s="127"/>
      <c r="D55" s="127"/>
      <c r="E55" s="127"/>
      <c r="F55" s="127"/>
      <c r="G55" s="127"/>
      <c r="H55" s="127"/>
    </row>
    <row r="56" spans="1:8" ht="11.25">
      <c r="A56" s="127"/>
      <c r="B56" s="127"/>
      <c r="C56" s="127"/>
      <c r="D56" s="127"/>
      <c r="E56" s="127"/>
      <c r="F56" s="127"/>
      <c r="G56" s="127"/>
      <c r="H56" s="127"/>
    </row>
    <row r="57" spans="1:8" ht="11.25">
      <c r="A57" s="127"/>
      <c r="B57" s="127"/>
      <c r="C57" s="127"/>
      <c r="D57" s="127"/>
      <c r="E57" s="127"/>
      <c r="F57" s="127"/>
      <c r="G57" s="127"/>
      <c r="H57" s="127"/>
    </row>
    <row r="58" spans="1:8" ht="11.25">
      <c r="A58" s="127"/>
      <c r="B58" s="127"/>
      <c r="C58" s="127"/>
      <c r="D58" s="127"/>
      <c r="E58" s="127"/>
      <c r="F58" s="127"/>
      <c r="G58" s="127"/>
      <c r="H58" s="127"/>
    </row>
    <row r="59" spans="1:8" ht="11.25">
      <c r="A59" s="127"/>
      <c r="B59" s="127"/>
      <c r="C59" s="127"/>
      <c r="D59" s="127"/>
      <c r="E59" s="127"/>
      <c r="F59" s="127"/>
      <c r="G59" s="127"/>
      <c r="H59" s="127"/>
    </row>
    <row r="60" spans="1:8" ht="11.25">
      <c r="A60" s="127"/>
      <c r="B60" s="127"/>
      <c r="C60" s="127"/>
      <c r="D60" s="127"/>
      <c r="E60" s="127"/>
      <c r="F60" s="127"/>
      <c r="G60" s="127"/>
      <c r="H60" s="127"/>
    </row>
    <row r="61" spans="1:8" ht="11.25">
      <c r="A61" s="127"/>
      <c r="B61" s="127"/>
      <c r="C61" s="127"/>
      <c r="D61" s="127"/>
      <c r="E61" s="127"/>
      <c r="F61" s="127"/>
      <c r="G61" s="127"/>
      <c r="H61" s="127"/>
    </row>
    <row r="62" spans="1:8" ht="11.25">
      <c r="A62" s="127"/>
      <c r="B62" s="127"/>
      <c r="C62" s="127"/>
      <c r="D62" s="127"/>
      <c r="E62" s="127"/>
      <c r="F62" s="127"/>
      <c r="G62" s="127"/>
      <c r="H62" s="127"/>
    </row>
    <row r="63" spans="1:8" ht="11.25">
      <c r="A63" s="127"/>
      <c r="B63" s="127"/>
      <c r="C63" s="127"/>
      <c r="D63" s="127"/>
      <c r="E63" s="127"/>
      <c r="F63" s="127"/>
      <c r="G63" s="127"/>
      <c r="H63" s="127"/>
    </row>
    <row r="64" spans="1:8" ht="11.25">
      <c r="A64" s="129" t="s">
        <v>314</v>
      </c>
      <c r="B64" s="129"/>
      <c r="C64" s="129"/>
      <c r="D64" s="129"/>
      <c r="E64" s="129"/>
      <c r="F64" s="129"/>
      <c r="G64" s="129"/>
      <c r="H64" s="129"/>
    </row>
    <row r="65" spans="1:8" ht="11.25">
      <c r="A65" s="129" t="s">
        <v>315</v>
      </c>
      <c r="B65" s="129"/>
      <c r="C65" s="129"/>
      <c r="D65" s="129"/>
      <c r="E65" s="129"/>
      <c r="F65" s="129"/>
      <c r="G65" s="129"/>
      <c r="H65" s="129"/>
    </row>
    <row r="66" spans="1:8" ht="11.25">
      <c r="A66" s="129"/>
      <c r="B66" s="129"/>
      <c r="C66" s="129"/>
      <c r="D66" s="129"/>
      <c r="E66" s="129"/>
      <c r="F66" s="129"/>
      <c r="G66" s="129"/>
      <c r="H66" s="129"/>
    </row>
    <row r="67" spans="1:8" ht="11.25">
      <c r="A67" s="129" t="s">
        <v>129</v>
      </c>
      <c r="B67" s="129"/>
      <c r="C67" s="129"/>
      <c r="D67" s="129"/>
      <c r="E67" s="129"/>
      <c r="F67" s="129"/>
      <c r="G67" s="129"/>
      <c r="H67" s="129"/>
    </row>
    <row r="68" spans="1:8" ht="11.25">
      <c r="A68" s="130"/>
      <c r="B68" s="130"/>
      <c r="C68" s="130"/>
      <c r="D68" s="130"/>
      <c r="E68" s="130"/>
      <c r="F68" s="130"/>
      <c r="G68" s="130"/>
      <c r="H68" s="130"/>
    </row>
    <row r="69" spans="1:8" ht="11.25">
      <c r="A69" s="132"/>
      <c r="B69" s="132"/>
      <c r="C69" s="5"/>
      <c r="D69" s="33" t="s">
        <v>130</v>
      </c>
      <c r="E69" s="33"/>
      <c r="F69" s="33"/>
      <c r="G69" s="33" t="s">
        <v>131</v>
      </c>
      <c r="H69" s="5"/>
    </row>
    <row r="70" spans="1:8" ht="11.25">
      <c r="A70" s="133" t="s">
        <v>1</v>
      </c>
      <c r="B70" s="133"/>
      <c r="C70" s="3"/>
      <c r="D70" s="7" t="s">
        <v>132</v>
      </c>
      <c r="E70" s="7"/>
      <c r="F70" s="7" t="s">
        <v>316</v>
      </c>
      <c r="G70" s="7" t="s">
        <v>133</v>
      </c>
      <c r="H70" s="3"/>
    </row>
    <row r="71" spans="1:8" ht="11.25">
      <c r="A71" s="1" t="s">
        <v>191</v>
      </c>
      <c r="D71" s="1" t="s">
        <v>192</v>
      </c>
      <c r="F71" s="5" t="s">
        <v>193</v>
      </c>
      <c r="G71" s="12">
        <v>1250</v>
      </c>
      <c r="H71" s="24" t="s">
        <v>42</v>
      </c>
    </row>
    <row r="72" spans="1:5" ht="11.25">
      <c r="A72" s="3"/>
      <c r="B72" s="3"/>
      <c r="C72" s="3"/>
      <c r="D72" s="11" t="s">
        <v>194</v>
      </c>
      <c r="E72" s="11"/>
    </row>
    <row r="73" spans="1:8" ht="11.25">
      <c r="A73" s="8" t="s">
        <v>195</v>
      </c>
      <c r="B73" s="8"/>
      <c r="C73" s="8"/>
      <c r="D73" s="5" t="s">
        <v>196</v>
      </c>
      <c r="E73" s="5"/>
      <c r="F73" s="8" t="s">
        <v>197</v>
      </c>
      <c r="G73" s="12">
        <v>30</v>
      </c>
      <c r="H73" s="5"/>
    </row>
    <row r="74" spans="1:8" ht="11.25">
      <c r="A74" s="1" t="s">
        <v>198</v>
      </c>
      <c r="D74" s="5" t="s">
        <v>199</v>
      </c>
      <c r="E74" s="5"/>
      <c r="F74" s="5" t="s">
        <v>200</v>
      </c>
      <c r="G74" s="12">
        <v>550</v>
      </c>
      <c r="H74" s="5"/>
    </row>
    <row r="75" spans="1:8" ht="11.25">
      <c r="A75" s="13" t="s">
        <v>201</v>
      </c>
      <c r="B75" s="13"/>
      <c r="C75" s="3"/>
      <c r="D75" s="3"/>
      <c r="E75" s="3"/>
      <c r="F75" s="3"/>
      <c r="G75" s="4"/>
      <c r="H75" s="3"/>
    </row>
    <row r="76" spans="1:8" ht="11.25">
      <c r="A76" s="34" t="s">
        <v>33</v>
      </c>
      <c r="B76" s="16"/>
      <c r="C76" s="5"/>
      <c r="D76" s="5"/>
      <c r="E76" s="5"/>
      <c r="F76" s="5"/>
      <c r="G76" s="12"/>
      <c r="H76" s="5"/>
    </row>
    <row r="77" spans="1:8" ht="11.25">
      <c r="A77" s="14" t="s">
        <v>34</v>
      </c>
      <c r="B77" s="23" t="s">
        <v>287</v>
      </c>
      <c r="D77" s="1" t="s">
        <v>202</v>
      </c>
      <c r="F77" s="2" t="s">
        <v>203</v>
      </c>
      <c r="G77" s="10">
        <v>2.1</v>
      </c>
      <c r="H77" s="49" t="s">
        <v>115</v>
      </c>
    </row>
    <row r="78" spans="2:5" ht="11.25">
      <c r="B78" s="23" t="s">
        <v>288</v>
      </c>
      <c r="D78" s="11" t="s">
        <v>204</v>
      </c>
      <c r="E78" s="11"/>
    </row>
    <row r="79" spans="1:8" ht="11.25">
      <c r="A79" s="3"/>
      <c r="B79" s="3"/>
      <c r="C79" s="3"/>
      <c r="D79" s="14" t="s">
        <v>205</v>
      </c>
      <c r="E79" s="14"/>
      <c r="F79" s="2"/>
      <c r="G79" s="10"/>
      <c r="H79" s="2"/>
    </row>
    <row r="80" spans="1:8" ht="11.25">
      <c r="A80" s="11" t="s">
        <v>317</v>
      </c>
      <c r="B80" s="20" t="s">
        <v>20</v>
      </c>
      <c r="D80" s="5" t="s">
        <v>303</v>
      </c>
      <c r="E80" s="5"/>
      <c r="F80" s="5" t="s">
        <v>206</v>
      </c>
      <c r="G80" s="12">
        <v>2.3</v>
      </c>
      <c r="H80" s="24" t="s">
        <v>115</v>
      </c>
    </row>
    <row r="81" spans="1:8" ht="11.25">
      <c r="A81" s="3"/>
      <c r="B81" s="3"/>
      <c r="C81" s="3"/>
      <c r="D81" s="13" t="s">
        <v>304</v>
      </c>
      <c r="E81" s="14"/>
      <c r="F81" s="2"/>
      <c r="G81" s="10"/>
      <c r="H81" s="2"/>
    </row>
    <row r="82" spans="1:8" ht="11.25">
      <c r="A82" s="8" t="s">
        <v>207</v>
      </c>
      <c r="B82" s="8"/>
      <c r="C82" s="8"/>
      <c r="D82" s="8" t="s">
        <v>208</v>
      </c>
      <c r="E82" s="8"/>
      <c r="F82" s="8" t="s">
        <v>209</v>
      </c>
      <c r="G82" s="12">
        <v>20</v>
      </c>
      <c r="H82" s="8"/>
    </row>
    <row r="83" spans="1:8" ht="11.25">
      <c r="A83" s="5" t="s">
        <v>210</v>
      </c>
      <c r="B83" s="5"/>
      <c r="C83" s="5"/>
      <c r="D83" s="5" t="s">
        <v>211</v>
      </c>
      <c r="E83" s="5"/>
      <c r="F83" s="5" t="s">
        <v>212</v>
      </c>
      <c r="G83" s="12">
        <v>1000</v>
      </c>
      <c r="H83" s="2"/>
    </row>
    <row r="84" spans="1:8" ht="11.25">
      <c r="A84" s="8" t="s">
        <v>318</v>
      </c>
      <c r="B84" s="8"/>
      <c r="C84" s="5"/>
      <c r="D84" s="5"/>
      <c r="E84" s="5"/>
      <c r="F84" s="5"/>
      <c r="G84" s="12"/>
      <c r="H84" s="5"/>
    </row>
    <row r="85" spans="1:8" ht="11.25">
      <c r="A85" s="13" t="s">
        <v>319</v>
      </c>
      <c r="B85" s="3"/>
      <c r="C85" s="3"/>
      <c r="D85" s="13" t="s">
        <v>20</v>
      </c>
      <c r="E85" s="13"/>
      <c r="F85" s="13" t="s">
        <v>20</v>
      </c>
      <c r="G85" s="10">
        <v>500</v>
      </c>
      <c r="H85" s="2"/>
    </row>
    <row r="86" spans="1:8" ht="11.25">
      <c r="A86" s="16" t="s">
        <v>67</v>
      </c>
      <c r="B86" s="8"/>
      <c r="C86" s="8"/>
      <c r="D86" s="8" t="s">
        <v>213</v>
      </c>
      <c r="E86" s="8"/>
      <c r="F86" s="8" t="s">
        <v>214</v>
      </c>
      <c r="G86" s="9">
        <v>800</v>
      </c>
      <c r="H86" s="5"/>
    </row>
    <row r="87" spans="1:8" ht="11.25">
      <c r="A87" s="50" t="s">
        <v>139</v>
      </c>
      <c r="B87" s="16"/>
      <c r="C87" s="8"/>
      <c r="D87" s="8" t="s">
        <v>215</v>
      </c>
      <c r="E87" s="8"/>
      <c r="F87" s="8" t="s">
        <v>216</v>
      </c>
      <c r="G87" s="9">
        <v>300</v>
      </c>
      <c r="H87" s="8"/>
    </row>
    <row r="88" spans="1:8" ht="11.25">
      <c r="A88" s="8" t="s">
        <v>217</v>
      </c>
      <c r="B88" s="8"/>
      <c r="C88" s="8"/>
      <c r="D88" s="8" t="s">
        <v>218</v>
      </c>
      <c r="E88" s="8"/>
      <c r="F88" s="8" t="s">
        <v>219</v>
      </c>
      <c r="G88" s="9">
        <v>1000</v>
      </c>
      <c r="H88" s="8"/>
    </row>
    <row r="89" spans="1:8" ht="11.25">
      <c r="A89" s="1" t="s">
        <v>220</v>
      </c>
      <c r="D89" s="5" t="s">
        <v>221</v>
      </c>
      <c r="E89" s="5"/>
      <c r="F89" s="5" t="s">
        <v>222</v>
      </c>
      <c r="G89" s="10">
        <v>6000</v>
      </c>
      <c r="H89" s="5"/>
    </row>
    <row r="90" spans="1:8" ht="11.25">
      <c r="A90" s="3"/>
      <c r="B90" s="3"/>
      <c r="C90" s="3"/>
      <c r="D90" s="2"/>
      <c r="E90" s="3"/>
      <c r="F90" s="13" t="s">
        <v>223</v>
      </c>
      <c r="G90" s="10"/>
      <c r="H90" s="3"/>
    </row>
    <row r="91" spans="1:8" ht="11.25">
      <c r="A91" s="8" t="s">
        <v>224</v>
      </c>
      <c r="B91" s="8"/>
      <c r="C91" s="8"/>
      <c r="D91" s="8" t="s">
        <v>225</v>
      </c>
      <c r="E91" s="8"/>
      <c r="F91" s="8" t="s">
        <v>226</v>
      </c>
      <c r="G91" s="9">
        <v>25</v>
      </c>
      <c r="H91" s="8"/>
    </row>
    <row r="92" spans="1:8" ht="11.25">
      <c r="A92" s="1" t="s">
        <v>227</v>
      </c>
      <c r="D92" s="2" t="s">
        <v>228</v>
      </c>
      <c r="E92" s="2"/>
      <c r="F92" s="2" t="s">
        <v>313</v>
      </c>
      <c r="G92" s="15">
        <v>18000</v>
      </c>
      <c r="H92" s="2"/>
    </row>
    <row r="93" spans="1:8" ht="11.25">
      <c r="A93" s="3"/>
      <c r="B93" s="3"/>
      <c r="C93" s="3"/>
      <c r="D93" s="3"/>
      <c r="E93" s="2"/>
      <c r="F93" s="11" t="s">
        <v>229</v>
      </c>
      <c r="G93" s="10"/>
      <c r="H93" s="3"/>
    </row>
    <row r="94" spans="1:8" ht="11.25">
      <c r="A94" s="16" t="s">
        <v>139</v>
      </c>
      <c r="B94" s="16"/>
      <c r="C94" s="8"/>
      <c r="D94" s="2" t="s">
        <v>230</v>
      </c>
      <c r="E94" s="8"/>
      <c r="F94" s="8" t="s">
        <v>282</v>
      </c>
      <c r="G94" s="9">
        <v>600</v>
      </c>
      <c r="H94" s="2"/>
    </row>
    <row r="95" spans="1:8" ht="11.25">
      <c r="A95" s="8" t="s">
        <v>231</v>
      </c>
      <c r="B95" s="8"/>
      <c r="C95" s="8"/>
      <c r="D95" s="8" t="s">
        <v>232</v>
      </c>
      <c r="E95" s="8"/>
      <c r="F95" s="8" t="s">
        <v>233</v>
      </c>
      <c r="G95" s="9">
        <v>50000</v>
      </c>
      <c r="H95" s="8"/>
    </row>
    <row r="96" spans="1:7" ht="11.25">
      <c r="A96" s="19" t="s">
        <v>139</v>
      </c>
      <c r="B96" s="19"/>
      <c r="C96" s="5"/>
      <c r="D96" s="19" t="s">
        <v>20</v>
      </c>
      <c r="E96" s="19"/>
      <c r="F96" s="19" t="s">
        <v>234</v>
      </c>
      <c r="G96" s="12">
        <v>15000</v>
      </c>
    </row>
    <row r="97" spans="1:8" ht="11.25">
      <c r="A97" s="8" t="s">
        <v>235</v>
      </c>
      <c r="B97" s="8"/>
      <c r="C97" s="8"/>
      <c r="D97" s="8" t="s">
        <v>236</v>
      </c>
      <c r="E97" s="8"/>
      <c r="F97" s="8" t="s">
        <v>237</v>
      </c>
      <c r="G97" s="9">
        <v>15</v>
      </c>
      <c r="H97" s="8"/>
    </row>
    <row r="98" spans="1:8" ht="11.25">
      <c r="A98" s="19" t="s">
        <v>139</v>
      </c>
      <c r="B98" s="19"/>
      <c r="C98" s="5"/>
      <c r="D98" s="5" t="s">
        <v>302</v>
      </c>
      <c r="E98" s="5"/>
      <c r="F98" s="5" t="s">
        <v>238</v>
      </c>
      <c r="G98" s="12">
        <v>35</v>
      </c>
      <c r="H98" s="5"/>
    </row>
    <row r="99" spans="1:8" ht="11.25">
      <c r="A99" s="3"/>
      <c r="B99" s="3"/>
      <c r="C99" s="3"/>
      <c r="D99" s="13" t="s">
        <v>301</v>
      </c>
      <c r="E99" s="13"/>
      <c r="F99" s="3"/>
      <c r="G99" s="4"/>
      <c r="H99" s="2"/>
    </row>
    <row r="100" spans="1:8" ht="11.25">
      <c r="A100" s="2" t="s">
        <v>239</v>
      </c>
      <c r="B100" s="2"/>
      <c r="C100" s="2"/>
      <c r="D100" s="5" t="s">
        <v>240</v>
      </c>
      <c r="E100" s="5"/>
      <c r="F100" s="5" t="s">
        <v>311</v>
      </c>
      <c r="G100" s="12">
        <v>1800</v>
      </c>
      <c r="H100" s="5"/>
    </row>
    <row r="101" spans="1:8" ht="11.25">
      <c r="A101" s="3"/>
      <c r="B101" s="3"/>
      <c r="C101" s="3"/>
      <c r="D101" s="3"/>
      <c r="E101" s="3"/>
      <c r="F101" s="13" t="s">
        <v>312</v>
      </c>
      <c r="G101" s="4"/>
      <c r="H101" s="3"/>
    </row>
    <row r="102" spans="1:8" ht="11.25">
      <c r="A102" s="8" t="s">
        <v>241</v>
      </c>
      <c r="B102" s="8"/>
      <c r="C102" s="8"/>
      <c r="D102" s="8" t="s">
        <v>242</v>
      </c>
      <c r="E102" s="8"/>
      <c r="F102" s="8" t="s">
        <v>243</v>
      </c>
      <c r="G102" s="12">
        <v>5</v>
      </c>
      <c r="H102" s="8"/>
    </row>
    <row r="103" spans="1:8" ht="11.25">
      <c r="A103" s="8" t="s">
        <v>244</v>
      </c>
      <c r="B103" s="8"/>
      <c r="C103" s="8"/>
      <c r="D103" s="8" t="s">
        <v>245</v>
      </c>
      <c r="E103" s="8"/>
      <c r="F103" s="8" t="s">
        <v>246</v>
      </c>
      <c r="G103" s="9">
        <v>120</v>
      </c>
      <c r="H103" s="8"/>
    </row>
    <row r="104" spans="1:8" ht="11.25">
      <c r="A104" s="131" t="s">
        <v>283</v>
      </c>
      <c r="B104" s="131"/>
      <c r="C104" s="131"/>
      <c r="D104" s="131"/>
      <c r="E104" s="131"/>
      <c r="F104" s="131"/>
      <c r="G104" s="131"/>
      <c r="H104" s="131"/>
    </row>
    <row r="105" spans="1:8" ht="11.25">
      <c r="A105" s="128" t="s">
        <v>284</v>
      </c>
      <c r="B105" s="128"/>
      <c r="C105" s="128"/>
      <c r="D105" s="128"/>
      <c r="E105" s="128"/>
      <c r="F105" s="128"/>
      <c r="G105" s="128"/>
      <c r="H105" s="128"/>
    </row>
    <row r="106" spans="1:8" ht="11.25">
      <c r="A106" s="128" t="s">
        <v>289</v>
      </c>
      <c r="B106" s="128"/>
      <c r="C106" s="128"/>
      <c r="D106" s="128"/>
      <c r="E106" s="128"/>
      <c r="F106" s="128"/>
      <c r="G106" s="128"/>
      <c r="H106" s="128"/>
    </row>
    <row r="107" ht="11.25">
      <c r="G107" s="1"/>
    </row>
    <row r="108" ht="11.25">
      <c r="G108" s="1"/>
    </row>
    <row r="109" ht="11.25">
      <c r="G109" s="1"/>
    </row>
    <row r="110" ht="11.25">
      <c r="G110" s="1"/>
    </row>
    <row r="111" ht="11.25">
      <c r="G111" s="1"/>
    </row>
    <row r="112" ht="11.25">
      <c r="G112" s="1"/>
    </row>
    <row r="113" ht="11.25">
      <c r="G113" s="1"/>
    </row>
    <row r="114" ht="11.25">
      <c r="G114" s="1"/>
    </row>
    <row r="115" ht="11.25">
      <c r="G115" s="1"/>
    </row>
    <row r="116" ht="11.25">
      <c r="G116" s="1"/>
    </row>
    <row r="117" ht="11.25">
      <c r="G117" s="1"/>
    </row>
    <row r="118" ht="11.25">
      <c r="G118" s="1"/>
    </row>
    <row r="119" ht="11.25">
      <c r="G119" s="1"/>
    </row>
    <row r="120" ht="11.25">
      <c r="G120" s="1"/>
    </row>
    <row r="121" ht="11.25">
      <c r="G121" s="1"/>
    </row>
    <row r="122" ht="11.25">
      <c r="G122" s="1"/>
    </row>
    <row r="123" ht="11.25">
      <c r="G123" s="1"/>
    </row>
    <row r="124" ht="11.25">
      <c r="G124" s="1"/>
    </row>
    <row r="125" ht="11.25">
      <c r="G125" s="1"/>
    </row>
    <row r="126" ht="11.25">
      <c r="G126" s="1"/>
    </row>
  </sheetData>
  <mergeCells count="36">
    <mergeCell ref="A6:B6"/>
    <mergeCell ref="A69:B69"/>
    <mergeCell ref="A70:B70"/>
    <mergeCell ref="A48:H48"/>
    <mergeCell ref="A45:H45"/>
    <mergeCell ref="A46:H46"/>
    <mergeCell ref="A47:H47"/>
    <mergeCell ref="A7:B7"/>
    <mergeCell ref="A51:H51"/>
    <mergeCell ref="A52:H52"/>
    <mergeCell ref="A105:H105"/>
    <mergeCell ref="A66:H66"/>
    <mergeCell ref="A104:H104"/>
    <mergeCell ref="A64:H64"/>
    <mergeCell ref="A68:H68"/>
    <mergeCell ref="A106:H106"/>
    <mergeCell ref="A1:H1"/>
    <mergeCell ref="A2:H2"/>
    <mergeCell ref="A4:H4"/>
    <mergeCell ref="A3:H3"/>
    <mergeCell ref="A5:H5"/>
    <mergeCell ref="A65:H65"/>
    <mergeCell ref="A67:H67"/>
    <mergeCell ref="A49:H49"/>
    <mergeCell ref="A50:H50"/>
    <mergeCell ref="A53:H53"/>
    <mergeCell ref="A54:H54"/>
    <mergeCell ref="A55:H55"/>
    <mergeCell ref="A56:H56"/>
    <mergeCell ref="A61:H61"/>
    <mergeCell ref="A62:H62"/>
    <mergeCell ref="A63:H63"/>
    <mergeCell ref="A57:H57"/>
    <mergeCell ref="A58:H58"/>
    <mergeCell ref="A59:H59"/>
    <mergeCell ref="A60:H60"/>
  </mergeCells>
  <printOptions/>
  <pageMargins left="0.5" right="0.5" top="0.5" bottom="0.75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1" width="14.7109375" style="0" customWidth="1"/>
    <col min="2" max="6" width="9.28125" style="0" customWidth="1"/>
  </cols>
  <sheetData>
    <row r="1" spans="1:7" ht="11.25" customHeight="1">
      <c r="A1" s="107" t="s">
        <v>128</v>
      </c>
      <c r="B1" s="107"/>
      <c r="C1" s="107"/>
      <c r="D1" s="107"/>
      <c r="E1" s="107"/>
      <c r="F1" s="107"/>
      <c r="G1" s="107"/>
    </row>
    <row r="2" spans="1:7" ht="11.25" customHeight="1">
      <c r="A2" s="107" t="s">
        <v>293</v>
      </c>
      <c r="B2" s="107"/>
      <c r="C2" s="107"/>
      <c r="D2" s="107"/>
      <c r="E2" s="107"/>
      <c r="F2" s="107"/>
      <c r="G2" s="107"/>
    </row>
    <row r="3" spans="1:7" ht="11.25" customHeight="1">
      <c r="A3" s="135"/>
      <c r="B3" s="135"/>
      <c r="C3" s="135"/>
      <c r="D3" s="135"/>
      <c r="E3" s="135"/>
      <c r="F3" s="135"/>
      <c r="G3" s="135"/>
    </row>
    <row r="4" spans="1:7" ht="11.25" customHeight="1">
      <c r="A4" s="135" t="s">
        <v>122</v>
      </c>
      <c r="B4" s="135"/>
      <c r="C4" s="135"/>
      <c r="D4" s="135"/>
      <c r="E4" s="135"/>
      <c r="F4" s="135"/>
      <c r="G4" s="135"/>
    </row>
    <row r="5" spans="1:7" ht="11.25" customHeight="1">
      <c r="A5" s="110"/>
      <c r="B5" s="110"/>
      <c r="C5" s="110"/>
      <c r="D5" s="110"/>
      <c r="E5" s="110"/>
      <c r="F5" s="110"/>
      <c r="G5" s="110"/>
    </row>
    <row r="6" spans="1:7" ht="11.25" customHeight="1">
      <c r="A6" s="25" t="s">
        <v>123</v>
      </c>
      <c r="B6" s="26">
        <v>1998</v>
      </c>
      <c r="C6" s="26">
        <v>1999</v>
      </c>
      <c r="D6" s="26">
        <v>2000</v>
      </c>
      <c r="E6" s="26">
        <v>2001</v>
      </c>
      <c r="F6" s="26">
        <v>2002</v>
      </c>
      <c r="G6" s="26">
        <v>2003</v>
      </c>
    </row>
    <row r="7" spans="1:7" ht="11.25" customHeight="1">
      <c r="A7" s="27" t="s">
        <v>124</v>
      </c>
      <c r="B7" s="28">
        <v>103.3</v>
      </c>
      <c r="C7" s="28">
        <v>104.1</v>
      </c>
      <c r="D7" s="28">
        <v>105.9</v>
      </c>
      <c r="E7" s="28">
        <v>103.6</v>
      </c>
      <c r="F7" s="29">
        <v>100</v>
      </c>
      <c r="G7" s="29">
        <v>102.5</v>
      </c>
    </row>
    <row r="8" spans="1:7" ht="11.25" customHeight="1">
      <c r="A8" s="30" t="s">
        <v>125</v>
      </c>
      <c r="B8" s="28">
        <v>104.2</v>
      </c>
      <c r="C8" s="26">
        <v>108.1</v>
      </c>
      <c r="D8" s="28">
        <v>106.8</v>
      </c>
      <c r="E8" s="26">
        <v>101.5</v>
      </c>
      <c r="F8" s="28">
        <v>99.6</v>
      </c>
      <c r="G8" s="28">
        <v>93.7</v>
      </c>
    </row>
    <row r="9" spans="1:7" ht="11.25" customHeight="1">
      <c r="A9" s="30" t="s">
        <v>126</v>
      </c>
      <c r="B9" s="28">
        <v>102.8</v>
      </c>
      <c r="C9" s="26">
        <v>103.1</v>
      </c>
      <c r="D9" s="28">
        <v>105.2</v>
      </c>
      <c r="E9" s="26">
        <v>102.6</v>
      </c>
      <c r="F9" s="28">
        <v>98.6</v>
      </c>
      <c r="G9" s="28">
        <v>102.3</v>
      </c>
    </row>
    <row r="10" spans="1:7" ht="11.25" customHeight="1">
      <c r="A10" s="30" t="s">
        <v>127</v>
      </c>
      <c r="B10" s="26">
        <v>107.5</v>
      </c>
      <c r="C10" s="26">
        <v>109.4</v>
      </c>
      <c r="D10" s="26">
        <v>111.4</v>
      </c>
      <c r="E10" s="26">
        <v>113.8</v>
      </c>
      <c r="F10" s="31">
        <v>113</v>
      </c>
      <c r="G10" s="31">
        <v>118.8</v>
      </c>
    </row>
    <row r="11" spans="1:7" ht="11.25" customHeight="1">
      <c r="A11" s="109"/>
      <c r="B11" s="109"/>
      <c r="C11" s="109"/>
      <c r="D11" s="109"/>
      <c r="E11" s="109"/>
      <c r="F11" s="109"/>
      <c r="G11" s="109"/>
    </row>
    <row r="12" spans="1:7" ht="11.25" customHeight="1">
      <c r="A12" s="108" t="s">
        <v>337</v>
      </c>
      <c r="B12" s="108"/>
      <c r="C12" s="108"/>
      <c r="D12" s="108"/>
      <c r="E12" s="108"/>
      <c r="F12" s="108"/>
      <c r="G12" s="108"/>
    </row>
  </sheetData>
  <mergeCells count="7">
    <mergeCell ref="A3:G3"/>
    <mergeCell ref="A2:G2"/>
    <mergeCell ref="A1:G1"/>
    <mergeCell ref="A12:G12"/>
    <mergeCell ref="A11:G11"/>
    <mergeCell ref="A5:G5"/>
    <mergeCell ref="A4:G4"/>
  </mergeCells>
  <printOptions/>
  <pageMargins left="0.5" right="0.5" top="0.5" bottom="0.5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9.140625" defaultRowHeight="12.75"/>
  <cols>
    <col min="1" max="1" width="9.8515625" style="17" customWidth="1"/>
    <col min="2" max="2" width="1.7109375" style="17" customWidth="1"/>
    <col min="3" max="3" width="7.140625" style="17" customWidth="1"/>
    <col min="4" max="4" width="1.7109375" style="17" customWidth="1"/>
    <col min="5" max="5" width="7.140625" style="17" customWidth="1"/>
    <col min="6" max="6" width="1.7109375" style="17" customWidth="1"/>
    <col min="7" max="7" width="7.140625" style="17" customWidth="1"/>
    <col min="8" max="8" width="1.7109375" style="17" customWidth="1"/>
    <col min="9" max="9" width="7.140625" style="17" customWidth="1"/>
    <col min="10" max="10" width="1.7109375" style="17" customWidth="1"/>
    <col min="11" max="11" width="8.00390625" style="17" customWidth="1"/>
    <col min="12" max="12" width="1.7109375" style="17" customWidth="1"/>
    <col min="13" max="16384" width="8.00390625" style="17" customWidth="1"/>
  </cols>
  <sheetData>
    <row r="1" spans="1:13" ht="11.25" customHeight="1">
      <c r="A1" s="113" t="s">
        <v>247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1.25" customHeight="1">
      <c r="A2" s="113" t="s">
        <v>248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1.25" customHeight="1">
      <c r="A4" s="115" t="s">
        <v>298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1.25" customHeight="1">
      <c r="A6" s="35"/>
      <c r="B6" s="36"/>
      <c r="C6" s="114">
        <v>2001</v>
      </c>
      <c r="D6" s="114"/>
      <c r="E6" s="114"/>
      <c r="F6" s="37"/>
      <c r="G6" s="114">
        <v>2002</v>
      </c>
      <c r="H6" s="114"/>
      <c r="I6" s="114"/>
      <c r="J6" s="38"/>
      <c r="K6" s="114">
        <v>2003</v>
      </c>
      <c r="L6" s="114"/>
      <c r="M6" s="114"/>
    </row>
    <row r="7" spans="1:13" ht="11.25" customHeight="1">
      <c r="A7" s="39" t="s">
        <v>249</v>
      </c>
      <c r="B7" s="40"/>
      <c r="C7" s="39" t="s">
        <v>250</v>
      </c>
      <c r="D7" s="39"/>
      <c r="E7" s="39" t="s">
        <v>251</v>
      </c>
      <c r="F7" s="39"/>
      <c r="G7" s="39" t="s">
        <v>250</v>
      </c>
      <c r="H7" s="39"/>
      <c r="I7" s="39" t="s">
        <v>251</v>
      </c>
      <c r="J7" s="39"/>
      <c r="K7" s="39" t="s">
        <v>250</v>
      </c>
      <c r="L7" s="39"/>
      <c r="M7" s="39" t="s">
        <v>251</v>
      </c>
    </row>
    <row r="8" spans="1:13" ht="11.25" customHeight="1">
      <c r="A8" s="41" t="s">
        <v>252</v>
      </c>
      <c r="B8" s="42"/>
      <c r="C8" s="42">
        <v>3374</v>
      </c>
      <c r="D8" s="42"/>
      <c r="E8" s="42">
        <v>3857</v>
      </c>
      <c r="F8" s="42"/>
      <c r="G8" s="43">
        <v>2764</v>
      </c>
      <c r="H8" s="42"/>
      <c r="I8" s="43">
        <v>3046</v>
      </c>
      <c r="J8" s="43"/>
      <c r="K8" s="43">
        <v>2670</v>
      </c>
      <c r="L8" s="42"/>
      <c r="M8" s="43">
        <v>3003</v>
      </c>
    </row>
    <row r="9" spans="1:13" ht="11.25" customHeight="1">
      <c r="A9" s="44" t="s">
        <v>253</v>
      </c>
      <c r="B9" s="42"/>
      <c r="C9" s="42">
        <v>3486</v>
      </c>
      <c r="D9" s="42"/>
      <c r="E9" s="42">
        <v>3547</v>
      </c>
      <c r="F9" s="42"/>
      <c r="G9" s="43">
        <v>2771</v>
      </c>
      <c r="H9" s="42"/>
      <c r="I9" s="43">
        <v>2860</v>
      </c>
      <c r="J9" s="43"/>
      <c r="K9" s="43">
        <v>2781</v>
      </c>
      <c r="L9" s="42"/>
      <c r="M9" s="43">
        <v>3493</v>
      </c>
    </row>
    <row r="10" spans="1:13" ht="11.25" customHeight="1">
      <c r="A10" s="44" t="s">
        <v>254</v>
      </c>
      <c r="B10" s="42"/>
      <c r="C10" s="42">
        <v>3700</v>
      </c>
      <c r="D10" s="42"/>
      <c r="E10" s="42">
        <v>3634</v>
      </c>
      <c r="F10" s="42"/>
      <c r="G10" s="43">
        <v>2985</v>
      </c>
      <c r="H10" s="42"/>
      <c r="I10" s="43">
        <v>3253</v>
      </c>
      <c r="J10" s="43"/>
      <c r="K10" s="43">
        <v>3300</v>
      </c>
      <c r="L10" s="42"/>
      <c r="M10" s="43">
        <v>3729</v>
      </c>
    </row>
    <row r="11" spans="1:13" ht="11.25" customHeight="1">
      <c r="A11" s="44" t="s">
        <v>255</v>
      </c>
      <c r="B11" s="42"/>
      <c r="C11" s="42">
        <v>3719</v>
      </c>
      <c r="D11" s="42"/>
      <c r="E11" s="42">
        <v>3685</v>
      </c>
      <c r="F11" s="42"/>
      <c r="G11" s="43">
        <v>2957</v>
      </c>
      <c r="H11" s="42"/>
      <c r="I11" s="43">
        <v>3702</v>
      </c>
      <c r="J11" s="43"/>
      <c r="K11" s="43">
        <v>2729</v>
      </c>
      <c r="L11" s="42"/>
      <c r="M11" s="43">
        <v>3515</v>
      </c>
    </row>
    <row r="12" spans="1:13" ht="11.25" customHeight="1">
      <c r="A12" s="44" t="s">
        <v>256</v>
      </c>
      <c r="B12" s="42"/>
      <c r="C12" s="42">
        <v>4036</v>
      </c>
      <c r="D12" s="42"/>
      <c r="E12" s="42">
        <v>3567</v>
      </c>
      <c r="F12" s="42"/>
      <c r="G12" s="43">
        <v>2702</v>
      </c>
      <c r="H12" s="42"/>
      <c r="I12" s="43">
        <v>3588</v>
      </c>
      <c r="J12" s="43"/>
      <c r="K12" s="43">
        <v>2939</v>
      </c>
      <c r="L12" s="42"/>
      <c r="M12" s="43">
        <v>3559</v>
      </c>
    </row>
    <row r="13" spans="1:13" ht="11.25" customHeight="1">
      <c r="A13" s="44" t="s">
        <v>257</v>
      </c>
      <c r="B13" s="42"/>
      <c r="C13" s="42">
        <v>3824</v>
      </c>
      <c r="D13" s="42"/>
      <c r="E13" s="42">
        <v>3327</v>
      </c>
      <c r="F13" s="42"/>
      <c r="G13" s="43">
        <v>2966</v>
      </c>
      <c r="H13" s="42"/>
      <c r="I13" s="43">
        <v>3327</v>
      </c>
      <c r="J13" s="43"/>
      <c r="K13" s="43">
        <v>2949</v>
      </c>
      <c r="L13" s="42"/>
      <c r="M13" s="43">
        <v>3525</v>
      </c>
    </row>
    <row r="14" spans="1:13" ht="11.25" customHeight="1">
      <c r="A14" s="44" t="s">
        <v>258</v>
      </c>
      <c r="B14" s="42"/>
      <c r="C14" s="42">
        <v>3087</v>
      </c>
      <c r="D14" s="42"/>
      <c r="E14" s="42">
        <v>3550</v>
      </c>
      <c r="F14" s="42"/>
      <c r="G14" s="43">
        <v>2456</v>
      </c>
      <c r="H14" s="42"/>
      <c r="I14" s="43">
        <v>3767</v>
      </c>
      <c r="J14" s="43"/>
      <c r="K14" s="43">
        <v>2655</v>
      </c>
      <c r="L14" s="42"/>
      <c r="M14" s="43">
        <v>3711</v>
      </c>
    </row>
    <row r="15" spans="1:13" ht="11.25" customHeight="1">
      <c r="A15" s="44" t="s">
        <v>259</v>
      </c>
      <c r="B15" s="42"/>
      <c r="C15" s="42">
        <v>3252</v>
      </c>
      <c r="D15" s="42"/>
      <c r="E15" s="42">
        <v>3172</v>
      </c>
      <c r="F15" s="42"/>
      <c r="G15" s="43">
        <v>2914</v>
      </c>
      <c r="H15" s="42"/>
      <c r="I15" s="43">
        <v>3372</v>
      </c>
      <c r="J15" s="43"/>
      <c r="K15" s="43">
        <v>2818</v>
      </c>
      <c r="L15" s="42"/>
      <c r="M15" s="43">
        <v>3171</v>
      </c>
    </row>
    <row r="16" spans="1:13" ht="11.25" customHeight="1">
      <c r="A16" s="44" t="s">
        <v>260</v>
      </c>
      <c r="B16" s="42"/>
      <c r="C16" s="42">
        <v>3157</v>
      </c>
      <c r="D16" s="42"/>
      <c r="E16" s="42">
        <v>2747</v>
      </c>
      <c r="F16" s="42"/>
      <c r="G16" s="43">
        <v>2643</v>
      </c>
      <c r="H16" s="42"/>
      <c r="I16" s="43">
        <v>3257</v>
      </c>
      <c r="J16" s="43"/>
      <c r="K16" s="43">
        <v>2577</v>
      </c>
      <c r="L16" s="42"/>
      <c r="M16" s="43">
        <v>3647</v>
      </c>
    </row>
    <row r="17" spans="1:13" ht="11.25" customHeight="1">
      <c r="A17" s="44" t="s">
        <v>261</v>
      </c>
      <c r="B17" s="42"/>
      <c r="C17" s="42">
        <v>3190</v>
      </c>
      <c r="D17" s="42"/>
      <c r="E17" s="42">
        <v>3919</v>
      </c>
      <c r="F17" s="42"/>
      <c r="G17" s="43">
        <v>2904</v>
      </c>
      <c r="H17" s="42"/>
      <c r="I17" s="43">
        <v>3723</v>
      </c>
      <c r="J17" s="43"/>
      <c r="K17" s="43">
        <v>2821</v>
      </c>
      <c r="L17" s="42"/>
      <c r="M17" s="43">
        <v>4136</v>
      </c>
    </row>
    <row r="18" spans="1:13" ht="11.25" customHeight="1">
      <c r="A18" s="44" t="s">
        <v>262</v>
      </c>
      <c r="B18" s="42"/>
      <c r="C18" s="42">
        <v>2935</v>
      </c>
      <c r="D18" s="42"/>
      <c r="E18" s="42">
        <v>3476</v>
      </c>
      <c r="F18" s="42"/>
      <c r="G18" s="43">
        <v>2619</v>
      </c>
      <c r="H18" s="42"/>
      <c r="I18" s="43">
        <v>3507</v>
      </c>
      <c r="J18" s="43"/>
      <c r="K18" s="43">
        <v>2806</v>
      </c>
      <c r="L18" s="42"/>
      <c r="M18" s="43">
        <v>3430</v>
      </c>
    </row>
    <row r="19" spans="1:13" ht="11.25" customHeight="1">
      <c r="A19" s="44" t="s">
        <v>263</v>
      </c>
      <c r="B19" s="42"/>
      <c r="C19" s="42">
        <v>2952</v>
      </c>
      <c r="D19" s="42"/>
      <c r="E19" s="42">
        <v>2889</v>
      </c>
      <c r="F19" s="42"/>
      <c r="G19" s="43">
        <v>2524</v>
      </c>
      <c r="H19" s="42"/>
      <c r="I19" s="43">
        <v>3344</v>
      </c>
      <c r="J19" s="43"/>
      <c r="K19" s="43">
        <v>2782</v>
      </c>
      <c r="L19" s="42"/>
      <c r="M19" s="43">
        <v>3876</v>
      </c>
    </row>
    <row r="20" spans="1:13" ht="11.25" customHeight="1">
      <c r="A20" s="48" t="s">
        <v>264</v>
      </c>
      <c r="B20" s="45"/>
      <c r="C20" s="46">
        <f>SUM(C8:C19)</f>
        <v>40712</v>
      </c>
      <c r="D20" s="46"/>
      <c r="E20" s="46">
        <f>SUM(E8:E19)</f>
        <v>41370</v>
      </c>
      <c r="F20" s="46"/>
      <c r="G20" s="47">
        <f>SUM(G8:G19)</f>
        <v>33205</v>
      </c>
      <c r="H20" s="46"/>
      <c r="I20" s="47">
        <f>SUM(I8:I19)</f>
        <v>40746</v>
      </c>
      <c r="J20" s="47"/>
      <c r="K20" s="47">
        <f>SUM(K8:K19)</f>
        <v>33827</v>
      </c>
      <c r="L20" s="46"/>
      <c r="M20" s="47">
        <f>SUM(M8:M19)</f>
        <v>42795</v>
      </c>
    </row>
    <row r="21" spans="1:13" ht="11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1.25" customHeight="1">
      <c r="A22" s="112" t="s">
        <v>338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</sheetData>
  <mergeCells count="10">
    <mergeCell ref="A21:M21"/>
    <mergeCell ref="A22:M22"/>
    <mergeCell ref="A1:M1"/>
    <mergeCell ref="A2:M2"/>
    <mergeCell ref="C6:E6"/>
    <mergeCell ref="G6:I6"/>
    <mergeCell ref="A3:M3"/>
    <mergeCell ref="A4:M4"/>
    <mergeCell ref="A5:M5"/>
    <mergeCell ref="K6:M6"/>
  </mergeCells>
  <printOptions/>
  <pageMargins left="0.5" right="0.5" top="0.5" bottom="0.5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.8515625" style="1" customWidth="1"/>
    <col min="2" max="2" width="14.00390625" style="1" customWidth="1"/>
    <col min="3" max="3" width="1.7109375" style="1" customWidth="1"/>
    <col min="4" max="5" width="12.00390625" style="1" customWidth="1"/>
    <col min="6" max="6" width="1.7109375" style="1" customWidth="1"/>
    <col min="7" max="8" width="12.00390625" style="1" customWidth="1"/>
    <col min="9" max="9" width="1.7109375" style="1" customWidth="1"/>
    <col min="10" max="11" width="12.00390625" style="1" customWidth="1"/>
    <col min="12" max="12" width="1.7109375" style="1" customWidth="1"/>
    <col min="13" max="13" width="12.00390625" style="1" customWidth="1"/>
    <col min="14" max="14" width="12.8515625" style="1" customWidth="1"/>
    <col min="15" max="15" width="9.140625" style="1" hidden="1" customWidth="1"/>
    <col min="16" max="16384" width="9.140625" style="1" customWidth="1"/>
  </cols>
  <sheetData>
    <row r="1" spans="1:14" ht="11.25" customHeight="1">
      <c r="A1" s="129" t="s">
        <v>265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1.25" customHeight="1">
      <c r="A2" s="129" t="s">
        <v>295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8" customFormat="1" ht="11.25" customHeight="1">
      <c r="A4" s="142"/>
      <c r="B4" s="142"/>
      <c r="C4" s="142"/>
      <c r="D4" s="140">
        <v>1999</v>
      </c>
      <c r="E4" s="140"/>
      <c r="F4" s="32"/>
      <c r="G4" s="140">
        <v>2000</v>
      </c>
      <c r="H4" s="140"/>
      <c r="I4" s="32"/>
      <c r="J4" s="139">
        <v>2001</v>
      </c>
      <c r="K4" s="139"/>
      <c r="L4" s="32"/>
      <c r="M4" s="139">
        <v>2002</v>
      </c>
      <c r="N4" s="139"/>
    </row>
    <row r="5" spans="1:14" ht="11.25" customHeight="1">
      <c r="A5" s="141"/>
      <c r="B5" s="141"/>
      <c r="C5" s="141"/>
      <c r="D5" s="33" t="s">
        <v>266</v>
      </c>
      <c r="E5" s="33" t="s">
        <v>267</v>
      </c>
      <c r="F5" s="2"/>
      <c r="G5" s="33" t="s">
        <v>266</v>
      </c>
      <c r="H5" s="33" t="s">
        <v>267</v>
      </c>
      <c r="I5" s="2"/>
      <c r="J5" s="33" t="s">
        <v>266</v>
      </c>
      <c r="K5" s="33" t="s">
        <v>267</v>
      </c>
      <c r="L5" s="2"/>
      <c r="M5" s="33" t="s">
        <v>266</v>
      </c>
      <c r="N5" s="33" t="s">
        <v>267</v>
      </c>
    </row>
    <row r="6" spans="1:14" ht="11.25" customHeight="1">
      <c r="A6" s="141" t="s">
        <v>268</v>
      </c>
      <c r="B6" s="141"/>
      <c r="C6" s="2"/>
      <c r="D6" s="6" t="s">
        <v>269</v>
      </c>
      <c r="E6" s="6" t="s">
        <v>270</v>
      </c>
      <c r="F6" s="2"/>
      <c r="G6" s="6" t="s">
        <v>269</v>
      </c>
      <c r="H6" s="6" t="s">
        <v>270</v>
      </c>
      <c r="I6" s="3"/>
      <c r="J6" s="7" t="s">
        <v>269</v>
      </c>
      <c r="K6" s="6" t="s">
        <v>270</v>
      </c>
      <c r="L6" s="3"/>
      <c r="M6" s="7" t="s">
        <v>269</v>
      </c>
      <c r="N6" s="6" t="s">
        <v>270</v>
      </c>
    </row>
    <row r="7" spans="1:14" ht="11.25" customHeight="1">
      <c r="A7" s="8" t="s">
        <v>271</v>
      </c>
      <c r="B7" s="8"/>
      <c r="C7" s="5"/>
      <c r="D7" s="12">
        <v>2784</v>
      </c>
      <c r="E7" s="5">
        <v>242843</v>
      </c>
      <c r="F7" s="5"/>
      <c r="G7" s="12">
        <v>8616</v>
      </c>
      <c r="H7" s="12">
        <v>626155</v>
      </c>
      <c r="I7" s="2"/>
      <c r="J7" s="12">
        <v>4031</v>
      </c>
      <c r="K7" s="5">
        <v>447882</v>
      </c>
      <c r="L7" s="2"/>
      <c r="M7" s="12" t="s">
        <v>277</v>
      </c>
      <c r="N7" s="12">
        <v>430678</v>
      </c>
    </row>
    <row r="8" spans="1:14" ht="11.25" customHeight="1">
      <c r="A8" s="8" t="s">
        <v>272</v>
      </c>
      <c r="B8" s="8"/>
      <c r="C8" s="2"/>
      <c r="D8" s="10"/>
      <c r="E8" s="2"/>
      <c r="F8" s="2"/>
      <c r="G8" s="10"/>
      <c r="H8" s="10"/>
      <c r="I8" s="2"/>
      <c r="J8" s="10"/>
      <c r="K8" s="2"/>
      <c r="L8" s="2"/>
      <c r="M8" s="10"/>
      <c r="N8" s="10"/>
    </row>
    <row r="9" spans="1:14" ht="11.25" customHeight="1">
      <c r="A9" s="143" t="s">
        <v>273</v>
      </c>
      <c r="B9" s="143"/>
      <c r="C9" s="2"/>
      <c r="D9" s="10">
        <v>63338</v>
      </c>
      <c r="E9" s="2">
        <v>4517638</v>
      </c>
      <c r="F9" s="2"/>
      <c r="G9" s="10">
        <v>61757</v>
      </c>
      <c r="H9" s="10">
        <v>5576720</v>
      </c>
      <c r="I9" s="2"/>
      <c r="J9" s="10">
        <v>89543</v>
      </c>
      <c r="K9" s="2">
        <v>5894276</v>
      </c>
      <c r="L9" s="2"/>
      <c r="M9" s="10">
        <v>86681</v>
      </c>
      <c r="N9" s="10">
        <v>5877830</v>
      </c>
    </row>
    <row r="10" spans="1:14" ht="11.25" customHeight="1">
      <c r="A10" s="137" t="s">
        <v>274</v>
      </c>
      <c r="B10" s="137"/>
      <c r="C10" s="2"/>
      <c r="D10" s="10">
        <v>1706</v>
      </c>
      <c r="E10" s="2">
        <v>619601</v>
      </c>
      <c r="F10" s="2"/>
      <c r="G10" s="10">
        <v>795</v>
      </c>
      <c r="H10" s="10">
        <v>563486</v>
      </c>
      <c r="I10" s="2"/>
      <c r="J10" s="10">
        <v>900</v>
      </c>
      <c r="K10" s="2">
        <v>644169</v>
      </c>
      <c r="L10" s="2"/>
      <c r="M10" s="10">
        <v>395</v>
      </c>
      <c r="N10" s="10">
        <v>748</v>
      </c>
    </row>
    <row r="11" spans="1:14" ht="11.25" customHeight="1">
      <c r="A11" s="146" t="s">
        <v>275</v>
      </c>
      <c r="B11" s="146"/>
      <c r="C11" s="2"/>
      <c r="D11" s="10">
        <v>29979</v>
      </c>
      <c r="E11" s="2">
        <v>36309</v>
      </c>
      <c r="F11" s="2"/>
      <c r="G11" s="10">
        <v>27031</v>
      </c>
      <c r="H11" s="10">
        <v>43803</v>
      </c>
      <c r="I11" s="2"/>
      <c r="J11" s="10">
        <v>11861</v>
      </c>
      <c r="K11" s="2">
        <v>29904</v>
      </c>
      <c r="L11" s="2"/>
      <c r="M11" s="10">
        <v>7837</v>
      </c>
      <c r="N11" s="10">
        <v>27002</v>
      </c>
    </row>
    <row r="12" spans="1:14" ht="11.25" customHeight="1">
      <c r="A12" s="147" t="s">
        <v>276</v>
      </c>
      <c r="B12" s="147"/>
      <c r="C12" s="2"/>
      <c r="D12" s="4">
        <v>49035</v>
      </c>
      <c r="E12" s="3">
        <v>17989</v>
      </c>
      <c r="F12" s="3"/>
      <c r="G12" s="4" t="s">
        <v>277</v>
      </c>
      <c r="H12" s="4">
        <v>22533</v>
      </c>
      <c r="I12" s="3"/>
      <c r="J12" s="4">
        <v>88613</v>
      </c>
      <c r="K12" s="3">
        <v>21457</v>
      </c>
      <c r="L12" s="3"/>
      <c r="M12" s="4" t="s">
        <v>277</v>
      </c>
      <c r="N12" s="4">
        <v>18882</v>
      </c>
    </row>
    <row r="13" spans="1:14" ht="11.25" customHeight="1">
      <c r="A13" s="143" t="s">
        <v>13</v>
      </c>
      <c r="B13" s="143"/>
      <c r="C13" s="3"/>
      <c r="D13" s="9">
        <v>146842</v>
      </c>
      <c r="E13" s="8">
        <v>5434380</v>
      </c>
      <c r="F13" s="8"/>
      <c r="G13" s="9">
        <v>98199</v>
      </c>
      <c r="H13" s="8">
        <v>6823697</v>
      </c>
      <c r="I13" s="5"/>
      <c r="J13" s="9">
        <v>194948</v>
      </c>
      <c r="K13" s="8">
        <v>6590253</v>
      </c>
      <c r="L13" s="8"/>
      <c r="M13" s="9">
        <f>SUM(M9:M12)</f>
        <v>94913</v>
      </c>
      <c r="N13" s="9">
        <f>SUM(N9:N12)</f>
        <v>5924462</v>
      </c>
    </row>
    <row r="14" spans="1:14" ht="11.25" customHeight="1">
      <c r="A14" s="148" t="s">
        <v>294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11.25" customHeight="1">
      <c r="A15" s="128" t="s">
        <v>296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11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11.25" customHeight="1">
      <c r="A17" s="145" t="s">
        <v>292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11.2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</sheetData>
  <mergeCells count="20">
    <mergeCell ref="A9:B9"/>
    <mergeCell ref="M4:N4"/>
    <mergeCell ref="A18:N18"/>
    <mergeCell ref="A15:N15"/>
    <mergeCell ref="A17:N17"/>
    <mergeCell ref="A16:N16"/>
    <mergeCell ref="A11:B11"/>
    <mergeCell ref="A12:B12"/>
    <mergeCell ref="A13:B13"/>
    <mergeCell ref="A14:N14"/>
    <mergeCell ref="A10:B10"/>
    <mergeCell ref="A1:N1"/>
    <mergeCell ref="A2:N2"/>
    <mergeCell ref="A3:N3"/>
    <mergeCell ref="J4:K4"/>
    <mergeCell ref="D4:E4"/>
    <mergeCell ref="G4:H4"/>
    <mergeCell ref="A6:B6"/>
    <mergeCell ref="A4:C4"/>
    <mergeCell ref="A5:C5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2.75"/>
  <cols>
    <col min="1" max="1" width="1.8515625" style="0" customWidth="1"/>
    <col min="2" max="2" width="14.00390625" style="0" customWidth="1"/>
    <col min="3" max="3" width="1.7109375" style="0" customWidth="1"/>
    <col min="4" max="5" width="12.00390625" style="0" customWidth="1"/>
    <col min="6" max="6" width="1.7109375" style="0" customWidth="1"/>
    <col min="7" max="8" width="12.00390625" style="0" customWidth="1"/>
    <col min="9" max="9" width="1.7109375" style="0" customWidth="1"/>
    <col min="10" max="11" width="12.00390625" style="0" customWidth="1"/>
    <col min="12" max="12" width="1.7109375" style="0" customWidth="1"/>
    <col min="13" max="13" width="12.00390625" style="0" customWidth="1"/>
    <col min="14" max="14" width="12.8515625" style="0" customWidth="1"/>
  </cols>
  <sheetData>
    <row r="1" spans="1:14" ht="11.25" customHeight="1">
      <c r="A1" s="155" t="s">
        <v>278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1.25" customHeight="1">
      <c r="A2" s="155" t="s">
        <v>297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1.25" customHeight="1">
      <c r="A4" s="156"/>
      <c r="B4" s="156"/>
      <c r="C4" s="156"/>
      <c r="D4" s="157">
        <v>1999</v>
      </c>
      <c r="E4" s="157"/>
      <c r="F4" s="94"/>
      <c r="G4" s="157">
        <v>2000</v>
      </c>
      <c r="H4" s="157"/>
      <c r="I4" s="94"/>
      <c r="J4" s="157">
        <v>2001</v>
      </c>
      <c r="K4" s="157"/>
      <c r="L4" s="95"/>
      <c r="M4" s="158">
        <v>2002</v>
      </c>
      <c r="N4" s="158"/>
    </row>
    <row r="5" spans="1:14" ht="11.25" customHeight="1">
      <c r="A5" s="153"/>
      <c r="B5" s="153"/>
      <c r="C5" s="153"/>
      <c r="D5" s="97" t="s">
        <v>266</v>
      </c>
      <c r="E5" s="97" t="s">
        <v>267</v>
      </c>
      <c r="F5" s="98"/>
      <c r="G5" s="97" t="s">
        <v>266</v>
      </c>
      <c r="H5" s="97" t="s">
        <v>267</v>
      </c>
      <c r="I5" s="98"/>
      <c r="J5" s="97" t="s">
        <v>266</v>
      </c>
      <c r="K5" s="97" t="s">
        <v>267</v>
      </c>
      <c r="L5" s="99"/>
      <c r="M5" s="97" t="s">
        <v>266</v>
      </c>
      <c r="N5" s="97" t="s">
        <v>267</v>
      </c>
    </row>
    <row r="6" spans="1:14" ht="11.25" customHeight="1">
      <c r="A6" s="154" t="s">
        <v>268</v>
      </c>
      <c r="B6" s="154"/>
      <c r="C6" s="99"/>
      <c r="D6" s="96" t="s">
        <v>269</v>
      </c>
      <c r="E6" s="93" t="s">
        <v>270</v>
      </c>
      <c r="F6" s="100"/>
      <c r="G6" s="93" t="s">
        <v>269</v>
      </c>
      <c r="H6" s="96" t="s">
        <v>270</v>
      </c>
      <c r="I6" s="100"/>
      <c r="J6" s="93" t="s">
        <v>269</v>
      </c>
      <c r="K6" s="96" t="s">
        <v>270</v>
      </c>
      <c r="L6" s="101"/>
      <c r="M6" s="93" t="s">
        <v>269</v>
      </c>
      <c r="N6" s="96" t="s">
        <v>270</v>
      </c>
    </row>
    <row r="7" spans="1:14" ht="11.25" customHeight="1">
      <c r="A7" s="99" t="s">
        <v>271</v>
      </c>
      <c r="B7" s="101"/>
      <c r="C7" s="102"/>
      <c r="D7" s="103">
        <v>4677</v>
      </c>
      <c r="E7" s="102">
        <v>239180</v>
      </c>
      <c r="F7" s="99"/>
      <c r="G7" s="103">
        <v>5561</v>
      </c>
      <c r="H7" s="102">
        <v>340249</v>
      </c>
      <c r="I7" s="99"/>
      <c r="J7" s="103">
        <v>587</v>
      </c>
      <c r="K7" s="102">
        <v>49708</v>
      </c>
      <c r="L7" s="99"/>
      <c r="M7" s="103">
        <v>1795</v>
      </c>
      <c r="N7" s="103">
        <v>126264</v>
      </c>
    </row>
    <row r="8" spans="1:14" ht="11.25" customHeight="1">
      <c r="A8" s="104" t="s">
        <v>272</v>
      </c>
      <c r="B8" s="104"/>
      <c r="C8" s="99"/>
      <c r="D8" s="98"/>
      <c r="E8" s="99"/>
      <c r="F8" s="99"/>
      <c r="G8" s="98"/>
      <c r="H8" s="99"/>
      <c r="I8" s="99"/>
      <c r="J8" s="98"/>
      <c r="K8" s="99"/>
      <c r="L8" s="99"/>
      <c r="M8" s="98"/>
      <c r="N8" s="98"/>
    </row>
    <row r="9" spans="1:14" ht="11.25" customHeight="1">
      <c r="A9" s="151" t="s">
        <v>273</v>
      </c>
      <c r="B9" s="151"/>
      <c r="C9" s="99"/>
      <c r="D9" s="98">
        <v>151651</v>
      </c>
      <c r="E9" s="99">
        <v>5738628</v>
      </c>
      <c r="F9" s="99"/>
      <c r="G9" s="98">
        <v>79692</v>
      </c>
      <c r="H9" s="99">
        <v>6531685</v>
      </c>
      <c r="I9" s="99"/>
      <c r="J9" s="98">
        <v>81303</v>
      </c>
      <c r="K9" s="99">
        <v>6612276</v>
      </c>
      <c r="L9" s="99"/>
      <c r="M9" s="98">
        <v>70336</v>
      </c>
      <c r="N9" s="98">
        <v>4858323</v>
      </c>
    </row>
    <row r="10" spans="1:14" ht="11.25" customHeight="1">
      <c r="A10" s="151" t="s">
        <v>274</v>
      </c>
      <c r="B10" s="151"/>
      <c r="C10" s="99"/>
      <c r="D10" s="98">
        <v>4810</v>
      </c>
      <c r="E10" s="99">
        <v>989282</v>
      </c>
      <c r="F10" s="99"/>
      <c r="G10" s="98">
        <v>6423</v>
      </c>
      <c r="H10" s="99">
        <v>1086032</v>
      </c>
      <c r="I10" s="99"/>
      <c r="J10" s="98">
        <v>4396</v>
      </c>
      <c r="K10" s="99">
        <v>975125</v>
      </c>
      <c r="L10" s="99"/>
      <c r="M10" s="98">
        <v>5132</v>
      </c>
      <c r="N10" s="98">
        <v>1246848</v>
      </c>
    </row>
    <row r="11" spans="1:14" ht="11.25" customHeight="1">
      <c r="A11" s="150" t="s">
        <v>275</v>
      </c>
      <c r="B11" s="150"/>
      <c r="C11" s="99"/>
      <c r="D11" s="98">
        <v>8406</v>
      </c>
      <c r="E11" s="99">
        <v>17994</v>
      </c>
      <c r="F11" s="99"/>
      <c r="G11" s="98">
        <v>16209</v>
      </c>
      <c r="H11" s="99">
        <v>28029</v>
      </c>
      <c r="I11" s="99"/>
      <c r="J11" s="98">
        <v>7345</v>
      </c>
      <c r="K11" s="99">
        <v>19364</v>
      </c>
      <c r="L11" s="99"/>
      <c r="M11" s="98">
        <v>7802</v>
      </c>
      <c r="N11" s="98">
        <v>18360</v>
      </c>
    </row>
    <row r="12" spans="1:14" ht="11.25" customHeight="1">
      <c r="A12" s="150" t="s">
        <v>276</v>
      </c>
      <c r="B12" s="150"/>
      <c r="C12" s="99"/>
      <c r="D12" s="100">
        <v>64954</v>
      </c>
      <c r="E12" s="99">
        <v>20007</v>
      </c>
      <c r="F12" s="101"/>
      <c r="G12" s="100">
        <v>98133</v>
      </c>
      <c r="H12" s="101">
        <v>23804</v>
      </c>
      <c r="I12" s="101"/>
      <c r="J12" s="98">
        <v>74756</v>
      </c>
      <c r="K12" s="99">
        <v>22398</v>
      </c>
      <c r="L12" s="101"/>
      <c r="M12" s="100">
        <v>68359</v>
      </c>
      <c r="N12" s="100">
        <v>17116</v>
      </c>
    </row>
    <row r="13" spans="1:14" ht="11.25" customHeight="1">
      <c r="A13" s="151" t="s">
        <v>13</v>
      </c>
      <c r="B13" s="151"/>
      <c r="C13" s="101"/>
      <c r="D13" s="98">
        <v>234498</v>
      </c>
      <c r="E13" s="104">
        <v>7035091</v>
      </c>
      <c r="F13" s="99"/>
      <c r="G13" s="98">
        <v>206018</v>
      </c>
      <c r="H13" s="99">
        <v>8009799</v>
      </c>
      <c r="I13" s="99"/>
      <c r="J13" s="105">
        <v>168387</v>
      </c>
      <c r="K13" s="104">
        <v>7678871</v>
      </c>
      <c r="L13" s="106"/>
      <c r="M13" s="105">
        <f>SUM(M7:M12)</f>
        <v>153424</v>
      </c>
      <c r="N13" s="105">
        <f>SUM(N7:N12)</f>
        <v>6266911</v>
      </c>
    </row>
    <row r="14" spans="1:14" ht="11.25" customHeight="1">
      <c r="A14" s="152" t="s">
        <v>296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ht="11.2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11.25" customHeight="1">
      <c r="A16" s="149" t="s">
        <v>292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</sheetData>
  <mergeCells count="18">
    <mergeCell ref="A1:N1"/>
    <mergeCell ref="A2:N2"/>
    <mergeCell ref="A3:N3"/>
    <mergeCell ref="A4:C4"/>
    <mergeCell ref="D4:E4"/>
    <mergeCell ref="G4:H4"/>
    <mergeCell ref="J4:K4"/>
    <mergeCell ref="M4:N4"/>
    <mergeCell ref="A5:C5"/>
    <mergeCell ref="A6:B6"/>
    <mergeCell ref="A9:B9"/>
    <mergeCell ref="A10:B10"/>
    <mergeCell ref="A15:N15"/>
    <mergeCell ref="A16:N16"/>
    <mergeCell ref="A11:B11"/>
    <mergeCell ref="A12:B12"/>
    <mergeCell ref="A13:B13"/>
    <mergeCell ref="A14:N14"/>
  </mergeCells>
  <printOptions/>
  <pageMargins left="0.5" right="0.5" top="0.5" bottom="0.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Pubuser</dc:creator>
  <cp:keywords/>
  <dc:description/>
  <cp:lastModifiedBy>USGS Minerals Information Team</cp:lastModifiedBy>
  <cp:lastPrinted>2007-03-08T17:21:04Z</cp:lastPrinted>
  <dcterms:created xsi:type="dcterms:W3CDTF">2004-09-09T15:20:40Z</dcterms:created>
  <dcterms:modified xsi:type="dcterms:W3CDTF">2007-03-08T17:21:15Z</dcterms:modified>
  <cp:category/>
  <cp:version/>
  <cp:contentType/>
  <cp:contentStatus/>
</cp:coreProperties>
</file>