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386" windowWidth="15480" windowHeight="10320" activeTab="0"/>
  </bookViews>
  <sheets>
    <sheet name="Text" sheetId="1" r:id="rId1"/>
    <sheet name="Table 1" sheetId="2" r:id="rId2"/>
    <sheet name="Table 2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<sst xmlns="http://schemas.openxmlformats.org/spreadsheetml/2006/main" count="338" uniqueCount="167">
  <si>
    <t>TABLE 1</t>
  </si>
  <si>
    <t>(Metric tons unless otherwise specified)</t>
  </si>
  <si>
    <t>Gas, natural:</t>
  </si>
  <si>
    <t xml:space="preserve"> </t>
  </si>
  <si>
    <t>do.</t>
  </si>
  <si>
    <t>thousand 42-gallon barrels</t>
  </si>
  <si>
    <t>Petroleum:</t>
  </si>
  <si>
    <t>Salt</t>
  </si>
  <si>
    <t>Gold</t>
  </si>
  <si>
    <t>kilograms</t>
  </si>
  <si>
    <t>Gypsum</t>
  </si>
  <si>
    <t>Silver</t>
  </si>
  <si>
    <t>Stone:</t>
  </si>
  <si>
    <t>Marble</t>
  </si>
  <si>
    <t>Distillate fuel oil</t>
  </si>
  <si>
    <t>Residual fuel oil</t>
  </si>
  <si>
    <t>Smelter</t>
  </si>
  <si>
    <t>Refinery</t>
  </si>
  <si>
    <t xml:space="preserve"> Gross</t>
  </si>
  <si>
    <t>Gasoline</t>
  </si>
  <si>
    <t>Jet fuel and kerosene</t>
  </si>
  <si>
    <t xml:space="preserve">Other </t>
  </si>
  <si>
    <t xml:space="preserve">Total </t>
  </si>
  <si>
    <t>e</t>
  </si>
  <si>
    <t>Copper, metal:</t>
  </si>
  <si>
    <t>Chromium, gross weight</t>
  </si>
  <si>
    <t>r</t>
  </si>
  <si>
    <r>
      <t>Commodity</t>
    </r>
    <r>
      <rPr>
        <vertAlign val="superscript"/>
        <sz val="8"/>
        <rFont val="Times"/>
        <family val="1"/>
      </rPr>
      <t>2</t>
    </r>
  </si>
  <si>
    <r>
      <t>Iron and steel, crude steel</t>
    </r>
    <r>
      <rPr>
        <vertAlign val="superscript"/>
        <sz val="8"/>
        <rFont val="Times"/>
        <family val="1"/>
      </rPr>
      <t>e</t>
    </r>
  </si>
  <si>
    <r>
      <t>Natural gas liquids</t>
    </r>
    <r>
      <rPr>
        <vertAlign val="superscript"/>
        <sz val="8"/>
        <rFont val="Times"/>
        <family val="1"/>
      </rPr>
      <t>e</t>
    </r>
  </si>
  <si>
    <r>
      <t>Sulfur</t>
    </r>
    <r>
      <rPr>
        <vertAlign val="superscript"/>
        <sz val="8"/>
        <rFont val="Times"/>
        <family val="1"/>
      </rPr>
      <t>e</t>
    </r>
  </si>
  <si>
    <r>
      <t>3</t>
    </r>
    <r>
      <rPr>
        <sz val="8"/>
        <rFont val="Times"/>
        <family val="1"/>
      </rPr>
      <t>Reported figure.</t>
    </r>
  </si>
  <si>
    <t>million cubic meters</t>
  </si>
  <si>
    <t xml:space="preserve">Nitrogen: </t>
  </si>
  <si>
    <t xml:space="preserve">N content of ammonia </t>
  </si>
  <si>
    <t>N content of urea</t>
  </si>
  <si>
    <t>2002</t>
  </si>
  <si>
    <r>
      <t>1</t>
    </r>
    <r>
      <rPr>
        <sz val="8"/>
        <rFont val="Times"/>
        <family val="1"/>
      </rPr>
      <t>Table includes data available through October 18, 2007.</t>
    </r>
  </si>
  <si>
    <t>r, 3</t>
  </si>
  <si>
    <t>TABLE 2</t>
  </si>
  <si>
    <t>Annual</t>
  </si>
  <si>
    <t>Commodity</t>
  </si>
  <si>
    <t>Major operating companies and major equity owners</t>
  </si>
  <si>
    <t>Location of main facilities</t>
  </si>
  <si>
    <t>capacity</t>
  </si>
  <si>
    <t>Cement</t>
  </si>
  <si>
    <t>Do.</t>
  </si>
  <si>
    <t>Crude</t>
  </si>
  <si>
    <t>Refined</t>
  </si>
  <si>
    <t>NA</t>
  </si>
  <si>
    <t>NA  Not available.</t>
  </si>
  <si>
    <t>OMAN: STRUCTURE OF THE MINERAL INDUSTRY IN 2006</t>
  </si>
  <si>
    <t xml:space="preserve">Raysut Cement Co. </t>
  </si>
  <si>
    <t>Kilns and mills at Salalah</t>
  </si>
  <si>
    <t>Kilns and mills at Rusayl</t>
  </si>
  <si>
    <t>Chromite</t>
  </si>
  <si>
    <t>Oman Cement Co. S.A.O.G.</t>
  </si>
  <si>
    <t>Gulf Mining and Materials Co.</t>
  </si>
  <si>
    <t>Oman Chromite Co. S.A.O.G.</t>
  </si>
  <si>
    <t>Copper</t>
  </si>
  <si>
    <t>Ore</t>
  </si>
  <si>
    <t>Refined metal</t>
  </si>
  <si>
    <t>Mina Al-Fahal</t>
  </si>
  <si>
    <t>Natural gas, liquefied</t>
  </si>
  <si>
    <t>Two trains at Qalhat</t>
  </si>
  <si>
    <t>Oil Co. S.A.O.C., 20%)</t>
  </si>
  <si>
    <t>Sohar</t>
  </si>
  <si>
    <t>Oman Mining Co. L.L.C.</t>
  </si>
  <si>
    <t>99%)</t>
  </si>
  <si>
    <t xml:space="preserve">Oman Refinery Co. L.L.C. (Ministry of Oil and Gas of Oman, </t>
  </si>
  <si>
    <t>Rusayl</t>
  </si>
  <si>
    <t>Crude steel</t>
  </si>
  <si>
    <t>Iron and Steel</t>
  </si>
  <si>
    <t>Hadid Majan L.L.C.</t>
  </si>
  <si>
    <t>Bait Al Falaj</t>
  </si>
  <si>
    <t xml:space="preserve">Modern Steel Mills L..L.C. (Oman International Development </t>
  </si>
  <si>
    <t>Dharamsey Group, and others)</t>
  </si>
  <si>
    <t>Sharq Sohar Steel Rolling Mills L.L.C.</t>
  </si>
  <si>
    <t>Rolled steel products (rebar)</t>
  </si>
  <si>
    <r>
      <t>4</t>
    </r>
    <r>
      <rPr>
        <sz val="8"/>
        <rFont val="Times"/>
        <family val="1"/>
      </rPr>
      <t>Official production data does not include production from the Sohar refinery, which began operations in 2006.</t>
    </r>
  </si>
  <si>
    <r>
      <t>Refinery products:</t>
    </r>
    <r>
      <rPr>
        <vertAlign val="superscript"/>
        <sz val="8"/>
        <rFont val="Times"/>
        <family val="1"/>
      </rPr>
      <t>4</t>
    </r>
  </si>
  <si>
    <t>Quarries primarily located</t>
  </si>
  <si>
    <t>One train at Qalhat</t>
  </si>
  <si>
    <t>Sohar and Yankul</t>
  </si>
  <si>
    <t>Wilayat of Ibri</t>
  </si>
  <si>
    <t>Modern Salt Co. L.L.C.</t>
  </si>
  <si>
    <t>Salt, crude, industrial</t>
  </si>
  <si>
    <t>2003</t>
  </si>
  <si>
    <t>2004</t>
  </si>
  <si>
    <t>2005</t>
  </si>
  <si>
    <r>
      <t>2006</t>
    </r>
    <r>
      <rPr>
        <vertAlign val="superscript"/>
        <sz val="8"/>
        <rFont val="Times"/>
        <family val="1"/>
      </rPr>
      <t>p</t>
    </r>
  </si>
  <si>
    <r>
      <t>Cement, hydraulic</t>
    </r>
    <r>
      <rPr>
        <vertAlign val="superscript"/>
        <sz val="8"/>
        <rFont val="Times"/>
        <family val="1"/>
      </rPr>
      <t>e</t>
    </r>
  </si>
  <si>
    <r>
      <t xml:space="preserve"> Dry</t>
    </r>
    <r>
      <rPr>
        <vertAlign val="superscript"/>
        <sz val="8"/>
        <rFont val="Times"/>
        <family val="1"/>
      </rPr>
      <t>e</t>
    </r>
  </si>
  <si>
    <t xml:space="preserve">r </t>
  </si>
  <si>
    <t>Crude and condensate</t>
  </si>
  <si>
    <t>Liquefied petroleum gas</t>
  </si>
  <si>
    <r>
      <t>Sand and gravel</t>
    </r>
    <r>
      <rPr>
        <vertAlign val="superscript"/>
        <sz val="8"/>
        <rFont val="Times"/>
        <family val="1"/>
      </rPr>
      <t>e</t>
    </r>
  </si>
  <si>
    <r>
      <t>Other</t>
    </r>
    <r>
      <rPr>
        <vertAlign val="superscript"/>
        <sz val="8"/>
        <rFont val="Times"/>
        <family val="1"/>
      </rPr>
      <t>e</t>
    </r>
  </si>
  <si>
    <t>Rolled steel products (tubes)</t>
  </si>
  <si>
    <t xml:space="preserve">Open pit mines at Ajib and </t>
  </si>
  <si>
    <t xml:space="preserve">Shinas </t>
  </si>
  <si>
    <r>
      <t>2</t>
    </r>
    <r>
      <rPr>
        <sz val="8"/>
        <rFont val="Times"/>
        <family val="1"/>
      </rPr>
      <t>In addition to the commodities listed, chlorine products, clay for bricks and tile, and laterite for construction were produced, but available information is</t>
    </r>
  </si>
  <si>
    <t>Mines near Sohar</t>
  </si>
  <si>
    <t>Qalhat Liquefied Natural Gas S.A.O.C. (Government, 55.84%;</t>
  </si>
  <si>
    <t>S.A., 7.36%)</t>
  </si>
  <si>
    <t>Wadi Mahram area</t>
  </si>
  <si>
    <t>Al Jazeera Tube Mills Co. S.A.O.G.</t>
  </si>
  <si>
    <t xml:space="preserve">Petroleum Development Oman L.L.C. [Government, 60%; </t>
  </si>
  <si>
    <t>Royal Dutch Shell p.l.c., 34%; Private Oil Holdings Oman</t>
  </si>
  <si>
    <t>Al Madinah Marble Co., Al Nasser Marble Co., Al Rushaidi</t>
  </si>
  <si>
    <t xml:space="preserve"> Marble Co., Al Shanfri Marble Co., Al Zarabi Marble Co., </t>
  </si>
  <si>
    <t>International Marble, and Omani Marble Co.</t>
  </si>
  <si>
    <t>with associated natural</t>
  </si>
  <si>
    <t>the Saih Niyahda, and</t>
  </si>
  <si>
    <t>the Saih Rawl clusters</t>
  </si>
  <si>
    <t xml:space="preserve">gas in the Kauther/Yibal, </t>
  </si>
  <si>
    <t>barrels per day</t>
  </si>
  <si>
    <t xml:space="preserve">the Marmul, the Nimr, </t>
  </si>
  <si>
    <t>About 100 oilfields in the</t>
  </si>
  <si>
    <t>the Yibal clusters</t>
  </si>
  <si>
    <t xml:space="preserve">the Qarn Alam, and </t>
  </si>
  <si>
    <t>Mitsui E&amp;P Middle East B.V., 35%)</t>
  </si>
  <si>
    <t xml:space="preserve">Blocks 9 and 27, includes </t>
  </si>
  <si>
    <t xml:space="preserve">Block 53, Mukhaizna </t>
  </si>
  <si>
    <t xml:space="preserve">Field </t>
  </si>
  <si>
    <t xml:space="preserve">Occidental Mukhaizna, L.L.C. [Occidental Petroleum Corp., </t>
  </si>
  <si>
    <t xml:space="preserve">Co. Ltd., 17%; Liwa Energy Ltd., 15%; Total Exploration and </t>
  </si>
  <si>
    <t xml:space="preserve">45%; Oman Oil Corp. S.A.O.C., 20%; Shell Oman Trading </t>
  </si>
  <si>
    <t>and Mazoon Petrogas B.V.I., 50%)</t>
  </si>
  <si>
    <t>Block 5</t>
  </si>
  <si>
    <t>National Mining Co. L.L.C. (MB Holding Co. L.L.C.)</t>
  </si>
  <si>
    <t xml:space="preserve">Gasfields and oilfields </t>
  </si>
  <si>
    <t xml:space="preserve">Oman Liquefied Natural Gas L.L.C. [Government, 51%; Royal </t>
  </si>
  <si>
    <t>Partnership of Indago Oman Ltd., 40% (operator); LG</t>
  </si>
  <si>
    <t>TABLE 2--Continued</t>
  </si>
  <si>
    <t>See footnotes at end of table.</t>
  </si>
  <si>
    <t>Petroleum--Continued:</t>
  </si>
  <si>
    <t xml:space="preserve">and Industrial Co. S.A.O.G.; Assarain Group of Companies, </t>
  </si>
  <si>
    <t xml:space="preserve">Companies that quarried marble included Al Ajmi Marble Co., </t>
  </si>
  <si>
    <t>Bahja, the Fahud, the</t>
  </si>
  <si>
    <t>Block 8, Bukha Field</t>
  </si>
  <si>
    <t>Petrogas E&amp;P L.L.C. (MB Holding Co. L.L.C., 100%)</t>
  </si>
  <si>
    <t>Lasail, near Sohar</t>
  </si>
  <si>
    <t>the Safah and Al</t>
  </si>
  <si>
    <t xml:space="preserve"> Sunienah Fields</t>
  </si>
  <si>
    <t>million barrels per year</t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</si>
  <si>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p</t>
    </r>
    <r>
      <rPr>
        <sz val="8"/>
        <rFont val="Times"/>
        <family val="1"/>
      </rPr>
      <t xml:space="preserve">Preliminary.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 xml:space="preserve">Revised.  -- Zero. </t>
    </r>
    <r>
      <rPr>
        <vertAlign val="superscript"/>
        <sz val="8"/>
        <rFont val="Times"/>
        <family val="1"/>
      </rPr>
      <t xml:space="preserve"> </t>
    </r>
  </si>
  <si>
    <t xml:space="preserve"> inadequate to make estimates of output. </t>
  </si>
  <si>
    <t>Natural gas</t>
  </si>
  <si>
    <t>Ltd., 4%; Partex (Oman) Corp., 2%]</t>
  </si>
  <si>
    <t>in the Wilayat of Ibri</t>
  </si>
  <si>
    <t>Dutch Shell plc, 30%; Total S.A., 5.54%; Korea LNG, 5%,</t>
  </si>
  <si>
    <t xml:space="preserve"> Partex (Oman) Corp., 2%; Itochu Corp., 0.92%]</t>
  </si>
  <si>
    <t xml:space="preserve">Oman Liquefied Natural Gas L.L.C., 36.8%; Union Fenosa </t>
  </si>
  <si>
    <t>Production Oman, 2%; Partex (Oman) Corp., 1%]</t>
  </si>
  <si>
    <t xml:space="preserve"> International Corp., 50%; Eagle Energy (Oman) Ltd., 10%</t>
  </si>
  <si>
    <t xml:space="preserve">Sohar Refinery Co. L.L.C. (Ministry of Finance, 80%, and Oman </t>
  </si>
  <si>
    <t>Oxy Oman, Inc (Occidental Petroleum Corp., 65%, and</t>
  </si>
  <si>
    <r>
      <t>1</t>
    </r>
    <r>
      <rPr>
        <sz val="8"/>
        <rFont val="Times"/>
        <family val="1"/>
      </rPr>
      <t>Expansion project to increase processing capacity to 37,000,000 barrels per year (106,000 barrels per day) was expected to be completed in 2007.</t>
    </r>
  </si>
  <si>
    <r>
      <t>OMAN: PRODUCTION OF MINERAL COMMODITIES</t>
    </r>
    <r>
      <rPr>
        <vertAlign val="superscript"/>
        <sz val="8"/>
        <rFont val="Times"/>
        <family val="1"/>
      </rPr>
      <t>1</t>
    </r>
  </si>
  <si>
    <t>--</t>
  </si>
  <si>
    <t>Daleel Petroleum Co. L.L.C. (Mazoon Petrogas S.A.O.C., 50%,</t>
  </si>
  <si>
    <t>Mitsubishi Corp., 2.77%, Mitsui E&amp;P Middle East B.V., 2.77%;</t>
  </si>
  <si>
    <t>Harweel, the Lekhwair,</t>
  </si>
  <si>
    <t>This icon is linked to an embedded text document. Double-click on the icon to open the document.</t>
  </si>
  <si>
    <t>USGS Minerals Yearbook 2006, Volume III – Oman</t>
  </si>
  <si>
    <t>This workbook includes one embedded Microsoft Word document and two tables (see tabs below).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</si>
</sst>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m/dd/yy_)"/>
    <numFmt numFmtId="166" formatCode="#,##0.000_);\(#,##0.000\)"/>
    <numFmt numFmtId="167" formatCode="_(* #,##0.0_);_(* \(#,##0.0\);_(* &quot;-&quot;??_);_(@_)"/>
    <numFmt numFmtId="168" formatCode="_(* #,##0_);_(* \(#,##0\);_(* &quot;-&quot;??_);_(@_)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%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* #,##0.0_);_(* \(#,##0.0\);_(* &quot;-&quot;?_);_(@_)"/>
    <numFmt numFmtId="178" formatCode="_(* #,##0.000_);_(* \(#,##0.00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"/>
    <numFmt numFmtId="184" formatCode="_(* #,##0.0000_);_(* \(#,##0.0000\);_(* &quot;-&quot;??_);_(@_)"/>
  </numFmts>
  <fonts count="12">
    <font>
      <sz val="12"/>
      <name val="Arial"/>
      <family val="0"/>
    </font>
    <font>
      <sz val="10"/>
      <name val="Times New Roman"/>
      <family val="0"/>
    </font>
    <font>
      <u val="single"/>
      <sz val="10.45"/>
      <color indexed="12"/>
      <name val="Arial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sz val="8"/>
      <color indexed="10"/>
      <name val="Times"/>
      <family val="1"/>
    </font>
    <font>
      <sz val="8"/>
      <name val="Arial"/>
      <family val="0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sz val="12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1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" xfId="0" applyFont="1" applyFill="1" applyBorder="1" applyAlignment="1" applyProtection="1">
      <alignment horizontal="centerContinuous" vertical="center"/>
      <protection/>
    </xf>
    <xf numFmtId="49" fontId="3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1" xfId="0" applyFont="1" applyFill="1" applyBorder="1" applyAlignment="1" applyProtection="1">
      <alignment vertical="center"/>
      <protection/>
    </xf>
    <xf numFmtId="49" fontId="3" fillId="0" borderId="2" xfId="0" applyNumberFormat="1" applyFont="1" applyFill="1" applyBorder="1" applyAlignment="1" applyProtection="1">
      <alignment horizontal="right" vertical="center"/>
      <protection/>
    </xf>
    <xf numFmtId="0" fontId="3" fillId="0" borderId="1" xfId="0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168" fontId="3" fillId="0" borderId="0" xfId="15" applyNumberFormat="1" applyFont="1" applyFill="1" applyAlignment="1">
      <alignment vertical="center"/>
    </xf>
    <xf numFmtId="168" fontId="4" fillId="0" borderId="0" xfId="15" applyNumberFormat="1" applyFont="1" applyFill="1" applyAlignment="1">
      <alignment horizontal="left" vertical="center"/>
    </xf>
    <xf numFmtId="49" fontId="4" fillId="0" borderId="0" xfId="15" applyNumberFormat="1" applyFont="1" applyFill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 inden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9" fontId="3" fillId="0" borderId="0" xfId="21" applyFont="1" applyFill="1" applyAlignment="1" applyProtection="1">
      <alignment vertical="center"/>
      <protection/>
    </xf>
    <xf numFmtId="0" fontId="3" fillId="0" borderId="3" xfId="0" applyFont="1" applyFill="1" applyBorder="1" applyAlignment="1" applyProtection="1">
      <alignment horizontal="left" vertical="center" indent="1"/>
      <protection/>
    </xf>
    <xf numFmtId="0" fontId="3" fillId="0" borderId="3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68" fontId="3" fillId="0" borderId="0" xfId="15" applyNumberFormat="1" applyFont="1" applyFill="1" applyBorder="1" applyAlignment="1">
      <alignment vertical="center"/>
    </xf>
    <xf numFmtId="0" fontId="3" fillId="0" borderId="1" xfId="0" applyFont="1" applyFill="1" applyBorder="1" applyAlignment="1" applyProtection="1">
      <alignment horizontal="left" vertical="center" indent="2"/>
      <protection/>
    </xf>
    <xf numFmtId="3" fontId="3" fillId="0" borderId="0" xfId="0" applyNumberFormat="1" applyFont="1" applyFill="1" applyAlignment="1">
      <alignment vertical="center"/>
    </xf>
    <xf numFmtId="0" fontId="3" fillId="0" borderId="1" xfId="0" applyFont="1" applyFill="1" applyBorder="1" applyAlignment="1" applyProtection="1">
      <alignment horizontal="left" vertical="center" indent="3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3" fontId="3" fillId="0" borderId="0" xfId="15" applyNumberFormat="1" applyFont="1" applyFill="1" applyAlignment="1">
      <alignment vertical="center"/>
    </xf>
    <xf numFmtId="0" fontId="3" fillId="0" borderId="4" xfId="0" applyFont="1" applyFill="1" applyBorder="1" applyAlignment="1" applyProtection="1">
      <alignment vertical="center"/>
      <protection/>
    </xf>
    <xf numFmtId="168" fontId="3" fillId="0" borderId="4" xfId="15" applyNumberFormat="1" applyFont="1" applyFill="1" applyBorder="1" applyAlignment="1">
      <alignment vertical="center"/>
    </xf>
    <xf numFmtId="3" fontId="4" fillId="0" borderId="0" xfId="15" applyNumberFormat="1" applyFont="1" applyFill="1" applyAlignment="1">
      <alignment vertical="center"/>
    </xf>
    <xf numFmtId="168" fontId="4" fillId="0" borderId="0" xfId="15" applyNumberFormat="1" applyFont="1" applyFill="1" applyAlignment="1">
      <alignment vertical="center"/>
    </xf>
    <xf numFmtId="37" fontId="4" fillId="0" borderId="0" xfId="0" applyNumberFormat="1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0" fontId="4" fillId="0" borderId="6" xfId="0" applyFont="1" applyFill="1" applyBorder="1" applyAlignment="1" applyProtection="1">
      <alignment horizontal="left" vertical="center"/>
      <protection/>
    </xf>
    <xf numFmtId="168" fontId="3" fillId="0" borderId="0" xfId="15" applyNumberFormat="1" applyFont="1" applyFill="1" applyAlignment="1">
      <alignment horizontal="right" vertical="center"/>
    </xf>
    <xf numFmtId="9" fontId="5" fillId="0" borderId="0" xfId="21" applyFont="1" applyFill="1" applyAlignment="1">
      <alignment vertical="center"/>
    </xf>
    <xf numFmtId="168" fontId="4" fillId="0" borderId="0" xfId="15" applyNumberFormat="1" applyFont="1" applyFill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left" vertical="center"/>
    </xf>
    <xf numFmtId="3" fontId="7" fillId="0" borderId="2" xfId="0" applyNumberFormat="1" applyFont="1" applyFill="1" applyBorder="1" applyAlignment="1" applyProtection="1">
      <alignment horizontal="right" vertical="center"/>
      <protection/>
    </xf>
    <xf numFmtId="0" fontId="3" fillId="0" borderId="2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indent="1"/>
    </xf>
    <xf numFmtId="0" fontId="3" fillId="0" borderId="4" xfId="0" applyFont="1" applyFill="1" applyBorder="1" applyAlignment="1">
      <alignment vertical="center"/>
    </xf>
    <xf numFmtId="0" fontId="3" fillId="0" borderId="4" xfId="0" applyFont="1" applyBorder="1" applyAlignment="1">
      <alignment horizontal="left" indent="1"/>
    </xf>
    <xf numFmtId="0" fontId="7" fillId="0" borderId="4" xfId="0" applyFont="1" applyFill="1" applyBorder="1" applyAlignment="1" applyProtection="1">
      <alignment vertical="center"/>
      <protection/>
    </xf>
    <xf numFmtId="3" fontId="7" fillId="0" borderId="4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Border="1" applyAlignment="1">
      <alignment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vertical="center" indent="1"/>
    </xf>
    <xf numFmtId="0" fontId="3" fillId="0" borderId="4" xfId="0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/>
    </xf>
    <xf numFmtId="0" fontId="7" fillId="0" borderId="6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 applyProtection="1">
      <alignment horizontal="left" vertical="center"/>
      <protection/>
    </xf>
    <xf numFmtId="0" fontId="3" fillId="0" borderId="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indent="2"/>
    </xf>
    <xf numFmtId="0" fontId="3" fillId="0" borderId="0" xfId="0" applyFont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4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indent="1"/>
    </xf>
    <xf numFmtId="0" fontId="3" fillId="0" borderId="6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2" xfId="0" applyFont="1" applyFill="1" applyBorder="1" applyAlignment="1">
      <alignment horizontal="left" vertical="center" indent="2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6" fillId="0" borderId="0" xfId="0" applyFont="1" applyAlignment="1">
      <alignment/>
    </xf>
    <xf numFmtId="3" fontId="7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>
      <alignment horizontal="left" indent="1"/>
    </xf>
    <xf numFmtId="0" fontId="3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 inden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left" indent="1"/>
    </xf>
    <xf numFmtId="168" fontId="4" fillId="0" borderId="6" xfId="15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2" xfId="0" applyFont="1" applyFill="1" applyBorder="1" applyAlignment="1">
      <alignment/>
    </xf>
    <xf numFmtId="0" fontId="3" fillId="0" borderId="4" xfId="0" applyFont="1" applyBorder="1" applyAlignment="1">
      <alignment horizontal="left"/>
    </xf>
    <xf numFmtId="0" fontId="3" fillId="0" borderId="6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indent="1"/>
    </xf>
    <xf numFmtId="0" fontId="3" fillId="0" borderId="4" xfId="0" applyFont="1" applyFill="1" applyBorder="1" applyAlignment="1">
      <alignment horizontal="left" indent="1"/>
    </xf>
    <xf numFmtId="3" fontId="8" fillId="0" borderId="4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 indent="1"/>
      <protection/>
    </xf>
    <xf numFmtId="0" fontId="7" fillId="0" borderId="4" xfId="0" applyFont="1" applyFill="1" applyBorder="1" applyAlignment="1" applyProtection="1">
      <alignment horizontal="left" vertical="center" indent="1"/>
      <protection/>
    </xf>
    <xf numFmtId="3" fontId="8" fillId="0" borderId="6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 indent="1"/>
    </xf>
    <xf numFmtId="0" fontId="3" fillId="0" borderId="4" xfId="0" applyFont="1" applyBorder="1" applyAlignment="1">
      <alignment horizontal="centerContinuous" vertical="center"/>
    </xf>
    <xf numFmtId="0" fontId="3" fillId="0" borderId="0" xfId="0" applyFont="1" applyFill="1" applyBorder="1" applyAlignment="1">
      <alignment horizontal="left"/>
    </xf>
    <xf numFmtId="0" fontId="7" fillId="0" borderId="2" xfId="0" applyFont="1" applyFill="1" applyBorder="1" applyAlignment="1" applyProtection="1">
      <alignment horizontal="left" vertical="center"/>
      <protection/>
    </xf>
    <xf numFmtId="3" fontId="3" fillId="0" borderId="2" xfId="0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 applyProtection="1">
      <alignment horizontal="left" vertical="center"/>
      <protection/>
    </xf>
    <xf numFmtId="0" fontId="3" fillId="0" borderId="4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left" indent="1"/>
    </xf>
    <xf numFmtId="0" fontId="9" fillId="0" borderId="0" xfId="0" applyFont="1" applyAlignment="1">
      <alignment/>
    </xf>
    <xf numFmtId="0" fontId="9" fillId="0" borderId="6" xfId="0" applyFont="1" applyFill="1" applyBorder="1" applyAlignment="1">
      <alignment/>
    </xf>
    <xf numFmtId="3" fontId="3" fillId="0" borderId="0" xfId="0" applyNumberFormat="1" applyFont="1" applyFill="1" applyAlignment="1" quotePrefix="1">
      <alignment horizontal="right" vertical="center"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6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6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indent="2"/>
    </xf>
    <xf numFmtId="0" fontId="3" fillId="0" borderId="0" xfId="20">
      <alignment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eet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5" sqref="A5"/>
    </sheetView>
  </sheetViews>
  <sheetFormatPr defaultColWidth="8.88671875" defaultRowHeight="11.25" customHeight="1"/>
  <cols>
    <col min="1" max="16384" width="6.21484375" style="125" customWidth="1"/>
  </cols>
  <sheetData>
    <row r="1" spans="1:12" ht="11.25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1.2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1.2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ht="11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5" spans="1:12" ht="11.2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</row>
    <row r="6" spans="1:12" ht="11.25" customHeight="1">
      <c r="A6" s="127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</row>
    <row r="7" spans="1:12" ht="11.25" customHeight="1">
      <c r="A7" s="128" t="s">
        <v>165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</row>
    <row r="8" spans="1:12" ht="11.25" customHeight="1">
      <c r="A8" s="129" t="s">
        <v>166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</row>
    <row r="9" spans="1:12" ht="11.25" customHeight="1">
      <c r="A9" s="127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</row>
    <row r="10" spans="1:12" ht="11.25" customHeight="1">
      <c r="A10" s="127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</row>
    <row r="11" spans="1:12" ht="11.25" customHeight="1">
      <c r="A11" s="127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</row>
    <row r="12" spans="1:12" ht="11.25" customHeight="1">
      <c r="A12" s="127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</row>
    <row r="13" spans="1:12" ht="11.25" customHeight="1">
      <c r="A13" s="127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</row>
    <row r="14" spans="1:12" ht="11.25" customHeight="1">
      <c r="A14" s="127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</row>
    <row r="15" spans="1:12" ht="11.25" customHeight="1">
      <c r="A15" s="127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</row>
    <row r="16" spans="1:12" ht="11.25" customHeight="1">
      <c r="A16" s="129" t="s">
        <v>164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</row>
  </sheetData>
  <mergeCells count="2">
    <mergeCell ref="A8:L8"/>
    <mergeCell ref="A16:L16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17659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A1" sqref="A1:N1"/>
    </sheetView>
  </sheetViews>
  <sheetFormatPr defaultColWidth="8.88671875" defaultRowHeight="11.25" customHeight="1"/>
  <cols>
    <col min="1" max="1" width="5.77734375" style="1" customWidth="1"/>
    <col min="2" max="2" width="20.10546875" style="1" customWidth="1"/>
    <col min="3" max="3" width="4.99609375" style="1" customWidth="1"/>
    <col min="4" max="4" width="1.77734375" style="1" customWidth="1"/>
    <col min="5" max="5" width="7.77734375" style="1" customWidth="1"/>
    <col min="6" max="6" width="1.77734375" style="1" customWidth="1"/>
    <col min="7" max="7" width="7.77734375" style="1" customWidth="1"/>
    <col min="8" max="8" width="1.77734375" style="1" customWidth="1"/>
    <col min="9" max="9" width="7.77734375" style="1" customWidth="1"/>
    <col min="10" max="10" width="1.77734375" style="1" customWidth="1"/>
    <col min="11" max="11" width="7.77734375" style="1" customWidth="1"/>
    <col min="12" max="12" width="1.77734375" style="1" customWidth="1"/>
    <col min="13" max="13" width="7.77734375" style="1" customWidth="1"/>
    <col min="14" max="14" width="1.33203125" style="1" customWidth="1"/>
    <col min="15" max="16384" width="8.88671875" style="1" customWidth="1"/>
  </cols>
  <sheetData>
    <row r="1" spans="1:14" ht="11.2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11.25" customHeight="1">
      <c r="A2" s="114" t="s">
        <v>159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11.2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ht="11.25" customHeight="1">
      <c r="A4" s="114" t="s">
        <v>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ht="11.25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4" ht="12" customHeight="1">
      <c r="A6" s="2" t="s">
        <v>27</v>
      </c>
      <c r="B6" s="2"/>
      <c r="C6" s="2"/>
      <c r="D6" s="2"/>
      <c r="E6" s="3" t="s">
        <v>36</v>
      </c>
      <c r="F6" s="5"/>
      <c r="G6" s="3" t="s">
        <v>87</v>
      </c>
      <c r="H6" s="5"/>
      <c r="I6" s="3" t="s">
        <v>88</v>
      </c>
      <c r="J6" s="5"/>
      <c r="K6" s="3" t="s">
        <v>89</v>
      </c>
      <c r="L6" s="5"/>
      <c r="M6" s="3" t="s">
        <v>90</v>
      </c>
      <c r="N6" s="5"/>
    </row>
    <row r="7" spans="1:14" ht="12" customHeight="1">
      <c r="A7" s="4" t="s">
        <v>91</v>
      </c>
      <c r="B7" s="4"/>
      <c r="C7" s="6" t="s">
        <v>3</v>
      </c>
      <c r="D7" s="7"/>
      <c r="E7" s="21">
        <v>1700000</v>
      </c>
      <c r="F7" s="10" t="s">
        <v>3</v>
      </c>
      <c r="G7" s="21">
        <v>2100000</v>
      </c>
      <c r="H7" s="11" t="s">
        <v>3</v>
      </c>
      <c r="I7" s="21">
        <v>2500000</v>
      </c>
      <c r="J7" s="9"/>
      <c r="K7" s="21">
        <v>2600000</v>
      </c>
      <c r="L7" s="11" t="s">
        <v>26</v>
      </c>
      <c r="M7" s="21">
        <v>2600000</v>
      </c>
      <c r="N7" s="9"/>
    </row>
    <row r="8" spans="1:14" ht="11.25" customHeight="1">
      <c r="A8" s="4" t="s">
        <v>25</v>
      </c>
      <c r="B8" s="4"/>
      <c r="C8" s="6"/>
      <c r="D8" s="7"/>
      <c r="E8" s="21">
        <v>27444</v>
      </c>
      <c r="F8" s="8" t="s">
        <v>3</v>
      </c>
      <c r="G8" s="21">
        <v>13800</v>
      </c>
      <c r="H8" s="11" t="s">
        <v>26</v>
      </c>
      <c r="I8" s="21">
        <v>18575</v>
      </c>
      <c r="J8" s="8" t="s">
        <v>3</v>
      </c>
      <c r="K8" s="21">
        <v>34000</v>
      </c>
      <c r="L8" s="11" t="s">
        <v>26</v>
      </c>
      <c r="M8" s="21">
        <v>67000</v>
      </c>
      <c r="N8" s="11" t="s">
        <v>3</v>
      </c>
    </row>
    <row r="9" spans="1:14" ht="11.25" customHeight="1">
      <c r="A9" s="4" t="s">
        <v>24</v>
      </c>
      <c r="B9" s="4"/>
      <c r="C9" s="6"/>
      <c r="D9" s="7"/>
      <c r="E9" s="21"/>
      <c r="F9" s="9"/>
      <c r="G9" s="21"/>
      <c r="H9" s="9"/>
      <c r="I9" s="21"/>
      <c r="J9" s="9"/>
      <c r="K9" s="21"/>
      <c r="L9" s="9"/>
      <c r="M9" s="21"/>
      <c r="N9" s="9"/>
    </row>
    <row r="10" spans="1:14" ht="11.25" customHeight="1">
      <c r="A10" s="12" t="s">
        <v>16</v>
      </c>
      <c r="B10" s="4"/>
      <c r="C10" s="6"/>
      <c r="D10" s="7"/>
      <c r="E10" s="21">
        <v>25000</v>
      </c>
      <c r="F10" s="10" t="s">
        <v>3</v>
      </c>
      <c r="G10" s="21">
        <v>18000</v>
      </c>
      <c r="H10" s="28" t="s">
        <v>3</v>
      </c>
      <c r="I10" s="21">
        <v>16000</v>
      </c>
      <c r="J10" s="10" t="s">
        <v>26</v>
      </c>
      <c r="K10" s="21">
        <v>25000</v>
      </c>
      <c r="L10" s="9"/>
      <c r="M10" s="21">
        <v>25000</v>
      </c>
      <c r="N10" s="10" t="s">
        <v>23</v>
      </c>
    </row>
    <row r="11" spans="1:14" ht="11.25" customHeight="1">
      <c r="A11" s="12" t="s">
        <v>17</v>
      </c>
      <c r="B11" s="4"/>
      <c r="C11" s="6"/>
      <c r="D11" s="7"/>
      <c r="E11" s="21">
        <v>24000</v>
      </c>
      <c r="F11" s="10" t="s">
        <v>3</v>
      </c>
      <c r="G11" s="21">
        <v>17040</v>
      </c>
      <c r="H11" s="8" t="s">
        <v>93</v>
      </c>
      <c r="I11" s="21">
        <v>15090</v>
      </c>
      <c r="J11" s="10" t="s">
        <v>26</v>
      </c>
      <c r="K11" s="21">
        <v>24543</v>
      </c>
      <c r="L11" s="11" t="s">
        <v>26</v>
      </c>
      <c r="M11" s="21">
        <v>24500</v>
      </c>
      <c r="N11" s="10" t="s">
        <v>23</v>
      </c>
    </row>
    <row r="12" spans="1:14" ht="11.25" customHeight="1">
      <c r="A12" s="4" t="s">
        <v>2</v>
      </c>
      <c r="B12" s="4"/>
      <c r="C12" s="6"/>
      <c r="D12" s="7"/>
      <c r="E12" s="35" t="s">
        <v>3</v>
      </c>
      <c r="F12" s="14"/>
      <c r="G12" s="35" t="s">
        <v>3</v>
      </c>
      <c r="H12" s="14"/>
      <c r="I12" s="35" t="s">
        <v>3</v>
      </c>
      <c r="J12" s="14"/>
      <c r="K12" s="35" t="s">
        <v>3</v>
      </c>
      <c r="L12" s="14"/>
      <c r="M12" s="35" t="s">
        <v>3</v>
      </c>
      <c r="N12" s="14"/>
    </row>
    <row r="13" spans="1:14" ht="11.25" customHeight="1">
      <c r="A13" s="12" t="s">
        <v>18</v>
      </c>
      <c r="B13" s="4"/>
      <c r="C13" s="6" t="s">
        <v>32</v>
      </c>
      <c r="D13" s="7"/>
      <c r="E13" s="21">
        <v>22366</v>
      </c>
      <c r="F13" s="8" t="s">
        <v>3</v>
      </c>
      <c r="G13" s="21">
        <v>24128</v>
      </c>
      <c r="H13" s="8" t="s">
        <v>3</v>
      </c>
      <c r="I13" s="21">
        <v>24150</v>
      </c>
      <c r="J13" s="8" t="s">
        <v>3</v>
      </c>
      <c r="K13" s="21">
        <v>23998</v>
      </c>
      <c r="L13" s="8" t="s">
        <v>3</v>
      </c>
      <c r="M13" s="21">
        <v>29783</v>
      </c>
      <c r="N13" s="8" t="s">
        <v>3</v>
      </c>
    </row>
    <row r="14" spans="1:14" ht="12" customHeight="1">
      <c r="A14" s="15" t="s">
        <v>92</v>
      </c>
      <c r="B14" s="16"/>
      <c r="C14" s="17" t="s">
        <v>4</v>
      </c>
      <c r="D14" s="18"/>
      <c r="E14" s="21">
        <v>14800</v>
      </c>
      <c r="F14" s="10" t="s">
        <v>3</v>
      </c>
      <c r="G14" s="21">
        <v>17000</v>
      </c>
      <c r="H14" s="27" t="s">
        <v>3</v>
      </c>
      <c r="I14" s="21">
        <v>17000</v>
      </c>
      <c r="J14" s="19"/>
      <c r="K14" s="21">
        <v>17390</v>
      </c>
      <c r="L14" s="36" t="s">
        <v>38</v>
      </c>
      <c r="M14" s="21">
        <v>21754</v>
      </c>
      <c r="N14" s="8">
        <v>3</v>
      </c>
    </row>
    <row r="15" spans="1:14" ht="11.25" customHeight="1">
      <c r="A15" s="4" t="s">
        <v>8</v>
      </c>
      <c r="B15" s="4"/>
      <c r="C15" s="6" t="s">
        <v>9</v>
      </c>
      <c r="D15" s="7"/>
      <c r="E15" s="21">
        <v>188</v>
      </c>
      <c r="F15" s="10" t="s">
        <v>3</v>
      </c>
      <c r="G15" s="21">
        <v>31</v>
      </c>
      <c r="H15" s="8" t="s">
        <v>93</v>
      </c>
      <c r="I15" s="21">
        <v>211</v>
      </c>
      <c r="J15" s="8" t="s">
        <v>93</v>
      </c>
      <c r="K15" s="21">
        <v>384</v>
      </c>
      <c r="L15" s="8" t="s">
        <v>93</v>
      </c>
      <c r="M15" s="21">
        <v>144</v>
      </c>
      <c r="N15" s="8" t="s">
        <v>3</v>
      </c>
    </row>
    <row r="16" spans="1:14" ht="11.25" customHeight="1">
      <c r="A16" s="4" t="s">
        <v>10</v>
      </c>
      <c r="B16" s="4"/>
      <c r="C16" s="6"/>
      <c r="D16" s="7"/>
      <c r="E16" s="21">
        <v>55722</v>
      </c>
      <c r="F16" s="8" t="s">
        <v>3</v>
      </c>
      <c r="G16" s="21">
        <v>181900</v>
      </c>
      <c r="H16" s="8" t="s">
        <v>93</v>
      </c>
      <c r="I16" s="21">
        <v>103000</v>
      </c>
      <c r="J16" s="11" t="s">
        <v>26</v>
      </c>
      <c r="K16" s="21">
        <v>133100</v>
      </c>
      <c r="L16" s="11" t="s">
        <v>26</v>
      </c>
      <c r="M16" s="21">
        <v>130000</v>
      </c>
      <c r="N16" s="9"/>
    </row>
    <row r="17" spans="1:14" ht="12" customHeight="1">
      <c r="A17" s="4" t="s">
        <v>28</v>
      </c>
      <c r="B17" s="4"/>
      <c r="C17" s="6"/>
      <c r="D17" s="7"/>
      <c r="E17" s="21">
        <v>60000</v>
      </c>
      <c r="F17" s="9"/>
      <c r="G17" s="21">
        <v>80000</v>
      </c>
      <c r="H17" s="9"/>
      <c r="I17" s="21">
        <v>84000</v>
      </c>
      <c r="J17" s="11" t="s">
        <v>26</v>
      </c>
      <c r="K17" s="21">
        <v>84000</v>
      </c>
      <c r="L17" s="11" t="s">
        <v>26</v>
      </c>
      <c r="M17" s="21">
        <v>84000</v>
      </c>
      <c r="N17" s="10" t="s">
        <v>3</v>
      </c>
    </row>
    <row r="18" spans="1:14" ht="12" customHeight="1">
      <c r="A18" s="4" t="s">
        <v>29</v>
      </c>
      <c r="B18" s="4"/>
      <c r="C18" s="6" t="s">
        <v>5</v>
      </c>
      <c r="D18" s="18"/>
      <c r="E18" s="21">
        <v>6000</v>
      </c>
      <c r="F18" s="9"/>
      <c r="G18" s="21">
        <v>6000</v>
      </c>
      <c r="H18" s="9"/>
      <c r="I18" s="21">
        <v>6000</v>
      </c>
      <c r="J18" s="9"/>
      <c r="K18" s="21">
        <v>6000</v>
      </c>
      <c r="L18" s="9"/>
      <c r="M18" s="21">
        <v>7000</v>
      </c>
      <c r="N18" s="9"/>
    </row>
    <row r="19" spans="1:14" ht="11.25" customHeight="1">
      <c r="A19" s="4" t="s">
        <v>33</v>
      </c>
      <c r="B19" s="4"/>
      <c r="C19" s="6"/>
      <c r="D19" s="18"/>
      <c r="E19" s="35" t="s">
        <v>3</v>
      </c>
      <c r="F19" s="9"/>
      <c r="G19" s="35" t="s">
        <v>3</v>
      </c>
      <c r="H19" s="9"/>
      <c r="I19" s="35" t="s">
        <v>3</v>
      </c>
      <c r="J19" s="9" t="s">
        <v>3</v>
      </c>
      <c r="K19" s="35" t="s">
        <v>3</v>
      </c>
      <c r="L19" s="9"/>
      <c r="M19" s="35" t="s">
        <v>3</v>
      </c>
      <c r="N19" s="9"/>
    </row>
    <row r="20" spans="1:14" ht="11.25" customHeight="1">
      <c r="A20" s="12" t="s">
        <v>34</v>
      </c>
      <c r="B20" s="4"/>
      <c r="C20" s="6"/>
      <c r="D20" s="18"/>
      <c r="E20" s="109" t="s">
        <v>160</v>
      </c>
      <c r="F20" s="34" t="s">
        <v>3</v>
      </c>
      <c r="G20" s="109" t="s">
        <v>160</v>
      </c>
      <c r="H20" s="34" t="s">
        <v>3</v>
      </c>
      <c r="I20" s="109" t="s">
        <v>160</v>
      </c>
      <c r="J20" s="9" t="s">
        <v>3</v>
      </c>
      <c r="K20" s="21">
        <v>620000</v>
      </c>
      <c r="L20" s="8" t="s">
        <v>3</v>
      </c>
      <c r="M20" s="21">
        <v>1000000</v>
      </c>
      <c r="N20" s="8" t="s">
        <v>3</v>
      </c>
    </row>
    <row r="21" spans="1:14" ht="11.25" customHeight="1">
      <c r="A21" s="12" t="s">
        <v>35</v>
      </c>
      <c r="B21" s="4"/>
      <c r="C21" s="6"/>
      <c r="D21" s="18"/>
      <c r="E21" s="109" t="s">
        <v>160</v>
      </c>
      <c r="F21" s="34" t="s">
        <v>3</v>
      </c>
      <c r="G21" s="109" t="s">
        <v>160</v>
      </c>
      <c r="H21" s="34" t="s">
        <v>3</v>
      </c>
      <c r="I21" s="109" t="s">
        <v>160</v>
      </c>
      <c r="J21" s="9" t="s">
        <v>3</v>
      </c>
      <c r="K21" s="21">
        <v>320000</v>
      </c>
      <c r="L21" s="9"/>
      <c r="M21" s="21">
        <v>830000</v>
      </c>
      <c r="N21" s="9"/>
    </row>
    <row r="22" spans="1:14" ht="11.25" customHeight="1">
      <c r="A22" s="4" t="s">
        <v>6</v>
      </c>
      <c r="B22" s="4"/>
      <c r="C22" s="6"/>
      <c r="D22" s="7"/>
      <c r="E22" s="21"/>
      <c r="F22" s="9"/>
      <c r="G22" s="21"/>
      <c r="H22" s="9"/>
      <c r="I22" s="21"/>
      <c r="J22" s="9"/>
      <c r="K22" s="21"/>
      <c r="L22" s="9"/>
      <c r="M22" s="21"/>
      <c r="N22" s="9"/>
    </row>
    <row r="23" spans="1:14" ht="11.25" customHeight="1">
      <c r="A23" s="12" t="s">
        <v>94</v>
      </c>
      <c r="B23" s="4"/>
      <c r="C23" s="6" t="s">
        <v>5</v>
      </c>
      <c r="D23" s="18"/>
      <c r="E23" s="21">
        <v>328000</v>
      </c>
      <c r="F23" s="29" t="s">
        <v>23</v>
      </c>
      <c r="G23" s="21">
        <v>300000</v>
      </c>
      <c r="H23" s="29" t="s">
        <v>23</v>
      </c>
      <c r="I23" s="21">
        <v>285385</v>
      </c>
      <c r="J23" s="13" t="s">
        <v>3</v>
      </c>
      <c r="K23" s="21">
        <v>282616</v>
      </c>
      <c r="L23" s="13" t="s">
        <v>3</v>
      </c>
      <c r="M23" s="21">
        <v>269242</v>
      </c>
      <c r="N23" s="13" t="s">
        <v>3</v>
      </c>
    </row>
    <row r="24" spans="1:14" ht="12" customHeight="1">
      <c r="A24" s="12" t="s">
        <v>80</v>
      </c>
      <c r="B24" s="4"/>
      <c r="C24" s="6"/>
      <c r="D24" s="7"/>
      <c r="E24" s="31"/>
      <c r="F24" s="30"/>
      <c r="G24" s="31"/>
      <c r="H24" s="30"/>
      <c r="I24" s="31"/>
      <c r="J24" s="30"/>
      <c r="K24" s="31"/>
      <c r="L24" s="30"/>
      <c r="M24" s="31"/>
      <c r="N24" s="30"/>
    </row>
    <row r="25" spans="1:14" ht="11.25" customHeight="1">
      <c r="A25" s="20" t="s">
        <v>95</v>
      </c>
      <c r="B25" s="4"/>
      <c r="C25" s="6" t="s">
        <v>4</v>
      </c>
      <c r="D25" s="7"/>
      <c r="E25" s="21">
        <v>545</v>
      </c>
      <c r="F25" s="10" t="s">
        <v>23</v>
      </c>
      <c r="G25" s="21">
        <v>550</v>
      </c>
      <c r="H25" s="10" t="s">
        <v>23</v>
      </c>
      <c r="I25" s="21">
        <v>473</v>
      </c>
      <c r="J25" s="8" t="s">
        <v>3</v>
      </c>
      <c r="K25" s="21">
        <v>580</v>
      </c>
      <c r="L25" s="8" t="s">
        <v>3</v>
      </c>
      <c r="M25" s="21">
        <v>630</v>
      </c>
      <c r="N25" s="8" t="s">
        <v>3</v>
      </c>
    </row>
    <row r="26" spans="1:14" ht="11.25" customHeight="1">
      <c r="A26" s="20" t="s">
        <v>19</v>
      </c>
      <c r="B26" s="4"/>
      <c r="C26" s="6" t="s">
        <v>4</v>
      </c>
      <c r="D26" s="7"/>
      <c r="E26" s="21">
        <v>5428</v>
      </c>
      <c r="F26" s="8" t="s">
        <v>3</v>
      </c>
      <c r="G26" s="21">
        <v>5400</v>
      </c>
      <c r="H26" s="10" t="s">
        <v>23</v>
      </c>
      <c r="I26" s="21">
        <v>5215</v>
      </c>
      <c r="J26" s="8" t="s">
        <v>3</v>
      </c>
      <c r="K26" s="21">
        <f>1356.9+4079.4</f>
        <v>5436.3</v>
      </c>
      <c r="L26" s="8" t="s">
        <v>3</v>
      </c>
      <c r="M26" s="21">
        <f>1374.3+3703.7</f>
        <v>5078</v>
      </c>
      <c r="N26" s="8" t="s">
        <v>3</v>
      </c>
    </row>
    <row r="27" spans="1:14" ht="11.25" customHeight="1">
      <c r="A27" s="20" t="s">
        <v>20</v>
      </c>
      <c r="B27" s="4"/>
      <c r="C27" s="6" t="s">
        <v>4</v>
      </c>
      <c r="D27" s="7"/>
      <c r="E27" s="21">
        <v>2008</v>
      </c>
      <c r="F27" s="8" t="s">
        <v>3</v>
      </c>
      <c r="G27" s="21">
        <v>2000</v>
      </c>
      <c r="H27" s="10" t="s">
        <v>23</v>
      </c>
      <c r="I27" s="21">
        <v>1407</v>
      </c>
      <c r="J27" s="8" t="s">
        <v>3</v>
      </c>
      <c r="K27" s="21">
        <v>1770</v>
      </c>
      <c r="L27" s="8" t="s">
        <v>3</v>
      </c>
      <c r="M27" s="21">
        <v>2338.9</v>
      </c>
      <c r="N27" s="8" t="s">
        <v>3</v>
      </c>
    </row>
    <row r="28" spans="1:14" ht="11.25" customHeight="1">
      <c r="A28" s="20" t="s">
        <v>14</v>
      </c>
      <c r="B28" s="4"/>
      <c r="C28" s="6" t="s">
        <v>4</v>
      </c>
      <c r="D28" s="7"/>
      <c r="E28" s="21">
        <v>6658</v>
      </c>
      <c r="F28" s="8" t="s">
        <v>3</v>
      </c>
      <c r="G28" s="21">
        <v>6700</v>
      </c>
      <c r="H28" s="10" t="s">
        <v>23</v>
      </c>
      <c r="I28" s="21">
        <v>6442</v>
      </c>
      <c r="J28" s="8" t="s">
        <v>3</v>
      </c>
      <c r="K28" s="21">
        <v>7089</v>
      </c>
      <c r="L28" s="8" t="s">
        <v>3</v>
      </c>
      <c r="M28" s="21">
        <v>6750.4</v>
      </c>
      <c r="N28" s="8" t="s">
        <v>3</v>
      </c>
    </row>
    <row r="29" spans="1:14" ht="11.25" customHeight="1">
      <c r="A29" s="20" t="s">
        <v>15</v>
      </c>
      <c r="B29" s="4"/>
      <c r="C29" s="6" t="s">
        <v>4</v>
      </c>
      <c r="D29" s="7"/>
      <c r="E29" s="21">
        <v>14942</v>
      </c>
      <c r="F29" s="8" t="s">
        <v>3</v>
      </c>
      <c r="G29" s="21">
        <v>15000</v>
      </c>
      <c r="H29" s="10" t="s">
        <v>23</v>
      </c>
      <c r="I29" s="21">
        <v>14247</v>
      </c>
      <c r="J29" s="8" t="s">
        <v>3</v>
      </c>
      <c r="K29" s="21">
        <v>15445</v>
      </c>
      <c r="L29" s="8" t="s">
        <v>3</v>
      </c>
      <c r="M29" s="21">
        <v>14946.8</v>
      </c>
      <c r="N29" s="8" t="s">
        <v>3</v>
      </c>
    </row>
    <row r="30" spans="1:14" ht="11.25" customHeight="1">
      <c r="A30" s="20" t="s">
        <v>21</v>
      </c>
      <c r="B30" s="4"/>
      <c r="C30" s="6" t="s">
        <v>4</v>
      </c>
      <c r="D30" s="7"/>
      <c r="E30" s="21">
        <f>996+52</f>
        <v>1048</v>
      </c>
      <c r="F30" s="13" t="s">
        <v>3</v>
      </c>
      <c r="G30" s="21">
        <v>1000</v>
      </c>
      <c r="H30" s="10" t="s">
        <v>23</v>
      </c>
      <c r="I30" s="21">
        <v>1162</v>
      </c>
      <c r="J30" s="13" t="s">
        <v>3</v>
      </c>
      <c r="K30" s="21">
        <f>1244+9</f>
        <v>1253</v>
      </c>
      <c r="L30" s="13" t="s">
        <v>3</v>
      </c>
      <c r="M30" s="21">
        <f>139.1+1144.2</f>
        <v>1283.3</v>
      </c>
      <c r="N30" s="13" t="s">
        <v>3</v>
      </c>
    </row>
    <row r="31" spans="1:14" ht="11.25" customHeight="1">
      <c r="A31" s="22" t="s">
        <v>22</v>
      </c>
      <c r="B31" s="4"/>
      <c r="C31" s="6" t="s">
        <v>4</v>
      </c>
      <c r="D31" s="7"/>
      <c r="E31" s="32">
        <f>SUM(E25:E30)</f>
        <v>30629</v>
      </c>
      <c r="F31" s="33" t="s">
        <v>3</v>
      </c>
      <c r="G31" s="32">
        <v>30700</v>
      </c>
      <c r="H31" s="87" t="s">
        <v>23</v>
      </c>
      <c r="I31" s="32">
        <f>SUM(I25:I30)</f>
        <v>28946</v>
      </c>
      <c r="J31" s="33" t="s">
        <v>3</v>
      </c>
      <c r="K31" s="32">
        <f>SUM(K25:K30)</f>
        <v>31573.3</v>
      </c>
      <c r="L31" s="33" t="s">
        <v>3</v>
      </c>
      <c r="M31" s="32">
        <f>SUM(M25:M30)</f>
        <v>31027.399999999998</v>
      </c>
      <c r="N31" s="33" t="s">
        <v>3</v>
      </c>
    </row>
    <row r="32" spans="1:14" ht="11.25" customHeight="1">
      <c r="A32" s="23" t="s">
        <v>7</v>
      </c>
      <c r="B32" s="4"/>
      <c r="C32" s="6"/>
      <c r="D32" s="7"/>
      <c r="E32" s="21">
        <v>14410</v>
      </c>
      <c r="F32" s="8" t="s">
        <v>3</v>
      </c>
      <c r="G32" s="21">
        <v>12300</v>
      </c>
      <c r="H32" s="10" t="s">
        <v>26</v>
      </c>
      <c r="I32" s="21">
        <v>12400</v>
      </c>
      <c r="J32" s="28" t="s">
        <v>26</v>
      </c>
      <c r="K32" s="21">
        <v>10900</v>
      </c>
      <c r="L32" s="10" t="s">
        <v>26</v>
      </c>
      <c r="M32" s="21">
        <v>11000</v>
      </c>
      <c r="N32" s="9"/>
    </row>
    <row r="33" spans="1:14" ht="12" customHeight="1">
      <c r="A33" s="4" t="s">
        <v>96</v>
      </c>
      <c r="B33" s="4"/>
      <c r="C33" s="6" t="s">
        <v>3</v>
      </c>
      <c r="D33" s="7"/>
      <c r="E33" s="21">
        <v>21736414</v>
      </c>
      <c r="F33" s="8">
        <v>3</v>
      </c>
      <c r="G33" s="21">
        <v>22000000</v>
      </c>
      <c r="H33" s="24" t="s">
        <v>3</v>
      </c>
      <c r="I33" s="21">
        <v>23000000</v>
      </c>
      <c r="J33" s="28" t="s">
        <v>3</v>
      </c>
      <c r="K33" s="21">
        <v>24000000</v>
      </c>
      <c r="L33" s="24"/>
      <c r="M33" s="21">
        <v>25000000</v>
      </c>
      <c r="N33" s="24"/>
    </row>
    <row r="34" spans="1:14" ht="11.25" customHeight="1">
      <c r="A34" s="4" t="s">
        <v>11</v>
      </c>
      <c r="B34" s="4"/>
      <c r="C34" s="6" t="s">
        <v>9</v>
      </c>
      <c r="D34" s="7"/>
      <c r="E34" s="21">
        <v>38</v>
      </c>
      <c r="F34" s="8" t="s">
        <v>3</v>
      </c>
      <c r="G34" s="21">
        <v>9</v>
      </c>
      <c r="H34" s="8" t="s">
        <v>26</v>
      </c>
      <c r="I34" s="21">
        <v>89</v>
      </c>
      <c r="J34" s="8" t="s">
        <v>26</v>
      </c>
      <c r="K34" s="21">
        <v>122</v>
      </c>
      <c r="L34" s="8" t="s">
        <v>26</v>
      </c>
      <c r="M34" s="21">
        <v>220</v>
      </c>
      <c r="N34" s="8" t="s">
        <v>3</v>
      </c>
    </row>
    <row r="35" spans="1:14" ht="11.25" customHeight="1">
      <c r="A35" s="4" t="s">
        <v>12</v>
      </c>
      <c r="B35" s="4"/>
      <c r="C35" s="6"/>
      <c r="D35" s="7"/>
      <c r="E35" s="21"/>
      <c r="F35" s="9"/>
      <c r="G35" s="21"/>
      <c r="H35" s="9"/>
      <c r="I35" s="21"/>
      <c r="J35" s="9"/>
      <c r="K35" s="21"/>
      <c r="L35" s="9"/>
      <c r="M35" s="21"/>
      <c r="N35" s="9"/>
    </row>
    <row r="36" spans="1:14" ht="11.25" customHeight="1">
      <c r="A36" s="12" t="s">
        <v>13</v>
      </c>
      <c r="B36" s="4"/>
      <c r="C36" s="6" t="s">
        <v>3</v>
      </c>
      <c r="D36" s="7"/>
      <c r="E36" s="21">
        <v>135930</v>
      </c>
      <c r="F36" s="8">
        <v>3</v>
      </c>
      <c r="G36" s="21">
        <v>146600</v>
      </c>
      <c r="H36" s="10" t="s">
        <v>26</v>
      </c>
      <c r="I36" s="21">
        <v>163800</v>
      </c>
      <c r="J36" s="10" t="s">
        <v>26</v>
      </c>
      <c r="K36" s="21">
        <v>220900</v>
      </c>
      <c r="L36" s="10" t="s">
        <v>26</v>
      </c>
      <c r="M36" s="21">
        <v>220000</v>
      </c>
      <c r="N36" s="9"/>
    </row>
    <row r="37" spans="1:14" ht="11.25" customHeight="1">
      <c r="A37" s="12" t="s">
        <v>97</v>
      </c>
      <c r="B37" s="4"/>
      <c r="C37" s="6" t="s">
        <v>3</v>
      </c>
      <c r="D37" s="7"/>
      <c r="E37" s="21">
        <v>3182522</v>
      </c>
      <c r="F37" s="8">
        <v>3</v>
      </c>
      <c r="G37" s="21">
        <v>3200000</v>
      </c>
      <c r="H37" s="9"/>
      <c r="I37" s="21">
        <v>3500000</v>
      </c>
      <c r="J37" s="9"/>
      <c r="K37" s="21">
        <v>3600000</v>
      </c>
      <c r="L37" s="9"/>
      <c r="M37" s="21">
        <v>3600000</v>
      </c>
      <c r="N37" s="9"/>
    </row>
    <row r="38" spans="1:14" ht="11.25" customHeight="1">
      <c r="A38" s="16" t="s">
        <v>30</v>
      </c>
      <c r="B38" s="16"/>
      <c r="C38" s="17"/>
      <c r="D38" s="25"/>
      <c r="E38" s="26">
        <v>30000</v>
      </c>
      <c r="F38" s="26"/>
      <c r="G38" s="21">
        <v>30000</v>
      </c>
      <c r="H38" s="26"/>
      <c r="I38" s="21">
        <v>30000</v>
      </c>
      <c r="J38" s="26"/>
      <c r="K38" s="21">
        <v>30000</v>
      </c>
      <c r="L38" s="26"/>
      <c r="M38" s="21">
        <v>40000</v>
      </c>
      <c r="N38" s="26"/>
    </row>
    <row r="39" spans="1:14" ht="11.25" customHeight="1">
      <c r="A39" s="113" t="s">
        <v>146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</row>
    <row r="40" spans="1:14" ht="11.25" customHeight="1">
      <c r="A40" s="111" t="s">
        <v>37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</row>
    <row r="41" spans="1:14" ht="11.25" customHeight="1">
      <c r="A41" s="111" t="s">
        <v>101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</row>
    <row r="42" spans="1:14" ht="11.25" customHeight="1">
      <c r="A42" s="110" t="s">
        <v>147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</row>
    <row r="43" spans="1:14" ht="11.25" customHeight="1">
      <c r="A43" s="111" t="s">
        <v>31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</row>
    <row r="44" spans="1:14" ht="11.25" customHeight="1">
      <c r="A44" s="111" t="s">
        <v>79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</row>
  </sheetData>
  <mergeCells count="11">
    <mergeCell ref="A1:N1"/>
    <mergeCell ref="A2:N2"/>
    <mergeCell ref="A3:N3"/>
    <mergeCell ref="A4:N4"/>
    <mergeCell ref="A42:N42"/>
    <mergeCell ref="A44:N44"/>
    <mergeCell ref="A5:N5"/>
    <mergeCell ref="A39:N39"/>
    <mergeCell ref="A40:N40"/>
    <mergeCell ref="A41:N41"/>
    <mergeCell ref="A43:N43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5"/>
  <sheetViews>
    <sheetView workbookViewId="0" topLeftCell="A1">
      <selection activeCell="A1" sqref="A1:H1"/>
    </sheetView>
  </sheetViews>
  <sheetFormatPr defaultColWidth="8.88671875" defaultRowHeight="15"/>
  <cols>
    <col min="1" max="1" width="3.77734375" style="0" customWidth="1"/>
    <col min="2" max="2" width="14.3359375" style="0" customWidth="1"/>
    <col min="3" max="3" width="3.77734375" style="0" customWidth="1"/>
    <col min="4" max="4" width="0.88671875" style="0" customWidth="1"/>
    <col min="5" max="5" width="33.77734375" style="0" customWidth="1"/>
    <col min="6" max="6" width="13.77734375" style="0" customWidth="1"/>
    <col min="7" max="7" width="6.77734375" style="0" customWidth="1"/>
    <col min="8" max="8" width="1.1171875" style="0" customWidth="1"/>
  </cols>
  <sheetData>
    <row r="1" spans="1:8" ht="11.25" customHeight="1">
      <c r="A1" s="119" t="s">
        <v>39</v>
      </c>
      <c r="B1" s="119"/>
      <c r="C1" s="119"/>
      <c r="D1" s="119"/>
      <c r="E1" s="119"/>
      <c r="F1" s="119"/>
      <c r="G1" s="119"/>
      <c r="H1" s="120"/>
    </row>
    <row r="2" spans="1:8" ht="11.25" customHeight="1">
      <c r="A2" s="119" t="s">
        <v>51</v>
      </c>
      <c r="B2" s="119"/>
      <c r="C2" s="119"/>
      <c r="D2" s="119"/>
      <c r="E2" s="119"/>
      <c r="F2" s="119"/>
      <c r="G2" s="119"/>
      <c r="H2" s="120"/>
    </row>
    <row r="3" spans="1:8" ht="11.25" customHeight="1">
      <c r="A3" s="119"/>
      <c r="B3" s="119"/>
      <c r="C3" s="119"/>
      <c r="D3" s="119"/>
      <c r="E3" s="119"/>
      <c r="F3" s="119"/>
      <c r="G3" s="119"/>
      <c r="H3" s="120"/>
    </row>
    <row r="4" spans="1:8" ht="11.25" customHeight="1">
      <c r="A4" s="119" t="s">
        <v>1</v>
      </c>
      <c r="B4" s="119"/>
      <c r="C4" s="119"/>
      <c r="D4" s="119"/>
      <c r="E4" s="119"/>
      <c r="F4" s="119"/>
      <c r="G4" s="119"/>
      <c r="H4" s="120"/>
    </row>
    <row r="5" spans="1:8" ht="11.25" customHeight="1">
      <c r="A5" s="116"/>
      <c r="B5" s="116"/>
      <c r="C5" s="116"/>
      <c r="D5" s="116"/>
      <c r="E5" s="116"/>
      <c r="F5" s="116"/>
      <c r="G5" s="116"/>
      <c r="H5" s="116"/>
    </row>
    <row r="6" spans="1:8" ht="11.25" customHeight="1">
      <c r="A6" s="118"/>
      <c r="B6" s="118"/>
      <c r="C6" s="118"/>
      <c r="D6" s="37"/>
      <c r="E6" s="38"/>
      <c r="F6" s="39"/>
      <c r="G6" s="39" t="s">
        <v>40</v>
      </c>
      <c r="H6" s="39"/>
    </row>
    <row r="7" spans="1:8" ht="11.25" customHeight="1">
      <c r="A7" s="40" t="s">
        <v>41</v>
      </c>
      <c r="B7" s="40"/>
      <c r="C7" s="40"/>
      <c r="D7" s="40"/>
      <c r="E7" s="41" t="s">
        <v>42</v>
      </c>
      <c r="F7" s="41" t="s">
        <v>43</v>
      </c>
      <c r="G7" s="41" t="s">
        <v>44</v>
      </c>
      <c r="H7" s="41"/>
    </row>
    <row r="8" spans="1:8" ht="11.25" customHeight="1">
      <c r="A8" s="42" t="s">
        <v>45</v>
      </c>
      <c r="B8" s="43"/>
      <c r="C8" s="43"/>
      <c r="D8" s="43"/>
      <c r="E8" s="44" t="s">
        <v>56</v>
      </c>
      <c r="F8" s="44" t="s">
        <v>54</v>
      </c>
      <c r="G8" s="45">
        <v>1200000</v>
      </c>
      <c r="H8" s="46"/>
    </row>
    <row r="9" spans="1:8" ht="11.25" customHeight="1">
      <c r="A9" s="84" t="s">
        <v>46</v>
      </c>
      <c r="B9" s="43"/>
      <c r="C9" s="43"/>
      <c r="D9" s="43"/>
      <c r="E9" s="44" t="s">
        <v>52</v>
      </c>
      <c r="F9" s="85" t="s">
        <v>53</v>
      </c>
      <c r="G9" s="45">
        <v>1100000</v>
      </c>
      <c r="H9" s="45"/>
    </row>
    <row r="10" spans="1:8" ht="11.25" customHeight="1">
      <c r="A10" s="82" t="s">
        <v>55</v>
      </c>
      <c r="B10" s="42"/>
      <c r="C10" s="42"/>
      <c r="D10" s="42"/>
      <c r="E10" s="85" t="s">
        <v>58</v>
      </c>
      <c r="F10" s="89" t="s">
        <v>102</v>
      </c>
      <c r="G10" s="45">
        <v>29000</v>
      </c>
      <c r="H10" s="45"/>
    </row>
    <row r="11" spans="1:8" ht="11.25" customHeight="1">
      <c r="A11" s="84" t="s">
        <v>46</v>
      </c>
      <c r="B11" s="42"/>
      <c r="C11" s="42"/>
      <c r="D11" s="42"/>
      <c r="E11" s="85" t="s">
        <v>57</v>
      </c>
      <c r="F11" s="85" t="s">
        <v>105</v>
      </c>
      <c r="G11" s="45" t="s">
        <v>49</v>
      </c>
      <c r="H11" s="45"/>
    </row>
    <row r="12" spans="1:8" ht="11.25" customHeight="1">
      <c r="A12" s="52" t="s">
        <v>59</v>
      </c>
      <c r="B12" s="64"/>
      <c r="C12" s="64"/>
      <c r="D12" s="64"/>
      <c r="E12" s="70"/>
      <c r="F12" s="70"/>
      <c r="G12" s="80"/>
      <c r="H12" s="80"/>
    </row>
    <row r="13" spans="1:8" ht="11.25" customHeight="1">
      <c r="A13" s="47" t="s">
        <v>60</v>
      </c>
      <c r="B13" s="54"/>
      <c r="C13" s="54"/>
      <c r="D13" s="64"/>
      <c r="E13" s="70" t="s">
        <v>130</v>
      </c>
      <c r="F13" s="70" t="s">
        <v>99</v>
      </c>
      <c r="G13" s="80">
        <v>20000</v>
      </c>
      <c r="H13" s="80"/>
    </row>
    <row r="14" spans="1:8" ht="11.25" customHeight="1">
      <c r="A14" s="58"/>
      <c r="B14" s="48"/>
      <c r="C14" s="48"/>
      <c r="D14" s="48"/>
      <c r="E14" s="53"/>
      <c r="F14" s="49" t="s">
        <v>100</v>
      </c>
      <c r="G14" s="51"/>
      <c r="H14" s="51"/>
    </row>
    <row r="15" spans="1:8" ht="11.25" customHeight="1">
      <c r="A15" s="84" t="s">
        <v>61</v>
      </c>
      <c r="B15" s="42"/>
      <c r="C15" s="42"/>
      <c r="D15" s="42"/>
      <c r="E15" s="85" t="s">
        <v>67</v>
      </c>
      <c r="F15" s="85" t="s">
        <v>142</v>
      </c>
      <c r="G15" s="45">
        <v>25000</v>
      </c>
      <c r="H15" s="45"/>
    </row>
    <row r="16" spans="1:8" ht="11.25" customHeight="1">
      <c r="A16" s="82" t="s">
        <v>8</v>
      </c>
      <c r="B16" s="42"/>
      <c r="C16" s="68" t="s">
        <v>9</v>
      </c>
      <c r="D16" s="42"/>
      <c r="E16" s="86" t="s">
        <v>4</v>
      </c>
      <c r="F16" s="85" t="s">
        <v>83</v>
      </c>
      <c r="G16" s="45">
        <v>400</v>
      </c>
      <c r="H16" s="45"/>
    </row>
    <row r="17" spans="1:8" ht="11.25" customHeight="1">
      <c r="A17" s="52" t="s">
        <v>72</v>
      </c>
      <c r="B17" s="64"/>
      <c r="C17" s="65"/>
      <c r="D17" s="64"/>
      <c r="E17" s="107"/>
      <c r="F17" s="107"/>
      <c r="G17" s="107"/>
      <c r="H17" s="107"/>
    </row>
    <row r="18" spans="1:8" ht="11.25" customHeight="1">
      <c r="A18" s="47" t="s">
        <v>71</v>
      </c>
      <c r="B18" s="54"/>
      <c r="C18" s="55"/>
      <c r="D18" s="64"/>
      <c r="E18" s="75" t="s">
        <v>75</v>
      </c>
      <c r="F18" s="70" t="s">
        <v>70</v>
      </c>
      <c r="G18" s="80">
        <v>84000</v>
      </c>
      <c r="H18" s="80"/>
    </row>
    <row r="19" spans="1:8" ht="11.25" customHeight="1">
      <c r="A19" s="63"/>
      <c r="B19" s="64"/>
      <c r="C19" s="65"/>
      <c r="D19" s="64"/>
      <c r="E19" s="81" t="s">
        <v>137</v>
      </c>
      <c r="F19" s="70"/>
      <c r="G19" s="80"/>
      <c r="H19" s="80"/>
    </row>
    <row r="20" spans="1:8" ht="11.25" customHeight="1">
      <c r="A20" s="63"/>
      <c r="B20" s="64"/>
      <c r="C20" s="65"/>
      <c r="D20" s="64"/>
      <c r="E20" s="81" t="s">
        <v>76</v>
      </c>
      <c r="F20" s="70"/>
      <c r="G20" s="80"/>
      <c r="H20" s="80"/>
    </row>
    <row r="21" spans="1:8" ht="11.25" customHeight="1">
      <c r="A21" s="84" t="s">
        <v>78</v>
      </c>
      <c r="B21" s="42"/>
      <c r="C21" s="68"/>
      <c r="D21" s="42"/>
      <c r="E21" s="88" t="s">
        <v>77</v>
      </c>
      <c r="F21" s="85" t="s">
        <v>66</v>
      </c>
      <c r="G21" s="45">
        <v>250000</v>
      </c>
      <c r="H21" s="45"/>
    </row>
    <row r="22" spans="1:8" ht="11.25" customHeight="1">
      <c r="A22" s="76" t="s">
        <v>46</v>
      </c>
      <c r="B22" s="42"/>
      <c r="C22" s="68"/>
      <c r="D22" s="42"/>
      <c r="E22" s="88" t="s">
        <v>73</v>
      </c>
      <c r="F22" s="85" t="s">
        <v>74</v>
      </c>
      <c r="G22" s="45">
        <v>100000</v>
      </c>
      <c r="H22" s="45"/>
    </row>
    <row r="23" spans="1:8" ht="11.25" customHeight="1">
      <c r="A23" s="84" t="s">
        <v>98</v>
      </c>
      <c r="B23" s="48"/>
      <c r="C23" s="59"/>
      <c r="D23" s="48"/>
      <c r="E23" s="90" t="s">
        <v>106</v>
      </c>
      <c r="F23" s="53" t="s">
        <v>66</v>
      </c>
      <c r="G23" s="51" t="s">
        <v>49</v>
      </c>
      <c r="H23" s="51"/>
    </row>
    <row r="24" spans="1:8" ht="11.25" customHeight="1">
      <c r="A24" s="52" t="s">
        <v>13</v>
      </c>
      <c r="B24" s="64"/>
      <c r="C24" s="64"/>
      <c r="D24" s="64"/>
      <c r="E24" s="70" t="s">
        <v>138</v>
      </c>
      <c r="F24" s="70" t="s">
        <v>81</v>
      </c>
      <c r="G24" s="80" t="s">
        <v>49</v>
      </c>
      <c r="H24" s="80"/>
    </row>
    <row r="25" spans="1:8" ht="11.25" customHeight="1">
      <c r="A25" s="63"/>
      <c r="B25" s="64"/>
      <c r="C25" s="64"/>
      <c r="D25" s="64"/>
      <c r="E25" s="81" t="s">
        <v>109</v>
      </c>
      <c r="F25" s="81" t="s">
        <v>150</v>
      </c>
      <c r="G25" s="80"/>
      <c r="H25" s="80"/>
    </row>
    <row r="26" spans="1:8" ht="11.25" customHeight="1">
      <c r="A26" s="63"/>
      <c r="B26" s="64"/>
      <c r="C26" s="64"/>
      <c r="D26" s="64"/>
      <c r="E26" s="81" t="s">
        <v>110</v>
      </c>
      <c r="F26" s="70"/>
      <c r="G26" s="80"/>
      <c r="H26" s="80"/>
    </row>
    <row r="27" spans="1:8" ht="11.25" customHeight="1">
      <c r="A27" s="48"/>
      <c r="B27" s="48"/>
      <c r="C27" s="48"/>
      <c r="D27" s="48"/>
      <c r="E27" s="81" t="s">
        <v>111</v>
      </c>
      <c r="F27" s="50"/>
      <c r="G27" s="51"/>
      <c r="H27" s="51"/>
    </row>
    <row r="28" spans="1:8" ht="11.25" customHeight="1">
      <c r="A28" s="54" t="s">
        <v>148</v>
      </c>
      <c r="B28" s="54"/>
      <c r="C28" s="55" t="s">
        <v>32</v>
      </c>
      <c r="D28" s="55"/>
      <c r="E28" s="74" t="s">
        <v>107</v>
      </c>
      <c r="F28" s="54" t="s">
        <v>131</v>
      </c>
      <c r="G28" s="56">
        <v>27000</v>
      </c>
      <c r="H28" s="108"/>
    </row>
    <row r="29" spans="1:8" ht="11.25" customHeight="1">
      <c r="A29" s="63" t="s">
        <v>3</v>
      </c>
      <c r="B29" s="64"/>
      <c r="C29" s="92"/>
      <c r="D29" s="92"/>
      <c r="E29" s="93" t="s">
        <v>108</v>
      </c>
      <c r="F29" s="63" t="s">
        <v>112</v>
      </c>
      <c r="G29" s="92"/>
      <c r="H29" s="92"/>
    </row>
    <row r="30" spans="1:8" ht="11.25" customHeight="1">
      <c r="A30" s="63" t="s">
        <v>3</v>
      </c>
      <c r="B30" s="64"/>
      <c r="C30" s="65" t="s">
        <v>3</v>
      </c>
      <c r="D30" s="65"/>
      <c r="E30" s="93" t="s">
        <v>149</v>
      </c>
      <c r="F30" s="63" t="s">
        <v>115</v>
      </c>
      <c r="G30" s="66"/>
      <c r="H30" s="83" t="s">
        <v>3</v>
      </c>
    </row>
    <row r="31" spans="1:8" ht="11.25" customHeight="1">
      <c r="A31" s="63"/>
      <c r="B31" s="64"/>
      <c r="C31" s="65"/>
      <c r="D31" s="65"/>
      <c r="E31" s="93"/>
      <c r="F31" s="63" t="s">
        <v>113</v>
      </c>
      <c r="G31" s="66"/>
      <c r="H31" s="83"/>
    </row>
    <row r="32" spans="1:8" ht="11.25" customHeight="1">
      <c r="A32" s="63"/>
      <c r="B32" s="64"/>
      <c r="C32" s="65"/>
      <c r="D32" s="65"/>
      <c r="E32" s="93"/>
      <c r="F32" s="63" t="s">
        <v>114</v>
      </c>
      <c r="G32" s="66"/>
      <c r="H32" s="83"/>
    </row>
    <row r="33" spans="1:8" ht="11.25" customHeight="1">
      <c r="A33" s="54" t="s">
        <v>63</v>
      </c>
      <c r="B33" s="54"/>
      <c r="C33" s="55"/>
      <c r="D33" s="55"/>
      <c r="E33" s="78" t="s">
        <v>132</v>
      </c>
      <c r="F33" s="54" t="s">
        <v>64</v>
      </c>
      <c r="G33" s="56">
        <v>6600000</v>
      </c>
      <c r="H33" s="57"/>
    </row>
    <row r="34" spans="1:8" ht="11.25" customHeight="1">
      <c r="A34" s="64"/>
      <c r="B34" s="64"/>
      <c r="C34" s="65"/>
      <c r="D34" s="65"/>
      <c r="E34" s="81" t="s">
        <v>151</v>
      </c>
      <c r="F34" s="64"/>
      <c r="G34" s="66"/>
      <c r="H34" s="83"/>
    </row>
    <row r="35" spans="1:8" ht="11.25" customHeight="1">
      <c r="A35" s="64"/>
      <c r="B35" s="64"/>
      <c r="C35" s="65"/>
      <c r="D35" s="65"/>
      <c r="E35" s="81" t="s">
        <v>162</v>
      </c>
      <c r="F35" s="64"/>
      <c r="G35" s="66"/>
      <c r="H35" s="83"/>
    </row>
    <row r="36" spans="1:8" ht="11.25" customHeight="1">
      <c r="A36" s="48"/>
      <c r="B36" s="48"/>
      <c r="C36" s="59"/>
      <c r="D36" s="59"/>
      <c r="E36" s="49" t="s">
        <v>152</v>
      </c>
      <c r="F36" s="48"/>
      <c r="G36" s="60"/>
      <c r="H36" s="61"/>
    </row>
    <row r="37" spans="1:8" ht="11.25" customHeight="1">
      <c r="A37" s="47" t="s">
        <v>46</v>
      </c>
      <c r="B37" s="54"/>
      <c r="C37" s="55" t="s">
        <v>4</v>
      </c>
      <c r="D37" s="55"/>
      <c r="E37" s="78" t="s">
        <v>103</v>
      </c>
      <c r="F37" s="54" t="s">
        <v>82</v>
      </c>
      <c r="G37" s="56">
        <v>3300000</v>
      </c>
      <c r="H37" s="57"/>
    </row>
    <row r="38" spans="1:8" ht="11.25" customHeight="1">
      <c r="A38" s="64"/>
      <c r="B38" s="64"/>
      <c r="C38" s="65"/>
      <c r="D38" s="65"/>
      <c r="E38" s="81" t="s">
        <v>153</v>
      </c>
      <c r="F38" s="64"/>
      <c r="G38" s="66"/>
      <c r="H38" s="83"/>
    </row>
    <row r="39" spans="1:8" ht="11.25" customHeight="1">
      <c r="A39" s="48"/>
      <c r="B39" s="48"/>
      <c r="C39" s="59"/>
      <c r="D39" s="59"/>
      <c r="E39" s="49" t="s">
        <v>104</v>
      </c>
      <c r="F39" s="48"/>
      <c r="G39" s="60"/>
      <c r="H39" s="61"/>
    </row>
    <row r="40" spans="1:8" ht="11.25" customHeight="1">
      <c r="A40" s="42" t="s">
        <v>6</v>
      </c>
      <c r="B40" s="42"/>
      <c r="C40" s="42"/>
      <c r="D40" s="54"/>
      <c r="E40" s="62"/>
      <c r="F40" s="54"/>
      <c r="G40" s="56"/>
      <c r="H40" s="56"/>
    </row>
    <row r="41" spans="1:8" ht="11.25" customHeight="1">
      <c r="A41" s="63" t="s">
        <v>47</v>
      </c>
      <c r="B41" s="64"/>
      <c r="C41" s="65" t="s">
        <v>116</v>
      </c>
      <c r="D41" s="65"/>
      <c r="E41" s="92" t="s">
        <v>107</v>
      </c>
      <c r="F41" s="52" t="s">
        <v>118</v>
      </c>
      <c r="G41" s="66">
        <v>900000</v>
      </c>
      <c r="H41" s="67" t="s">
        <v>3</v>
      </c>
    </row>
    <row r="42" spans="1:8" ht="11.25" customHeight="1">
      <c r="A42" s="63"/>
      <c r="B42" s="64"/>
      <c r="C42" s="65"/>
      <c r="D42" s="65"/>
      <c r="E42" s="93" t="s">
        <v>108</v>
      </c>
      <c r="F42" s="63" t="s">
        <v>139</v>
      </c>
      <c r="G42" s="66"/>
      <c r="H42" s="67"/>
    </row>
    <row r="43" spans="1:8" ht="11.25" customHeight="1">
      <c r="A43" s="63"/>
      <c r="B43" s="64"/>
      <c r="C43" s="65"/>
      <c r="D43" s="65"/>
      <c r="E43" s="93" t="s">
        <v>149</v>
      </c>
      <c r="F43" s="63" t="s">
        <v>163</v>
      </c>
      <c r="G43" s="66"/>
      <c r="H43" s="67"/>
    </row>
    <row r="44" spans="1:8" ht="11.25" customHeight="1">
      <c r="A44" s="63"/>
      <c r="B44" s="64"/>
      <c r="C44" s="65"/>
      <c r="D44" s="65"/>
      <c r="E44" s="93"/>
      <c r="F44" s="63" t="s">
        <v>117</v>
      </c>
      <c r="G44" s="66"/>
      <c r="H44" s="67"/>
    </row>
    <row r="45" spans="1:8" ht="11.25" customHeight="1">
      <c r="A45" s="63"/>
      <c r="B45" s="64"/>
      <c r="C45" s="65"/>
      <c r="D45" s="65"/>
      <c r="E45" s="96"/>
      <c r="F45" s="63" t="s">
        <v>120</v>
      </c>
      <c r="G45" s="66"/>
      <c r="H45" s="67"/>
    </row>
    <row r="46" spans="1:8" ht="11.25" customHeight="1">
      <c r="A46" s="58"/>
      <c r="B46" s="48"/>
      <c r="C46" s="59"/>
      <c r="D46" s="59"/>
      <c r="E46" s="97"/>
      <c r="F46" s="58" t="s">
        <v>119</v>
      </c>
      <c r="G46" s="60"/>
      <c r="H46" s="95"/>
    </row>
    <row r="47" spans="1:8" ht="11.25" customHeight="1">
      <c r="A47" s="91" t="s">
        <v>46</v>
      </c>
      <c r="B47" s="54"/>
      <c r="C47" s="55" t="s">
        <v>4</v>
      </c>
      <c r="D47" s="55"/>
      <c r="E47" s="62" t="s">
        <v>157</v>
      </c>
      <c r="F47" s="77" t="s">
        <v>122</v>
      </c>
      <c r="G47" s="56">
        <v>55000</v>
      </c>
      <c r="H47" s="98"/>
    </row>
    <row r="48" spans="1:8" ht="11.25" customHeight="1">
      <c r="A48" s="63"/>
      <c r="B48" s="64"/>
      <c r="C48" s="65"/>
      <c r="D48" s="65"/>
      <c r="E48" s="99" t="s">
        <v>121</v>
      </c>
      <c r="F48" s="63" t="s">
        <v>143</v>
      </c>
      <c r="G48" s="66"/>
      <c r="H48" s="67"/>
    </row>
    <row r="49" spans="1:8" ht="11.25" customHeight="1">
      <c r="A49" s="107"/>
      <c r="B49" s="107"/>
      <c r="C49" s="107"/>
      <c r="D49" s="107"/>
      <c r="E49" s="107"/>
      <c r="F49" s="58" t="s">
        <v>144</v>
      </c>
      <c r="G49" s="60"/>
      <c r="H49" s="95"/>
    </row>
    <row r="50" spans="1:8" ht="11.25" customHeight="1">
      <c r="A50" s="91" t="s">
        <v>46</v>
      </c>
      <c r="B50" s="54"/>
      <c r="C50" s="55" t="s">
        <v>4</v>
      </c>
      <c r="D50" s="55"/>
      <c r="E50" s="62" t="s">
        <v>161</v>
      </c>
      <c r="F50" s="52" t="s">
        <v>129</v>
      </c>
      <c r="G50" s="66">
        <v>16000</v>
      </c>
      <c r="H50" s="67"/>
    </row>
    <row r="51" spans="1:8" ht="11.25" customHeight="1">
      <c r="A51" s="63"/>
      <c r="B51" s="64"/>
      <c r="C51" s="65"/>
      <c r="D51" s="65"/>
      <c r="E51" s="96" t="s">
        <v>128</v>
      </c>
      <c r="F51" s="63"/>
      <c r="G51" s="66"/>
      <c r="H51" s="67"/>
    </row>
    <row r="52" spans="1:8" ht="11.25" customHeight="1">
      <c r="A52" s="91" t="s">
        <v>46</v>
      </c>
      <c r="B52" s="54"/>
      <c r="C52" s="55" t="s">
        <v>4</v>
      </c>
      <c r="D52" s="55"/>
      <c r="E52" s="62" t="s">
        <v>125</v>
      </c>
      <c r="F52" s="77" t="s">
        <v>123</v>
      </c>
      <c r="G52" s="56">
        <v>8500</v>
      </c>
      <c r="H52" s="98"/>
    </row>
    <row r="53" spans="1:8" ht="11.25" customHeight="1">
      <c r="A53" s="63"/>
      <c r="B53" s="64"/>
      <c r="C53" s="65"/>
      <c r="D53" s="65"/>
      <c r="E53" s="96" t="s">
        <v>127</v>
      </c>
      <c r="F53" s="63" t="s">
        <v>124</v>
      </c>
      <c r="G53" s="66"/>
      <c r="H53" s="67"/>
    </row>
    <row r="54" spans="1:8" ht="11.25" customHeight="1">
      <c r="A54" s="63"/>
      <c r="B54" s="64"/>
      <c r="C54" s="65"/>
      <c r="D54" s="65"/>
      <c r="E54" s="93" t="s">
        <v>126</v>
      </c>
      <c r="F54" s="63"/>
      <c r="G54" s="66"/>
      <c r="H54" s="67"/>
    </row>
    <row r="55" spans="1:8" ht="11.25" customHeight="1">
      <c r="A55" s="58"/>
      <c r="B55" s="48"/>
      <c r="C55" s="59"/>
      <c r="D55" s="59"/>
      <c r="E55" s="94" t="s">
        <v>154</v>
      </c>
      <c r="F55" s="58"/>
      <c r="G55" s="60"/>
      <c r="H55" s="95"/>
    </row>
    <row r="56" spans="1:8" ht="11.25" customHeight="1">
      <c r="A56" s="76" t="s">
        <v>46</v>
      </c>
      <c r="B56" s="42"/>
      <c r="C56" s="68" t="s">
        <v>4</v>
      </c>
      <c r="D56" s="68"/>
      <c r="E56" s="102" t="s">
        <v>141</v>
      </c>
      <c r="F56" s="82" t="s">
        <v>129</v>
      </c>
      <c r="G56" s="103">
        <v>2000</v>
      </c>
      <c r="H56" s="104"/>
    </row>
    <row r="57" spans="1:8" ht="11.25" customHeight="1">
      <c r="A57" s="69" t="s">
        <v>46</v>
      </c>
      <c r="B57" s="64"/>
      <c r="C57" s="65" t="s">
        <v>4</v>
      </c>
      <c r="D57" s="65"/>
      <c r="E57" s="101" t="s">
        <v>133</v>
      </c>
      <c r="F57" s="52" t="s">
        <v>140</v>
      </c>
      <c r="G57" s="66">
        <v>1100</v>
      </c>
      <c r="H57" s="67"/>
    </row>
    <row r="58" spans="1:8" ht="11.25" customHeight="1">
      <c r="A58" s="69"/>
      <c r="B58" s="64"/>
      <c r="C58" s="65"/>
      <c r="D58" s="65"/>
      <c r="E58" s="93" t="s">
        <v>155</v>
      </c>
      <c r="F58" s="52"/>
      <c r="G58" s="66"/>
      <c r="H58" s="67"/>
    </row>
    <row r="59" spans="1:8" ht="11.25" customHeight="1">
      <c r="A59" s="123" t="s">
        <v>135</v>
      </c>
      <c r="B59" s="123"/>
      <c r="C59" s="123"/>
      <c r="D59" s="123"/>
      <c r="E59" s="123"/>
      <c r="F59" s="123"/>
      <c r="G59" s="123"/>
      <c r="H59" s="123"/>
    </row>
    <row r="60" spans="1:8" ht="11.25" customHeight="1">
      <c r="A60" s="124"/>
      <c r="B60" s="124"/>
      <c r="C60" s="124"/>
      <c r="D60" s="124"/>
      <c r="E60" s="124"/>
      <c r="F60" s="124"/>
      <c r="G60" s="124"/>
      <c r="H60" s="124"/>
    </row>
    <row r="61" spans="1:8" ht="11.25" customHeight="1">
      <c r="A61" s="124"/>
      <c r="B61" s="124"/>
      <c r="C61" s="124"/>
      <c r="D61" s="124"/>
      <c r="E61" s="124"/>
      <c r="F61" s="124"/>
      <c r="G61" s="124"/>
      <c r="H61" s="124"/>
    </row>
    <row r="62" spans="1:8" ht="11.25" customHeight="1">
      <c r="A62" s="124"/>
      <c r="B62" s="124"/>
      <c r="C62" s="124"/>
      <c r="D62" s="124"/>
      <c r="E62" s="124"/>
      <c r="F62" s="124"/>
      <c r="G62" s="124"/>
      <c r="H62" s="124"/>
    </row>
    <row r="63" spans="1:8" ht="11.25" customHeight="1">
      <c r="A63" s="124"/>
      <c r="B63" s="124"/>
      <c r="C63" s="124"/>
      <c r="D63" s="124"/>
      <c r="E63" s="124"/>
      <c r="F63" s="124"/>
      <c r="G63" s="124"/>
      <c r="H63" s="124"/>
    </row>
    <row r="64" spans="1:8" ht="11.25" customHeight="1">
      <c r="A64" s="121" t="s">
        <v>134</v>
      </c>
      <c r="B64" s="122"/>
      <c r="C64" s="122"/>
      <c r="D64" s="122"/>
      <c r="E64" s="122"/>
      <c r="F64" s="122"/>
      <c r="G64" s="122"/>
      <c r="H64" s="122"/>
    </row>
    <row r="65" spans="1:8" ht="11.25" customHeight="1">
      <c r="A65" s="119" t="s">
        <v>51</v>
      </c>
      <c r="B65" s="119"/>
      <c r="C65" s="119"/>
      <c r="D65" s="119"/>
      <c r="E65" s="119"/>
      <c r="F65" s="119"/>
      <c r="G65" s="119"/>
      <c r="H65" s="120"/>
    </row>
    <row r="66" spans="1:8" ht="11.25" customHeight="1">
      <c r="A66" s="119"/>
      <c r="B66" s="119"/>
      <c r="C66" s="119"/>
      <c r="D66" s="119"/>
      <c r="E66" s="119"/>
      <c r="F66" s="119"/>
      <c r="G66" s="119"/>
      <c r="H66" s="120"/>
    </row>
    <row r="67" spans="1:8" ht="11.25" customHeight="1">
      <c r="A67" s="119" t="s">
        <v>1</v>
      </c>
      <c r="B67" s="119"/>
      <c r="C67" s="119"/>
      <c r="D67" s="119"/>
      <c r="E67" s="119"/>
      <c r="F67" s="119"/>
      <c r="G67" s="119"/>
      <c r="H67" s="120"/>
    </row>
    <row r="68" spans="1:8" ht="11.25" customHeight="1">
      <c r="A68" s="116"/>
      <c r="B68" s="116"/>
      <c r="C68" s="116"/>
      <c r="D68" s="116"/>
      <c r="E68" s="116"/>
      <c r="F68" s="116"/>
      <c r="G68" s="116"/>
      <c r="H68" s="116"/>
    </row>
    <row r="69" spans="1:8" ht="11.25" customHeight="1">
      <c r="A69" s="118"/>
      <c r="B69" s="118"/>
      <c r="C69" s="118"/>
      <c r="D69" s="37"/>
      <c r="E69" s="38"/>
      <c r="F69" s="39"/>
      <c r="G69" s="39" t="s">
        <v>40</v>
      </c>
      <c r="H69" s="39"/>
    </row>
    <row r="70" spans="1:8" ht="11.25" customHeight="1">
      <c r="A70" s="100" t="s">
        <v>41</v>
      </c>
      <c r="B70" s="100"/>
      <c r="C70" s="100"/>
      <c r="D70" s="100"/>
      <c r="E70" s="105" t="s">
        <v>42</v>
      </c>
      <c r="F70" s="105" t="s">
        <v>43</v>
      </c>
      <c r="G70" s="105" t="s">
        <v>44</v>
      </c>
      <c r="H70" s="105"/>
    </row>
    <row r="71" spans="1:8" ht="11.25" customHeight="1">
      <c r="A71" s="48" t="s">
        <v>136</v>
      </c>
      <c r="B71" s="48"/>
      <c r="C71" s="48"/>
      <c r="D71" s="55"/>
      <c r="E71" s="106"/>
      <c r="F71" s="77"/>
      <c r="G71" s="56"/>
      <c r="H71" s="98"/>
    </row>
    <row r="72" spans="1:8" ht="11.25" customHeight="1">
      <c r="A72" s="73" t="s">
        <v>48</v>
      </c>
      <c r="B72" s="38"/>
      <c r="C72" s="65" t="s">
        <v>145</v>
      </c>
      <c r="D72" s="70"/>
      <c r="E72" s="70" t="s">
        <v>156</v>
      </c>
      <c r="F72" s="64" t="s">
        <v>66</v>
      </c>
      <c r="G72" s="66">
        <v>41</v>
      </c>
      <c r="H72" s="92"/>
    </row>
    <row r="73" spans="1:8" ht="11.25" customHeight="1">
      <c r="A73" s="53"/>
      <c r="B73" s="53"/>
      <c r="C73" s="53"/>
      <c r="D73" s="59"/>
      <c r="E73" s="49" t="s">
        <v>65</v>
      </c>
      <c r="F73" s="48"/>
      <c r="G73" s="60"/>
      <c r="H73" s="71"/>
    </row>
    <row r="74" spans="1:8" ht="11.25" customHeight="1">
      <c r="A74" s="91" t="s">
        <v>46</v>
      </c>
      <c r="B74" s="54"/>
      <c r="C74" s="55" t="s">
        <v>4</v>
      </c>
      <c r="D74" s="55"/>
      <c r="E74" s="38" t="s">
        <v>69</v>
      </c>
      <c r="F74" s="38" t="s">
        <v>62</v>
      </c>
      <c r="G74" s="56">
        <v>30</v>
      </c>
      <c r="H74" s="57">
        <v>1</v>
      </c>
    </row>
    <row r="75" spans="1:8" ht="11.25" customHeight="1">
      <c r="A75" s="58"/>
      <c r="B75" s="48"/>
      <c r="C75" s="59"/>
      <c r="D75" s="59"/>
      <c r="E75" s="49" t="s">
        <v>68</v>
      </c>
      <c r="F75" s="53"/>
      <c r="G75" s="53"/>
      <c r="H75" s="53"/>
    </row>
    <row r="76" spans="1:8" ht="11.25" customHeight="1">
      <c r="A76" s="72" t="s">
        <v>86</v>
      </c>
      <c r="B76" s="48"/>
      <c r="C76" s="59"/>
      <c r="D76" s="55"/>
      <c r="E76" s="78" t="s">
        <v>85</v>
      </c>
      <c r="F76" s="54" t="s">
        <v>84</v>
      </c>
      <c r="G76" s="56" t="s">
        <v>49</v>
      </c>
      <c r="H76" s="74"/>
    </row>
    <row r="77" spans="1:8" ht="11.25" customHeight="1">
      <c r="A77" s="52" t="s">
        <v>11</v>
      </c>
      <c r="B77" s="64"/>
      <c r="C77" s="68" t="s">
        <v>9</v>
      </c>
      <c r="D77" s="55"/>
      <c r="E77" s="85" t="s">
        <v>67</v>
      </c>
      <c r="F77" s="85" t="s">
        <v>83</v>
      </c>
      <c r="G77" s="56">
        <v>300</v>
      </c>
      <c r="H77" s="74"/>
    </row>
    <row r="78" spans="1:8" ht="11.25" customHeight="1">
      <c r="A78" s="117" t="s">
        <v>50</v>
      </c>
      <c r="B78" s="118"/>
      <c r="C78" s="118"/>
      <c r="D78" s="118"/>
      <c r="E78" s="118"/>
      <c r="F78" s="118"/>
      <c r="G78" s="118"/>
      <c r="H78" s="118"/>
    </row>
    <row r="79" spans="1:8" ht="11.25" customHeight="1">
      <c r="A79" s="115" t="s">
        <v>158</v>
      </c>
      <c r="B79" s="115"/>
      <c r="C79" s="115"/>
      <c r="D79" s="115"/>
      <c r="E79" s="115"/>
      <c r="F79" s="115"/>
      <c r="G79" s="115"/>
      <c r="H79" s="115"/>
    </row>
    <row r="80" spans="1:8" ht="15">
      <c r="A80" s="79"/>
      <c r="B80" s="79"/>
      <c r="C80" s="79"/>
      <c r="D80" s="79"/>
      <c r="E80" s="79"/>
      <c r="F80" s="79"/>
      <c r="G80" s="79"/>
      <c r="H80" s="79"/>
    </row>
    <row r="81" spans="1:8" ht="15">
      <c r="A81" s="79"/>
      <c r="B81" s="79"/>
      <c r="C81" s="79"/>
      <c r="D81" s="79"/>
      <c r="E81" s="79"/>
      <c r="F81" s="79"/>
      <c r="G81" s="79"/>
      <c r="H81" s="79"/>
    </row>
    <row r="82" spans="1:8" ht="15">
      <c r="A82" s="79"/>
      <c r="B82" s="79"/>
      <c r="C82" s="79"/>
      <c r="D82" s="79"/>
      <c r="E82" s="79"/>
      <c r="F82" s="79"/>
      <c r="G82" s="79"/>
      <c r="H82" s="79"/>
    </row>
    <row r="83" spans="1:8" ht="15">
      <c r="A83" s="79"/>
      <c r="B83" s="79"/>
      <c r="C83" s="79"/>
      <c r="D83" s="79"/>
      <c r="E83" s="79"/>
      <c r="F83" s="79"/>
      <c r="G83" s="79"/>
      <c r="H83" s="79"/>
    </row>
    <row r="84" spans="1:8" ht="15">
      <c r="A84" s="79"/>
      <c r="B84" s="79"/>
      <c r="C84" s="79"/>
      <c r="D84" s="79"/>
      <c r="E84" s="79"/>
      <c r="F84" s="79"/>
      <c r="G84" s="79"/>
      <c r="H84" s="79"/>
    </row>
    <row r="85" spans="1:8" ht="15">
      <c r="A85" s="79"/>
      <c r="B85" s="79"/>
      <c r="C85" s="79"/>
      <c r="D85" s="79"/>
      <c r="E85" s="79"/>
      <c r="F85" s="79"/>
      <c r="G85" s="79"/>
      <c r="H85" s="79"/>
    </row>
    <row r="86" spans="1:8" ht="15">
      <c r="A86" s="79"/>
      <c r="B86" s="79"/>
      <c r="C86" s="79"/>
      <c r="D86" s="79"/>
      <c r="E86" s="79"/>
      <c r="F86" s="79"/>
      <c r="G86" s="79"/>
      <c r="H86" s="79"/>
    </row>
    <row r="87" spans="1:8" ht="15">
      <c r="A87" s="79"/>
      <c r="B87" s="79"/>
      <c r="C87" s="79"/>
      <c r="D87" s="79"/>
      <c r="E87" s="79"/>
      <c r="F87" s="79"/>
      <c r="G87" s="79"/>
      <c r="H87" s="79"/>
    </row>
    <row r="88" spans="1:8" ht="15">
      <c r="A88" s="79"/>
      <c r="B88" s="79"/>
      <c r="C88" s="79"/>
      <c r="D88" s="79"/>
      <c r="E88" s="79"/>
      <c r="F88" s="79"/>
      <c r="G88" s="79"/>
      <c r="H88" s="79"/>
    </row>
    <row r="89" spans="1:8" ht="15">
      <c r="A89" s="79"/>
      <c r="B89" s="79"/>
      <c r="C89" s="79"/>
      <c r="D89" s="79"/>
      <c r="E89" s="79"/>
      <c r="F89" s="79"/>
      <c r="G89" s="79"/>
      <c r="H89" s="79"/>
    </row>
    <row r="90" spans="1:8" ht="15">
      <c r="A90" s="79"/>
      <c r="B90" s="79"/>
      <c r="C90" s="79"/>
      <c r="D90" s="79"/>
      <c r="E90" s="79"/>
      <c r="F90" s="79"/>
      <c r="G90" s="79"/>
      <c r="H90" s="79"/>
    </row>
    <row r="91" spans="1:8" ht="15">
      <c r="A91" s="79"/>
      <c r="B91" s="79"/>
      <c r="C91" s="79"/>
      <c r="D91" s="79"/>
      <c r="E91" s="79"/>
      <c r="F91" s="79"/>
      <c r="G91" s="79"/>
      <c r="H91" s="79"/>
    </row>
    <row r="92" spans="1:8" ht="15">
      <c r="A92" s="79"/>
      <c r="B92" s="79"/>
      <c r="C92" s="79"/>
      <c r="D92" s="79"/>
      <c r="E92" s="79"/>
      <c r="F92" s="79"/>
      <c r="G92" s="79"/>
      <c r="H92" s="79"/>
    </row>
    <row r="93" spans="1:8" ht="15">
      <c r="A93" s="79"/>
      <c r="B93" s="79"/>
      <c r="C93" s="79"/>
      <c r="D93" s="79"/>
      <c r="E93" s="79"/>
      <c r="F93" s="79"/>
      <c r="G93" s="79"/>
      <c r="H93" s="79"/>
    </row>
    <row r="94" spans="1:8" ht="15">
      <c r="A94" s="79"/>
      <c r="B94" s="79"/>
      <c r="C94" s="79"/>
      <c r="D94" s="79"/>
      <c r="E94" s="79"/>
      <c r="F94" s="79"/>
      <c r="G94" s="79"/>
      <c r="H94" s="79"/>
    </row>
    <row r="95" spans="1:8" ht="15">
      <c r="A95" s="79"/>
      <c r="B95" s="79"/>
      <c r="C95" s="79"/>
      <c r="D95" s="79"/>
      <c r="E95" s="79"/>
      <c r="F95" s="79"/>
      <c r="G95" s="79"/>
      <c r="H95" s="79"/>
    </row>
    <row r="96" spans="1:8" ht="15">
      <c r="A96" s="79"/>
      <c r="B96" s="79"/>
      <c r="C96" s="79"/>
      <c r="D96" s="79"/>
      <c r="E96" s="79"/>
      <c r="F96" s="79"/>
      <c r="G96" s="79"/>
      <c r="H96" s="79"/>
    </row>
    <row r="97" spans="1:8" ht="15">
      <c r="A97" s="79"/>
      <c r="B97" s="79"/>
      <c r="C97" s="79"/>
      <c r="D97" s="79"/>
      <c r="E97" s="79"/>
      <c r="F97" s="79"/>
      <c r="G97" s="79"/>
      <c r="H97" s="79"/>
    </row>
    <row r="98" spans="1:8" ht="15">
      <c r="A98" s="79"/>
      <c r="B98" s="79"/>
      <c r="C98" s="79"/>
      <c r="D98" s="79"/>
      <c r="E98" s="79"/>
      <c r="F98" s="79"/>
      <c r="G98" s="79"/>
      <c r="H98" s="79"/>
    </row>
    <row r="99" spans="1:8" ht="15">
      <c r="A99" s="79"/>
      <c r="B99" s="79"/>
      <c r="C99" s="79"/>
      <c r="D99" s="79"/>
      <c r="E99" s="79"/>
      <c r="F99" s="79"/>
      <c r="G99" s="79"/>
      <c r="H99" s="79"/>
    </row>
    <row r="100" spans="1:8" ht="15">
      <c r="A100" s="79"/>
      <c r="B100" s="79"/>
      <c r="C100" s="79"/>
      <c r="D100" s="79"/>
      <c r="E100" s="79"/>
      <c r="F100" s="79"/>
      <c r="G100" s="79"/>
      <c r="H100" s="79"/>
    </row>
    <row r="101" spans="1:8" ht="15">
      <c r="A101" s="79"/>
      <c r="B101" s="79"/>
      <c r="C101" s="79"/>
      <c r="D101" s="79"/>
      <c r="E101" s="79"/>
      <c r="F101" s="79"/>
      <c r="G101" s="79"/>
      <c r="H101" s="79"/>
    </row>
    <row r="102" spans="1:8" ht="15">
      <c r="A102" s="79"/>
      <c r="B102" s="79"/>
      <c r="C102" s="79"/>
      <c r="D102" s="79"/>
      <c r="E102" s="79"/>
      <c r="F102" s="79"/>
      <c r="G102" s="79"/>
      <c r="H102" s="79"/>
    </row>
    <row r="103" spans="1:8" ht="15">
      <c r="A103" s="79"/>
      <c r="B103" s="79"/>
      <c r="C103" s="79"/>
      <c r="D103" s="79"/>
      <c r="E103" s="79"/>
      <c r="F103" s="79"/>
      <c r="G103" s="79"/>
      <c r="H103" s="79"/>
    </row>
    <row r="104" spans="1:8" ht="15">
      <c r="A104" s="79"/>
      <c r="B104" s="79"/>
      <c r="C104" s="79"/>
      <c r="D104" s="79"/>
      <c r="E104" s="79"/>
      <c r="F104" s="79"/>
      <c r="G104" s="79"/>
      <c r="H104" s="79"/>
    </row>
    <row r="105" spans="1:8" ht="15">
      <c r="A105" s="79"/>
      <c r="B105" s="79"/>
      <c r="C105" s="79"/>
      <c r="D105" s="79"/>
      <c r="E105" s="79"/>
      <c r="F105" s="79"/>
      <c r="G105" s="79"/>
      <c r="H105" s="79"/>
    </row>
  </sheetData>
  <mergeCells count="19">
    <mergeCell ref="A69:C69"/>
    <mergeCell ref="A60:H60"/>
    <mergeCell ref="A63:H63"/>
    <mergeCell ref="A62:H62"/>
    <mergeCell ref="A61:H61"/>
    <mergeCell ref="A1:H1"/>
    <mergeCell ref="A2:H2"/>
    <mergeCell ref="A3:H3"/>
    <mergeCell ref="A4:H4"/>
    <mergeCell ref="A79:H79"/>
    <mergeCell ref="A5:H5"/>
    <mergeCell ref="A78:H78"/>
    <mergeCell ref="A65:H65"/>
    <mergeCell ref="A66:H66"/>
    <mergeCell ref="A67:H67"/>
    <mergeCell ref="A68:H68"/>
    <mergeCell ref="A64:H64"/>
    <mergeCell ref="A59:H59"/>
    <mergeCell ref="A6:C6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Mobbs</dc:creator>
  <cp:keywords/>
  <dc:description/>
  <cp:lastModifiedBy>USGS Minerals Information Team</cp:lastModifiedBy>
  <cp:lastPrinted>2007-11-16T16:34:59Z</cp:lastPrinted>
  <dcterms:created xsi:type="dcterms:W3CDTF">2002-09-10T21:14:57Z</dcterms:created>
  <dcterms:modified xsi:type="dcterms:W3CDTF">2007-11-20T22:14:30Z</dcterms:modified>
  <cp:category/>
  <cp:version/>
  <cp:contentType/>
  <cp:contentStatus/>
</cp:coreProperties>
</file>