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060" windowHeight="898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<sst xmlns="http://schemas.openxmlformats.org/spreadsheetml/2006/main" count="355" uniqueCount="173">
  <si>
    <t>TABLE 1</t>
  </si>
  <si>
    <t>(Metric tons unless otherwise specified)</t>
  </si>
  <si>
    <t>Gas, natural:</t>
  </si>
  <si>
    <t xml:space="preserve"> </t>
  </si>
  <si>
    <t>do.</t>
  </si>
  <si>
    <t>thousand 42-gallon barrels</t>
  </si>
  <si>
    <t>Petroleum:</t>
  </si>
  <si>
    <t>Salt</t>
  </si>
  <si>
    <t>Gold</t>
  </si>
  <si>
    <t>kilograms</t>
  </si>
  <si>
    <t>Gypsum</t>
  </si>
  <si>
    <t>Silver</t>
  </si>
  <si>
    <t>Stone:</t>
  </si>
  <si>
    <t>Marble</t>
  </si>
  <si>
    <t>Distillate fuel oil</t>
  </si>
  <si>
    <t>Residual fuel oil</t>
  </si>
  <si>
    <t xml:space="preserve"> Gross</t>
  </si>
  <si>
    <t>Gasoline</t>
  </si>
  <si>
    <t>Jet fuel and kerosene</t>
  </si>
  <si>
    <t xml:space="preserve">Other </t>
  </si>
  <si>
    <t xml:space="preserve">Total </t>
  </si>
  <si>
    <t>e</t>
  </si>
  <si>
    <t>Copper, metal:</t>
  </si>
  <si>
    <t>Chromium, gross weight</t>
  </si>
  <si>
    <t>million cubic meters</t>
  </si>
  <si>
    <t xml:space="preserve">Nitrogen: </t>
  </si>
  <si>
    <t xml:space="preserve">N content of ammonia </t>
  </si>
  <si>
    <t>N content of urea</t>
  </si>
  <si>
    <t>TABLE 2</t>
  </si>
  <si>
    <t>Annual</t>
  </si>
  <si>
    <t>Commodity</t>
  </si>
  <si>
    <t>Major operating companies and major equity owners</t>
  </si>
  <si>
    <t>Location of main facilities</t>
  </si>
  <si>
    <t>capacity</t>
  </si>
  <si>
    <t>Cement</t>
  </si>
  <si>
    <t>Do.</t>
  </si>
  <si>
    <t>Crude</t>
  </si>
  <si>
    <t>Refined</t>
  </si>
  <si>
    <t>NA</t>
  </si>
  <si>
    <t xml:space="preserve">Raysut Cement Co. </t>
  </si>
  <si>
    <t>Kilns and mills at Salalah</t>
  </si>
  <si>
    <t>Kilns and mills at Rusayl</t>
  </si>
  <si>
    <t>Chromite</t>
  </si>
  <si>
    <t>Oman Cement Co. S.A.O.G.</t>
  </si>
  <si>
    <t>Gulf Mining and Materials Co.</t>
  </si>
  <si>
    <t>Oman Chromite Co. S.A.O.G.</t>
  </si>
  <si>
    <t>Copper</t>
  </si>
  <si>
    <t>Ore</t>
  </si>
  <si>
    <t>Refined metal</t>
  </si>
  <si>
    <t>Natural gas, liquefied</t>
  </si>
  <si>
    <t>Two trains at Qalhat</t>
  </si>
  <si>
    <t>Sohar</t>
  </si>
  <si>
    <t>Oman Mining Co. L.L.C.</t>
  </si>
  <si>
    <t>Rusayl</t>
  </si>
  <si>
    <t>Crude steel</t>
  </si>
  <si>
    <t>Iron and Steel</t>
  </si>
  <si>
    <t>Hadid Majan L.L.C.</t>
  </si>
  <si>
    <t>Bait Al Falaj</t>
  </si>
  <si>
    <t xml:space="preserve">Modern Steel Mills L..L.C. (Oman International Development </t>
  </si>
  <si>
    <t>Dharamsey Group, and others)</t>
  </si>
  <si>
    <t>Sharq Sohar Steel Rolling Mills L.L.C.</t>
  </si>
  <si>
    <t>Rolled steel products (rebar)</t>
  </si>
  <si>
    <t>Quarries primarily located</t>
  </si>
  <si>
    <t>One train at Qalhat</t>
  </si>
  <si>
    <t>Sohar and Yankul</t>
  </si>
  <si>
    <t>Wilayat of Ibri</t>
  </si>
  <si>
    <t>Modern Salt Co. L.L.C.</t>
  </si>
  <si>
    <t>Salt, crude, industrial</t>
  </si>
  <si>
    <t>2003</t>
  </si>
  <si>
    <t>2004</t>
  </si>
  <si>
    <t>2005</t>
  </si>
  <si>
    <t>Crude and condensate</t>
  </si>
  <si>
    <t>Liquefied petroleum gas</t>
  </si>
  <si>
    <t>Rolled steel products (tubes)</t>
  </si>
  <si>
    <t xml:space="preserve">Open pit mines at Ajib and </t>
  </si>
  <si>
    <t xml:space="preserve">Shinas </t>
  </si>
  <si>
    <t>Mines near Sohar</t>
  </si>
  <si>
    <t>Qalhat Liquefied Natural Gas S.A.O.C. (Government, 55.84%;</t>
  </si>
  <si>
    <t>S.A., 7.36%)</t>
  </si>
  <si>
    <t>Wadi Mahram area</t>
  </si>
  <si>
    <t>Al Jazeera Tube Mills Co. S.A.O.G.</t>
  </si>
  <si>
    <t xml:space="preserve">Petroleum Development Oman L.L.C. [Government, 60%; </t>
  </si>
  <si>
    <t>Royal Dutch Shell p.l.c., 34%; Private Oil Holdings Oman</t>
  </si>
  <si>
    <t>Al Madinah Marble Co., Al Nasser Marble Co., Al Rushaidi</t>
  </si>
  <si>
    <t xml:space="preserve"> Marble Co., Al Shanfri Marble Co., Al Zarabi Marble Co., </t>
  </si>
  <si>
    <t>International Marble, and Omani Marble Co.</t>
  </si>
  <si>
    <t>with associated natural</t>
  </si>
  <si>
    <t>the Saih Niyahda, and</t>
  </si>
  <si>
    <t>the Saih Rawl clusters</t>
  </si>
  <si>
    <t xml:space="preserve">gas in the Kauther/Yibal, </t>
  </si>
  <si>
    <t>barrels per day</t>
  </si>
  <si>
    <t xml:space="preserve">the Marmul, the Nimr, </t>
  </si>
  <si>
    <t>About 100 oilfields in the</t>
  </si>
  <si>
    <t>the Yibal clusters</t>
  </si>
  <si>
    <t xml:space="preserve">the Qarn Alam, and </t>
  </si>
  <si>
    <t>Mitsui E&amp;P Middle East B.V., 35%)</t>
  </si>
  <si>
    <t xml:space="preserve">Blocks 9 and 27, includes </t>
  </si>
  <si>
    <t xml:space="preserve">Block 53, Mukhaizna </t>
  </si>
  <si>
    <t xml:space="preserve">Field </t>
  </si>
  <si>
    <t xml:space="preserve">Occidental Mukhaizna, L.L.C. [Occidental Petroleum Corp., </t>
  </si>
  <si>
    <t xml:space="preserve">Co. Ltd., 17%; Liwa Energy Ltd., 15%; Total Exploration and </t>
  </si>
  <si>
    <t xml:space="preserve">45%; Oman Oil Corp. S.A.O.C., 20%; Shell Oman Trading </t>
  </si>
  <si>
    <t>and Mazoon Petrogas B.V.I., 50%)</t>
  </si>
  <si>
    <t>National Mining Co. L.L.C. (MB Holding Co. L.L.C.)</t>
  </si>
  <si>
    <t xml:space="preserve">Gasfields and oilfields </t>
  </si>
  <si>
    <t xml:space="preserve">Oman Liquefied Natural Gas L.L.C. [Government, 51%; Royal </t>
  </si>
  <si>
    <t>Partnership of Indago Oman Ltd., 40% (operator); LG</t>
  </si>
  <si>
    <t>TABLE 2--Continued</t>
  </si>
  <si>
    <t>See footnotes at end of table.</t>
  </si>
  <si>
    <t>Petroleum--Continued:</t>
  </si>
  <si>
    <t xml:space="preserve">Companies that quarried marble included Al Ajmi Marble Co., </t>
  </si>
  <si>
    <t>Bahja, the Fahud, the</t>
  </si>
  <si>
    <t>Block 8, Bukha Field</t>
  </si>
  <si>
    <t>Lasail, near Sohar</t>
  </si>
  <si>
    <t>the Safah and Al</t>
  </si>
  <si>
    <t xml:space="preserve"> Sunienah Fields</t>
  </si>
  <si>
    <t>million barrels per year</t>
  </si>
  <si>
    <t>Natural gas</t>
  </si>
  <si>
    <t>Ltd., 4%; Partex (Oman) Corp., 2%]</t>
  </si>
  <si>
    <t>in the Wilayat of Ibri</t>
  </si>
  <si>
    <t>Dutch Shell plc, 30%; Total S.A., 5.54%; Korea LNG, 5%,</t>
  </si>
  <si>
    <t xml:space="preserve">Oman Liquefied Natural Gas L.L.C., 36.8%; Union Fenosa </t>
  </si>
  <si>
    <t>Production Oman, 2%; Partex (Oman) Corp., 1%]</t>
  </si>
  <si>
    <t xml:space="preserve"> International Corp., 50%; Eagle Energy (Oman) Ltd., 10%</t>
  </si>
  <si>
    <t>Oxy Oman, Inc (Occidental Petroleum Corp., 65%, and</t>
  </si>
  <si>
    <t>--</t>
  </si>
  <si>
    <t>Daleel Petroleum Co. L.L.C. (Mazoon Petrogas S.A.O.C., 50%,</t>
  </si>
  <si>
    <t>Mitsubishi Corp., 2.77%, Mitsui E&amp;P Middle East B.V., 2.77%;</t>
  </si>
  <si>
    <t>Harweel, the Lekhwair,</t>
  </si>
  <si>
    <t>2006</t>
  </si>
  <si>
    <t>2007</t>
  </si>
  <si>
    <t>OMAN: STRUCTURE OF THE MINERAL INDUSTRY IN 2007</t>
  </si>
  <si>
    <t>14.25 million barrels of petroleum products in 2006 and 24.2 million barrels of petroleum products in 2007.</t>
  </si>
  <si>
    <t>Cement, hydraulic</t>
  </si>
  <si>
    <t>thousand metric tons</t>
  </si>
  <si>
    <t>r</t>
  </si>
  <si>
    <t>Ore, metal content</t>
  </si>
  <si>
    <t>Smelter output, metal content</t>
  </si>
  <si>
    <t xml:space="preserve">Oman Refineries and Petrochemicals Co. L.L.C. (Ministry of </t>
  </si>
  <si>
    <t>Finance, 75%, and Oman Oil Co. S.A.O.C., 25%)</t>
  </si>
  <si>
    <t>Refinery at Mina Al-Fahal</t>
  </si>
  <si>
    <t xml:space="preserve"> Bushra, the Daleel, the</t>
  </si>
  <si>
    <t xml:space="preserve"> Mezoon and the Shadi</t>
  </si>
  <si>
    <t xml:space="preserve"> Fields</t>
  </si>
  <si>
    <t>Block 5, includes the</t>
  </si>
  <si>
    <t>r, e</t>
  </si>
  <si>
    <t>Hatton FZE</t>
  </si>
  <si>
    <t>Mines south of Muscat</t>
  </si>
  <si>
    <t>Metal</t>
  </si>
  <si>
    <t>Refinery at Sohar</t>
  </si>
  <si>
    <t xml:space="preserve"> inadequate to make reliable estimates of output. </t>
  </si>
  <si>
    <t>Do, do.  Ditto.  NA  Not available.</t>
  </si>
  <si>
    <t xml:space="preserve">and Industrial Co. S.A.O.G., Assarain Group of Companies, </t>
  </si>
  <si>
    <r>
      <t>OMAN: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</si>
  <si>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</si>
  <si>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 xml:space="preserve"> Dry</t>
    </r>
    <r>
      <rPr>
        <vertAlign val="superscript"/>
        <sz val="8"/>
        <rFont val="Times"/>
        <family val="1"/>
      </rPr>
      <t>e</t>
    </r>
  </si>
  <si>
    <r>
      <t>Iron and steel, crude steel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</si>
  <si>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</si>
  <si>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Refinery products:</t>
    </r>
    <r>
      <rPr>
        <vertAlign val="superscript"/>
        <sz val="8"/>
        <rFont val="Times"/>
        <family val="1"/>
      </rPr>
      <t>4</t>
    </r>
  </si>
  <si>
    <r>
      <t>Sand and gravel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</si>
  <si>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</si>
  <si>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r>
      <t>Sulfur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</si>
  <si>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do.  Ditto.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-- Zero. </t>
    </r>
    <r>
      <rPr>
        <vertAlign val="superscript"/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</si>
  <si>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Table includes data available through September 2, 2008.</t>
    </r>
  </si>
  <si>
    <r>
      <t>2</t>
    </r>
    <r>
      <rPr>
        <sz val="8"/>
        <rFont val="Times"/>
        <family val="1"/>
      </rPr>
      <t>In addition to the commodities listed, chlorine products, clay for bricks and tile, and laterite for construction were produced, but available information is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</si>
  <si>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</si>
  <si>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 xml:space="preserve">Official production data do not include production from the Sohar refinery, which began operations in 2006. Sohar refinery production included </t>
    </r>
  </si>
  <si>
    <t>Partex (Oman) Corp., 2%; Itochu Corp., 0.92%]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</si>
  <si>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</si>
  <si>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</si>
  <si>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</si>
  <si>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Oman 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</si>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</sst>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_);_(@_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_(* #,##0.0000_);_(* \(#,##0.0000\);_(* &quot;-&quot;??_);_(@_)"/>
    <numFmt numFmtId="185" formatCode="[$-409]mmmm\ d\,\ yyyy;@"/>
  </numFmts>
  <fonts count="12">
    <font>
      <sz val="12"/>
      <name val="Arial"/>
      <family val="0"/>
    </font>
    <font>
      <sz val="10"/>
      <name val="Times New Roman"/>
      <family val="0"/>
    </font>
    <font>
      <u val="single"/>
      <sz val="10.45"/>
      <color indexed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sz val="8"/>
      <color indexed="8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8"/>
      <color indexed="10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left" vertical="center"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left" indent="1"/>
    </xf>
    <xf numFmtId="0" fontId="6" fillId="0" borderId="3" xfId="0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inden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6" fillId="0" borderId="3" xfId="0" applyFont="1" applyFill="1" applyBorder="1" applyAlignment="1" applyProtection="1">
      <alignment horizontal="left" vertical="center" indent="1"/>
      <protection/>
    </xf>
    <xf numFmtId="0" fontId="6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>
      <alignment horizontal="left" vertical="center" indent="2"/>
    </xf>
    <xf numFmtId="0" fontId="7" fillId="0" borderId="3" xfId="0" applyFont="1" applyBorder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Continuous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0" fontId="3" fillId="0" borderId="4" xfId="0" applyFont="1" applyFill="1" applyBorder="1" applyAlignment="1" applyProtection="1">
      <alignment horizontal="centerContinuous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vertical="center"/>
    </xf>
    <xf numFmtId="49" fontId="4" fillId="0" borderId="0" xfId="15" applyNumberFormat="1" applyFont="1" applyFill="1" applyAlignment="1">
      <alignment horizontal="left" vertical="center"/>
    </xf>
    <xf numFmtId="168" fontId="3" fillId="0" borderId="0" xfId="15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168" fontId="9" fillId="0" borderId="0" xfId="15" applyNumberFormat="1" applyFont="1" applyFill="1" applyAlignment="1">
      <alignment vertical="center"/>
    </xf>
    <xf numFmtId="9" fontId="9" fillId="0" borderId="0" xfId="21" applyFont="1" applyFill="1" applyAlignment="1">
      <alignment vertical="center"/>
    </xf>
    <xf numFmtId="0" fontId="3" fillId="0" borderId="4" xfId="0" applyFont="1" applyFill="1" applyBorder="1" applyAlignment="1" applyProtection="1">
      <alignment horizontal="left" vertical="center" indent="1"/>
      <protection/>
    </xf>
    <xf numFmtId="3" fontId="3" fillId="0" borderId="0" xfId="0" applyNumberFormat="1" applyFont="1" applyFill="1" applyAlignment="1" quotePrefix="1">
      <alignment horizontal="right" vertical="center"/>
    </xf>
    <xf numFmtId="168" fontId="3" fillId="0" borderId="0" xfId="15" applyNumberFormat="1" applyFont="1" applyFill="1" applyAlignment="1">
      <alignment horizontal="right" vertical="center"/>
    </xf>
    <xf numFmtId="168" fontId="4" fillId="0" borderId="0" xfId="15" applyNumberFormat="1" applyFont="1" applyFill="1" applyAlignment="1">
      <alignment vertical="center"/>
    </xf>
    <xf numFmtId="168" fontId="4" fillId="0" borderId="0" xfId="15" applyNumberFormat="1" applyFont="1" applyFill="1" applyAlignment="1">
      <alignment horizontal="left" vertical="center"/>
    </xf>
    <xf numFmtId="0" fontId="7" fillId="0" borderId="0" xfId="0" applyFont="1" applyFill="1" applyAlignment="1">
      <alignment/>
    </xf>
    <xf numFmtId="9" fontId="3" fillId="0" borderId="0" xfId="21" applyFont="1" applyFill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left" vertical="center" indent="1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" fontId="4" fillId="0" borderId="0" xfId="15" applyNumberFormat="1" applyFont="1" applyFill="1" applyAlignment="1">
      <alignment vertical="center"/>
    </xf>
    <xf numFmtId="168" fontId="3" fillId="0" borderId="0" xfId="15" applyNumberFormat="1" applyFont="1" applyFill="1" applyBorder="1" applyAlignment="1">
      <alignment vertical="center"/>
    </xf>
    <xf numFmtId="1" fontId="4" fillId="0" borderId="0" xfId="15" applyNumberFormat="1" applyFont="1" applyFill="1" applyBorder="1" applyAlignment="1">
      <alignment horizontal="left" vertical="center"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left" vertical="center" indent="2"/>
      <protection/>
    </xf>
    <xf numFmtId="0" fontId="3" fillId="0" borderId="4" xfId="0" applyFont="1" applyFill="1" applyBorder="1" applyAlignment="1" applyProtection="1">
      <alignment horizontal="left" vertical="center" indent="3"/>
      <protection/>
    </xf>
    <xf numFmtId="3" fontId="3" fillId="0" borderId="1" xfId="0" applyNumberFormat="1" applyFont="1" applyFill="1" applyBorder="1" applyAlignment="1">
      <alignment vertical="center"/>
    </xf>
    <xf numFmtId="168" fontId="4" fillId="0" borderId="1" xfId="15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3" fontId="3" fillId="0" borderId="0" xfId="15" applyNumberFormat="1" applyFont="1" applyFill="1" applyAlignment="1">
      <alignment vertical="center"/>
    </xf>
    <xf numFmtId="0" fontId="3" fillId="0" borderId="3" xfId="0" applyFont="1" applyFill="1" applyBorder="1" applyAlignment="1" applyProtection="1">
      <alignment vertical="center"/>
      <protection/>
    </xf>
    <xf numFmtId="168" fontId="3" fillId="0" borderId="3" xfId="15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20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85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A5" sqref="A5"/>
    </sheetView>
  </sheetViews>
  <sheetFormatPr defaultColWidth="8.88671875" defaultRowHeight="11.25" customHeight="1"/>
  <cols>
    <col min="1" max="1" width="6.21484375" style="130" customWidth="1"/>
    <col min="2" max="2" width="12.99609375" style="130" customWidth="1"/>
    <col min="3" max="16384" width="6.21484375" style="130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131" t="s">
        <v>168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1:14" ht="11.25" customHeight="1">
      <c r="A7" s="132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33" t="s">
        <v>171</v>
      </c>
      <c r="B8" s="133"/>
      <c r="C8" s="133"/>
      <c r="D8" s="133"/>
      <c r="E8" s="133"/>
      <c r="F8" s="133"/>
      <c r="G8"/>
      <c r="H8"/>
      <c r="I8"/>
      <c r="J8"/>
      <c r="K8"/>
      <c r="L8"/>
      <c r="M8"/>
      <c r="N8"/>
    </row>
    <row r="9" spans="1:14" ht="11.25" customHeight="1">
      <c r="A9" s="131" t="s">
        <v>172</v>
      </c>
      <c r="B9" s="131"/>
      <c r="C9" s="131"/>
      <c r="D9" s="131"/>
      <c r="E9" s="131"/>
      <c r="F9" s="131"/>
      <c r="G9" s="131"/>
      <c r="H9" s="131"/>
      <c r="I9" s="131"/>
      <c r="J9"/>
      <c r="K9"/>
      <c r="L9"/>
      <c r="M9"/>
      <c r="N9"/>
    </row>
    <row r="10" spans="1:14" ht="11.25" customHeight="1">
      <c r="A10" s="132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132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13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32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132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132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132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131" t="s">
        <v>169</v>
      </c>
      <c r="B17" s="131"/>
      <c r="C17" s="131"/>
      <c r="D17" s="131"/>
      <c r="E17" s="131"/>
      <c r="F17" s="131"/>
      <c r="G17" s="131"/>
      <c r="H17" s="131"/>
      <c r="I17" s="131"/>
      <c r="J17" s="131"/>
      <c r="K17"/>
      <c r="L17"/>
      <c r="M17"/>
      <c r="N17"/>
    </row>
    <row r="18" spans="1:14" ht="11.25" customHeight="1">
      <c r="A18" s="132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134" t="s">
        <v>170</v>
      </c>
      <c r="B19" s="135">
        <v>39784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6:N6"/>
    <mergeCell ref="A8:F8"/>
    <mergeCell ref="A9:I9"/>
    <mergeCell ref="A17:J1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371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:N1"/>
    </sheetView>
  </sheetViews>
  <sheetFormatPr defaultColWidth="8.88671875" defaultRowHeight="11.25" customHeight="1"/>
  <cols>
    <col min="1" max="1" width="5.77734375" style="1" customWidth="1"/>
    <col min="2" max="2" width="20.10546875" style="1" customWidth="1"/>
    <col min="3" max="3" width="4.99609375" style="1" customWidth="1"/>
    <col min="4" max="4" width="1.77734375" style="1" customWidth="1"/>
    <col min="5" max="5" width="7.77734375" style="1" customWidth="1"/>
    <col min="6" max="6" width="1.77734375" style="1" customWidth="1"/>
    <col min="7" max="7" width="7.77734375" style="1" customWidth="1"/>
    <col min="8" max="8" width="1.77734375" style="1" customWidth="1"/>
    <col min="9" max="9" width="7.77734375" style="1" customWidth="1"/>
    <col min="10" max="10" width="1.77734375" style="1" customWidth="1"/>
    <col min="11" max="11" width="7.77734375" style="1" customWidth="1"/>
    <col min="12" max="12" width="1.77734375" style="1" customWidth="1"/>
    <col min="13" max="13" width="7.77734375" style="1" customWidth="1"/>
    <col min="14" max="14" width="1.33203125" style="1" customWidth="1"/>
    <col min="15" max="16384" width="8.88671875" style="1" customWidth="1"/>
  </cols>
  <sheetData>
    <row r="1" spans="1:14" ht="11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 customHeight="1">
      <c r="A2" s="119" t="s">
        <v>153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1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1.25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1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2" customHeight="1">
      <c r="A6" s="117" t="s">
        <v>154</v>
      </c>
      <c r="B6" s="117"/>
      <c r="C6" s="117"/>
      <c r="D6" s="76"/>
      <c r="E6" s="77" t="s">
        <v>68</v>
      </c>
      <c r="F6" s="78"/>
      <c r="G6" s="77" t="s">
        <v>69</v>
      </c>
      <c r="H6" s="78"/>
      <c r="I6" s="77" t="s">
        <v>70</v>
      </c>
      <c r="J6" s="78"/>
      <c r="K6" s="77" t="s">
        <v>129</v>
      </c>
      <c r="L6" s="78"/>
      <c r="M6" s="77" t="s">
        <v>130</v>
      </c>
      <c r="N6" s="78"/>
    </row>
    <row r="7" spans="1:14" ht="12" customHeight="1">
      <c r="A7" s="79" t="s">
        <v>133</v>
      </c>
      <c r="B7" s="79"/>
      <c r="C7" s="77" t="s">
        <v>134</v>
      </c>
      <c r="D7" s="81"/>
      <c r="E7" s="82">
        <v>2515</v>
      </c>
      <c r="F7" s="83" t="s">
        <v>135</v>
      </c>
      <c r="G7" s="82">
        <v>2621</v>
      </c>
      <c r="H7" s="83" t="s">
        <v>135</v>
      </c>
      <c r="I7" s="82">
        <v>2686</v>
      </c>
      <c r="J7" s="83" t="s">
        <v>135</v>
      </c>
      <c r="K7" s="82">
        <v>3611</v>
      </c>
      <c r="L7" s="83" t="s">
        <v>135</v>
      </c>
      <c r="M7" s="82">
        <v>3880</v>
      </c>
      <c r="N7" s="84" t="s">
        <v>3</v>
      </c>
    </row>
    <row r="8" spans="1:14" ht="11.25" customHeight="1">
      <c r="A8" s="79" t="s">
        <v>23</v>
      </c>
      <c r="B8" s="79"/>
      <c r="C8" s="77"/>
      <c r="D8" s="81"/>
      <c r="E8" s="82">
        <v>13800</v>
      </c>
      <c r="F8" s="83" t="s">
        <v>3</v>
      </c>
      <c r="G8" s="82">
        <v>18575</v>
      </c>
      <c r="H8" s="85" t="s">
        <v>3</v>
      </c>
      <c r="I8" s="82">
        <v>34000</v>
      </c>
      <c r="J8" s="83" t="s">
        <v>21</v>
      </c>
      <c r="K8" s="82">
        <v>67000</v>
      </c>
      <c r="L8" s="83" t="s">
        <v>21</v>
      </c>
      <c r="M8" s="82">
        <v>69000</v>
      </c>
      <c r="N8" s="83" t="s">
        <v>21</v>
      </c>
    </row>
    <row r="9" spans="1:14" ht="11.25" customHeight="1">
      <c r="A9" s="79" t="s">
        <v>22</v>
      </c>
      <c r="B9" s="79"/>
      <c r="C9" s="77"/>
      <c r="D9" s="81"/>
      <c r="E9" s="82"/>
      <c r="F9" s="84"/>
      <c r="G9" s="82"/>
      <c r="H9" s="86"/>
      <c r="I9" s="87" t="s">
        <v>3</v>
      </c>
      <c r="J9" s="86"/>
      <c r="K9" s="87" t="s">
        <v>3</v>
      </c>
      <c r="L9" s="86"/>
      <c r="M9" s="87" t="s">
        <v>3</v>
      </c>
      <c r="N9" s="84"/>
    </row>
    <row r="10" spans="1:14" ht="11.25" customHeight="1">
      <c r="A10" s="88" t="s">
        <v>136</v>
      </c>
      <c r="B10" s="79"/>
      <c r="C10" s="77"/>
      <c r="D10" s="81"/>
      <c r="E10" s="89" t="s">
        <v>125</v>
      </c>
      <c r="F10" s="90" t="s">
        <v>3</v>
      </c>
      <c r="G10" s="89" t="s">
        <v>125</v>
      </c>
      <c r="H10" s="84" t="s">
        <v>3</v>
      </c>
      <c r="I10" s="89" t="s">
        <v>125</v>
      </c>
      <c r="J10" s="84"/>
      <c r="K10" s="82">
        <v>5000</v>
      </c>
      <c r="L10" s="83" t="s">
        <v>21</v>
      </c>
      <c r="M10" s="82">
        <v>20000</v>
      </c>
      <c r="N10" s="83" t="s">
        <v>21</v>
      </c>
    </row>
    <row r="11" spans="1:14" ht="11.25" customHeight="1">
      <c r="A11" s="88" t="s">
        <v>137</v>
      </c>
      <c r="B11" s="79"/>
      <c r="C11" s="77"/>
      <c r="D11" s="81"/>
      <c r="E11" s="82">
        <v>18000</v>
      </c>
      <c r="F11" s="91" t="s">
        <v>3</v>
      </c>
      <c r="G11" s="82">
        <v>16000</v>
      </c>
      <c r="H11" s="92" t="s">
        <v>3</v>
      </c>
      <c r="I11" s="82">
        <v>25000</v>
      </c>
      <c r="J11" s="84"/>
      <c r="K11" s="82">
        <v>25000</v>
      </c>
      <c r="L11" s="84"/>
      <c r="M11" s="82">
        <v>25000</v>
      </c>
      <c r="N11" s="83" t="s">
        <v>21</v>
      </c>
    </row>
    <row r="12" spans="1:14" ht="11.25" customHeight="1">
      <c r="A12" s="88" t="s">
        <v>48</v>
      </c>
      <c r="B12" s="79"/>
      <c r="C12" s="77"/>
      <c r="D12" s="81"/>
      <c r="E12" s="82">
        <v>17040</v>
      </c>
      <c r="F12" s="85" t="s">
        <v>3</v>
      </c>
      <c r="G12" s="82">
        <v>15090</v>
      </c>
      <c r="H12" s="92" t="s">
        <v>3</v>
      </c>
      <c r="I12" s="82">
        <v>24543</v>
      </c>
      <c r="J12" s="83" t="s">
        <v>3</v>
      </c>
      <c r="K12" s="82">
        <v>24500</v>
      </c>
      <c r="L12" s="93"/>
      <c r="M12" s="82">
        <v>24500</v>
      </c>
      <c r="N12" s="83" t="s">
        <v>21</v>
      </c>
    </row>
    <row r="13" spans="1:14" ht="11.25" customHeight="1">
      <c r="A13" s="79" t="s">
        <v>2</v>
      </c>
      <c r="B13" s="79"/>
      <c r="C13" s="77"/>
      <c r="D13" s="81"/>
      <c r="E13" s="87" t="s">
        <v>3</v>
      </c>
      <c r="F13" s="94"/>
      <c r="G13" s="87" t="s">
        <v>3</v>
      </c>
      <c r="H13" s="94"/>
      <c r="I13" s="87" t="s">
        <v>3</v>
      </c>
      <c r="J13" s="94"/>
      <c r="K13" s="87" t="s">
        <v>3</v>
      </c>
      <c r="L13" s="94"/>
      <c r="M13" s="87" t="s">
        <v>3</v>
      </c>
      <c r="N13" s="94"/>
    </row>
    <row r="14" spans="1:14" ht="11.25" customHeight="1">
      <c r="A14" s="88" t="s">
        <v>16</v>
      </c>
      <c r="B14" s="79"/>
      <c r="C14" s="77" t="s">
        <v>24</v>
      </c>
      <c r="D14" s="81"/>
      <c r="E14" s="82">
        <v>24128</v>
      </c>
      <c r="F14" s="85" t="s">
        <v>3</v>
      </c>
      <c r="G14" s="82">
        <v>24150</v>
      </c>
      <c r="H14" s="85" t="s">
        <v>3</v>
      </c>
      <c r="I14" s="82">
        <v>23998</v>
      </c>
      <c r="J14" s="85" t="s">
        <v>3</v>
      </c>
      <c r="K14" s="82">
        <v>29783</v>
      </c>
      <c r="L14" s="85" t="s">
        <v>3</v>
      </c>
      <c r="M14" s="82">
        <v>30320</v>
      </c>
      <c r="N14" s="85" t="s">
        <v>3</v>
      </c>
    </row>
    <row r="15" spans="1:14" ht="12" customHeight="1">
      <c r="A15" s="95" t="s">
        <v>155</v>
      </c>
      <c r="B15" s="96"/>
      <c r="C15" s="115" t="s">
        <v>4</v>
      </c>
      <c r="D15" s="98"/>
      <c r="E15" s="82">
        <v>17000</v>
      </c>
      <c r="F15" s="99" t="s">
        <v>3</v>
      </c>
      <c r="G15" s="82">
        <v>17000</v>
      </c>
      <c r="H15" s="100"/>
      <c r="I15" s="82">
        <v>17390</v>
      </c>
      <c r="J15" s="101">
        <v>3</v>
      </c>
      <c r="K15" s="82">
        <v>21754</v>
      </c>
      <c r="L15" s="101">
        <v>3</v>
      </c>
      <c r="M15" s="82">
        <v>26000</v>
      </c>
      <c r="N15" s="85" t="s">
        <v>3</v>
      </c>
    </row>
    <row r="16" spans="1:14" ht="11.25" customHeight="1">
      <c r="A16" s="79" t="s">
        <v>8</v>
      </c>
      <c r="B16" s="79"/>
      <c r="C16" s="77" t="s">
        <v>9</v>
      </c>
      <c r="D16" s="81"/>
      <c r="E16" s="82">
        <v>31</v>
      </c>
      <c r="F16" s="85" t="s">
        <v>3</v>
      </c>
      <c r="G16" s="82">
        <v>211</v>
      </c>
      <c r="H16" s="85" t="s">
        <v>3</v>
      </c>
      <c r="I16" s="82">
        <v>384</v>
      </c>
      <c r="J16" s="85" t="s">
        <v>3</v>
      </c>
      <c r="K16" s="82">
        <v>144</v>
      </c>
      <c r="L16" s="85" t="s">
        <v>3</v>
      </c>
      <c r="M16" s="82">
        <v>350</v>
      </c>
      <c r="N16" s="85" t="s">
        <v>3</v>
      </c>
    </row>
    <row r="17" spans="1:14" ht="11.25" customHeight="1">
      <c r="A17" s="79" t="s">
        <v>10</v>
      </c>
      <c r="B17" s="79"/>
      <c r="C17" s="77"/>
      <c r="D17" s="81"/>
      <c r="E17" s="82">
        <v>181900</v>
      </c>
      <c r="F17" s="85" t="s">
        <v>3</v>
      </c>
      <c r="G17" s="82">
        <v>103000</v>
      </c>
      <c r="H17" s="83" t="s">
        <v>3</v>
      </c>
      <c r="I17" s="82">
        <v>133100</v>
      </c>
      <c r="J17" s="83" t="s">
        <v>3</v>
      </c>
      <c r="K17" s="82">
        <v>170000</v>
      </c>
      <c r="L17" s="83" t="s">
        <v>145</v>
      </c>
      <c r="M17" s="82">
        <v>180000</v>
      </c>
      <c r="N17" s="83" t="s">
        <v>21</v>
      </c>
    </row>
    <row r="18" spans="1:14" ht="12" customHeight="1">
      <c r="A18" s="79" t="s">
        <v>156</v>
      </c>
      <c r="B18" s="79"/>
      <c r="C18" s="77"/>
      <c r="D18" s="81"/>
      <c r="E18" s="82">
        <v>80000</v>
      </c>
      <c r="F18" s="84"/>
      <c r="G18" s="82">
        <v>84000</v>
      </c>
      <c r="H18" s="83" t="s">
        <v>3</v>
      </c>
      <c r="I18" s="82">
        <v>84000</v>
      </c>
      <c r="J18" s="83" t="s">
        <v>3</v>
      </c>
      <c r="K18" s="82">
        <v>84000</v>
      </c>
      <c r="L18" s="83" t="s">
        <v>3</v>
      </c>
      <c r="M18" s="82">
        <v>84000</v>
      </c>
      <c r="N18" s="92" t="s">
        <v>3</v>
      </c>
    </row>
    <row r="19" spans="1:14" ht="12" customHeight="1">
      <c r="A19" s="79" t="s">
        <v>157</v>
      </c>
      <c r="B19" s="79"/>
      <c r="C19" s="77" t="s">
        <v>5</v>
      </c>
      <c r="D19" s="98"/>
      <c r="E19" s="82">
        <v>6000</v>
      </c>
      <c r="F19" s="84"/>
      <c r="G19" s="82">
        <v>6000</v>
      </c>
      <c r="H19" s="84"/>
      <c r="I19" s="82">
        <v>6000</v>
      </c>
      <c r="J19" s="84"/>
      <c r="K19" s="82">
        <v>7000</v>
      </c>
      <c r="L19" s="84"/>
      <c r="M19" s="82">
        <v>7100</v>
      </c>
      <c r="N19" s="84"/>
    </row>
    <row r="20" spans="1:14" ht="11.25" customHeight="1">
      <c r="A20" s="79" t="s">
        <v>25</v>
      </c>
      <c r="B20" s="79"/>
      <c r="C20" s="77"/>
      <c r="D20" s="98"/>
      <c r="E20" s="87" t="s">
        <v>3</v>
      </c>
      <c r="F20" s="84"/>
      <c r="G20" s="87" t="s">
        <v>3</v>
      </c>
      <c r="H20" s="84" t="s">
        <v>3</v>
      </c>
      <c r="I20" s="87" t="s">
        <v>3</v>
      </c>
      <c r="J20" s="84"/>
      <c r="K20" s="87" t="s">
        <v>3</v>
      </c>
      <c r="L20" s="84"/>
      <c r="M20" s="87" t="s">
        <v>3</v>
      </c>
      <c r="N20" s="84"/>
    </row>
    <row r="21" spans="1:14" ht="11.25" customHeight="1">
      <c r="A21" s="88" t="s">
        <v>26</v>
      </c>
      <c r="B21" s="79"/>
      <c r="C21" s="77"/>
      <c r="D21" s="98"/>
      <c r="E21" s="89" t="s">
        <v>125</v>
      </c>
      <c r="F21" s="90" t="s">
        <v>3</v>
      </c>
      <c r="G21" s="89" t="s">
        <v>125</v>
      </c>
      <c r="H21" s="84" t="s">
        <v>3</v>
      </c>
      <c r="I21" s="82">
        <v>620000</v>
      </c>
      <c r="J21" s="85" t="s">
        <v>3</v>
      </c>
      <c r="K21" s="82">
        <v>1000000</v>
      </c>
      <c r="L21" s="85" t="s">
        <v>3</v>
      </c>
      <c r="M21" s="82">
        <v>1000000</v>
      </c>
      <c r="N21" s="85" t="s">
        <v>3</v>
      </c>
    </row>
    <row r="22" spans="1:14" ht="11.25" customHeight="1">
      <c r="A22" s="88" t="s">
        <v>27</v>
      </c>
      <c r="B22" s="79"/>
      <c r="C22" s="77"/>
      <c r="D22" s="98"/>
      <c r="E22" s="89" t="s">
        <v>125</v>
      </c>
      <c r="F22" s="90" t="s">
        <v>3</v>
      </c>
      <c r="G22" s="89" t="s">
        <v>125</v>
      </c>
      <c r="H22" s="84" t="s">
        <v>3</v>
      </c>
      <c r="I22" s="82">
        <v>320000</v>
      </c>
      <c r="J22" s="84"/>
      <c r="K22" s="82">
        <v>830000</v>
      </c>
      <c r="L22" s="84"/>
      <c r="M22" s="82">
        <v>830000</v>
      </c>
      <c r="N22" s="84"/>
    </row>
    <row r="23" spans="1:14" ht="11.25" customHeight="1">
      <c r="A23" s="79" t="s">
        <v>6</v>
      </c>
      <c r="B23" s="79"/>
      <c r="C23" s="77"/>
      <c r="D23" s="81"/>
      <c r="E23" s="82"/>
      <c r="F23" s="84"/>
      <c r="G23" s="82"/>
      <c r="H23" s="84"/>
      <c r="I23" s="82"/>
      <c r="J23" s="84"/>
      <c r="K23" s="82"/>
      <c r="L23" s="84"/>
      <c r="M23" s="82"/>
      <c r="N23" s="84"/>
    </row>
    <row r="24" spans="1:14" ht="11.25" customHeight="1">
      <c r="A24" s="88" t="s">
        <v>71</v>
      </c>
      <c r="B24" s="79"/>
      <c r="C24" s="77" t="s">
        <v>5</v>
      </c>
      <c r="D24" s="98"/>
      <c r="E24" s="82">
        <v>300000</v>
      </c>
      <c r="F24" s="102" t="s">
        <v>21</v>
      </c>
      <c r="G24" s="82">
        <v>285385</v>
      </c>
      <c r="H24" s="103" t="s">
        <v>3</v>
      </c>
      <c r="I24" s="82">
        <v>282616</v>
      </c>
      <c r="J24" s="103" t="s">
        <v>3</v>
      </c>
      <c r="K24" s="82">
        <v>269242</v>
      </c>
      <c r="L24" s="103" t="s">
        <v>3</v>
      </c>
      <c r="M24" s="82">
        <v>259293</v>
      </c>
      <c r="N24" s="103" t="s">
        <v>3</v>
      </c>
    </row>
    <row r="25" spans="1:14" ht="12" customHeight="1">
      <c r="A25" s="88" t="s">
        <v>158</v>
      </c>
      <c r="B25" s="79"/>
      <c r="C25" s="77"/>
      <c r="D25" s="81"/>
      <c r="E25" s="104"/>
      <c r="F25" s="105"/>
      <c r="G25" s="104"/>
      <c r="H25" s="105"/>
      <c r="I25" s="104"/>
      <c r="J25" s="105"/>
      <c r="K25" s="104"/>
      <c r="L25" s="105"/>
      <c r="M25" s="104"/>
      <c r="N25" s="105"/>
    </row>
    <row r="26" spans="1:14" ht="11.25" customHeight="1">
      <c r="A26" s="106" t="s">
        <v>72</v>
      </c>
      <c r="B26" s="79"/>
      <c r="C26" s="77" t="s">
        <v>4</v>
      </c>
      <c r="D26" s="81"/>
      <c r="E26" s="82">
        <v>550</v>
      </c>
      <c r="F26" s="92" t="s">
        <v>21</v>
      </c>
      <c r="G26" s="82">
        <v>473</v>
      </c>
      <c r="H26" s="85" t="s">
        <v>3</v>
      </c>
      <c r="I26" s="82">
        <v>580</v>
      </c>
      <c r="J26" s="85" t="s">
        <v>3</v>
      </c>
      <c r="K26" s="82">
        <v>630</v>
      </c>
      <c r="L26" s="85" t="s">
        <v>3</v>
      </c>
      <c r="M26" s="82">
        <v>915</v>
      </c>
      <c r="N26" s="85" t="s">
        <v>3</v>
      </c>
    </row>
    <row r="27" spans="1:14" ht="11.25" customHeight="1">
      <c r="A27" s="106" t="s">
        <v>17</v>
      </c>
      <c r="B27" s="79"/>
      <c r="C27" s="77" t="s">
        <v>4</v>
      </c>
      <c r="D27" s="81"/>
      <c r="E27" s="82">
        <v>5400</v>
      </c>
      <c r="F27" s="92" t="s">
        <v>21</v>
      </c>
      <c r="G27" s="82">
        <v>5215</v>
      </c>
      <c r="H27" s="85" t="s">
        <v>3</v>
      </c>
      <c r="I27" s="82">
        <f>1356.9+4079.4</f>
        <v>5436.3</v>
      </c>
      <c r="J27" s="85" t="s">
        <v>3</v>
      </c>
      <c r="K27" s="82">
        <f>1374.3+3703.7</f>
        <v>5078</v>
      </c>
      <c r="L27" s="85" t="s">
        <v>3</v>
      </c>
      <c r="M27" s="82">
        <f>1014+2894</f>
        <v>3908</v>
      </c>
      <c r="N27" s="85" t="s">
        <v>3</v>
      </c>
    </row>
    <row r="28" spans="1:14" ht="11.25" customHeight="1">
      <c r="A28" s="106" t="s">
        <v>18</v>
      </c>
      <c r="B28" s="79"/>
      <c r="C28" s="77" t="s">
        <v>4</v>
      </c>
      <c r="D28" s="81"/>
      <c r="E28" s="82">
        <v>2000</v>
      </c>
      <c r="F28" s="92" t="s">
        <v>21</v>
      </c>
      <c r="G28" s="82">
        <v>1407</v>
      </c>
      <c r="H28" s="85" t="s">
        <v>3</v>
      </c>
      <c r="I28" s="82">
        <v>1770</v>
      </c>
      <c r="J28" s="85" t="s">
        <v>3</v>
      </c>
      <c r="K28" s="82">
        <v>2338.9</v>
      </c>
      <c r="L28" s="85" t="s">
        <v>3</v>
      </c>
      <c r="M28" s="82">
        <v>2160</v>
      </c>
      <c r="N28" s="85" t="s">
        <v>3</v>
      </c>
    </row>
    <row r="29" spans="1:14" ht="11.25" customHeight="1">
      <c r="A29" s="106" t="s">
        <v>14</v>
      </c>
      <c r="B29" s="79"/>
      <c r="C29" s="77" t="s">
        <v>4</v>
      </c>
      <c r="D29" s="81"/>
      <c r="E29" s="82">
        <v>6700</v>
      </c>
      <c r="F29" s="92" t="s">
        <v>21</v>
      </c>
      <c r="G29" s="82">
        <v>6442</v>
      </c>
      <c r="H29" s="85" t="s">
        <v>3</v>
      </c>
      <c r="I29" s="82">
        <v>7089</v>
      </c>
      <c r="J29" s="85" t="s">
        <v>3</v>
      </c>
      <c r="K29" s="82">
        <v>6750.4</v>
      </c>
      <c r="L29" s="85" t="s">
        <v>3</v>
      </c>
      <c r="M29" s="82">
        <v>4849</v>
      </c>
      <c r="N29" s="85" t="s">
        <v>3</v>
      </c>
    </row>
    <row r="30" spans="1:14" ht="11.25" customHeight="1">
      <c r="A30" s="106" t="s">
        <v>15</v>
      </c>
      <c r="B30" s="79"/>
      <c r="C30" s="77" t="s">
        <v>4</v>
      </c>
      <c r="D30" s="81"/>
      <c r="E30" s="82">
        <v>15000</v>
      </c>
      <c r="F30" s="92" t="s">
        <v>21</v>
      </c>
      <c r="G30" s="82">
        <v>14247</v>
      </c>
      <c r="H30" s="85" t="s">
        <v>3</v>
      </c>
      <c r="I30" s="82">
        <v>15445</v>
      </c>
      <c r="J30" s="85" t="s">
        <v>3</v>
      </c>
      <c r="K30" s="82">
        <v>14946.8</v>
      </c>
      <c r="L30" s="85" t="s">
        <v>3</v>
      </c>
      <c r="M30" s="82">
        <v>13177</v>
      </c>
      <c r="N30" s="85" t="s">
        <v>3</v>
      </c>
    </row>
    <row r="31" spans="1:14" ht="11.25" customHeight="1">
      <c r="A31" s="106" t="s">
        <v>19</v>
      </c>
      <c r="B31" s="79"/>
      <c r="C31" s="77" t="s">
        <v>4</v>
      </c>
      <c r="D31" s="81"/>
      <c r="E31" s="82">
        <v>1000</v>
      </c>
      <c r="F31" s="92" t="s">
        <v>21</v>
      </c>
      <c r="G31" s="82">
        <v>1162</v>
      </c>
      <c r="H31" s="103" t="s">
        <v>3</v>
      </c>
      <c r="I31" s="82">
        <f>1244+9</f>
        <v>1253</v>
      </c>
      <c r="J31" s="103" t="s">
        <v>3</v>
      </c>
      <c r="K31" s="82">
        <f>139.1+1144.2</f>
        <v>1283.3</v>
      </c>
      <c r="L31" s="103" t="s">
        <v>3</v>
      </c>
      <c r="M31" s="82">
        <v>344</v>
      </c>
      <c r="N31" s="103" t="s">
        <v>3</v>
      </c>
    </row>
    <row r="32" spans="1:14" ht="11.25" customHeight="1">
      <c r="A32" s="107" t="s">
        <v>20</v>
      </c>
      <c r="B32" s="79"/>
      <c r="C32" s="77" t="s">
        <v>4</v>
      </c>
      <c r="D32" s="81"/>
      <c r="E32" s="108">
        <v>30700</v>
      </c>
      <c r="F32" s="109" t="s">
        <v>21</v>
      </c>
      <c r="G32" s="108">
        <f>SUM(G26:G31)</f>
        <v>28946</v>
      </c>
      <c r="H32" s="110" t="s">
        <v>3</v>
      </c>
      <c r="I32" s="108">
        <f>SUM(I26:I31)</f>
        <v>31573.3</v>
      </c>
      <c r="J32" s="110" t="s">
        <v>3</v>
      </c>
      <c r="K32" s="108">
        <f>SUM(K26:K31)</f>
        <v>31027.399999999998</v>
      </c>
      <c r="L32" s="110" t="s">
        <v>3</v>
      </c>
      <c r="M32" s="108">
        <f>SUM(M26:M31)</f>
        <v>25353</v>
      </c>
      <c r="N32" s="110" t="s">
        <v>3</v>
      </c>
    </row>
    <row r="33" spans="1:14" ht="11.25" customHeight="1">
      <c r="A33" s="111" t="s">
        <v>7</v>
      </c>
      <c r="B33" s="79"/>
      <c r="C33" s="77"/>
      <c r="D33" s="81"/>
      <c r="E33" s="82">
        <v>12300</v>
      </c>
      <c r="F33" s="92" t="s">
        <v>3</v>
      </c>
      <c r="G33" s="82">
        <v>12400</v>
      </c>
      <c r="H33" s="91" t="s">
        <v>3</v>
      </c>
      <c r="I33" s="82">
        <v>10900</v>
      </c>
      <c r="J33" s="92" t="s">
        <v>3</v>
      </c>
      <c r="K33" s="82">
        <v>11000</v>
      </c>
      <c r="L33" s="92" t="s">
        <v>3</v>
      </c>
      <c r="M33" s="82">
        <v>11000</v>
      </c>
      <c r="N33" s="84"/>
    </row>
    <row r="34" spans="1:14" ht="12" customHeight="1">
      <c r="A34" s="79" t="s">
        <v>159</v>
      </c>
      <c r="B34" s="79"/>
      <c r="C34" s="77" t="s">
        <v>3</v>
      </c>
      <c r="D34" s="81"/>
      <c r="E34" s="82">
        <v>22000000</v>
      </c>
      <c r="F34" s="112" t="s">
        <v>3</v>
      </c>
      <c r="G34" s="82">
        <v>23000000</v>
      </c>
      <c r="H34" s="91" t="s">
        <v>3</v>
      </c>
      <c r="I34" s="82">
        <v>24000000</v>
      </c>
      <c r="J34" s="112"/>
      <c r="K34" s="82">
        <v>25000000</v>
      </c>
      <c r="L34" s="112"/>
      <c r="M34" s="82">
        <v>27000000</v>
      </c>
      <c r="N34" s="112"/>
    </row>
    <row r="35" spans="1:14" ht="11.25" customHeight="1">
      <c r="A35" s="79" t="s">
        <v>11</v>
      </c>
      <c r="B35" s="79"/>
      <c r="C35" s="77" t="s">
        <v>9</v>
      </c>
      <c r="D35" s="81"/>
      <c r="E35" s="82">
        <v>9</v>
      </c>
      <c r="F35" s="85" t="s">
        <v>3</v>
      </c>
      <c r="G35" s="82">
        <v>89</v>
      </c>
      <c r="H35" s="85" t="s">
        <v>3</v>
      </c>
      <c r="I35" s="82">
        <v>122</v>
      </c>
      <c r="J35" s="85" t="s">
        <v>3</v>
      </c>
      <c r="K35" s="82">
        <v>220</v>
      </c>
      <c r="L35" s="85" t="s">
        <v>3</v>
      </c>
      <c r="M35" s="82">
        <v>240</v>
      </c>
      <c r="N35" s="85" t="s">
        <v>3</v>
      </c>
    </row>
    <row r="36" spans="1:14" ht="11.25" customHeight="1">
      <c r="A36" s="79" t="s">
        <v>12</v>
      </c>
      <c r="B36" s="79"/>
      <c r="C36" s="77"/>
      <c r="D36" s="81"/>
      <c r="E36" s="82"/>
      <c r="F36" s="84"/>
      <c r="G36" s="82"/>
      <c r="H36" s="84"/>
      <c r="I36" s="82"/>
      <c r="J36" s="84"/>
      <c r="K36" s="82"/>
      <c r="L36" s="84"/>
      <c r="M36" s="82"/>
      <c r="N36" s="84"/>
    </row>
    <row r="37" spans="1:14" ht="11.25" customHeight="1">
      <c r="A37" s="88" t="s">
        <v>13</v>
      </c>
      <c r="B37" s="79"/>
      <c r="C37" s="77" t="s">
        <v>3</v>
      </c>
      <c r="D37" s="81"/>
      <c r="E37" s="82">
        <v>146600</v>
      </c>
      <c r="F37" s="92" t="s">
        <v>3</v>
      </c>
      <c r="G37" s="82">
        <v>163800</v>
      </c>
      <c r="H37" s="92" t="s">
        <v>3</v>
      </c>
      <c r="I37" s="82">
        <v>220900</v>
      </c>
      <c r="J37" s="92" t="s">
        <v>3</v>
      </c>
      <c r="K37" s="82">
        <v>220000</v>
      </c>
      <c r="L37" s="92" t="s">
        <v>3</v>
      </c>
      <c r="M37" s="82">
        <v>240000</v>
      </c>
      <c r="N37" s="84"/>
    </row>
    <row r="38" spans="1:14" ht="11.25" customHeight="1">
      <c r="A38" s="88" t="s">
        <v>160</v>
      </c>
      <c r="B38" s="79"/>
      <c r="C38" s="80" t="s">
        <v>3</v>
      </c>
      <c r="D38" s="81"/>
      <c r="E38" s="82">
        <v>3200000</v>
      </c>
      <c r="F38" s="84"/>
      <c r="G38" s="82">
        <v>3500000</v>
      </c>
      <c r="H38" s="84"/>
      <c r="I38" s="82">
        <v>3600000</v>
      </c>
      <c r="J38" s="84"/>
      <c r="K38" s="82">
        <v>3700000</v>
      </c>
      <c r="L38" s="92" t="s">
        <v>135</v>
      </c>
      <c r="M38" s="82">
        <v>4000000</v>
      </c>
      <c r="N38" s="84"/>
    </row>
    <row r="39" spans="1:14" ht="11.25" customHeight="1">
      <c r="A39" s="96" t="s">
        <v>161</v>
      </c>
      <c r="B39" s="96"/>
      <c r="C39" s="97"/>
      <c r="D39" s="113"/>
      <c r="E39" s="82">
        <v>30000</v>
      </c>
      <c r="F39" s="114"/>
      <c r="G39" s="82">
        <v>30000</v>
      </c>
      <c r="H39" s="114"/>
      <c r="I39" s="82">
        <v>30000</v>
      </c>
      <c r="J39" s="114"/>
      <c r="K39" s="82">
        <v>40000</v>
      </c>
      <c r="L39" s="114"/>
      <c r="M39" s="82">
        <v>50000</v>
      </c>
      <c r="N39" s="114"/>
    </row>
    <row r="40" spans="1:14" ht="11.25" customHeight="1">
      <c r="A40" s="121" t="s">
        <v>162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1:14" ht="11.25" customHeight="1">
      <c r="A41" s="116" t="s">
        <v>163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2" spans="1:14" ht="11.25" customHeight="1">
      <c r="A42" s="116" t="s">
        <v>164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14" ht="11.25" customHeight="1">
      <c r="A43" s="118" t="s">
        <v>150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ht="11.25" customHeight="1">
      <c r="A44" s="116" t="s">
        <v>165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4" ht="11.25" customHeight="1">
      <c r="A45" s="116" t="s">
        <v>166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1:14" ht="11.25" customHeight="1">
      <c r="A46" s="118" t="s">
        <v>132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8" spans="1:14" ht="11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1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1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1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1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1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1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1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1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</sheetData>
  <mergeCells count="13">
    <mergeCell ref="A46:N46"/>
    <mergeCell ref="A1:N1"/>
    <mergeCell ref="A2:N2"/>
    <mergeCell ref="A3:N3"/>
    <mergeCell ref="A4:N4"/>
    <mergeCell ref="A43:N43"/>
    <mergeCell ref="A45:N45"/>
    <mergeCell ref="A5:N5"/>
    <mergeCell ref="A40:N40"/>
    <mergeCell ref="A41:N41"/>
    <mergeCell ref="A6:C6"/>
    <mergeCell ref="A42:N42"/>
    <mergeCell ref="A44:N4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:G1"/>
    </sheetView>
  </sheetViews>
  <sheetFormatPr defaultColWidth="8.88671875" defaultRowHeight="15"/>
  <cols>
    <col min="1" max="1" width="3.77734375" style="0" customWidth="1"/>
    <col min="2" max="2" width="14.3359375" style="0" customWidth="1"/>
    <col min="3" max="3" width="3.77734375" style="0" customWidth="1"/>
    <col min="4" max="4" width="0.88671875" style="0" customWidth="1"/>
    <col min="5" max="5" width="34.3359375" style="0" customWidth="1"/>
    <col min="6" max="6" width="14.77734375" style="0" customWidth="1"/>
    <col min="7" max="7" width="6.77734375" style="0" customWidth="1"/>
  </cols>
  <sheetData>
    <row r="1" spans="1:7" ht="11.25" customHeight="1">
      <c r="A1" s="127" t="s">
        <v>28</v>
      </c>
      <c r="B1" s="127"/>
      <c r="C1" s="127"/>
      <c r="D1" s="127"/>
      <c r="E1" s="127"/>
      <c r="F1" s="127"/>
      <c r="G1" s="127"/>
    </row>
    <row r="2" spans="1:7" ht="11.25" customHeight="1">
      <c r="A2" s="127" t="s">
        <v>131</v>
      </c>
      <c r="B2" s="127"/>
      <c r="C2" s="127"/>
      <c r="D2" s="127"/>
      <c r="E2" s="127"/>
      <c r="F2" s="127"/>
      <c r="G2" s="127"/>
    </row>
    <row r="3" spans="1:7" ht="11.25" customHeight="1">
      <c r="A3" s="127"/>
      <c r="B3" s="127"/>
      <c r="C3" s="127"/>
      <c r="D3" s="127"/>
      <c r="E3" s="127"/>
      <c r="F3" s="127"/>
      <c r="G3" s="127"/>
    </row>
    <row r="4" spans="1:7" ht="11.25" customHeight="1">
      <c r="A4" s="127" t="s">
        <v>1</v>
      </c>
      <c r="B4" s="127"/>
      <c r="C4" s="127"/>
      <c r="D4" s="127"/>
      <c r="E4" s="127"/>
      <c r="F4" s="127"/>
      <c r="G4" s="127"/>
    </row>
    <row r="5" spans="1:7" ht="11.25" customHeight="1">
      <c r="A5" s="128"/>
      <c r="B5" s="128"/>
      <c r="C5" s="128"/>
      <c r="D5" s="128"/>
      <c r="E5" s="128"/>
      <c r="F5" s="128"/>
      <c r="G5" s="128"/>
    </row>
    <row r="6" spans="1:7" ht="11.25" customHeight="1">
      <c r="A6" s="125"/>
      <c r="B6" s="125"/>
      <c r="C6" s="125"/>
      <c r="D6" s="2"/>
      <c r="E6" s="3"/>
      <c r="F6" s="4"/>
      <c r="G6" s="4" t="s">
        <v>29</v>
      </c>
    </row>
    <row r="7" spans="1:7" ht="11.25" customHeight="1">
      <c r="A7" s="5" t="s">
        <v>30</v>
      </c>
      <c r="B7" s="5"/>
      <c r="C7" s="5"/>
      <c r="D7" s="5"/>
      <c r="E7" s="6" t="s">
        <v>31</v>
      </c>
      <c r="F7" s="6" t="s">
        <v>32</v>
      </c>
      <c r="G7" s="6" t="s">
        <v>33</v>
      </c>
    </row>
    <row r="8" spans="1:7" ht="11.25" customHeight="1">
      <c r="A8" s="7" t="s">
        <v>34</v>
      </c>
      <c r="B8" s="8"/>
      <c r="C8" s="8"/>
      <c r="D8" s="8"/>
      <c r="E8" s="9" t="s">
        <v>43</v>
      </c>
      <c r="F8" s="9" t="s">
        <v>41</v>
      </c>
      <c r="G8" s="10">
        <v>1870000</v>
      </c>
    </row>
    <row r="9" spans="1:7" ht="11.25" customHeight="1">
      <c r="A9" s="43" t="s">
        <v>35</v>
      </c>
      <c r="B9" s="8"/>
      <c r="C9" s="68"/>
      <c r="D9" s="8"/>
      <c r="E9" s="9" t="s">
        <v>39</v>
      </c>
      <c r="F9" s="44" t="s">
        <v>40</v>
      </c>
      <c r="G9" s="10">
        <v>2000000</v>
      </c>
    </row>
    <row r="10" spans="1:7" ht="11.25" customHeight="1">
      <c r="A10" s="42" t="s">
        <v>42</v>
      </c>
      <c r="B10" s="7"/>
      <c r="C10" s="69"/>
      <c r="D10" s="7"/>
      <c r="E10" s="44" t="s">
        <v>146</v>
      </c>
      <c r="F10" s="46" t="s">
        <v>147</v>
      </c>
      <c r="G10" s="10">
        <v>480000</v>
      </c>
    </row>
    <row r="11" spans="1:7" ht="11.25" customHeight="1">
      <c r="A11" s="43" t="s">
        <v>35</v>
      </c>
      <c r="B11" s="7"/>
      <c r="C11" s="69"/>
      <c r="D11" s="7"/>
      <c r="E11" s="44" t="s">
        <v>44</v>
      </c>
      <c r="F11" s="44" t="s">
        <v>79</v>
      </c>
      <c r="G11" s="10">
        <v>60000</v>
      </c>
    </row>
    <row r="12" spans="1:7" ht="11.25" customHeight="1">
      <c r="A12" s="43" t="s">
        <v>35</v>
      </c>
      <c r="B12" s="7"/>
      <c r="C12" s="69"/>
      <c r="D12" s="7"/>
      <c r="E12" s="44" t="s">
        <v>45</v>
      </c>
      <c r="F12" s="46" t="s">
        <v>76</v>
      </c>
      <c r="G12" s="10">
        <v>29000</v>
      </c>
    </row>
    <row r="13" spans="1:7" ht="11.25" customHeight="1">
      <c r="A13" s="16" t="s">
        <v>46</v>
      </c>
      <c r="B13" s="26"/>
      <c r="C13" s="70"/>
      <c r="D13" s="26"/>
      <c r="E13" s="31"/>
      <c r="F13" s="31"/>
      <c r="G13" s="40"/>
    </row>
    <row r="14" spans="1:7" ht="11.25" customHeight="1">
      <c r="A14" s="11" t="s">
        <v>47</v>
      </c>
      <c r="B14" s="18"/>
      <c r="C14" s="71"/>
      <c r="D14" s="26"/>
      <c r="E14" s="31" t="s">
        <v>103</v>
      </c>
      <c r="F14" s="31" t="s">
        <v>74</v>
      </c>
      <c r="G14" s="40">
        <v>20000</v>
      </c>
    </row>
    <row r="15" spans="1:7" ht="11.25" customHeight="1">
      <c r="A15" s="21"/>
      <c r="B15" s="12"/>
      <c r="C15" s="72"/>
      <c r="D15" s="12"/>
      <c r="E15" s="17"/>
      <c r="F15" s="13" t="s">
        <v>75</v>
      </c>
      <c r="G15" s="15"/>
    </row>
    <row r="16" spans="1:7" ht="11.25" customHeight="1">
      <c r="A16" s="43" t="s">
        <v>48</v>
      </c>
      <c r="B16" s="7"/>
      <c r="C16" s="69"/>
      <c r="D16" s="7"/>
      <c r="E16" s="44" t="s">
        <v>52</v>
      </c>
      <c r="F16" s="44" t="s">
        <v>113</v>
      </c>
      <c r="G16" s="10">
        <v>25000</v>
      </c>
    </row>
    <row r="17" spans="1:7" ht="11.25" customHeight="1">
      <c r="A17" s="42" t="s">
        <v>8</v>
      </c>
      <c r="B17" s="7"/>
      <c r="C17" s="69"/>
      <c r="D17" s="18"/>
      <c r="E17" s="3"/>
      <c r="F17" s="3"/>
      <c r="G17" s="61"/>
    </row>
    <row r="18" spans="1:7" ht="11.25" customHeight="1">
      <c r="A18" s="11" t="s">
        <v>47</v>
      </c>
      <c r="B18" s="18"/>
      <c r="C18" s="71"/>
      <c r="D18" s="26"/>
      <c r="E18" s="31" t="s">
        <v>103</v>
      </c>
      <c r="F18" s="31" t="s">
        <v>74</v>
      </c>
      <c r="G18" s="40" t="s">
        <v>38</v>
      </c>
    </row>
    <row r="19" spans="1:7" ht="11.25" customHeight="1">
      <c r="A19" s="21"/>
      <c r="B19" s="12"/>
      <c r="C19" s="72"/>
      <c r="D19" s="12"/>
      <c r="E19" s="17"/>
      <c r="F19" s="13" t="s">
        <v>75</v>
      </c>
      <c r="G19" s="15"/>
    </row>
    <row r="20" spans="1:7" ht="11.25" customHeight="1">
      <c r="A20" s="43" t="s">
        <v>148</v>
      </c>
      <c r="B20" s="7"/>
      <c r="C20" s="73" t="s">
        <v>9</v>
      </c>
      <c r="D20" s="7"/>
      <c r="E20" s="44" t="s">
        <v>52</v>
      </c>
      <c r="F20" s="44" t="s">
        <v>113</v>
      </c>
      <c r="G20" s="10">
        <v>400</v>
      </c>
    </row>
    <row r="21" spans="1:7" ht="11.25" customHeight="1">
      <c r="A21" s="16" t="s">
        <v>55</v>
      </c>
      <c r="B21" s="26"/>
      <c r="C21" s="64"/>
      <c r="D21" s="26"/>
      <c r="E21" s="59"/>
      <c r="F21" s="59"/>
      <c r="G21" s="59"/>
    </row>
    <row r="22" spans="1:7" ht="11.25" customHeight="1">
      <c r="A22" s="11" t="s">
        <v>54</v>
      </c>
      <c r="B22" s="18"/>
      <c r="C22" s="67"/>
      <c r="D22" s="26"/>
      <c r="E22" s="35" t="s">
        <v>58</v>
      </c>
      <c r="F22" s="31" t="s">
        <v>53</v>
      </c>
      <c r="G22" s="40">
        <v>84000</v>
      </c>
    </row>
    <row r="23" spans="1:7" ht="11.25" customHeight="1">
      <c r="A23" s="25"/>
      <c r="B23" s="26"/>
      <c r="C23" s="64"/>
      <c r="D23" s="26"/>
      <c r="E23" s="41" t="s">
        <v>152</v>
      </c>
      <c r="F23" s="31"/>
      <c r="G23" s="40"/>
    </row>
    <row r="24" spans="1:7" ht="11.25" customHeight="1">
      <c r="A24" s="25"/>
      <c r="B24" s="26"/>
      <c r="C24" s="64"/>
      <c r="D24" s="26"/>
      <c r="E24" s="41" t="s">
        <v>59</v>
      </c>
      <c r="F24" s="31"/>
      <c r="G24" s="40"/>
    </row>
    <row r="25" spans="1:7" ht="11.25" customHeight="1">
      <c r="A25" s="43" t="s">
        <v>61</v>
      </c>
      <c r="B25" s="7"/>
      <c r="C25" s="73"/>
      <c r="D25" s="7"/>
      <c r="E25" s="45" t="s">
        <v>60</v>
      </c>
      <c r="F25" s="44" t="s">
        <v>51</v>
      </c>
      <c r="G25" s="10">
        <v>250000</v>
      </c>
    </row>
    <row r="26" spans="1:7" ht="11.25" customHeight="1">
      <c r="A26" s="36" t="s">
        <v>35</v>
      </c>
      <c r="B26" s="7"/>
      <c r="C26" s="73"/>
      <c r="D26" s="7"/>
      <c r="E26" s="45" t="s">
        <v>56</v>
      </c>
      <c r="F26" s="44" t="s">
        <v>57</v>
      </c>
      <c r="G26" s="10">
        <v>100000</v>
      </c>
    </row>
    <row r="27" spans="1:7" ht="11.25" customHeight="1">
      <c r="A27" s="43" t="s">
        <v>73</v>
      </c>
      <c r="B27" s="12"/>
      <c r="C27" s="65"/>
      <c r="D27" s="12"/>
      <c r="E27" s="47" t="s">
        <v>80</v>
      </c>
      <c r="F27" s="17" t="s">
        <v>51</v>
      </c>
      <c r="G27" s="15" t="s">
        <v>38</v>
      </c>
    </row>
    <row r="28" spans="1:7" ht="11.25" customHeight="1">
      <c r="A28" s="16" t="s">
        <v>13</v>
      </c>
      <c r="B28" s="26"/>
      <c r="C28" s="70"/>
      <c r="D28" s="26"/>
      <c r="E28" s="31" t="s">
        <v>110</v>
      </c>
      <c r="F28" s="31" t="s">
        <v>62</v>
      </c>
      <c r="G28" s="40" t="s">
        <v>38</v>
      </c>
    </row>
    <row r="29" spans="1:7" ht="11.25" customHeight="1">
      <c r="A29" s="25"/>
      <c r="B29" s="26"/>
      <c r="C29" s="70"/>
      <c r="D29" s="26"/>
      <c r="E29" s="41" t="s">
        <v>83</v>
      </c>
      <c r="F29" s="41" t="s">
        <v>119</v>
      </c>
      <c r="G29" s="40"/>
    </row>
    <row r="30" spans="1:7" ht="11.25" customHeight="1">
      <c r="A30" s="25"/>
      <c r="B30" s="26"/>
      <c r="C30" s="70"/>
      <c r="D30" s="26"/>
      <c r="E30" s="41" t="s">
        <v>84</v>
      </c>
      <c r="F30" s="31"/>
      <c r="G30" s="40"/>
    </row>
    <row r="31" spans="1:7" ht="11.25" customHeight="1">
      <c r="A31" s="12"/>
      <c r="B31" s="12"/>
      <c r="C31" s="72"/>
      <c r="D31" s="12"/>
      <c r="E31" s="41" t="s">
        <v>85</v>
      </c>
      <c r="F31" s="14"/>
      <c r="G31" s="15"/>
    </row>
    <row r="32" spans="1:7" ht="11.25" customHeight="1">
      <c r="A32" s="18" t="s">
        <v>117</v>
      </c>
      <c r="B32" s="18"/>
      <c r="C32" s="67" t="s">
        <v>24</v>
      </c>
      <c r="D32" s="19"/>
      <c r="E32" s="34" t="s">
        <v>81</v>
      </c>
      <c r="F32" s="18" t="s">
        <v>104</v>
      </c>
      <c r="G32" s="20">
        <v>27000</v>
      </c>
    </row>
    <row r="33" spans="1:7" ht="11.25" customHeight="1">
      <c r="A33" s="25" t="s">
        <v>3</v>
      </c>
      <c r="B33" s="26"/>
      <c r="C33" s="74"/>
      <c r="D33" s="49"/>
      <c r="E33" s="50" t="s">
        <v>82</v>
      </c>
      <c r="F33" s="25" t="s">
        <v>86</v>
      </c>
      <c r="G33" s="49"/>
    </row>
    <row r="34" spans="1:7" ht="11.25" customHeight="1">
      <c r="A34" s="25" t="s">
        <v>3</v>
      </c>
      <c r="B34" s="26"/>
      <c r="C34" s="64" t="s">
        <v>3</v>
      </c>
      <c r="D34" s="27"/>
      <c r="E34" s="50" t="s">
        <v>118</v>
      </c>
      <c r="F34" s="25" t="s">
        <v>89</v>
      </c>
      <c r="G34" s="28"/>
    </row>
    <row r="35" spans="1:7" ht="11.25" customHeight="1">
      <c r="A35" s="25"/>
      <c r="B35" s="26"/>
      <c r="C35" s="64"/>
      <c r="D35" s="27"/>
      <c r="E35" s="50"/>
      <c r="F35" s="25" t="s">
        <v>87</v>
      </c>
      <c r="G35" s="28"/>
    </row>
    <row r="36" spans="1:7" ht="11.25" customHeight="1">
      <c r="A36" s="25"/>
      <c r="B36" s="26"/>
      <c r="C36" s="64"/>
      <c r="D36" s="27"/>
      <c r="E36" s="50"/>
      <c r="F36" s="25" t="s">
        <v>88</v>
      </c>
      <c r="G36" s="28"/>
    </row>
    <row r="37" spans="1:7" ht="11.25" customHeight="1">
      <c r="A37" s="18" t="s">
        <v>49</v>
      </c>
      <c r="B37" s="18"/>
      <c r="C37" s="67"/>
      <c r="D37" s="19"/>
      <c r="E37" s="38" t="s">
        <v>105</v>
      </c>
      <c r="F37" s="18" t="s">
        <v>50</v>
      </c>
      <c r="G37" s="20">
        <v>6600000</v>
      </c>
    </row>
    <row r="38" spans="1:7" ht="11.25" customHeight="1">
      <c r="A38" s="26"/>
      <c r="B38" s="26"/>
      <c r="C38" s="64"/>
      <c r="D38" s="27"/>
      <c r="E38" s="41" t="s">
        <v>120</v>
      </c>
      <c r="F38" s="26"/>
      <c r="G38" s="28"/>
    </row>
    <row r="39" spans="1:7" ht="11.25" customHeight="1">
      <c r="A39" s="26"/>
      <c r="B39" s="26"/>
      <c r="C39" s="64"/>
      <c r="D39" s="27"/>
      <c r="E39" s="41" t="s">
        <v>127</v>
      </c>
      <c r="F39" s="26"/>
      <c r="G39" s="28"/>
    </row>
    <row r="40" spans="1:7" ht="11.25" customHeight="1">
      <c r="A40" s="12"/>
      <c r="B40" s="12"/>
      <c r="C40" s="65"/>
      <c r="D40" s="22"/>
      <c r="E40" s="13" t="s">
        <v>167</v>
      </c>
      <c r="F40" s="12"/>
      <c r="G40" s="23"/>
    </row>
    <row r="41" spans="1:7" ht="11.25" customHeight="1">
      <c r="A41" s="11" t="s">
        <v>35</v>
      </c>
      <c r="B41" s="18"/>
      <c r="C41" s="67" t="s">
        <v>4</v>
      </c>
      <c r="D41" s="19"/>
      <c r="E41" s="38" t="s">
        <v>77</v>
      </c>
      <c r="F41" s="18" t="s">
        <v>63</v>
      </c>
      <c r="G41" s="20">
        <v>3300000</v>
      </c>
    </row>
    <row r="42" spans="1:7" ht="11.25" customHeight="1">
      <c r="A42" s="26"/>
      <c r="B42" s="26"/>
      <c r="C42" s="64"/>
      <c r="D42" s="27"/>
      <c r="E42" s="41" t="s">
        <v>121</v>
      </c>
      <c r="F42" s="26"/>
      <c r="G42" s="28"/>
    </row>
    <row r="43" spans="1:7" ht="11.25" customHeight="1">
      <c r="A43" s="12"/>
      <c r="B43" s="12"/>
      <c r="C43" s="65"/>
      <c r="D43" s="22"/>
      <c r="E43" s="13" t="s">
        <v>78</v>
      </c>
      <c r="F43" s="12"/>
      <c r="G43" s="23"/>
    </row>
    <row r="44" spans="1:7" ht="11.25" customHeight="1">
      <c r="A44" s="7" t="s">
        <v>6</v>
      </c>
      <c r="B44" s="7"/>
      <c r="C44" s="69"/>
      <c r="D44" s="18"/>
      <c r="E44" s="24"/>
      <c r="F44" s="18"/>
      <c r="G44" s="20"/>
    </row>
    <row r="45" spans="1:7" ht="11.25" customHeight="1">
      <c r="A45" s="25" t="s">
        <v>36</v>
      </c>
      <c r="B45" s="26"/>
      <c r="C45" s="64" t="s">
        <v>90</v>
      </c>
      <c r="D45" s="27"/>
      <c r="E45" s="49" t="s">
        <v>81</v>
      </c>
      <c r="F45" s="16" t="s">
        <v>92</v>
      </c>
      <c r="G45" s="28">
        <v>900000</v>
      </c>
    </row>
    <row r="46" spans="1:7" ht="11.25" customHeight="1">
      <c r="A46" s="25"/>
      <c r="B46" s="26"/>
      <c r="C46" s="64"/>
      <c r="D46" s="27"/>
      <c r="E46" s="50" t="s">
        <v>82</v>
      </c>
      <c r="F46" s="25" t="s">
        <v>111</v>
      </c>
      <c r="G46" s="28"/>
    </row>
    <row r="47" spans="1:7" ht="11.25" customHeight="1">
      <c r="A47" s="25"/>
      <c r="B47" s="26"/>
      <c r="C47" s="64"/>
      <c r="D47" s="27"/>
      <c r="E47" s="50" t="s">
        <v>118</v>
      </c>
      <c r="F47" s="25" t="s">
        <v>128</v>
      </c>
      <c r="G47" s="28"/>
    </row>
    <row r="48" spans="1:7" ht="11.25" customHeight="1">
      <c r="A48" s="25"/>
      <c r="B48" s="26"/>
      <c r="C48" s="64"/>
      <c r="D48" s="27"/>
      <c r="E48" s="50"/>
      <c r="F48" s="25" t="s">
        <v>91</v>
      </c>
      <c r="G48" s="28"/>
    </row>
    <row r="49" spans="1:7" ht="11.25" customHeight="1">
      <c r="A49" s="25"/>
      <c r="B49" s="26"/>
      <c r="C49" s="64"/>
      <c r="D49" s="27"/>
      <c r="E49" s="52"/>
      <c r="F49" s="25" t="s">
        <v>94</v>
      </c>
      <c r="G49" s="28"/>
    </row>
    <row r="50" spans="1:7" ht="11.25" customHeight="1">
      <c r="A50" s="21"/>
      <c r="B50" s="12"/>
      <c r="C50" s="65"/>
      <c r="D50" s="22"/>
      <c r="E50" s="53"/>
      <c r="F50" s="21" t="s">
        <v>93</v>
      </c>
      <c r="G50" s="23"/>
    </row>
    <row r="51" spans="1:7" ht="11.25" customHeight="1">
      <c r="A51" s="48" t="s">
        <v>35</v>
      </c>
      <c r="B51" s="18"/>
      <c r="C51" s="67" t="s">
        <v>4</v>
      </c>
      <c r="D51" s="19"/>
      <c r="E51" s="24" t="s">
        <v>124</v>
      </c>
      <c r="F51" s="37" t="s">
        <v>96</v>
      </c>
      <c r="G51" s="20">
        <v>55000</v>
      </c>
    </row>
    <row r="52" spans="1:7" ht="11.25" customHeight="1">
      <c r="A52" s="25"/>
      <c r="B52" s="26"/>
      <c r="C52" s="64"/>
      <c r="D52" s="27"/>
      <c r="E52" s="54" t="s">
        <v>95</v>
      </c>
      <c r="F52" s="25" t="s">
        <v>114</v>
      </c>
      <c r="G52" s="28"/>
    </row>
    <row r="53" spans="1:7" ht="11.25" customHeight="1">
      <c r="A53" s="59"/>
      <c r="B53" s="59"/>
      <c r="C53" s="75"/>
      <c r="D53" s="59"/>
      <c r="E53" s="59"/>
      <c r="F53" s="21" t="s">
        <v>115</v>
      </c>
      <c r="G53" s="23"/>
    </row>
    <row r="54" spans="1:7" ht="11.25" customHeight="1">
      <c r="A54" s="48" t="s">
        <v>35</v>
      </c>
      <c r="B54" s="18"/>
      <c r="C54" s="67" t="s">
        <v>4</v>
      </c>
      <c r="D54" s="19"/>
      <c r="E54" s="24" t="s">
        <v>126</v>
      </c>
      <c r="F54" s="16" t="s">
        <v>144</v>
      </c>
      <c r="G54" s="28">
        <v>16000</v>
      </c>
    </row>
    <row r="55" spans="1:7" ht="11.25" customHeight="1">
      <c r="A55" s="25"/>
      <c r="B55" s="26"/>
      <c r="C55" s="64"/>
      <c r="D55" s="27"/>
      <c r="E55" s="52" t="s">
        <v>102</v>
      </c>
      <c r="F55" s="25" t="s">
        <v>141</v>
      </c>
      <c r="G55" s="28"/>
    </row>
    <row r="56" spans="1:7" ht="11.25" customHeight="1">
      <c r="A56" s="25"/>
      <c r="B56" s="26"/>
      <c r="C56" s="64"/>
      <c r="D56" s="27"/>
      <c r="E56" s="52"/>
      <c r="F56" s="25" t="s">
        <v>142</v>
      </c>
      <c r="G56" s="28"/>
    </row>
    <row r="57" spans="1:7" ht="11.25" customHeight="1">
      <c r="A57" s="25"/>
      <c r="B57" s="26"/>
      <c r="C57" s="64"/>
      <c r="D57" s="27"/>
      <c r="E57" s="52"/>
      <c r="F57" s="25" t="s">
        <v>143</v>
      </c>
      <c r="G57" s="28"/>
    </row>
    <row r="58" spans="1:7" ht="11.25" customHeight="1">
      <c r="A58" s="48" t="s">
        <v>35</v>
      </c>
      <c r="B58" s="18"/>
      <c r="C58" s="67" t="s">
        <v>4</v>
      </c>
      <c r="D58" s="19"/>
      <c r="E58" s="24" t="s">
        <v>99</v>
      </c>
      <c r="F58" s="37" t="s">
        <v>97</v>
      </c>
      <c r="G58" s="20">
        <v>8500</v>
      </c>
    </row>
    <row r="59" spans="1:7" ht="11.25" customHeight="1">
      <c r="A59" s="25"/>
      <c r="B59" s="26"/>
      <c r="C59" s="64"/>
      <c r="D59" s="27"/>
      <c r="E59" s="52" t="s">
        <v>101</v>
      </c>
      <c r="F59" s="25" t="s">
        <v>98</v>
      </c>
      <c r="G59" s="28"/>
    </row>
    <row r="60" spans="1:7" ht="11.25" customHeight="1">
      <c r="A60" s="25"/>
      <c r="B60" s="26"/>
      <c r="C60" s="64"/>
      <c r="D60" s="27"/>
      <c r="E60" s="50" t="s">
        <v>100</v>
      </c>
      <c r="F60" s="25"/>
      <c r="G60" s="28"/>
    </row>
    <row r="61" spans="1:7" ht="11.25" customHeight="1">
      <c r="A61" s="21"/>
      <c r="B61" s="12"/>
      <c r="C61" s="65"/>
      <c r="D61" s="22"/>
      <c r="E61" s="51" t="s">
        <v>122</v>
      </c>
      <c r="F61" s="21"/>
      <c r="G61" s="23"/>
    </row>
    <row r="62" spans="1:7" ht="11.25" customHeight="1">
      <c r="A62" s="124" t="s">
        <v>108</v>
      </c>
      <c r="B62" s="124"/>
      <c r="C62" s="124"/>
      <c r="D62" s="124"/>
      <c r="E62" s="124"/>
      <c r="F62" s="124"/>
      <c r="G62" s="124"/>
    </row>
    <row r="63" spans="1:7" ht="11.25" customHeight="1">
      <c r="A63" s="129"/>
      <c r="B63" s="129"/>
      <c r="C63" s="129"/>
      <c r="D63" s="129"/>
      <c r="E63" s="129"/>
      <c r="F63" s="129"/>
      <c r="G63" s="129"/>
    </row>
    <row r="64" spans="1:7" ht="11.25" customHeight="1">
      <c r="A64" s="122" t="s">
        <v>107</v>
      </c>
      <c r="B64" s="123"/>
      <c r="C64" s="123"/>
      <c r="D64" s="123"/>
      <c r="E64" s="123"/>
      <c r="F64" s="123"/>
      <c r="G64" s="123"/>
    </row>
    <row r="65" spans="1:7" ht="11.25" customHeight="1">
      <c r="A65" s="127" t="s">
        <v>131</v>
      </c>
      <c r="B65" s="127"/>
      <c r="C65" s="127"/>
      <c r="D65" s="127"/>
      <c r="E65" s="127"/>
      <c r="F65" s="127"/>
      <c r="G65" s="127"/>
    </row>
    <row r="66" spans="1:7" ht="11.25" customHeight="1">
      <c r="A66" s="127"/>
      <c r="B66" s="127"/>
      <c r="C66" s="127"/>
      <c r="D66" s="127"/>
      <c r="E66" s="127"/>
      <c r="F66" s="127"/>
      <c r="G66" s="127"/>
    </row>
    <row r="67" spans="1:7" ht="11.25" customHeight="1">
      <c r="A67" s="127" t="s">
        <v>1</v>
      </c>
      <c r="B67" s="127"/>
      <c r="C67" s="127"/>
      <c r="D67" s="127"/>
      <c r="E67" s="127"/>
      <c r="F67" s="127"/>
      <c r="G67" s="127"/>
    </row>
    <row r="68" spans="1:7" ht="11.25" customHeight="1">
      <c r="A68" s="128"/>
      <c r="B68" s="128"/>
      <c r="C68" s="128"/>
      <c r="D68" s="128"/>
      <c r="E68" s="128"/>
      <c r="F68" s="128"/>
      <c r="G68" s="128"/>
    </row>
    <row r="69" spans="1:7" ht="11.25" customHeight="1">
      <c r="A69" s="125"/>
      <c r="B69" s="125"/>
      <c r="C69" s="125"/>
      <c r="D69" s="2"/>
      <c r="E69" s="3"/>
      <c r="F69" s="4"/>
      <c r="G69" s="4" t="s">
        <v>29</v>
      </c>
    </row>
    <row r="70" spans="1:7" ht="11.25" customHeight="1">
      <c r="A70" s="55" t="s">
        <v>30</v>
      </c>
      <c r="B70" s="55"/>
      <c r="C70" s="55"/>
      <c r="D70" s="55"/>
      <c r="E70" s="57" t="s">
        <v>31</v>
      </c>
      <c r="F70" s="57" t="s">
        <v>32</v>
      </c>
      <c r="G70" s="57" t="s">
        <v>33</v>
      </c>
    </row>
    <row r="71" spans="1:7" ht="11.25" customHeight="1">
      <c r="A71" s="12" t="s">
        <v>109</v>
      </c>
      <c r="B71" s="12"/>
      <c r="C71" s="12"/>
      <c r="D71" s="19"/>
      <c r="E71" s="58"/>
      <c r="F71" s="37"/>
      <c r="G71" s="20"/>
    </row>
    <row r="72" spans="1:7" ht="11.25" customHeight="1">
      <c r="A72" s="33" t="s">
        <v>37</v>
      </c>
      <c r="B72" s="3"/>
      <c r="C72" s="64" t="s">
        <v>116</v>
      </c>
      <c r="D72" s="27"/>
      <c r="E72" s="56" t="s">
        <v>106</v>
      </c>
      <c r="F72" s="16" t="s">
        <v>112</v>
      </c>
      <c r="G72" s="28">
        <v>1100</v>
      </c>
    </row>
    <row r="73" spans="1:7" ht="11.25" customHeight="1">
      <c r="A73" s="62"/>
      <c r="B73" s="12"/>
      <c r="C73" s="65"/>
      <c r="D73" s="22"/>
      <c r="E73" s="51" t="s">
        <v>123</v>
      </c>
      <c r="F73" s="32"/>
      <c r="G73" s="23"/>
    </row>
    <row r="74" spans="1:7" ht="11.25" customHeight="1">
      <c r="A74" s="30" t="s">
        <v>35</v>
      </c>
      <c r="B74" s="26"/>
      <c r="C74" s="64" t="s">
        <v>4</v>
      </c>
      <c r="D74" s="31"/>
      <c r="E74" s="31" t="s">
        <v>138</v>
      </c>
      <c r="F74" s="26" t="s">
        <v>149</v>
      </c>
      <c r="G74" s="28">
        <v>41</v>
      </c>
    </row>
    <row r="75" spans="1:7" ht="11.25" customHeight="1">
      <c r="A75" s="17"/>
      <c r="B75" s="17"/>
      <c r="C75" s="66"/>
      <c r="D75" s="22"/>
      <c r="E75" s="13" t="s">
        <v>139</v>
      </c>
      <c r="F75" s="12"/>
      <c r="G75" s="23"/>
    </row>
    <row r="76" spans="1:7" ht="11.25" customHeight="1">
      <c r="A76" s="48" t="s">
        <v>35</v>
      </c>
      <c r="B76" s="18"/>
      <c r="C76" s="67" t="s">
        <v>4</v>
      </c>
      <c r="D76" s="19"/>
      <c r="E76" s="33" t="s">
        <v>4</v>
      </c>
      <c r="F76" s="3" t="s">
        <v>140</v>
      </c>
      <c r="G76" s="20">
        <v>37</v>
      </c>
    </row>
    <row r="77" spans="1:7" ht="11.25" customHeight="1">
      <c r="A77" s="21"/>
      <c r="B77" s="12"/>
      <c r="C77" s="22"/>
      <c r="D77" s="22"/>
      <c r="E77" s="63"/>
      <c r="F77" s="17"/>
      <c r="G77" s="17"/>
    </row>
    <row r="78" spans="1:7" ht="11.25" customHeight="1">
      <c r="A78" s="32" t="s">
        <v>67</v>
      </c>
      <c r="B78" s="12"/>
      <c r="C78" s="22"/>
      <c r="D78" s="19"/>
      <c r="E78" s="38" t="s">
        <v>66</v>
      </c>
      <c r="F78" s="18" t="s">
        <v>65</v>
      </c>
      <c r="G78" s="20" t="s">
        <v>38</v>
      </c>
    </row>
    <row r="79" spans="1:7" ht="11.25" customHeight="1">
      <c r="A79" s="16" t="s">
        <v>11</v>
      </c>
      <c r="B79" s="26"/>
      <c r="C79" s="29" t="s">
        <v>9</v>
      </c>
      <c r="D79" s="19"/>
      <c r="E79" s="44" t="s">
        <v>52</v>
      </c>
      <c r="F79" s="44" t="s">
        <v>64</v>
      </c>
      <c r="G79" s="20">
        <v>300</v>
      </c>
    </row>
    <row r="80" spans="1:7" ht="11.25" customHeight="1">
      <c r="A80" s="126" t="s">
        <v>151</v>
      </c>
      <c r="B80" s="125"/>
      <c r="C80" s="125"/>
      <c r="D80" s="125"/>
      <c r="E80" s="125"/>
      <c r="F80" s="125"/>
      <c r="G80" s="125"/>
    </row>
    <row r="81" spans="1:7" ht="15">
      <c r="A81" s="39"/>
      <c r="B81" s="39"/>
      <c r="C81" s="39"/>
      <c r="D81" s="39"/>
      <c r="E81" s="39"/>
      <c r="F81" s="39"/>
      <c r="G81" s="39"/>
    </row>
    <row r="82" spans="1:7" ht="15">
      <c r="A82" s="39"/>
      <c r="B82" s="39"/>
      <c r="C82" s="39"/>
      <c r="D82" s="39"/>
      <c r="E82" s="39"/>
      <c r="F82" s="39"/>
      <c r="G82" s="39"/>
    </row>
    <row r="83" spans="1:7" ht="15">
      <c r="A83" s="39"/>
      <c r="B83" s="39"/>
      <c r="C83" s="39"/>
      <c r="D83" s="39"/>
      <c r="E83" s="39"/>
      <c r="F83" s="39"/>
      <c r="G83" s="39"/>
    </row>
    <row r="84" spans="1:7" ht="15">
      <c r="A84" s="39"/>
      <c r="B84" s="39"/>
      <c r="C84" s="39"/>
      <c r="D84" s="39"/>
      <c r="E84" s="39"/>
      <c r="F84" s="39"/>
      <c r="G84" s="39"/>
    </row>
    <row r="85" spans="1:7" ht="15">
      <c r="A85" s="39"/>
      <c r="B85" s="39"/>
      <c r="C85" s="39"/>
      <c r="D85" s="39"/>
      <c r="E85" s="39"/>
      <c r="F85" s="39"/>
      <c r="G85" s="39"/>
    </row>
    <row r="86" spans="1:7" ht="15">
      <c r="A86" s="39"/>
      <c r="B86" s="39"/>
      <c r="C86" s="39"/>
      <c r="D86" s="39"/>
      <c r="E86" s="39"/>
      <c r="F86" s="39"/>
      <c r="G86" s="39"/>
    </row>
    <row r="87" spans="1:7" ht="15">
      <c r="A87" s="39"/>
      <c r="B87" s="39"/>
      <c r="C87" s="39"/>
      <c r="D87" s="39"/>
      <c r="E87" s="39"/>
      <c r="F87" s="39"/>
      <c r="G87" s="39"/>
    </row>
    <row r="88" spans="1:7" ht="15">
      <c r="A88" s="39"/>
      <c r="B88" s="39"/>
      <c r="C88" s="39"/>
      <c r="D88" s="39"/>
      <c r="E88" s="39"/>
      <c r="F88" s="39"/>
      <c r="G88" s="39"/>
    </row>
    <row r="89" spans="1:7" ht="15">
      <c r="A89" s="39"/>
      <c r="B89" s="39"/>
      <c r="C89" s="39"/>
      <c r="D89" s="39"/>
      <c r="E89" s="39"/>
      <c r="F89" s="39"/>
      <c r="G89" s="39"/>
    </row>
  </sheetData>
  <mergeCells count="15">
    <mergeCell ref="A5:G5"/>
    <mergeCell ref="A1:G1"/>
    <mergeCell ref="A2:G2"/>
    <mergeCell ref="A3:G3"/>
    <mergeCell ref="A4:G4"/>
    <mergeCell ref="A80:G80"/>
    <mergeCell ref="A65:G65"/>
    <mergeCell ref="A66:G66"/>
    <mergeCell ref="A67:G67"/>
    <mergeCell ref="A68:G68"/>
    <mergeCell ref="A64:G64"/>
    <mergeCell ref="A62:G62"/>
    <mergeCell ref="A6:C6"/>
    <mergeCell ref="A69:C69"/>
    <mergeCell ref="A63:G6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2008-11-25T18:51:09Z</cp:lastPrinted>
  <dcterms:created xsi:type="dcterms:W3CDTF">2002-09-10T21:14:57Z</dcterms:created>
  <dcterms:modified xsi:type="dcterms:W3CDTF">2008-12-02T14:15:22Z</dcterms:modified>
  <cp:category/>
  <cp:version/>
  <cp:contentType/>
  <cp:contentStatus/>
</cp:coreProperties>
</file>