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4925" windowHeight="8385" tabRatio="672" activeTab="3"/>
  </bookViews>
  <sheets>
    <sheet name="Instructions" sheetId="1" r:id="rId1"/>
    <sheet name="Tennessee PCS" sheetId="2" r:id="rId2"/>
    <sheet name="TN Summary PCS Prescribed Graz" sheetId="3" r:id="rId3"/>
    <sheet name="Desirable Plant List" sheetId="4" r:id="rId4"/>
  </sheets>
  <definedNames>
    <definedName name="_xlnm.Print_Area" localSheetId="0">'Instructions'!$A$1:$K$24</definedName>
    <definedName name="_xlnm.Print_Area" localSheetId="1">'Tennessee PCS'!$A$1:$I$26</definedName>
    <definedName name="_xlnm.Print_Area" localSheetId="2">'TN Summary PCS Prescribed Graz'!$A$1:$D$33</definedName>
  </definedNames>
  <calcPr fullCalcOnLoad="1"/>
</workbook>
</file>

<file path=xl/sharedStrings.xml><?xml version="1.0" encoding="utf-8"?>
<sst xmlns="http://schemas.openxmlformats.org/spreadsheetml/2006/main" count="191" uniqueCount="185">
  <si>
    <t xml:space="preserve">1 Points </t>
  </si>
  <si>
    <t>2 Point</t>
  </si>
  <si>
    <t>3 Points</t>
  </si>
  <si>
    <t>4 Point</t>
  </si>
  <si>
    <t>5 Points</t>
  </si>
  <si>
    <t>Indicator/Weight</t>
  </si>
  <si>
    <t>Wt.</t>
  </si>
  <si>
    <t>Wtd.
Pts.</t>
  </si>
  <si>
    <t xml:space="preserve">Cooperator </t>
  </si>
  <si>
    <t xml:space="preserve">Date </t>
  </si>
  <si>
    <t xml:space="preserve">Conservationist </t>
  </si>
  <si>
    <t xml:space="preserve">Current Years Precipitation (check one) </t>
  </si>
  <si>
    <t>Above Normal</t>
  </si>
  <si>
    <t>Normal</t>
  </si>
  <si>
    <t>Below Normal</t>
  </si>
  <si>
    <t xml:space="preserve">Pasture number(s) </t>
  </si>
  <si>
    <t>Overall Pasture Condition Score</t>
  </si>
  <si>
    <t>Individual 
Indicator Score</t>
  </si>
  <si>
    <t>Management Change Suggested</t>
  </si>
  <si>
    <t xml:space="preserve">Overall Pasture Condition Score =  </t>
  </si>
  <si>
    <t>45 to 50</t>
  </si>
  <si>
    <t>Comments/Notes</t>
  </si>
  <si>
    <t>No changes in management needed at this time.</t>
  </si>
  <si>
    <t>Minor changes would enhance, do most beneficial first.</t>
  </si>
  <si>
    <t>Needs immediate management changes, high return likely.</t>
  </si>
  <si>
    <t>Major effort required in time, management and expense.</t>
  </si>
  <si>
    <t>Points</t>
  </si>
  <si>
    <t>Desirable species exceed 80% of plant community with scattered intermediates.  No undesirables present.</t>
  </si>
  <si>
    <t>Canopy: &lt;50%  Photosynthetic area is very low.  Very little plant cover to slow or stop runoff.</t>
  </si>
  <si>
    <t xml:space="preserve">Canopy: 50-70% Photosynthetic area is low.  Runoff is fast due to low plant cover. </t>
  </si>
  <si>
    <t xml:space="preserve">Canopy: 70-90% Most forages are grazed close, with little leaf area to intercept sunlight.  Runoff is moderate due to moderate plant cover. </t>
  </si>
  <si>
    <t xml:space="preserve">Canopy: 90-95% Spot grazed so there is some loss of photosynthetic potential.  Runoff is low due to good plant cover. </t>
  </si>
  <si>
    <t xml:space="preserve">Canopy: 95-100% Forages are maintained in leafy condition for best photosynthetic activity.  Stands are very thick stand with slow or no runoff flows. </t>
  </si>
  <si>
    <t>There is no recovery after grazing. More than 80% of plants are pale yellow or brown, or permanently wilted, or lost due to insects or disease. Yields are regularly more than 30% below site potential; or there is lodged, dark green overly lush forage, often avoided by grazers.</t>
  </si>
  <si>
    <t xml:space="preserve">Recovery after grazing takes 2 or more weeks longer than normal, or 50% to 80% of plants are yellowish green leaves, or there is major insect or disease yield loss, or plants are wilted most of day.  Productivity is very low, 20-30% below site potential. </t>
  </si>
  <si>
    <t xml:space="preserve">Recovery after grazing takes 1 week longer than normal, or the urine/dung patches are dark green in contrast to rest of plants, or there is minor insect or disease loss or mid-day plant wilting.  Yields are regularly 10-20% below site potential. </t>
  </si>
  <si>
    <t xml:space="preserve">Recovery after grazing takes 1 to 2 days longer than normal; 50 to 80 % of plants appear turgid and of natural green for the crop, or there is minor insect or disease damage.  No plant are wilting.  Yields are near site potential. </t>
  </si>
  <si>
    <t xml:space="preserve">Ground cover: No dead leaves or stems present on soil surface.  Or, heavy thatch  is evident (&gt;1 inch). </t>
  </si>
  <si>
    <t>Ground cover: 1-10% is covered with dead leaves or stems.  Or, thatch is 0.5 inch to 1 inch thick.</t>
  </si>
  <si>
    <t xml:space="preserve">Ground cover: 10-20% is covered with dead leaves or stems.  Or, there is slight thatch buildup but &lt;0.5 inch. </t>
  </si>
  <si>
    <t xml:space="preserve">Ground cover: There is 20-30% covered with dead leaves or stems but there is no thatch present. </t>
  </si>
  <si>
    <t xml:space="preserve">Ground cover: 30-70% is covered with dead leaves or stems, but there is no thatch buildup. </t>
  </si>
  <si>
    <t xml:space="preserve">Little-grazed patches cover over 50% of the pasture.  Mosaic pattern found throughout pasture or identifiable areas of pasture avoided. </t>
  </si>
  <si>
    <t xml:space="preserve">Little-grazed patches cover 30-50% of the pasture either in a mosaic pattern or obvious portion is not frequented. </t>
  </si>
  <si>
    <t xml:space="preserve">Little-grazed patches or minor spots cover 10-20% of the pasture where isolated forage species are rejected.  Urine and dung patches are avoided. </t>
  </si>
  <si>
    <t xml:space="preserve">Rejected areas cover 10% or less of the pasture only at urine and dung patches. </t>
  </si>
  <si>
    <t xml:space="preserve">Cover &gt;10% of the pasture; or all convey contaminated runoff directly into water channels. </t>
  </si>
  <si>
    <t xml:space="preserve">Livestock conc. areas and trails cover 5-10% of pasture; most close to water channels and drain into them unbuffered. </t>
  </si>
  <si>
    <t xml:space="preserve">Isolated livestock conc. areas and trails cover 3-5% of area; one close to water channel and drains into it unbuffered. </t>
  </si>
  <si>
    <t xml:space="preserve">Some livestock trails and one or two small concentration areas cover &lt;3% of the pasture.  Buffer areas are between them and water channels. </t>
  </si>
  <si>
    <t xml:space="preserve">No presence of livestock concentration areas.  Areas are well sited, or treated to minimize contaminated runoff. </t>
  </si>
  <si>
    <t xml:space="preserve">Very hard to push probe into soil without damaging the probe.  Infiltration capacity and surface runoff severely affected by heavy compaction.  Excessive livestock traffic killing plants over wide areas. </t>
  </si>
  <si>
    <t xml:space="preserve">Hard to push probe past compacted layers.  Livestock trails common throughout the pasture.  Off-trail hoof prints common.  Infiltration capacity is lowered and surface runoff increased due to large areas of bare ground and dense compaction layer at surface. </t>
  </si>
  <si>
    <t>Soil resistant to soil probe entry at one or more depths within plow depth.  Infiltration capacity lowered and surface runoff increased due to plant cover loss and soil compaction by livestock hooves.</t>
  </si>
  <si>
    <t>Probe enters soil easily except at rocks.  There are scattered signs of livestock trails and hoof prints, confined to lanes or small, wet areas.  Infiltration capacity is lowered and surface runoff is increased due to reduced vegetal cover/retardance.</t>
  </si>
  <si>
    <t xml:space="preserve">Probe enters soil easily.  Soil is friable and biological activity is evident, especially around manure piles.  Infiltration capacity and surface runoff are equal to that expected for an ungrazed meadow, not affected by livestock traffic.   </t>
  </si>
  <si>
    <t xml:space="preserve">Sheet and rill erosion is active throughout pasture; rills are 3-8 inches deep at close intervals and/or grazing terracettes are close-spaced with some slope slippage. </t>
  </si>
  <si>
    <t xml:space="preserve">Most sheet and rill erosion is confined to steepest terrain of unit; well defined rills are 0.5-3 inches deep at close intervals and/or grazing terracettes are present. </t>
  </si>
  <si>
    <t>No current formation of rills.  There is some evidence of past rill formation, but they are grassed.  Scattered debris dams of litter are occasionally present.</t>
  </si>
  <si>
    <t>Desirable species &lt;20% of stand.  Annual weeds and/or woody non desirable invasives are dominant.</t>
  </si>
  <si>
    <t xml:space="preserve">No evidence of current formation of sheet flow or rills.  </t>
  </si>
  <si>
    <r>
      <t xml:space="preserve">Live Plant Cover </t>
    </r>
    <r>
      <rPr>
        <sz val="12"/>
        <rFont val="Arial"/>
        <family val="2"/>
      </rPr>
      <t xml:space="preserve">(Live stems and green leaf cover of all species at adjusted 6" height.)      </t>
    </r>
    <r>
      <rPr>
        <b/>
        <sz val="12"/>
        <rFont val="Arial"/>
        <family val="2"/>
      </rPr>
      <t>15%</t>
    </r>
  </si>
  <si>
    <t>Livestock Concentration Areas / 10%</t>
  </si>
  <si>
    <t>Improvements would benefit productivity and/or environment.</t>
  </si>
  <si>
    <r>
      <t xml:space="preserve">Plant Residue </t>
    </r>
    <r>
      <rPr>
        <sz val="12"/>
        <rFont val="Arial"/>
        <family val="2"/>
      </rPr>
      <t>(organic material covering soil between tillers or stems)</t>
    </r>
    <r>
      <rPr>
        <b/>
        <sz val="12"/>
        <rFont val="Arial"/>
        <family val="2"/>
      </rPr>
      <t xml:space="preserve"> 3%</t>
    </r>
  </si>
  <si>
    <t>Plant Vigor                   20%</t>
  </si>
  <si>
    <t>Percent Legume         5%</t>
  </si>
  <si>
    <t>Uniformity of Use          7%</t>
  </si>
  <si>
    <t>Erosion                         15%</t>
  </si>
  <si>
    <t xml:space="preserve">Desirable species 20-40% of stand.  Mostly weedy annuals and/or woody invasives present and expanding.  Shade is a factor. </t>
  </si>
  <si>
    <t xml:space="preserve">Desirable species 40-60% of stand.  Weeds and annual non desirable weedy grasses invading.  Some woody species invading </t>
  </si>
  <si>
    <t xml:space="preserve">60-80% of plant community are desirable species.  Remainder mostly intermediates and a few undesirables are present. </t>
  </si>
  <si>
    <t>Three forage species are present (each ≥ 20% of DM wt.) from 1 functional group.  None are avoided.  Or, one forage species each from two functional groups, both supply 25-50% of DM wt.</t>
  </si>
  <si>
    <t>Two to five forage species are present from 1 dominant functional group (&gt; 75% of DM wt.).  At least one avoided by livestock and mature seedstalks are displayed.  Species in patches.</t>
  </si>
  <si>
    <t xml:space="preserve">One dominant (&gt;75% of DM wt.) forage species is present.  Or, over 5 forage species are present (all &lt; 20%) from 1 dominant functional group, not evenly grazed - poorly distributed. </t>
  </si>
  <si>
    <t>Three to four forage species representing 2 functional groups are present are present (each ≥ 20% of DM wt.) with at least one being a legume.  Well inter-mixed, compatible growth habit, and comparable palatability.</t>
  </si>
  <si>
    <t xml:space="preserve">Most sheet and rill erosion is confined to heavy use areas, especially in loafing areas and water sites; rills are 0.5-3 inches deep.  Debris fans are found at down slope edge. </t>
  </si>
  <si>
    <t>Four to five forage species representing three functional groups (each 20% of DM wt.) with at least one being a legume.  Intermixed well, comparable growth habit, and comparable palatability.</t>
  </si>
  <si>
    <t xml:space="preserve">Rapid recovery after grazing.  More than 80% of the plants appear turgid and of natural green color for the crop.  There are no signs of insect or disease damage.  Yields are near the potential for the species, adapted to the site's soil and climate.  Desirable plants appear very competitive.   </t>
  </si>
  <si>
    <t xml:space="preserve">CS: legumes are &lt; 10% by wt.  Or, greater &gt; 60%.  WS , 5% legumes by wt., Or, &gt; 60 %. </t>
  </si>
  <si>
    <t xml:space="preserve">CS:  10-19% legumes.  Or, losing grass, 40-60% spreading legume.  WS: 5-9% legumes Or, losing grass, 40-60% spreading legume..  </t>
  </si>
  <si>
    <t xml:space="preserve">CS: 20-29% legumes.         WS: 10-19% legumes. </t>
  </si>
  <si>
    <t xml:space="preserve">CS: 30-39% legumes.         WS: 20-29% legumes. </t>
  </si>
  <si>
    <t xml:space="preserve">CS: 40 - 60% legumes.  No grass loss; grass may be increasing.   WS: 30-40% legumes.  No grass loss; grass may be increasing.               </t>
  </si>
  <si>
    <t xml:space="preserve">Little-grazed patches cover 20-30% of the pasture either in a mosaic pattern or obvious portion is not frequented. </t>
  </si>
  <si>
    <r>
      <t xml:space="preserve">Soil Compaction     </t>
    </r>
    <r>
      <rPr>
        <sz val="12"/>
        <rFont val="Arial"/>
        <family val="2"/>
      </rPr>
      <t>(Probe moist soil comparing the treatment unit to an ungrazed area)                                  5</t>
    </r>
    <r>
      <rPr>
        <b/>
        <sz val="12"/>
        <rFont val="Arial"/>
        <family val="2"/>
      </rPr>
      <t>%</t>
    </r>
  </si>
  <si>
    <r>
      <t xml:space="preserve">Plant diversity </t>
    </r>
    <r>
      <rPr>
        <sz val="12"/>
        <rFont val="Arial"/>
        <family val="2"/>
      </rPr>
      <t xml:space="preserve">(Evaluate as a grazing system)    </t>
    </r>
    <r>
      <rPr>
        <b/>
        <sz val="12"/>
        <rFont val="Arial"/>
        <family val="2"/>
      </rPr>
      <t xml:space="preserve"> 10%</t>
    </r>
  </si>
  <si>
    <t>Evaluate the site and rate each indicator based upon your observations.  Scores for each indicator may range from 1 to 5.  Multiply the points x the weight to get weighted points.  Sum the weighted points to determine overall pasture condition score.</t>
  </si>
  <si>
    <t>Pasture Condition Scoresheet Field Summary</t>
  </si>
  <si>
    <t>The Summary Sheet is for Weighted average PCS of multiple fields</t>
  </si>
  <si>
    <t>Field Office</t>
  </si>
  <si>
    <t>Name/Farm</t>
  </si>
  <si>
    <t xml:space="preserve"> </t>
  </si>
  <si>
    <t>Fields or Group</t>
  </si>
  <si>
    <t>Acres</t>
  </si>
  <si>
    <t>PCS Score</t>
  </si>
  <si>
    <t>Wtd PCS</t>
  </si>
  <si>
    <t>1,2,5</t>
  </si>
  <si>
    <t>Totals</t>
  </si>
  <si>
    <t>PCS Weighted Average</t>
  </si>
  <si>
    <t>Forage Suitability Group(s)/ Soil Capability Class</t>
  </si>
  <si>
    <t xml:space="preserve"> 25 to 34</t>
  </si>
  <si>
    <t>35 to 44</t>
  </si>
  <si>
    <t>15 to 24</t>
  </si>
  <si>
    <t>10 to 14</t>
  </si>
  <si>
    <t>Desirable Species</t>
  </si>
  <si>
    <t>(Desirability is listed for cattle, call if pasture is for other livestock)</t>
  </si>
  <si>
    <t>Functional Group 1 Cool Season Grasses</t>
  </si>
  <si>
    <t>Perennial</t>
  </si>
  <si>
    <t>Orchardgrass</t>
  </si>
  <si>
    <t>Ky bluegrass</t>
  </si>
  <si>
    <t>Matua bromegrass</t>
  </si>
  <si>
    <t>Red Top</t>
  </si>
  <si>
    <t>Reed Canarygrass</t>
  </si>
  <si>
    <t>Tall Fescue</t>
  </si>
  <si>
    <t>Timothy</t>
  </si>
  <si>
    <t>Annual</t>
  </si>
  <si>
    <t>Barley</t>
  </si>
  <si>
    <t>Oats</t>
  </si>
  <si>
    <t>Rescue grass</t>
  </si>
  <si>
    <t>Rye</t>
  </si>
  <si>
    <t>Ryegrass</t>
  </si>
  <si>
    <t>Triticale</t>
  </si>
  <si>
    <t>Wheat</t>
  </si>
  <si>
    <t>Functional Group 2 Warm Season Grasses</t>
  </si>
  <si>
    <t>Bermudagrass</t>
  </si>
  <si>
    <t>Dallisgrass</t>
  </si>
  <si>
    <t>Eastern gamagrass</t>
  </si>
  <si>
    <t>Big bluestem</t>
  </si>
  <si>
    <t>Indiangrass</t>
  </si>
  <si>
    <t>Johnsongrass</t>
  </si>
  <si>
    <t>Little bluestem</t>
  </si>
  <si>
    <t>Switchgrass</t>
  </si>
  <si>
    <t>Broadleaf Signalgrass</t>
  </si>
  <si>
    <t>Crabgrass</t>
  </si>
  <si>
    <t>Pearlmillet</t>
  </si>
  <si>
    <t>Sudangrass</t>
  </si>
  <si>
    <t>Sorghum x</t>
  </si>
  <si>
    <t>Functional Group 3 Legumes</t>
  </si>
  <si>
    <t>Alfalfa</t>
  </si>
  <si>
    <t>Kobe lespedeza</t>
  </si>
  <si>
    <t>Korean lespedeza</t>
  </si>
  <si>
    <t>Red clover</t>
  </si>
  <si>
    <t>Sericea lespedeza</t>
  </si>
  <si>
    <t>White clover</t>
  </si>
  <si>
    <t>Brassicas (i.e. Rape, Kale, Turnips)</t>
  </si>
  <si>
    <t>Chicory</t>
  </si>
  <si>
    <t>Intermediate Species</t>
  </si>
  <si>
    <t>(Species eaten but short season of growth or desirablility)</t>
  </si>
  <si>
    <t>Intermediate Grasses</t>
  </si>
  <si>
    <t>Barnyardgrass</t>
  </si>
  <si>
    <t>Giant foxtail, yellow, and green millets</t>
  </si>
  <si>
    <t>Little barley</t>
  </si>
  <si>
    <t>Cheat</t>
  </si>
  <si>
    <t>Purple Top (Tridens)</t>
  </si>
  <si>
    <t>Intermediate Legumes</t>
  </si>
  <si>
    <t>Florida beggarweed</t>
  </si>
  <si>
    <t>Hop clover</t>
  </si>
  <si>
    <t>Vetch</t>
  </si>
  <si>
    <t>Intermediate Forbs</t>
  </si>
  <si>
    <t>Chickweed</t>
  </si>
  <si>
    <t>Dandelion</t>
  </si>
  <si>
    <t>Nutsedge</t>
  </si>
  <si>
    <t>Undesirables</t>
  </si>
  <si>
    <t>(Most Common listed undesirables, many others exist)</t>
  </si>
  <si>
    <t>Undesirable Grasses</t>
  </si>
  <si>
    <t>Nimblewheel</t>
  </si>
  <si>
    <t>Broomsedge</t>
  </si>
  <si>
    <t>Undesirable Forbs</t>
  </si>
  <si>
    <t>Buttercup</t>
  </si>
  <si>
    <t>Cocklebur</t>
  </si>
  <si>
    <t>Perilla mint</t>
  </si>
  <si>
    <t>White snakeroot</t>
  </si>
  <si>
    <t>Spiny amaranth</t>
  </si>
  <si>
    <t>Thistles</t>
  </si>
  <si>
    <r>
      <t>Timing of PCS</t>
    </r>
    <r>
      <rPr>
        <sz val="10"/>
        <rFont val="Arial"/>
        <family val="0"/>
      </rPr>
      <t xml:space="preserve">:  Pastures may be scored any time of year however, keep in mind weather conditions and site evaluation relative to well managed pastures under the same weather conditions.  If a trend is being tracked, ideally pastures will be scored the same season each year. </t>
    </r>
  </si>
  <si>
    <r>
      <t>Scoring:</t>
    </r>
    <r>
      <rPr>
        <sz val="10"/>
        <rFont val="Arial"/>
        <family val="0"/>
      </rPr>
      <t xml:space="preserve"> There are ten indicators which are weighted relative to their importance.  Each indicator has a potential of 1-5 points x wt listed with indicator.  </t>
    </r>
  </si>
  <si>
    <t>Sump weed</t>
  </si>
  <si>
    <r>
      <t>Determining field to score:</t>
    </r>
    <r>
      <rPr>
        <sz val="10"/>
        <rFont val="Arial"/>
        <family val="0"/>
      </rPr>
      <t xml:space="preserve"> For pasture and hay planting evaluate the field or fields planned for establishment.  For prescribed grazing evaluate a representative field for the operation.  If a field or fields are different (i.e. over grazed or have resource impact) rate them separate and use TN Summary PCS sheet for cummulative weighted average.</t>
    </r>
  </si>
  <si>
    <r>
      <t>Purpose:</t>
    </r>
    <r>
      <rPr>
        <sz val="10"/>
        <rFont val="Arial"/>
        <family val="0"/>
      </rPr>
      <t xml:space="preserve"> The Pasture Condition Score Sheet is designed to aid in guiding management activities.  Often pastures are lacking management and don’t necessarily need re-establishment.  This assessment will allow producers and conservationist to evaluate management needs and changes relative to management over a period of time. Determining need for re-establishing pasture, score the field or group of fields that are in the same forage suitability group (similar: species, production and management).  If score is 34 or lower re-establishment may be a good option.  Address lowest point indicator with the highest % weight first.</t>
    </r>
  </si>
  <si>
    <r>
      <t>Determining place in field to evaluate:</t>
    </r>
    <r>
      <rPr>
        <sz val="10"/>
        <rFont val="Arial"/>
        <family val="0"/>
      </rPr>
      <t xml:space="preserve"> Evaluate random spots in the field to rank indicators. Typically avoid edge and shade areas or atypical areas like where hay has been fed unless it is representative of the field.  Walk at a diagonal across the field, without looking down stop periodically and evaluate a square foot in front of your foot.  After looking at 5 - 10 spots across the field pick a spot that typifies the whole field or operation depending on purpose of the PCS.</t>
    </r>
  </si>
  <si>
    <t>Functional Group 4 Forbs</t>
  </si>
  <si>
    <t>(Non-leguminous Broadleaf plants)</t>
  </si>
  <si>
    <t>Percent Desirable Perennial Plants                           10%</t>
  </si>
  <si>
    <r>
      <t xml:space="preserve">Pasture Condition Scoresheet - Standard for SOUTHEAST Grass/Legume Mixed Pasture - </t>
    </r>
    <r>
      <rPr>
        <b/>
        <sz val="16"/>
        <color indexed="10"/>
        <rFont val="Arial"/>
        <family val="2"/>
      </rPr>
      <t>VERSION 2.0 (10/12/07)</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</si>
</sst>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mm\ d\,\ yy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21">
    <font>
      <sz val="10"/>
      <name val="Arial"/>
      <family val="0"/>
    </font>
    <font>
      <b/>
      <sz val="11"/>
      <name val="Arial"/>
      <family val="2"/>
    </font>
    <font>
      <b/>
      <sz val="12"/>
      <name val="Arial"/>
      <family val="2"/>
    </font>
    <font>
      <sz val="12"/>
      <name val="Arial"/>
      <family val="2"/>
    </font>
    <font>
      <sz val="14"/>
      <name val="Arial"/>
      <family val="2"/>
    </font>
    <font>
      <u val="single"/>
      <sz val="10"/>
      <color indexed="12"/>
      <name val="Arial"/>
      <family val="0"/>
    </font>
    <font>
      <u val="single"/>
      <sz val="10"/>
      <color indexed="36"/>
      <name val="Arial"/>
      <family val="0"/>
    </font>
    <font>
      <b/>
      <sz val="12"/>
      <name val="Arial Narrow"/>
      <family val="2"/>
    </font>
    <font>
      <b/>
      <sz val="16"/>
      <name val="Arial"/>
      <family val="2"/>
    </font>
    <font>
      <b/>
      <sz val="14"/>
      <name val="Comic Sans MS"/>
      <family val="4"/>
    </font>
    <font>
      <sz val="11"/>
      <name val="Arial"/>
      <family val="2"/>
    </font>
    <font>
      <b/>
      <sz val="12"/>
      <color indexed="10"/>
      <name val="Arial"/>
      <family val="2"/>
    </font>
    <font>
      <sz val="11"/>
      <name val="Arial Narrow"/>
      <family val="2"/>
    </font>
    <font>
      <b/>
      <sz val="16"/>
      <color indexed="10"/>
      <name val="Arial"/>
      <family val="2"/>
    </font>
    <font>
      <sz val="12"/>
      <name val="Comic Sans MS"/>
      <family val="4"/>
    </font>
    <font>
      <sz val="8"/>
      <name val="Arial"/>
      <family val="0"/>
    </font>
    <font>
      <b/>
      <sz val="10"/>
      <name val="Arial"/>
      <family val="2"/>
    </font>
    <font>
      <b/>
      <sz val="18"/>
      <name val="Arial"/>
      <family val="2"/>
    </font>
    <font>
      <b/>
      <i/>
      <sz val="14"/>
      <name val="Arial"/>
      <family val="2"/>
    </font>
    <font>
      <sz val="12"/>
      <name val="Times New Roman"/>
      <family val="1"/>
    </font>
    <font>
      <b/>
      <sz val="16"/>
      <name val="Times New Roman"/>
      <family val="1"/>
    </font>
  </fonts>
  <fills count="8">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s>
  <borders count="27">
    <border>
      <left/>
      <right/>
      <top/>
      <bottom/>
      <diagonal/>
    </border>
    <border>
      <left style="medium"/>
      <right style="medium"/>
      <top style="medium"/>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22">
    <xf numFmtId="0" fontId="0" fillId="0" borderId="0">
      <alignment horizontal="centerContinuous"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horizontal="centerContinuous" vertical="top"/>
    </xf>
    <xf numFmtId="166" fontId="2" fillId="0" borderId="1" xfId="0" applyNumberFormat="1" applyFont="1" applyFill="1" applyBorder="1" applyAlignment="1" applyProtection="1">
      <alignment horizontal="center" vertical="center" wrapText="1"/>
      <protection locked="0"/>
    </xf>
    <xf numFmtId="166" fontId="7" fillId="2" borderId="1" xfId="21" applyNumberFormat="1" applyFont="1" applyFill="1" applyBorder="1" applyAlignment="1" applyProtection="1">
      <alignment horizontal="center" vertical="center" wrapText="1"/>
      <protection/>
    </xf>
    <xf numFmtId="166" fontId="7" fillId="2" borderId="1" xfId="0" applyNumberFormat="1" applyFont="1" applyFill="1" applyBorder="1" applyAlignment="1" applyProtection="1">
      <alignment horizontal="center" vertical="center" wrapText="1"/>
      <protection/>
    </xf>
    <xf numFmtId="166" fontId="11" fillId="3" borderId="1" xfId="0" applyNumberFormat="1" applyFont="1" applyFill="1" applyBorder="1" applyAlignment="1" applyProtection="1">
      <alignment horizontal="center" vertical="center" wrapText="1"/>
      <protection/>
    </xf>
    <xf numFmtId="0" fontId="0" fillId="0" borderId="0" xfId="0" applyAlignment="1" applyProtection="1">
      <alignment horizontal="centerContinuous" vertical="top"/>
      <protection/>
    </xf>
    <xf numFmtId="0" fontId="2" fillId="4" borderId="2" xfId="0" applyFont="1" applyFill="1" applyBorder="1" applyAlignment="1" applyProtection="1">
      <alignment horizontal="right" vertical="center"/>
      <protection/>
    </xf>
    <xf numFmtId="0" fontId="4" fillId="0" borderId="0" xfId="0" applyFont="1" applyAlignment="1" applyProtection="1">
      <alignment horizontal="centerContinuous" vertical="top"/>
      <protection/>
    </xf>
    <xf numFmtId="0" fontId="3" fillId="4" borderId="2" xfId="0" applyFont="1" applyFill="1" applyBorder="1" applyAlignment="1" applyProtection="1">
      <alignment horizontal="left" vertical="center"/>
      <protection/>
    </xf>
    <xf numFmtId="9" fontId="2" fillId="4" borderId="3" xfId="21" applyFont="1" applyFill="1" applyBorder="1" applyAlignment="1" applyProtection="1">
      <alignment horizontal="center" vertical="center"/>
      <protection/>
    </xf>
    <xf numFmtId="9" fontId="2" fillId="4" borderId="4" xfId="21" applyFont="1" applyFill="1" applyBorder="1" applyAlignment="1" applyProtection="1">
      <alignment horizontal="center" vertical="center"/>
      <protection/>
    </xf>
    <xf numFmtId="9" fontId="2" fillId="4" borderId="5" xfId="21" applyFont="1" applyFill="1" applyBorder="1" applyAlignment="1" applyProtection="1">
      <alignment horizontal="center" vertical="center"/>
      <protection/>
    </xf>
    <xf numFmtId="0" fontId="2" fillId="4" borderId="6" xfId="0" applyFont="1" applyFill="1" applyBorder="1" applyAlignment="1" applyProtection="1">
      <alignment horizontal="center" vertical="center" wrapText="1"/>
      <protection/>
    </xf>
    <xf numFmtId="9" fontId="12" fillId="0" borderId="7" xfId="21" applyFont="1" applyBorder="1" applyAlignment="1" applyProtection="1">
      <alignment horizontal="center" vertical="center" wrapText="1"/>
      <protection/>
    </xf>
    <xf numFmtId="0" fontId="12" fillId="0" borderId="7" xfId="0" applyFont="1" applyBorder="1" applyAlignment="1" applyProtection="1">
      <alignment horizontal="center" vertical="center" wrapText="1"/>
      <protection/>
    </xf>
    <xf numFmtId="9" fontId="12" fillId="0" borderId="8" xfId="21" applyFont="1" applyBorder="1" applyAlignment="1" applyProtection="1">
      <alignment horizontal="center" vertical="center" wrapText="1"/>
      <protection/>
    </xf>
    <xf numFmtId="0" fontId="0" fillId="0" borderId="0" xfId="0" applyAlignment="1" applyProtection="1">
      <alignment vertical="top" wrapText="1"/>
      <protection/>
    </xf>
    <xf numFmtId="0" fontId="12" fillId="0" borderId="7" xfId="0" applyFont="1" applyFill="1" applyBorder="1" applyAlignment="1" applyProtection="1">
      <alignment horizontal="center" vertical="center" wrapText="1"/>
      <protection/>
    </xf>
    <xf numFmtId="0" fontId="12" fillId="0" borderId="8" xfId="0" applyFont="1" applyFill="1" applyBorder="1" applyAlignment="1" applyProtection="1">
      <alignment horizontal="center" vertical="center" wrapText="1"/>
      <protection/>
    </xf>
    <xf numFmtId="9" fontId="2" fillId="4" borderId="9" xfId="21" applyFont="1" applyFill="1" applyBorder="1" applyAlignment="1" applyProtection="1">
      <alignment horizontal="center" vertical="top" wrapText="1"/>
      <protection/>
    </xf>
    <xf numFmtId="0" fontId="12" fillId="0" borderId="8" xfId="0" applyFont="1" applyBorder="1" applyAlignment="1" applyProtection="1">
      <alignment horizontal="center" vertical="center" wrapText="1"/>
      <protection/>
    </xf>
    <xf numFmtId="0" fontId="1" fillId="4" borderId="1" xfId="0" applyFont="1" applyFill="1" applyBorder="1" applyAlignment="1" applyProtection="1">
      <alignment horizontal="center" vertical="center" wrapText="1"/>
      <protection/>
    </xf>
    <xf numFmtId="0" fontId="10" fillId="0" borderId="1"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0" fillId="0" borderId="0" xfId="0" applyBorder="1" applyAlignment="1" applyProtection="1">
      <alignment horizontal="centerContinuous" vertical="top"/>
      <protection/>
    </xf>
    <xf numFmtId="16" fontId="10" fillId="0" borderId="1" xfId="0" applyNumberFormat="1" applyFont="1" applyBorder="1" applyAlignment="1" applyProtection="1">
      <alignment horizontal="center" vertical="center"/>
      <protection/>
    </xf>
    <xf numFmtId="166" fontId="0" fillId="0" borderId="0" xfId="0" applyNumberFormat="1" applyAlignment="1" applyProtection="1">
      <alignment horizontal="left" vertical="top"/>
      <protection/>
    </xf>
    <xf numFmtId="0" fontId="2" fillId="4" borderId="2" xfId="0" applyFont="1" applyFill="1" applyBorder="1" applyAlignment="1" applyProtection="1">
      <alignment horizontal="center" vertical="center"/>
      <protection/>
    </xf>
    <xf numFmtId="0" fontId="0" fillId="5" borderId="0" xfId="0" applyFill="1" applyAlignment="1" applyProtection="1">
      <alignment horizontal="centerContinuous" vertical="top"/>
      <protection locked="0"/>
    </xf>
    <xf numFmtId="0" fontId="0" fillId="5" borderId="2" xfId="0" applyFill="1" applyBorder="1" applyAlignment="1" applyProtection="1">
      <alignment horizontal="centerContinuous" vertical="top"/>
      <protection locked="0"/>
    </xf>
    <xf numFmtId="0" fontId="0" fillId="0" borderId="2" xfId="0" applyBorder="1" applyAlignment="1" applyProtection="1">
      <alignment horizontal="centerContinuous" vertical="top"/>
      <protection/>
    </xf>
    <xf numFmtId="0" fontId="0" fillId="0" borderId="0" xfId="0" applyAlignment="1">
      <alignment horizontal="left" vertical="top"/>
    </xf>
    <xf numFmtId="0" fontId="19" fillId="0" borderId="0" xfId="0" applyFont="1" applyAlignment="1">
      <alignment vertical="top"/>
    </xf>
    <xf numFmtId="0" fontId="17" fillId="0" borderId="0" xfId="0" applyFont="1" applyAlignment="1">
      <alignment vertical="top"/>
    </xf>
    <xf numFmtId="0" fontId="0" fillId="0" borderId="0" xfId="0" applyAlignment="1">
      <alignment vertical="top"/>
    </xf>
    <xf numFmtId="0" fontId="2" fillId="0" borderId="0" xfId="0" applyFont="1" applyAlignment="1">
      <alignment vertical="top"/>
    </xf>
    <xf numFmtId="0" fontId="8" fillId="0" borderId="0" xfId="0" applyFont="1" applyAlignment="1">
      <alignment vertical="top"/>
    </xf>
    <xf numFmtId="0" fontId="18" fillId="0" borderId="0" xfId="0" applyFont="1" applyAlignment="1">
      <alignment vertical="top"/>
    </xf>
    <xf numFmtId="0" fontId="20" fillId="0" borderId="0" xfId="0" applyFont="1" applyAlignment="1">
      <alignment vertical="top"/>
    </xf>
    <xf numFmtId="0" fontId="0" fillId="0" borderId="0" xfId="0" applyAlignment="1" applyProtection="1">
      <alignment horizontal="left" vertical="top"/>
      <protection/>
    </xf>
    <xf numFmtId="14" fontId="0" fillId="0" borderId="0" xfId="0" applyNumberFormat="1" applyAlignment="1" applyProtection="1">
      <alignment horizontal="left" vertical="top"/>
      <protection/>
    </xf>
    <xf numFmtId="0" fontId="0" fillId="5" borderId="0" xfId="0" applyFill="1" applyAlignment="1" applyProtection="1">
      <alignment horizontal="left" vertical="top"/>
      <protection locked="0"/>
    </xf>
    <xf numFmtId="0" fontId="0" fillId="0" borderId="2" xfId="0" applyBorder="1" applyAlignment="1" applyProtection="1">
      <alignment horizontal="left" vertical="top"/>
      <protection/>
    </xf>
    <xf numFmtId="1" fontId="0" fillId="6" borderId="0" xfId="0" applyNumberFormat="1" applyFill="1" applyAlignment="1" applyProtection="1">
      <alignment horizontal="left" vertical="top"/>
      <protection/>
    </xf>
    <xf numFmtId="0" fontId="0" fillId="3" borderId="0" xfId="0" applyFill="1" applyAlignment="1">
      <alignment horizontal="left" vertical="top"/>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16" fillId="3" borderId="0" xfId="0" applyFont="1" applyFill="1" applyAlignment="1">
      <alignment horizontal="center" vertical="top" wrapText="1"/>
    </xf>
    <xf numFmtId="0" fontId="0" fillId="3" borderId="0" xfId="0" applyFill="1" applyAlignment="1">
      <alignment horizontal="left" vertical="top" wrapText="1"/>
    </xf>
    <xf numFmtId="9" fontId="8" fillId="0" borderId="2" xfId="21" applyFont="1" applyBorder="1" applyAlignment="1" applyProtection="1">
      <alignment horizontal="center" vertical="center"/>
      <protection/>
    </xf>
    <xf numFmtId="49" fontId="9" fillId="0" borderId="12" xfId="0" applyNumberFormat="1" applyFont="1" applyBorder="1" applyAlignment="1" applyProtection="1">
      <alignment horizontal="center" vertical="center" wrapText="1"/>
      <protection locked="0"/>
    </xf>
    <xf numFmtId="49" fontId="9" fillId="0" borderId="13" xfId="0" applyNumberFormat="1" applyFont="1" applyBorder="1" applyAlignment="1" applyProtection="1">
      <alignment horizontal="left" vertical="center" wrapText="1"/>
      <protection locked="0"/>
    </xf>
    <xf numFmtId="49" fontId="9" fillId="0" borderId="14" xfId="0" applyNumberFormat="1" applyFont="1" applyBorder="1" applyAlignment="1" applyProtection="1">
      <alignment horizontal="left" vertical="center" wrapText="1"/>
      <protection locked="0"/>
    </xf>
    <xf numFmtId="14" fontId="9" fillId="0" borderId="12" xfId="0" applyNumberFormat="1" applyFont="1" applyBorder="1" applyAlignment="1" applyProtection="1">
      <alignment horizontal="center" vertical="center" wrapText="1"/>
      <protection locked="0"/>
    </xf>
    <xf numFmtId="14" fontId="9" fillId="0" borderId="13" xfId="0" applyNumberFormat="1" applyFont="1" applyBorder="1" applyAlignment="1" applyProtection="1">
      <alignment horizontal="left" vertical="center" wrapText="1"/>
      <protection locked="0"/>
    </xf>
    <xf numFmtId="14" fontId="9" fillId="0" borderId="14" xfId="0" applyNumberFormat="1" applyFont="1" applyBorder="1" applyAlignment="1" applyProtection="1">
      <alignment horizontal="left" vertical="center" wrapText="1"/>
      <protection locked="0"/>
    </xf>
    <xf numFmtId="0" fontId="2" fillId="4" borderId="15"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49" fontId="9" fillId="0" borderId="17"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left" vertical="center" wrapText="1"/>
      <protection locked="0"/>
    </xf>
    <xf numFmtId="49" fontId="9" fillId="0" borderId="18" xfId="0" applyNumberFormat="1" applyFont="1" applyBorder="1" applyAlignment="1" applyProtection="1">
      <alignment horizontal="left" vertical="center" wrapText="1"/>
      <protection locked="0"/>
    </xf>
    <xf numFmtId="49" fontId="9" fillId="0" borderId="19" xfId="0" applyNumberFormat="1" applyFont="1" applyBorder="1" applyAlignment="1" applyProtection="1">
      <alignment horizontal="left" vertical="center" wrapText="1"/>
      <protection locked="0"/>
    </xf>
    <xf numFmtId="49" fontId="9" fillId="0" borderId="16" xfId="0" applyNumberFormat="1" applyFont="1" applyBorder="1" applyAlignment="1" applyProtection="1">
      <alignment horizontal="left" vertical="center" wrapText="1"/>
      <protection locked="0"/>
    </xf>
    <xf numFmtId="49" fontId="9" fillId="0" borderId="20" xfId="0" applyNumberFormat="1" applyFont="1" applyBorder="1" applyAlignment="1" applyProtection="1">
      <alignment horizontal="left" vertical="center" wrapText="1"/>
      <protection locked="0"/>
    </xf>
    <xf numFmtId="0" fontId="2" fillId="4" borderId="2" xfId="0" applyFont="1" applyFill="1" applyBorder="1" applyAlignment="1" applyProtection="1">
      <alignment horizontal="center" vertical="center"/>
      <protection/>
    </xf>
    <xf numFmtId="0" fontId="2" fillId="4" borderId="2" xfId="0" applyFont="1" applyFill="1" applyBorder="1" applyAlignment="1" applyProtection="1">
      <alignment horizontal="right" vertical="center"/>
      <protection/>
    </xf>
    <xf numFmtId="0" fontId="9" fillId="0" borderId="12" xfId="0" applyFont="1" applyBorder="1" applyAlignment="1" applyProtection="1">
      <alignment horizontal="center" vertical="center"/>
      <protection locked="0"/>
    </xf>
    <xf numFmtId="0" fontId="9" fillId="0" borderId="14" xfId="0" applyFont="1" applyBorder="1" applyAlignment="1" applyProtection="1">
      <alignment horizontal="left" vertical="center"/>
      <protection locked="0"/>
    </xf>
    <xf numFmtId="0" fontId="3" fillId="4" borderId="2" xfId="0" applyFont="1" applyFill="1" applyBorder="1" applyAlignment="1" applyProtection="1">
      <alignment horizontal="center" vertical="center"/>
      <protection/>
    </xf>
    <xf numFmtId="9" fontId="2" fillId="2" borderId="21" xfId="21" applyFont="1" applyFill="1" applyBorder="1" applyAlignment="1" applyProtection="1">
      <alignment horizontal="center" vertical="center" wrapText="1"/>
      <protection/>
    </xf>
    <xf numFmtId="0" fontId="1" fillId="4" borderId="1" xfId="0" applyFont="1" applyFill="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166" fontId="13" fillId="3" borderId="6" xfId="0" applyNumberFormat="1" applyFont="1" applyFill="1" applyBorder="1" applyAlignment="1" applyProtection="1">
      <alignment horizontal="center" vertical="center"/>
      <protection/>
    </xf>
    <xf numFmtId="166" fontId="13" fillId="3" borderId="26" xfId="0" applyNumberFormat="1" applyFont="1" applyFill="1" applyBorder="1" applyAlignment="1" applyProtection="1">
      <alignment horizontal="center" vertical="center"/>
      <protection/>
    </xf>
    <xf numFmtId="0" fontId="10" fillId="0" borderId="1" xfId="0" applyFont="1" applyBorder="1" applyAlignment="1" applyProtection="1">
      <alignment horizontal="center" vertical="center" wrapText="1"/>
      <protection/>
    </xf>
    <xf numFmtId="0" fontId="10" fillId="0" borderId="1" xfId="0" applyFont="1" applyBorder="1" applyAlignment="1" applyProtection="1">
      <alignment horizontal="left" vertical="center" wrapText="1"/>
      <protection/>
    </xf>
    <xf numFmtId="0" fontId="2" fillId="4" borderId="2" xfId="0" applyFont="1" applyFill="1" applyBorder="1" applyAlignment="1" applyProtection="1">
      <alignment horizontal="center"/>
      <protection/>
    </xf>
    <xf numFmtId="49" fontId="14" fillId="7" borderId="12" xfId="0" applyNumberFormat="1" applyFont="1" applyFill="1" applyBorder="1" applyAlignment="1" applyProtection="1">
      <alignment horizontal="center" vertical="top" wrapText="1"/>
      <protection locked="0"/>
    </xf>
    <xf numFmtId="49" fontId="14" fillId="7" borderId="13" xfId="0" applyNumberFormat="1" applyFont="1" applyFill="1" applyBorder="1" applyAlignment="1" applyProtection="1">
      <alignment horizontal="left" vertical="top" wrapText="1"/>
      <protection locked="0"/>
    </xf>
    <xf numFmtId="49" fontId="14" fillId="7" borderId="14" xfId="0" applyNumberFormat="1" applyFont="1" applyFill="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4"/>
  <sheetViews>
    <sheetView workbookViewId="0" topLeftCell="A1">
      <selection activeCell="E31" sqref="E31"/>
    </sheetView>
  </sheetViews>
  <sheetFormatPr defaultColWidth="9.140625" defaultRowHeight="12.75"/>
  <cols>
    <col min="1" max="16384" width="9.140625" style="31" customWidth="1"/>
  </cols>
  <sheetData>
    <row r="1" spans="1:11" ht="12.75">
      <c r="A1" s="47" t="s">
        <v>179</v>
      </c>
      <c r="B1" s="48"/>
      <c r="C1" s="48"/>
      <c r="D1" s="48"/>
      <c r="E1" s="48"/>
      <c r="F1" s="48"/>
      <c r="G1" s="48"/>
      <c r="H1" s="48"/>
      <c r="I1" s="48"/>
      <c r="J1" s="48"/>
      <c r="K1" s="48"/>
    </row>
    <row r="2" spans="1:11" ht="12.75">
      <c r="A2" s="48"/>
      <c r="B2" s="48"/>
      <c r="C2" s="48"/>
      <c r="D2" s="48"/>
      <c r="E2" s="48"/>
      <c r="F2" s="48"/>
      <c r="G2" s="48"/>
      <c r="H2" s="48"/>
      <c r="I2" s="48"/>
      <c r="J2" s="48"/>
      <c r="K2" s="48"/>
    </row>
    <row r="3" spans="1:11" ht="12.75">
      <c r="A3" s="48"/>
      <c r="B3" s="48"/>
      <c r="C3" s="48"/>
      <c r="D3" s="48"/>
      <c r="E3" s="48"/>
      <c r="F3" s="48"/>
      <c r="G3" s="48"/>
      <c r="H3" s="48"/>
      <c r="I3" s="48"/>
      <c r="J3" s="48"/>
      <c r="K3" s="48"/>
    </row>
    <row r="4" spans="1:11" ht="12.75">
      <c r="A4" s="48"/>
      <c r="B4" s="48"/>
      <c r="C4" s="48"/>
      <c r="D4" s="48"/>
      <c r="E4" s="48"/>
      <c r="F4" s="48"/>
      <c r="G4" s="48"/>
      <c r="H4" s="48"/>
      <c r="I4" s="48"/>
      <c r="J4" s="48"/>
      <c r="K4" s="48"/>
    </row>
    <row r="5" spans="1:11" ht="12.75">
      <c r="A5" s="48"/>
      <c r="B5" s="48"/>
      <c r="C5" s="48"/>
      <c r="D5" s="48"/>
      <c r="E5" s="48"/>
      <c r="F5" s="48"/>
      <c r="G5" s="48"/>
      <c r="H5" s="48"/>
      <c r="I5" s="48"/>
      <c r="J5" s="48"/>
      <c r="K5" s="48"/>
    </row>
    <row r="6" spans="1:11" ht="12.75">
      <c r="A6" s="48"/>
      <c r="B6" s="48"/>
      <c r="C6" s="48"/>
      <c r="D6" s="48"/>
      <c r="E6" s="48"/>
      <c r="F6" s="48"/>
      <c r="G6" s="48"/>
      <c r="H6" s="48"/>
      <c r="I6" s="48"/>
      <c r="J6" s="48"/>
      <c r="K6" s="48"/>
    </row>
    <row r="7" spans="1:11" ht="12.75">
      <c r="A7" s="44"/>
      <c r="B7" s="44"/>
      <c r="C7" s="44"/>
      <c r="D7" s="44"/>
      <c r="E7" s="44"/>
      <c r="F7" s="44"/>
      <c r="G7" s="44"/>
      <c r="H7" s="44"/>
      <c r="I7" s="44"/>
      <c r="J7" s="44"/>
      <c r="K7" s="44"/>
    </row>
    <row r="8" spans="1:11" ht="12.75">
      <c r="A8" s="47" t="s">
        <v>176</v>
      </c>
      <c r="B8" s="48"/>
      <c r="C8" s="48"/>
      <c r="D8" s="48"/>
      <c r="E8" s="48"/>
      <c r="F8" s="48"/>
      <c r="G8" s="48"/>
      <c r="H8" s="48"/>
      <c r="I8" s="48"/>
      <c r="J8" s="48"/>
      <c r="K8" s="48"/>
    </row>
    <row r="9" spans="1:11" ht="12.75">
      <c r="A9" s="48"/>
      <c r="B9" s="48"/>
      <c r="C9" s="48"/>
      <c r="D9" s="48"/>
      <c r="E9" s="48"/>
      <c r="F9" s="48"/>
      <c r="G9" s="48"/>
      <c r="H9" s="48"/>
      <c r="I9" s="48"/>
      <c r="J9" s="48"/>
      <c r="K9" s="48"/>
    </row>
    <row r="10" spans="1:11" ht="12.75">
      <c r="A10" s="47" t="s">
        <v>175</v>
      </c>
      <c r="B10" s="48"/>
      <c r="C10" s="48"/>
      <c r="D10" s="48"/>
      <c r="E10" s="48"/>
      <c r="F10" s="48"/>
      <c r="G10" s="48"/>
      <c r="H10" s="48"/>
      <c r="I10" s="48"/>
      <c r="J10" s="48"/>
      <c r="K10" s="48"/>
    </row>
    <row r="11" spans="1:11" ht="12.75">
      <c r="A11" s="48"/>
      <c r="B11" s="48"/>
      <c r="C11" s="48"/>
      <c r="D11" s="48"/>
      <c r="E11" s="48"/>
      <c r="F11" s="48"/>
      <c r="G11" s="48"/>
      <c r="H11" s="48"/>
      <c r="I11" s="48"/>
      <c r="J11" s="48"/>
      <c r="K11" s="48"/>
    </row>
    <row r="12" spans="1:11" ht="12.75">
      <c r="A12" s="48"/>
      <c r="B12" s="48"/>
      <c r="C12" s="48"/>
      <c r="D12" s="48"/>
      <c r="E12" s="48"/>
      <c r="F12" s="48"/>
      <c r="G12" s="48"/>
      <c r="H12" s="48"/>
      <c r="I12" s="48"/>
      <c r="J12" s="48"/>
      <c r="K12" s="48"/>
    </row>
    <row r="13" spans="1:11" ht="12.75">
      <c r="A13" s="47" t="s">
        <v>178</v>
      </c>
      <c r="B13" s="48"/>
      <c r="C13" s="48"/>
      <c r="D13" s="48"/>
      <c r="E13" s="48"/>
      <c r="F13" s="48"/>
      <c r="G13" s="48"/>
      <c r="H13" s="48"/>
      <c r="I13" s="48"/>
      <c r="J13" s="48"/>
      <c r="K13" s="48"/>
    </row>
    <row r="14" spans="1:11" ht="12.75">
      <c r="A14" s="48"/>
      <c r="B14" s="48"/>
      <c r="C14" s="48"/>
      <c r="D14" s="48"/>
      <c r="E14" s="48"/>
      <c r="F14" s="48"/>
      <c r="G14" s="48"/>
      <c r="H14" s="48"/>
      <c r="I14" s="48"/>
      <c r="J14" s="48"/>
      <c r="K14" s="48"/>
    </row>
    <row r="15" spans="1:11" ht="12.75">
      <c r="A15" s="48"/>
      <c r="B15" s="48"/>
      <c r="C15" s="48"/>
      <c r="D15" s="48"/>
      <c r="E15" s="48"/>
      <c r="F15" s="48"/>
      <c r="G15" s="48"/>
      <c r="H15" s="48"/>
      <c r="I15" s="48"/>
      <c r="J15" s="48"/>
      <c r="K15" s="48"/>
    </row>
    <row r="16" spans="1:11" ht="12.75">
      <c r="A16" s="48"/>
      <c r="B16" s="48"/>
      <c r="C16" s="48"/>
      <c r="D16" s="48"/>
      <c r="E16" s="48"/>
      <c r="F16" s="48"/>
      <c r="G16" s="48"/>
      <c r="H16" s="48"/>
      <c r="I16" s="48"/>
      <c r="J16" s="48"/>
      <c r="K16" s="48"/>
    </row>
    <row r="17" spans="1:11" ht="12.75">
      <c r="A17" s="48"/>
      <c r="B17" s="48"/>
      <c r="C17" s="48"/>
      <c r="D17" s="48"/>
      <c r="E17" s="48"/>
      <c r="F17" s="48"/>
      <c r="G17" s="48"/>
      <c r="H17" s="48"/>
      <c r="I17" s="48"/>
      <c r="J17" s="48"/>
      <c r="K17" s="48"/>
    </row>
    <row r="18" spans="1:11" ht="12.75">
      <c r="A18" s="47" t="s">
        <v>180</v>
      </c>
      <c r="B18" s="48"/>
      <c r="C18" s="48"/>
      <c r="D18" s="48"/>
      <c r="E18" s="48"/>
      <c r="F18" s="48"/>
      <c r="G18" s="48"/>
      <c r="H18" s="48"/>
      <c r="I18" s="48"/>
      <c r="J18" s="48"/>
      <c r="K18" s="48"/>
    </row>
    <row r="19" spans="1:11" ht="12.75">
      <c r="A19" s="48"/>
      <c r="B19" s="48"/>
      <c r="C19" s="48"/>
      <c r="D19" s="48"/>
      <c r="E19" s="48"/>
      <c r="F19" s="48"/>
      <c r="G19" s="48"/>
      <c r="H19" s="48"/>
      <c r="I19" s="48"/>
      <c r="J19" s="48"/>
      <c r="K19" s="48"/>
    </row>
    <row r="20" spans="1:11" ht="12.75">
      <c r="A20" s="48"/>
      <c r="B20" s="48"/>
      <c r="C20" s="48"/>
      <c r="D20" s="48"/>
      <c r="E20" s="48"/>
      <c r="F20" s="48"/>
      <c r="G20" s="48"/>
      <c r="H20" s="48"/>
      <c r="I20" s="48"/>
      <c r="J20" s="48"/>
      <c r="K20" s="48"/>
    </row>
    <row r="21" spans="1:11" ht="12.75">
      <c r="A21" s="48"/>
      <c r="B21" s="48"/>
      <c r="C21" s="48"/>
      <c r="D21" s="48"/>
      <c r="E21" s="48"/>
      <c r="F21" s="48"/>
      <c r="G21" s="48"/>
      <c r="H21" s="48"/>
      <c r="I21" s="48"/>
      <c r="J21" s="48"/>
      <c r="K21" s="48"/>
    </row>
    <row r="22" spans="1:11" ht="12.75">
      <c r="A22" s="48"/>
      <c r="B22" s="48"/>
      <c r="C22" s="48"/>
      <c r="D22" s="48"/>
      <c r="E22" s="48"/>
      <c r="F22" s="48"/>
      <c r="G22" s="48"/>
      <c r="H22" s="48"/>
      <c r="I22" s="48"/>
      <c r="J22" s="48"/>
      <c r="K22" s="48"/>
    </row>
    <row r="23" spans="1:11" ht="12.75">
      <c r="A23" s="48"/>
      <c r="B23" s="48"/>
      <c r="C23" s="48"/>
      <c r="D23" s="48"/>
      <c r="E23" s="48"/>
      <c r="F23" s="48"/>
      <c r="G23" s="48"/>
      <c r="H23" s="48"/>
      <c r="I23" s="48"/>
      <c r="J23" s="48"/>
      <c r="K23" s="48"/>
    </row>
    <row r="24" spans="1:11" ht="12.75">
      <c r="A24" s="48"/>
      <c r="B24" s="48"/>
      <c r="C24" s="48"/>
      <c r="D24" s="48"/>
      <c r="E24" s="48"/>
      <c r="F24" s="48"/>
      <c r="G24" s="48"/>
      <c r="H24" s="48"/>
      <c r="I24" s="48"/>
      <c r="J24" s="48"/>
      <c r="K24" s="48"/>
    </row>
  </sheetData>
  <sheetProtection password="CCBC" sheet="1" objects="1" scenarios="1"/>
  <mergeCells count="5">
    <mergeCell ref="A18:K24"/>
    <mergeCell ref="A1:K6"/>
    <mergeCell ref="A10:K12"/>
    <mergeCell ref="A8:K9"/>
    <mergeCell ref="A13:K17"/>
  </mergeCells>
  <printOptions/>
  <pageMargins left="0.81" right="0.62" top="1" bottom="1" header="0.5" footer="0.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view="pageBreakPreview" zoomScale="60" workbookViewId="0" topLeftCell="A1">
      <selection activeCell="N8" sqref="N8"/>
    </sheetView>
  </sheetViews>
  <sheetFormatPr defaultColWidth="9.140625" defaultRowHeight="12.75"/>
  <cols>
    <col min="1" max="1" width="25.140625" style="5" customWidth="1"/>
    <col min="2" max="4" width="25.7109375" style="5" customWidth="1"/>
    <col min="5" max="5" width="25.140625" style="5" customWidth="1"/>
    <col min="6" max="6" width="25.7109375" style="5" customWidth="1"/>
    <col min="7" max="7" width="9.28125" style="5" customWidth="1"/>
    <col min="8" max="8" width="6.421875" style="5" bestFit="1" customWidth="1"/>
    <col min="9" max="9" width="10.7109375" style="5" customWidth="1"/>
    <col min="10" max="16384" width="9.140625" style="5" customWidth="1"/>
  </cols>
  <sheetData>
    <row r="1" spans="1:9" ht="27" customHeight="1">
      <c r="A1" s="49" t="s">
        <v>184</v>
      </c>
      <c r="B1" s="49"/>
      <c r="C1" s="49"/>
      <c r="D1" s="49"/>
      <c r="E1" s="49"/>
      <c r="F1" s="49"/>
      <c r="G1" s="49"/>
      <c r="H1" s="49"/>
      <c r="I1" s="49"/>
    </row>
    <row r="2" spans="1:9" s="7" customFormat="1" ht="25.5" customHeight="1">
      <c r="A2" s="6" t="s">
        <v>8</v>
      </c>
      <c r="B2" s="50"/>
      <c r="C2" s="51"/>
      <c r="D2" s="52"/>
      <c r="E2" s="6" t="s">
        <v>9</v>
      </c>
      <c r="F2" s="53"/>
      <c r="G2" s="54"/>
      <c r="H2" s="54"/>
      <c r="I2" s="55"/>
    </row>
    <row r="3" spans="1:9" s="7" customFormat="1" ht="25.5" customHeight="1">
      <c r="A3" s="27" t="s">
        <v>10</v>
      </c>
      <c r="B3" s="50"/>
      <c r="C3" s="51"/>
      <c r="D3" s="52"/>
      <c r="E3" s="56" t="s">
        <v>15</v>
      </c>
      <c r="F3" s="58"/>
      <c r="G3" s="59"/>
      <c r="H3" s="59"/>
      <c r="I3" s="60"/>
    </row>
    <row r="4" spans="1:9" s="7" customFormat="1" ht="25.5" customHeight="1">
      <c r="A4" s="64" t="s">
        <v>100</v>
      </c>
      <c r="B4" s="65"/>
      <c r="C4" s="66"/>
      <c r="D4" s="67"/>
      <c r="E4" s="57"/>
      <c r="F4" s="61"/>
      <c r="G4" s="62"/>
      <c r="H4" s="62"/>
      <c r="I4" s="63"/>
    </row>
    <row r="5" spans="1:9" s="7" customFormat="1" ht="21.75" customHeight="1">
      <c r="A5" s="64" t="s">
        <v>11</v>
      </c>
      <c r="B5" s="65"/>
      <c r="C5" s="8" t="s">
        <v>12</v>
      </c>
      <c r="D5" s="8" t="s">
        <v>13</v>
      </c>
      <c r="E5" s="8" t="s">
        <v>14</v>
      </c>
      <c r="F5" s="68"/>
      <c r="G5" s="68"/>
      <c r="H5" s="68"/>
      <c r="I5" s="68"/>
    </row>
    <row r="6" spans="1:9" ht="30.75" customHeight="1" thickBot="1">
      <c r="A6" s="69" t="s">
        <v>87</v>
      </c>
      <c r="B6" s="69"/>
      <c r="C6" s="69"/>
      <c r="D6" s="69"/>
      <c r="E6" s="69"/>
      <c r="F6" s="69"/>
      <c r="G6" s="69"/>
      <c r="H6" s="69"/>
      <c r="I6" s="69"/>
    </row>
    <row r="7" spans="1:9" ht="35.25" customHeight="1" thickBot="1">
      <c r="A7" s="9" t="s">
        <v>5</v>
      </c>
      <c r="B7" s="10" t="s">
        <v>0</v>
      </c>
      <c r="C7" s="10" t="s">
        <v>1</v>
      </c>
      <c r="D7" s="10" t="s">
        <v>2</v>
      </c>
      <c r="E7" s="10" t="s">
        <v>3</v>
      </c>
      <c r="F7" s="11" t="s">
        <v>4</v>
      </c>
      <c r="G7" s="12" t="s">
        <v>26</v>
      </c>
      <c r="H7" s="12" t="s">
        <v>6</v>
      </c>
      <c r="I7" s="12" t="s">
        <v>7</v>
      </c>
    </row>
    <row r="8" spans="1:9" s="16" customFormat="1" ht="99.75" customHeight="1" thickBot="1">
      <c r="A8" s="19" t="s">
        <v>183</v>
      </c>
      <c r="B8" s="13" t="s">
        <v>59</v>
      </c>
      <c r="C8" s="13" t="s">
        <v>69</v>
      </c>
      <c r="D8" s="14" t="s">
        <v>70</v>
      </c>
      <c r="E8" s="13" t="s">
        <v>71</v>
      </c>
      <c r="F8" s="15" t="s">
        <v>27</v>
      </c>
      <c r="G8" s="1"/>
      <c r="H8" s="2">
        <v>1</v>
      </c>
      <c r="I8" s="4">
        <f aca="true" t="shared" si="0" ref="I8:I17">IF(G8=0,"",G8*H8)</f>
      </c>
    </row>
    <row r="9" spans="1:9" s="16" customFormat="1" ht="83.25" thickBot="1">
      <c r="A9" s="19" t="s">
        <v>61</v>
      </c>
      <c r="B9" s="17" t="s">
        <v>28</v>
      </c>
      <c r="C9" s="17" t="s">
        <v>29</v>
      </c>
      <c r="D9" s="17" t="s">
        <v>30</v>
      </c>
      <c r="E9" s="17" t="s">
        <v>31</v>
      </c>
      <c r="F9" s="18" t="s">
        <v>32</v>
      </c>
      <c r="G9" s="1"/>
      <c r="H9" s="3">
        <v>1.5</v>
      </c>
      <c r="I9" s="4">
        <f t="shared" si="0"/>
      </c>
    </row>
    <row r="10" spans="1:9" s="16" customFormat="1" ht="132.75" thickBot="1">
      <c r="A10" s="19" t="s">
        <v>86</v>
      </c>
      <c r="B10" s="17" t="s">
        <v>74</v>
      </c>
      <c r="C10" s="17" t="s">
        <v>73</v>
      </c>
      <c r="D10" s="17" t="s">
        <v>72</v>
      </c>
      <c r="E10" s="17" t="s">
        <v>75</v>
      </c>
      <c r="F10" s="18" t="s">
        <v>77</v>
      </c>
      <c r="G10" s="1"/>
      <c r="H10" s="3">
        <v>1</v>
      </c>
      <c r="I10" s="4">
        <f>IF(G10=0,"",G10*H10)</f>
      </c>
    </row>
    <row r="11" spans="1:9" s="16" customFormat="1" ht="66.75" thickBot="1">
      <c r="A11" s="19" t="s">
        <v>64</v>
      </c>
      <c r="B11" s="14" t="s">
        <v>37</v>
      </c>
      <c r="C11" s="14" t="s">
        <v>38</v>
      </c>
      <c r="D11" s="14" t="s">
        <v>39</v>
      </c>
      <c r="E11" s="14" t="s">
        <v>40</v>
      </c>
      <c r="F11" s="20" t="s">
        <v>41</v>
      </c>
      <c r="G11" s="1"/>
      <c r="H11" s="3">
        <v>0.2</v>
      </c>
      <c r="I11" s="4">
        <f>IF(G11=0,"",G11*H11)</f>
      </c>
    </row>
    <row r="12" spans="1:9" s="16" customFormat="1" ht="183" customHeight="1" thickBot="1">
      <c r="A12" s="19" t="s">
        <v>65</v>
      </c>
      <c r="B12" s="13" t="s">
        <v>33</v>
      </c>
      <c r="C12" s="13" t="s">
        <v>34</v>
      </c>
      <c r="D12" s="13" t="s">
        <v>35</v>
      </c>
      <c r="E12" s="13" t="s">
        <v>36</v>
      </c>
      <c r="F12" s="15" t="s">
        <v>78</v>
      </c>
      <c r="G12" s="1"/>
      <c r="H12" s="2">
        <v>2</v>
      </c>
      <c r="I12" s="4">
        <f t="shared" si="0"/>
      </c>
    </row>
    <row r="13" spans="1:9" s="16" customFormat="1" ht="83.25" thickBot="1">
      <c r="A13" s="19" t="s">
        <v>66</v>
      </c>
      <c r="B13" s="17" t="s">
        <v>79</v>
      </c>
      <c r="C13" s="17" t="s">
        <v>80</v>
      </c>
      <c r="D13" s="17" t="s">
        <v>81</v>
      </c>
      <c r="E13" s="17" t="s">
        <v>82</v>
      </c>
      <c r="F13" s="18" t="s">
        <v>83</v>
      </c>
      <c r="G13" s="1"/>
      <c r="H13" s="3">
        <v>0.5</v>
      </c>
      <c r="I13" s="4">
        <f t="shared" si="0"/>
      </c>
    </row>
    <row r="14" spans="1:9" s="16" customFormat="1" ht="99.75" thickBot="1">
      <c r="A14" s="19" t="s">
        <v>67</v>
      </c>
      <c r="B14" s="14" t="s">
        <v>42</v>
      </c>
      <c r="C14" s="13" t="s">
        <v>43</v>
      </c>
      <c r="D14" s="14" t="s">
        <v>84</v>
      </c>
      <c r="E14" s="13" t="s">
        <v>44</v>
      </c>
      <c r="F14" s="15" t="s">
        <v>45</v>
      </c>
      <c r="G14" s="1"/>
      <c r="H14" s="2">
        <v>0.7</v>
      </c>
      <c r="I14" s="4">
        <f t="shared" si="0"/>
      </c>
    </row>
    <row r="15" spans="1:9" s="16" customFormat="1" ht="99.75" thickBot="1">
      <c r="A15" s="19" t="s">
        <v>62</v>
      </c>
      <c r="B15" s="13" t="s">
        <v>46</v>
      </c>
      <c r="C15" s="13" t="s">
        <v>47</v>
      </c>
      <c r="D15" s="13" t="s">
        <v>48</v>
      </c>
      <c r="E15" s="13" t="s">
        <v>49</v>
      </c>
      <c r="F15" s="15" t="s">
        <v>50</v>
      </c>
      <c r="G15" s="1"/>
      <c r="H15" s="2">
        <v>1</v>
      </c>
      <c r="I15" s="4">
        <f t="shared" si="0"/>
      </c>
    </row>
    <row r="16" spans="1:9" s="16" customFormat="1" ht="149.25" thickBot="1">
      <c r="A16" s="19" t="s">
        <v>85</v>
      </c>
      <c r="B16" s="13" t="s">
        <v>51</v>
      </c>
      <c r="C16" s="13" t="s">
        <v>52</v>
      </c>
      <c r="D16" s="13" t="s">
        <v>53</v>
      </c>
      <c r="E16" s="13" t="s">
        <v>54</v>
      </c>
      <c r="F16" s="15" t="s">
        <v>55</v>
      </c>
      <c r="G16" s="1"/>
      <c r="H16" s="2">
        <v>0.5</v>
      </c>
      <c r="I16" s="4">
        <f t="shared" si="0"/>
      </c>
    </row>
    <row r="17" spans="1:9" s="16" customFormat="1" ht="99.75" thickBot="1">
      <c r="A17" s="19" t="s">
        <v>68</v>
      </c>
      <c r="B17" s="13" t="s">
        <v>56</v>
      </c>
      <c r="C17" s="13" t="s">
        <v>57</v>
      </c>
      <c r="D17" s="13" t="s">
        <v>76</v>
      </c>
      <c r="E17" s="13" t="s">
        <v>58</v>
      </c>
      <c r="F17" s="15" t="s">
        <v>60</v>
      </c>
      <c r="G17" s="1"/>
      <c r="H17" s="2">
        <v>1.5</v>
      </c>
      <c r="I17" s="4">
        <f t="shared" si="0"/>
      </c>
    </row>
    <row r="18" spans="1:9" ht="32.25" customHeight="1" thickBot="1">
      <c r="A18" s="21" t="s">
        <v>16</v>
      </c>
      <c r="B18" s="21" t="s">
        <v>17</v>
      </c>
      <c r="C18" s="70" t="s">
        <v>18</v>
      </c>
      <c r="D18" s="70"/>
      <c r="E18" s="70"/>
      <c r="F18" s="45" t="s">
        <v>19</v>
      </c>
      <c r="G18" s="46"/>
      <c r="H18" s="71"/>
      <c r="I18" s="75">
        <f>SUM(I8:I17)</f>
        <v>0</v>
      </c>
    </row>
    <row r="19" spans="1:9" ht="16.5" customHeight="1" thickBot="1">
      <c r="A19" s="22" t="s">
        <v>20</v>
      </c>
      <c r="B19" s="22">
        <v>5</v>
      </c>
      <c r="C19" s="77" t="s">
        <v>22</v>
      </c>
      <c r="D19" s="78"/>
      <c r="E19" s="78"/>
      <c r="F19" s="72"/>
      <c r="G19" s="73"/>
      <c r="H19" s="74"/>
      <c r="I19" s="76"/>
    </row>
    <row r="20" spans="1:7" ht="16.5" thickBot="1">
      <c r="A20" s="22" t="s">
        <v>102</v>
      </c>
      <c r="B20" s="22">
        <v>4</v>
      </c>
      <c r="C20" s="77" t="s">
        <v>23</v>
      </c>
      <c r="D20" s="78"/>
      <c r="E20" s="78"/>
      <c r="F20" s="23"/>
      <c r="G20" s="24"/>
    </row>
    <row r="21" spans="1:7" ht="16.5" thickBot="1">
      <c r="A21" s="22" t="s">
        <v>101</v>
      </c>
      <c r="B21" s="22">
        <v>3</v>
      </c>
      <c r="C21" s="77" t="s">
        <v>63</v>
      </c>
      <c r="D21" s="78"/>
      <c r="E21" s="78"/>
      <c r="F21" s="23"/>
      <c r="G21" s="24"/>
    </row>
    <row r="22" spans="1:7" ht="16.5" thickBot="1">
      <c r="A22" s="22" t="s">
        <v>103</v>
      </c>
      <c r="B22" s="22">
        <v>2</v>
      </c>
      <c r="C22" s="77" t="s">
        <v>24</v>
      </c>
      <c r="D22" s="78"/>
      <c r="E22" s="78"/>
      <c r="F22" s="23"/>
      <c r="G22" s="24"/>
    </row>
    <row r="23" spans="1:5" ht="15" thickBot="1">
      <c r="A23" s="25" t="s">
        <v>104</v>
      </c>
      <c r="B23" s="22">
        <v>1</v>
      </c>
      <c r="C23" s="77" t="s">
        <v>25</v>
      </c>
      <c r="D23" s="78"/>
      <c r="E23" s="78"/>
    </row>
    <row r="24" ht="14.25" customHeight="1"/>
    <row r="25" spans="1:9" ht="15.75">
      <c r="A25" s="79" t="s">
        <v>21</v>
      </c>
      <c r="B25" s="79"/>
      <c r="C25" s="79"/>
      <c r="D25" s="79"/>
      <c r="E25" s="79"/>
      <c r="F25" s="79"/>
      <c r="G25" s="79"/>
      <c r="H25" s="79"/>
      <c r="I25" s="79"/>
    </row>
    <row r="26" spans="1:9" ht="48.75" customHeight="1">
      <c r="A26" s="80"/>
      <c r="B26" s="81"/>
      <c r="C26" s="81"/>
      <c r="D26" s="81"/>
      <c r="E26" s="81"/>
      <c r="F26" s="81"/>
      <c r="G26" s="81"/>
      <c r="H26" s="81"/>
      <c r="I26" s="82"/>
    </row>
    <row r="34" ht="12.75">
      <c r="H34" s="26"/>
    </row>
  </sheetData>
  <sheetProtection password="CCBC" sheet="1" objects="1" scenarios="1"/>
  <mergeCells count="21">
    <mergeCell ref="A25:I25"/>
    <mergeCell ref="A26:I26"/>
    <mergeCell ref="C20:E20"/>
    <mergeCell ref="C21:E21"/>
    <mergeCell ref="C22:E22"/>
    <mergeCell ref="C23:E23"/>
    <mergeCell ref="A5:B5"/>
    <mergeCell ref="F5:I5"/>
    <mergeCell ref="A6:I6"/>
    <mergeCell ref="C18:E18"/>
    <mergeCell ref="F18:H19"/>
    <mergeCell ref="I18:I19"/>
    <mergeCell ref="C19:E19"/>
    <mergeCell ref="A1:I1"/>
    <mergeCell ref="B2:D2"/>
    <mergeCell ref="F2:I2"/>
    <mergeCell ref="B3:D3"/>
    <mergeCell ref="E3:E4"/>
    <mergeCell ref="F3:I4"/>
    <mergeCell ref="A4:B4"/>
    <mergeCell ref="C4:D4"/>
  </mergeCells>
  <printOptions horizontalCentered="1" verticalCentered="1"/>
  <pageMargins left="0.5" right="0.51" top="0.69" bottom="0.75" header="0" footer="0"/>
  <pageSetup fitToHeight="1" fitToWidth="1" horizontalDpi="600" verticalDpi="600" orientation="portrait" scale="47" r:id="rId1"/>
  <rowBreaks count="1" manualBreakCount="1">
    <brk id="12" max="255"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F31"/>
  <sheetViews>
    <sheetView workbookViewId="0" topLeftCell="A1">
      <selection activeCell="D1" sqref="D1"/>
    </sheetView>
  </sheetViews>
  <sheetFormatPr defaultColWidth="9.140625" defaultRowHeight="12.75"/>
  <cols>
    <col min="1" max="1" width="16.8515625" style="0" customWidth="1"/>
    <col min="2" max="2" width="17.8515625" style="0" customWidth="1"/>
    <col min="3" max="3" width="17.28125" style="0" customWidth="1"/>
    <col min="4" max="4" width="16.421875" style="31" customWidth="1"/>
  </cols>
  <sheetData>
    <row r="1" spans="1:4" ht="12.75">
      <c r="A1" s="5" t="s">
        <v>88</v>
      </c>
      <c r="B1" s="5"/>
      <c r="C1" s="5"/>
      <c r="D1" s="40">
        <f ca="1">+TODAY()</f>
        <v>39427</v>
      </c>
    </row>
    <row r="2" spans="1:4" s="31" customFormat="1" ht="12.75">
      <c r="A2" s="39" t="s">
        <v>89</v>
      </c>
      <c r="B2" s="39"/>
      <c r="C2" s="39"/>
      <c r="D2" s="39"/>
    </row>
    <row r="3" spans="1:4" ht="12.75">
      <c r="A3" s="5" t="s">
        <v>90</v>
      </c>
      <c r="B3" s="28"/>
      <c r="C3" s="28"/>
      <c r="D3" s="41"/>
    </row>
    <row r="4" spans="1:4" ht="12.75">
      <c r="A4" s="5"/>
      <c r="B4" s="5"/>
      <c r="C4" s="5"/>
      <c r="D4" s="39"/>
    </row>
    <row r="5" spans="1:6" ht="12.75">
      <c r="A5" s="5" t="s">
        <v>91</v>
      </c>
      <c r="B5" s="28"/>
      <c r="C5" s="28"/>
      <c r="D5" s="41" t="s">
        <v>92</v>
      </c>
      <c r="E5" t="s">
        <v>92</v>
      </c>
      <c r="F5" t="s">
        <v>92</v>
      </c>
    </row>
    <row r="6" spans="1:4" ht="12.75">
      <c r="A6" s="5"/>
      <c r="B6" s="5"/>
      <c r="C6" s="5"/>
      <c r="D6" s="39"/>
    </row>
    <row r="7" spans="1:4" ht="12.75">
      <c r="A7" s="5" t="s">
        <v>93</v>
      </c>
      <c r="B7" s="5" t="s">
        <v>94</v>
      </c>
      <c r="C7" s="5" t="s">
        <v>95</v>
      </c>
      <c r="D7" s="39" t="s">
        <v>96</v>
      </c>
    </row>
    <row r="8" spans="1:4" ht="12.75">
      <c r="A8" s="5"/>
      <c r="B8" s="5"/>
      <c r="C8" s="5"/>
      <c r="D8" s="39"/>
    </row>
    <row r="9" spans="1:4" ht="12.75">
      <c r="A9" s="29" t="s">
        <v>97</v>
      </c>
      <c r="B9" s="29">
        <v>23</v>
      </c>
      <c r="C9" s="29">
        <v>32</v>
      </c>
      <c r="D9" s="42">
        <f aca="true" t="shared" si="0" ref="D9:D28">PRODUCT(B9:C9)</f>
        <v>736</v>
      </c>
    </row>
    <row r="10" spans="1:4" ht="12.75">
      <c r="A10" s="29">
        <v>3</v>
      </c>
      <c r="B10" s="29">
        <v>35</v>
      </c>
      <c r="C10" s="29">
        <v>30</v>
      </c>
      <c r="D10" s="42">
        <f t="shared" si="0"/>
        <v>1050</v>
      </c>
    </row>
    <row r="11" spans="1:4" ht="12.75">
      <c r="A11" s="29"/>
      <c r="B11" s="29"/>
      <c r="C11" s="29"/>
      <c r="D11" s="42">
        <f t="shared" si="0"/>
        <v>0</v>
      </c>
    </row>
    <row r="12" spans="1:4" ht="12.75">
      <c r="A12" s="29"/>
      <c r="B12" s="29"/>
      <c r="C12" s="29"/>
      <c r="D12" s="42">
        <f t="shared" si="0"/>
        <v>0</v>
      </c>
    </row>
    <row r="13" spans="1:4" ht="12.75">
      <c r="A13" s="29"/>
      <c r="B13" s="29"/>
      <c r="C13" s="29"/>
      <c r="D13" s="42">
        <f t="shared" si="0"/>
        <v>0</v>
      </c>
    </row>
    <row r="14" spans="1:4" ht="12.75">
      <c r="A14" s="29"/>
      <c r="B14" s="29"/>
      <c r="C14" s="29"/>
      <c r="D14" s="42">
        <f t="shared" si="0"/>
        <v>0</v>
      </c>
    </row>
    <row r="15" spans="1:4" ht="12.75">
      <c r="A15" s="29"/>
      <c r="B15" s="29"/>
      <c r="C15" s="29"/>
      <c r="D15" s="42">
        <f t="shared" si="0"/>
        <v>0</v>
      </c>
    </row>
    <row r="16" spans="1:4" ht="12.75">
      <c r="A16" s="29"/>
      <c r="B16" s="29"/>
      <c r="C16" s="29"/>
      <c r="D16" s="42">
        <f t="shared" si="0"/>
        <v>0</v>
      </c>
    </row>
    <row r="17" spans="1:4" ht="12.75">
      <c r="A17" s="29"/>
      <c r="B17" s="29"/>
      <c r="C17" s="29"/>
      <c r="D17" s="42">
        <f t="shared" si="0"/>
        <v>0</v>
      </c>
    </row>
    <row r="18" spans="1:4" ht="12.75">
      <c r="A18" s="29"/>
      <c r="B18" s="29"/>
      <c r="C18" s="29"/>
      <c r="D18" s="42">
        <f t="shared" si="0"/>
        <v>0</v>
      </c>
    </row>
    <row r="19" spans="1:4" ht="12.75">
      <c r="A19" s="29" t="s">
        <v>92</v>
      </c>
      <c r="B19" s="29"/>
      <c r="C19" s="29"/>
      <c r="D19" s="42">
        <f t="shared" si="0"/>
        <v>0</v>
      </c>
    </row>
    <row r="20" spans="1:4" ht="12.75">
      <c r="A20" s="29"/>
      <c r="B20" s="29"/>
      <c r="C20" s="29"/>
      <c r="D20" s="42">
        <f t="shared" si="0"/>
        <v>0</v>
      </c>
    </row>
    <row r="21" spans="1:4" ht="12.75">
      <c r="A21" s="29"/>
      <c r="B21" s="29"/>
      <c r="C21" s="29"/>
      <c r="D21" s="42">
        <f t="shared" si="0"/>
        <v>0</v>
      </c>
    </row>
    <row r="22" spans="1:4" ht="12.75">
      <c r="A22" s="29"/>
      <c r="B22" s="29"/>
      <c r="C22" s="29"/>
      <c r="D22" s="42">
        <f t="shared" si="0"/>
        <v>0</v>
      </c>
    </row>
    <row r="23" spans="1:4" ht="12.75">
      <c r="A23" s="29"/>
      <c r="B23" s="29"/>
      <c r="C23" s="29"/>
      <c r="D23" s="42">
        <f t="shared" si="0"/>
        <v>0</v>
      </c>
    </row>
    <row r="24" spans="1:4" ht="12.75">
      <c r="A24" s="29"/>
      <c r="B24" s="29"/>
      <c r="C24" s="29"/>
      <c r="D24" s="42">
        <f t="shared" si="0"/>
        <v>0</v>
      </c>
    </row>
    <row r="25" spans="1:4" ht="12.75">
      <c r="A25" s="29"/>
      <c r="B25" s="29"/>
      <c r="C25" s="29"/>
      <c r="D25" s="42">
        <f t="shared" si="0"/>
        <v>0</v>
      </c>
    </row>
    <row r="26" spans="1:4" ht="12.75">
      <c r="A26" s="29"/>
      <c r="B26" s="29"/>
      <c r="C26" s="29"/>
      <c r="D26" s="42">
        <f t="shared" si="0"/>
        <v>0</v>
      </c>
    </row>
    <row r="27" spans="1:4" ht="12.75">
      <c r="A27" s="29"/>
      <c r="B27" s="29"/>
      <c r="C27" s="29"/>
      <c r="D27" s="42">
        <f t="shared" si="0"/>
        <v>0</v>
      </c>
    </row>
    <row r="28" spans="1:4" ht="12.75">
      <c r="A28" s="29"/>
      <c r="B28" s="29"/>
      <c r="C28" s="29"/>
      <c r="D28" s="42">
        <f t="shared" si="0"/>
        <v>0</v>
      </c>
    </row>
    <row r="29" spans="1:4" ht="12.75">
      <c r="A29" s="30" t="s">
        <v>98</v>
      </c>
      <c r="B29" s="30">
        <f>G11+SUM(B9:B28)</f>
        <v>58</v>
      </c>
      <c r="C29" s="30">
        <f>SUM(C9:C28)</f>
        <v>62</v>
      </c>
      <c r="D29" s="42">
        <f>SUM(D9:D28)</f>
        <v>1786</v>
      </c>
    </row>
    <row r="30" spans="1:4" ht="12.75">
      <c r="A30" s="5"/>
      <c r="B30" s="5"/>
      <c r="C30" s="5"/>
      <c r="D30" s="39"/>
    </row>
    <row r="31" spans="1:4" ht="12.75">
      <c r="A31" s="5" t="s">
        <v>99</v>
      </c>
      <c r="B31" s="5"/>
      <c r="C31" s="5" t="s">
        <v>92</v>
      </c>
      <c r="D31" s="43">
        <f>D29/B29</f>
        <v>30.79310344827586</v>
      </c>
    </row>
  </sheetData>
  <sheetProtection password="CCBC" sheet="1" objects="1" scenarios="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80"/>
  <sheetViews>
    <sheetView tabSelected="1" view="pageBreakPreview" zoomScale="60" workbookViewId="0" topLeftCell="A1">
      <selection activeCell="M82" sqref="M82"/>
    </sheetView>
  </sheetViews>
  <sheetFormatPr defaultColWidth="9.140625" defaultRowHeight="12.75"/>
  <cols>
    <col min="1" max="16384" width="9.140625" style="34" customWidth="1"/>
  </cols>
  <sheetData>
    <row r="1" ht="23.25">
      <c r="A1" s="33" t="s">
        <v>105</v>
      </c>
    </row>
    <row r="2" ht="15.75">
      <c r="A2" s="35" t="s">
        <v>106</v>
      </c>
    </row>
    <row r="3" ht="20.25">
      <c r="A3" s="36" t="s">
        <v>107</v>
      </c>
    </row>
    <row r="4" ht="18.75">
      <c r="A4" s="37" t="s">
        <v>108</v>
      </c>
    </row>
    <row r="5" ht="15.75">
      <c r="A5" s="32" t="s">
        <v>109</v>
      </c>
    </row>
    <row r="6" ht="15.75">
      <c r="A6" s="32" t="s">
        <v>110</v>
      </c>
    </row>
    <row r="7" ht="15.75">
      <c r="A7" s="32" t="s">
        <v>111</v>
      </c>
    </row>
    <row r="8" ht="15.75">
      <c r="A8" s="32" t="s">
        <v>112</v>
      </c>
    </row>
    <row r="9" ht="15.75">
      <c r="A9" s="32" t="s">
        <v>113</v>
      </c>
    </row>
    <row r="10" ht="15.75">
      <c r="A10" s="32" t="s">
        <v>114</v>
      </c>
    </row>
    <row r="11" ht="15.75">
      <c r="A11" s="32" t="s">
        <v>115</v>
      </c>
    </row>
    <row r="12" ht="15.75">
      <c r="A12" s="32"/>
    </row>
    <row r="13" ht="18.75">
      <c r="A13" s="37" t="s">
        <v>116</v>
      </c>
    </row>
    <row r="14" ht="15.75">
      <c r="A14" s="32" t="s">
        <v>117</v>
      </c>
    </row>
    <row r="15" ht="15.75">
      <c r="A15" s="32" t="s">
        <v>118</v>
      </c>
    </row>
    <row r="16" ht="15.75">
      <c r="A16" s="32" t="s">
        <v>119</v>
      </c>
    </row>
    <row r="17" ht="15.75">
      <c r="A17" s="32" t="s">
        <v>120</v>
      </c>
    </row>
    <row r="18" ht="15.75">
      <c r="A18" s="32" t="s">
        <v>121</v>
      </c>
    </row>
    <row r="19" ht="15.75">
      <c r="A19" s="32" t="s">
        <v>122</v>
      </c>
    </row>
    <row r="20" ht="15.75">
      <c r="A20" s="32" t="s">
        <v>123</v>
      </c>
    </row>
    <row r="21" ht="15.75">
      <c r="A21" s="32"/>
    </row>
    <row r="22" ht="20.25">
      <c r="A22" s="36" t="s">
        <v>124</v>
      </c>
    </row>
    <row r="23" ht="18.75">
      <c r="A23" s="37" t="s">
        <v>108</v>
      </c>
    </row>
    <row r="24" ht="15.75">
      <c r="A24" s="32" t="s">
        <v>125</v>
      </c>
    </row>
    <row r="25" ht="15.75">
      <c r="A25" s="32" t="s">
        <v>126</v>
      </c>
    </row>
    <row r="26" ht="15.75">
      <c r="A26" s="32" t="s">
        <v>127</v>
      </c>
    </row>
    <row r="27" ht="15.75">
      <c r="A27" s="32" t="s">
        <v>128</v>
      </c>
    </row>
    <row r="28" ht="15.75">
      <c r="A28" s="32" t="s">
        <v>129</v>
      </c>
    </row>
    <row r="29" ht="15.75">
      <c r="A29" s="32" t="s">
        <v>130</v>
      </c>
    </row>
    <row r="30" ht="15.75">
      <c r="A30" s="32" t="s">
        <v>131</v>
      </c>
    </row>
    <row r="31" ht="15.75">
      <c r="A31" s="32" t="s">
        <v>132</v>
      </c>
    </row>
    <row r="32" ht="15.75">
      <c r="A32" s="32"/>
    </row>
    <row r="33" ht="18.75">
      <c r="A33" s="37" t="s">
        <v>116</v>
      </c>
    </row>
    <row r="34" ht="15.75">
      <c r="A34" s="32" t="s">
        <v>135</v>
      </c>
    </row>
    <row r="35" ht="15.75">
      <c r="A35" s="32" t="s">
        <v>136</v>
      </c>
    </row>
    <row r="36" ht="15.75">
      <c r="A36" s="32" t="s">
        <v>137</v>
      </c>
    </row>
    <row r="38" ht="20.25">
      <c r="A38" s="36" t="s">
        <v>138</v>
      </c>
    </row>
    <row r="39" ht="15.75">
      <c r="A39" s="32" t="s">
        <v>139</v>
      </c>
    </row>
    <row r="40" ht="15.75">
      <c r="A40" s="32" t="s">
        <v>142</v>
      </c>
    </row>
    <row r="41" ht="15.75">
      <c r="A41" s="32" t="s">
        <v>143</v>
      </c>
    </row>
    <row r="42" ht="15.75">
      <c r="A42" s="32" t="s">
        <v>144</v>
      </c>
    </row>
    <row r="43" ht="20.25">
      <c r="A43" s="36" t="s">
        <v>181</v>
      </c>
    </row>
    <row r="44" ht="20.25">
      <c r="A44" s="36" t="s">
        <v>182</v>
      </c>
    </row>
    <row r="45" ht="15.75">
      <c r="A45" s="32" t="s">
        <v>145</v>
      </c>
    </row>
    <row r="46" ht="15.75">
      <c r="A46" s="32" t="s">
        <v>146</v>
      </c>
    </row>
    <row r="47" ht="20.25">
      <c r="A47" s="36" t="s">
        <v>147</v>
      </c>
    </row>
    <row r="48" ht="15.75">
      <c r="A48" s="32" t="s">
        <v>148</v>
      </c>
    </row>
    <row r="49" ht="20.25">
      <c r="A49" s="36" t="s">
        <v>149</v>
      </c>
    </row>
    <row r="50" ht="15.75">
      <c r="A50" s="32" t="s">
        <v>133</v>
      </c>
    </row>
    <row r="51" ht="15.75">
      <c r="A51" s="32" t="s">
        <v>134</v>
      </c>
    </row>
    <row r="52" ht="15.75">
      <c r="A52" s="32" t="s">
        <v>150</v>
      </c>
    </row>
    <row r="53" ht="15.75">
      <c r="A53" s="32" t="s">
        <v>151</v>
      </c>
    </row>
    <row r="54" ht="15.75">
      <c r="A54" s="32" t="s">
        <v>152</v>
      </c>
    </row>
    <row r="55" ht="15.75">
      <c r="A55" s="32" t="s">
        <v>153</v>
      </c>
    </row>
    <row r="56" ht="15.75">
      <c r="A56" s="32" t="s">
        <v>154</v>
      </c>
    </row>
    <row r="57" ht="20.25">
      <c r="A57" s="36" t="s">
        <v>155</v>
      </c>
    </row>
    <row r="58" ht="15.75">
      <c r="A58" s="32" t="s">
        <v>140</v>
      </c>
    </row>
    <row r="59" ht="15.75">
      <c r="A59" s="32" t="s">
        <v>141</v>
      </c>
    </row>
    <row r="60" ht="15.75">
      <c r="A60" s="32" t="s">
        <v>156</v>
      </c>
    </row>
    <row r="61" ht="15.75">
      <c r="A61" s="32" t="s">
        <v>157</v>
      </c>
    </row>
    <row r="62" ht="15.75">
      <c r="A62" s="32" t="s">
        <v>158</v>
      </c>
    </row>
    <row r="63" ht="20.25">
      <c r="A63" s="36" t="s">
        <v>159</v>
      </c>
    </row>
    <row r="64" ht="15.75">
      <c r="A64" s="32" t="s">
        <v>160</v>
      </c>
    </row>
    <row r="65" ht="15.75">
      <c r="A65" s="32" t="s">
        <v>161</v>
      </c>
    </row>
    <row r="66" ht="15.75">
      <c r="A66" s="32" t="s">
        <v>162</v>
      </c>
    </row>
    <row r="67" ht="20.25">
      <c r="A67" s="36" t="s">
        <v>163</v>
      </c>
    </row>
    <row r="68" ht="15.75">
      <c r="A68" s="32" t="s">
        <v>164</v>
      </c>
    </row>
    <row r="69" ht="20.25">
      <c r="A69" s="38" t="s">
        <v>165</v>
      </c>
    </row>
    <row r="70" ht="15.75">
      <c r="A70" s="32" t="s">
        <v>166</v>
      </c>
    </row>
    <row r="71" ht="15.75">
      <c r="A71" s="32" t="s">
        <v>167</v>
      </c>
    </row>
    <row r="72" ht="15.75">
      <c r="A72" s="32"/>
    </row>
    <row r="73" ht="20.25">
      <c r="A73" s="38" t="s">
        <v>168</v>
      </c>
    </row>
    <row r="74" ht="15.75">
      <c r="A74" s="32" t="s">
        <v>169</v>
      </c>
    </row>
    <row r="75" ht="15.75">
      <c r="A75" s="32" t="s">
        <v>170</v>
      </c>
    </row>
    <row r="76" ht="15.75">
      <c r="A76" s="32" t="s">
        <v>171</v>
      </c>
    </row>
    <row r="77" ht="15.75">
      <c r="A77" s="32" t="s">
        <v>172</v>
      </c>
    </row>
    <row r="78" ht="15.75">
      <c r="A78" s="32" t="s">
        <v>173</v>
      </c>
    </row>
    <row r="79" ht="15.75">
      <c r="A79" s="32" t="s">
        <v>174</v>
      </c>
    </row>
    <row r="80" ht="12.75">
      <c r="A80" s="34" t="s">
        <v>177</v>
      </c>
    </row>
  </sheetData>
  <sheetProtection password="CCBC" sheet="1" objects="1" scenarios="1"/>
  <printOptions/>
  <pageMargins left="0.75" right="0.75" top="0.8" bottom="0.9"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CSP Tropical Pasture Condition Scoresheet</dc:title>
  <dc:subject/>
  <dc:creator/>
  <cp:keywords/>
  <dc:description/>
  <cp:lastModifiedBy>carter.harris</cp:lastModifiedBy>
  <cp:lastPrinted>2007-10-17T13:48:40Z</cp:lastPrinted>
  <dcterms:created xsi:type="dcterms:W3CDTF">2000-11-14T19:21:13Z</dcterms:created>
  <dcterms:modified xsi:type="dcterms:W3CDTF">2007-12-11T21:42:01Z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2005-02-03T08:00:00Z</vt:filetime>
  </property>
</Properties>
</file>