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Hawaii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<sst xmlns="http://schemas.openxmlformats.org/spreadsheetml/2006/main" count="260" uniqueCount="125">
  <si>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</si>
  <si>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</si>
  <si>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</si>
  <si>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</si>
  <si>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</si>
  <si>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</si>
  <si>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</si>
  <si>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</si>
  <si>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</si>
  <si>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</si>
  <si>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</si>
  <si>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</si>
  <si>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</si>
  <si>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</si>
  <si>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</si>
  <si>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</si>
  <si>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</si>
  <si>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</si>
  <si>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</si>
  <si>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</si>
  <si>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</si>
  <si>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</si>
  <si>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</si>
  <si>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</si>
  <si>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</si>
  <si>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</si>
  <si>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</si>
  <si>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</si>
  <si>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</si>
  <si>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</si>
  <si>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</si>
  <si>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</si>
  <si>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</si>
  <si>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</si>
  <si>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</si>
  <si>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</si>
  <si>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</si>
  <si>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</si>
  <si>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</si>
  <si>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</si>
  <si>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</si>
  <si>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</si>
  <si>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</si>
  <si>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</si>
  <si>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</si>
  <si>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</si>
  <si>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</si>
  <si>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</si>
  <si>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</si>
  <si>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</si>
  <si>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</si>
  <si>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</si>
  <si>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</si>
  <si>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</si>
  <si>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</si>
  <si>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</si>
  <si>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</si>
  <si>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</si>
  <si>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</si>
  <si>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</si>
  <si>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</si>
  <si>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</si>
  <si>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</si>
  <si>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</si>
  <si>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</si>
  <si>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</si>
  <si>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</si>
  <si>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</si>
  <si>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</si>
  <si>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</si>
  <si>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</si>
  <si>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</si>
  <si>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</si>
  <si>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</si>
  <si>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</si>
  <si>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</si>
  <si>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</si>
  <si>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</si>
  <si>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</si>
  <si>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</si>
  <si>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</si>
  <si>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</si>
  <si>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</si>
  <si>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</si>
  <si>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</si>
  <si>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</si>
  <si>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</si>
  <si>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</si>
  <si>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</si>
  <si>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</si>
  <si>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</si>
  <si>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</si>
  <si>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</si>
  <si>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</si>
  <si>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</si>
  <si>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</si>
  <si>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</si>
  <si>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</si>
  <si>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</si>
  <si>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</si>
  <si>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</si>
  <si>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</si>
  <si>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</si>
  <si>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</si>
  <si>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</si>
  <si>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</si>
  <si>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</si>
  <si>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</si>
  <si>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</si>
  <si>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</si>
  <si>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</si>
  <si>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</si>
  <si>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</si>
  <si>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</si>
  <si>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</si>
  <si>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</si>
  <si>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</si>
  <si>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</si>
  <si>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</si>
  <si>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</si>
  <si>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Hawaii</t>
  </si>
  <si>
    <t>Hawaii Values</t>
  </si>
  <si>
    <t>Hawaii Shares</t>
  </si>
  <si>
    <t>Hawaii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</si>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</sst>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(Hawaii!F82/10^6)</f>
        <v>0</v>
      </c>
      <c r="C4" s="69">
        <f>(Hawaii!G82/10^6)</f>
        <v>0</v>
      </c>
      <c r="D4" s="69">
        <f>(Hawaii!H82/10^6)</f>
        <v>0.10736701181155936</v>
      </c>
      <c r="E4" s="69">
        <f>(Hawaii!I82/10^6)</f>
        <v>0.09708491988642035</v>
      </c>
      <c r="F4" s="69">
        <f>(Hawaii!J82/10^6)</f>
        <v>0.08804065361921783</v>
      </c>
      <c r="G4" s="69">
        <f>(Hawaii!K82/10^6)</f>
        <v>0.10519729556295417</v>
      </c>
      <c r="H4" s="69">
        <f>(Hawaii!L82/10^6)</f>
        <v>0.03699918897587793</v>
      </c>
      <c r="I4" s="69">
        <f>(Hawaii!M82/10^6)</f>
        <v>0.14727703821973856</v>
      </c>
      <c r="J4" s="69">
        <f>(Hawaii!N82/10^6)</f>
        <v>0.11623118723408117</v>
      </c>
      <c r="K4" s="69">
        <f>(Hawaii!O82/10^6)</f>
        <v>0.07446004118623618</v>
      </c>
      <c r="L4" s="69">
        <f>(Hawaii!P82/10^6)</f>
        <v>0.06761139062514175</v>
      </c>
      <c r="M4" s="69">
        <f>(Hawaii!Q82/10^6)</f>
        <v>0.09985530424562963</v>
      </c>
      <c r="N4" s="69">
        <f>(Hawaii!R82/10^6)</f>
        <v>0.6356091671095246</v>
      </c>
      <c r="O4" s="69">
        <f>(Hawaii!S82/10^6)</f>
        <v>1.4673504898948575</v>
      </c>
      <c r="P4" s="69">
        <f>(Hawaii!T82/10^6)</f>
        <v>1.4837255812126353</v>
      </c>
      <c r="Q4" s="69">
        <f>(Hawaii!U82/10^6)</f>
        <v>1.8780917636200343</v>
      </c>
      <c r="R4" s="69">
        <f>(Hawaii!V82/10^6)</f>
        <v>1.921071166844173</v>
      </c>
      <c r="S4" s="69">
        <f>(Hawaii!W82/10^6)</f>
        <v>1.9354799466973902</v>
      </c>
      <c r="T4" s="69">
        <f>(Hawaii!X82/10^6)</f>
        <v>1.7194018888388933</v>
      </c>
      <c r="U4" s="69">
        <f>(Hawaii!Y82/10^6)</f>
        <v>1.6695141253458647</v>
      </c>
      <c r="V4" s="69">
        <f>(Hawaii!Z82/10^6)</f>
        <v>1.6671256728534531</v>
      </c>
      <c r="W4" s="69">
        <f>(Hawaii!AA82/10^6)</f>
        <v>1.6808477558777135</v>
      </c>
      <c r="X4" s="69">
        <f>(Hawaii!AB82/10^6)</f>
        <v>1.5724220141747283</v>
      </c>
      <c r="Y4" s="69">
        <f>(Hawaii!AC82/10^6)</f>
        <v>1.821788690184398</v>
      </c>
      <c r="Z4" s="69">
        <f>(Hawaii!AD82/10^6)</f>
        <v>1.8224777592699744</v>
      </c>
      <c r="AA4" s="69">
        <f>(Hawaii!AE82/10^6)</f>
        <v>1.6994878094449153</v>
      </c>
    </row>
    <row r="5" spans="1:27" ht="12.75">
      <c r="A5" s="68" t="s">
        <v>118</v>
      </c>
      <c r="B5" s="69">
        <f>((Hawaii!F83+Hawaii!F84)/10^6)</f>
        <v>18.214521742664132</v>
      </c>
      <c r="C5" s="69">
        <f>((Hawaii!G83+Hawaii!G84)/10^6)</f>
        <v>16.38117005902975</v>
      </c>
      <c r="D5" s="69">
        <f>((Hawaii!H83+Hawaii!H84)/10^6)</f>
        <v>14.966668404593461</v>
      </c>
      <c r="E5" s="69">
        <f>((Hawaii!I83+Hawaii!I84)/10^6)</f>
        <v>14.972961878817914</v>
      </c>
      <c r="F5" s="69">
        <f>((Hawaii!J83+Hawaii!J84)/10^6)</f>
        <v>15.907110027650456</v>
      </c>
      <c r="G5" s="69">
        <f>((Hawaii!K83+Hawaii!K84)/10^6)</f>
        <v>17.0355967517627</v>
      </c>
      <c r="H5" s="69">
        <f>((Hawaii!L83+Hawaii!L84)/10^6)</f>
        <v>16.78593478275597</v>
      </c>
      <c r="I5" s="69">
        <f>((Hawaii!M83+Hawaii!M84)/10^6)</f>
        <v>16.768211668751892</v>
      </c>
      <c r="J5" s="69">
        <f>((Hawaii!N83+Hawaii!N84)/10^6)</f>
        <v>19.7589197788279</v>
      </c>
      <c r="K5" s="69">
        <f>((Hawaii!O83+Hawaii!O84)/10^6)</f>
        <v>20.66731441290906</v>
      </c>
      <c r="L5" s="69">
        <f>((Hawaii!P83+Hawaii!P84)/10^6)</f>
        <v>21.615842713114098</v>
      </c>
      <c r="M5" s="69">
        <f>((Hawaii!Q83+Hawaii!Q84)/10^6)</f>
        <v>19.593980494161446</v>
      </c>
      <c r="N5" s="69">
        <f>((Hawaii!R83+Hawaii!R84)/10^6)</f>
        <v>20.070437735846873</v>
      </c>
      <c r="O5" s="69">
        <f>((Hawaii!S83+Hawaii!S84)/10^6)</f>
        <v>17.533046447447283</v>
      </c>
      <c r="P5" s="69">
        <f>((Hawaii!T83+Hawaii!T84)/10^6)</f>
        <v>18.913489799811323</v>
      </c>
      <c r="Q5" s="69">
        <f>((Hawaii!U83+Hawaii!U84)/10^6)</f>
        <v>18.44836429964166</v>
      </c>
      <c r="R5" s="69">
        <f>((Hawaii!V83+Hawaii!V84)/10^6)</f>
        <v>17.391015749918658</v>
      </c>
      <c r="S5" s="69">
        <f>((Hawaii!W83+Hawaii!W84)/10^6)</f>
        <v>16.805013459043238</v>
      </c>
      <c r="T5" s="69">
        <f>((Hawaii!X83+Hawaii!X84)/10^6)</f>
        <v>17.073309293718346</v>
      </c>
      <c r="U5" s="69">
        <f>((Hawaii!Y83+Hawaii!Y84)/10^6)</f>
        <v>16.820397971946733</v>
      </c>
      <c r="V5" s="69">
        <f>((Hawaii!Z83+Hawaii!Z84)/10^6)</f>
        <v>17.097440217513043</v>
      </c>
      <c r="W5" s="69">
        <f>((Hawaii!AA83+Hawaii!AA84)/10^6)</f>
        <v>17.553383697890844</v>
      </c>
      <c r="X5" s="69">
        <f>((Hawaii!AB83+Hawaii!AB84)/10^6)</f>
        <v>19.03179216148202</v>
      </c>
      <c r="Y5" s="69">
        <f>((Hawaii!AC83+Hawaii!AC84)/10^6)</f>
        <v>19.773663879022777</v>
      </c>
      <c r="Z5" s="69">
        <f>((Hawaii!AD83+Hawaii!AD84)/10^6)</f>
        <v>20.714770737029163</v>
      </c>
      <c r="AA5" s="69">
        <f>((Hawaii!AE83+Hawaii!AE84)/10^6)</f>
        <v>21.56195525272176</v>
      </c>
    </row>
    <row r="6" spans="1:27" ht="12.75">
      <c r="A6" s="67" t="s">
        <v>69</v>
      </c>
      <c r="B6" s="69">
        <f>(Hawaii!F85/10^6)</f>
        <v>0.15997396767000002</v>
      </c>
      <c r="C6" s="69">
        <f>(Hawaii!G85/10^6)</f>
        <v>0.14750501432333335</v>
      </c>
      <c r="D6" s="69">
        <f>(Hawaii!H85/10^6)</f>
        <v>0.14713441350666667</v>
      </c>
      <c r="E6" s="69">
        <f>(Hawaii!I85/10^6)</f>
        <v>0.14486523293</v>
      </c>
      <c r="F6" s="69">
        <f>(Hawaii!J85/10^6)</f>
        <v>0.12934026864</v>
      </c>
      <c r="G6" s="69">
        <f>(Hawaii!K85/10^6)</f>
        <v>0.14254235900666667</v>
      </c>
      <c r="H6" s="69">
        <f>(Hawaii!L85/10^6)</f>
        <v>0.14185930748</v>
      </c>
      <c r="I6" s="69">
        <f>(Hawaii!M85/10^6)</f>
        <v>0.14789439719999997</v>
      </c>
      <c r="J6" s="69">
        <f>(Hawaii!N85/10^6)</f>
        <v>0.14939356637333334</v>
      </c>
      <c r="K6" s="69">
        <f>(Hawaii!O85/10^6)</f>
        <v>0.1543452516936</v>
      </c>
      <c r="L6" s="69">
        <f>(Hawaii!P85/10^6)</f>
        <v>0.15829327307016666</v>
      </c>
      <c r="M6" s="69">
        <f>(Hawaii!Q85/10^6)</f>
        <v>0.1543461685128</v>
      </c>
      <c r="N6" s="69">
        <f>(Hawaii!R85/10^6)</f>
        <v>0.15345200769286665</v>
      </c>
      <c r="O6" s="69">
        <f>(Hawaii!S85/10^6)</f>
        <v>0.15105993885656668</v>
      </c>
      <c r="P6" s="69">
        <f>(Hawaii!T85/10^6)</f>
        <v>0.15491055721276664</v>
      </c>
      <c r="Q6" s="69">
        <f>(Hawaii!U85/10^6)</f>
        <v>0.1541615573105667</v>
      </c>
      <c r="R6" s="69">
        <f>(Hawaii!V85/10^6)</f>
        <v>0.1498662699699</v>
      </c>
      <c r="S6" s="69">
        <f>(Hawaii!W85/10^6)</f>
        <v>0.1426648620749</v>
      </c>
      <c r="T6" s="69">
        <f>(Hawaii!X85/10^6)</f>
        <v>0.14870113708083335</v>
      </c>
      <c r="U6" s="69">
        <f>(Hawaii!Y85/10^6)</f>
        <v>0.15309758173159999</v>
      </c>
      <c r="V6" s="69">
        <f>(Hawaii!Z85/10^6)</f>
        <v>0.15783615274716667</v>
      </c>
      <c r="W6" s="69">
        <f>(Hawaii!AA85/10^6)</f>
        <v>0.1549091517416667</v>
      </c>
      <c r="X6" s="69">
        <f>(Hawaii!AB85/10^6)</f>
        <v>0.15376472899186666</v>
      </c>
      <c r="Y6" s="69">
        <f>(Hawaii!AC85/10^6)</f>
        <v>0.15178583258043335</v>
      </c>
      <c r="Z6" s="69">
        <f>(Hawaii!AD85/10^6)</f>
        <v>0.15424407263026665</v>
      </c>
      <c r="AA6" s="69">
        <f>(Hawaii!AE85/10^6)</f>
        <v>0.15375498460446665</v>
      </c>
    </row>
    <row r="7" spans="1:27" ht="12.75">
      <c r="A7" s="66" t="s">
        <v>79</v>
      </c>
      <c r="B7" s="70">
        <f>(Hawaii!F86/10^6)</f>
        <v>18.374495710334134</v>
      </c>
      <c r="C7" s="70">
        <f>(Hawaii!G86/10^6)</f>
        <v>16.528675073353085</v>
      </c>
      <c r="D7" s="70">
        <f>(Hawaii!H86/10^6)</f>
        <v>15.221169829911688</v>
      </c>
      <c r="E7" s="70">
        <f>(Hawaii!I86/10^6)</f>
        <v>15.214912031634334</v>
      </c>
      <c r="F7" s="70">
        <f>(Hawaii!J86/10^6)</f>
        <v>16.124490949909674</v>
      </c>
      <c r="G7" s="70">
        <f>(Hawaii!K86/10^6)</f>
        <v>17.283336406332317</v>
      </c>
      <c r="H7" s="70">
        <f>(Hawaii!L86/10^6)</f>
        <v>16.964793279211847</v>
      </c>
      <c r="I7" s="70">
        <f>(Hawaii!M86/10^6)</f>
        <v>17.06338310417163</v>
      </c>
      <c r="J7" s="70">
        <f>(Hawaii!N86/10^6)</f>
        <v>20.024544532435314</v>
      </c>
      <c r="K7" s="70">
        <f>(Hawaii!O86/10^6)</f>
        <v>20.896119705788895</v>
      </c>
      <c r="L7" s="70">
        <f>(Hawaii!P86/10^6)</f>
        <v>21.84174737680941</v>
      </c>
      <c r="M7" s="70">
        <f>(Hawaii!Q86/10^6)</f>
        <v>19.848181966919874</v>
      </c>
      <c r="N7" s="70">
        <f>(Hawaii!R86/10^6)</f>
        <v>20.85949891064926</v>
      </c>
      <c r="O7" s="70">
        <f>(Hawaii!S86/10^6)</f>
        <v>19.151456876198708</v>
      </c>
      <c r="P7" s="70">
        <f>(Hawaii!T86/10^6)</f>
        <v>20.552125938236724</v>
      </c>
      <c r="Q7" s="70">
        <f>(Hawaii!U86/10^6)</f>
        <v>20.48061762057226</v>
      </c>
      <c r="R7" s="70">
        <f>(Hawaii!V86/10^6)</f>
        <v>19.461953186732732</v>
      </c>
      <c r="S7" s="70">
        <f>(Hawaii!W86/10^6)</f>
        <v>18.883158267815528</v>
      </c>
      <c r="T7" s="70">
        <f>(Hawaii!X86/10^6)</f>
        <v>18.941412319638072</v>
      </c>
      <c r="U7" s="70">
        <f>(Hawaii!Y86/10^6)</f>
        <v>18.643009679024193</v>
      </c>
      <c r="V7" s="70">
        <f>(Hawaii!Z86/10^6)</f>
        <v>18.92240204311366</v>
      </c>
      <c r="W7" s="70">
        <f>(Hawaii!AA86/10^6)</f>
        <v>19.389140605510224</v>
      </c>
      <c r="X7" s="70">
        <f>(Hawaii!AB86/10^6)</f>
        <v>20.757978904648617</v>
      </c>
      <c r="Y7" s="70">
        <f>(Hawaii!AC86/10^6)</f>
        <v>21.74723840178761</v>
      </c>
      <c r="Z7" s="70">
        <f>(Hawaii!AD86/10^6)</f>
        <v>22.691492568929405</v>
      </c>
      <c r="AA7" s="70">
        <f>(Hawaii!AE86/10^6)</f>
        <v>23.415198046771142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(Hawaii!F90/10^6)</f>
        <v>0.17138151394870002</v>
      </c>
      <c r="C11" s="69">
        <f>(Hawaii!G90/10^6)</f>
        <v>0.15832597816878408</v>
      </c>
      <c r="D11" s="69">
        <f>(Hawaii!H90/10^6)</f>
        <v>0.14902182053093013</v>
      </c>
      <c r="E11" s="69">
        <f>(Hawaii!I90/10^6)</f>
        <v>0.16296419752151972</v>
      </c>
      <c r="F11" s="69">
        <f>(Hawaii!J90/10^6)</f>
        <v>0.07779765336633608</v>
      </c>
      <c r="G11" s="69">
        <f>(Hawaii!K90/10^6)</f>
        <v>0.05859655182120434</v>
      </c>
      <c r="H11" s="69">
        <f>(Hawaii!L90/10^6)</f>
        <v>0.05529523341308134</v>
      </c>
      <c r="I11" s="69">
        <f>(Hawaii!M90/10^6)</f>
        <v>0.06109233847012119</v>
      </c>
      <c r="J11" s="69">
        <f>(Hawaii!N90/10^6)</f>
        <v>0.06345137212536259</v>
      </c>
      <c r="K11" s="69">
        <f>(Hawaii!O90/10^6)</f>
        <v>0.0645979008515405</v>
      </c>
      <c r="L11" s="69">
        <f>(Hawaii!P90/10^6)</f>
        <v>0.06101217540847037</v>
      </c>
      <c r="M11" s="69">
        <f>(Hawaii!Q90/10^6)</f>
        <v>0.06089208134716116</v>
      </c>
      <c r="N11" s="69">
        <f>(Hawaii!R90/10^6)</f>
        <v>0.12477086041858883</v>
      </c>
      <c r="O11" s="69">
        <f>(Hawaii!S90/10^6)</f>
        <v>0.051919802260495446</v>
      </c>
      <c r="P11" s="69">
        <f>(Hawaii!T90/10^6)</f>
        <v>0.05335729057093743</v>
      </c>
      <c r="Q11" s="69">
        <f>(Hawaii!U90/10^6)</f>
        <v>0.052147147680744056</v>
      </c>
      <c r="R11" s="69">
        <f>(Hawaii!V90/10^6)</f>
        <v>0.05451443822992149</v>
      </c>
      <c r="S11" s="69">
        <f>(Hawaii!W90/10^6)</f>
        <v>0.07309222354391492</v>
      </c>
      <c r="T11" s="69">
        <f>(Hawaii!X90/10^6)</f>
        <v>0.15685728397432028</v>
      </c>
      <c r="U11" s="69">
        <f>(Hawaii!Y90/10^6)</f>
        <v>0.10135251965760432</v>
      </c>
      <c r="V11" s="69">
        <f>(Hawaii!Z90/10^6)</f>
        <v>0.1278533784920364</v>
      </c>
      <c r="W11" s="69">
        <f>(Hawaii!AA90/10^6)</f>
        <v>0.12929674164767832</v>
      </c>
      <c r="X11" s="69">
        <f>(Hawaii!AB90/10^6)</f>
        <v>0.1304312013005254</v>
      </c>
      <c r="Y11" s="69">
        <f>(Hawaii!AC90/10^6)</f>
        <v>0.10438269409808885</v>
      </c>
      <c r="Z11" s="69">
        <f>(Hawaii!AD90/10^6)</f>
        <v>0.10494668063919584</v>
      </c>
      <c r="AA11" s="69">
        <f>(Hawaii!AE90/10^6)</f>
        <v>0.10573721436392639</v>
      </c>
    </row>
    <row r="12" spans="1:27" ht="12.75">
      <c r="A12" s="68" t="s">
        <v>82</v>
      </c>
      <c r="B12" s="69">
        <f>(Hawaii!F91/10^6)</f>
        <v>0.3070042996658</v>
      </c>
      <c r="C12" s="69">
        <f>(Hawaii!G91/10^6)</f>
        <v>0.2230599951395401</v>
      </c>
      <c r="D12" s="69">
        <f>(Hawaii!H91/10^6)</f>
        <v>0.19728194094894122</v>
      </c>
      <c r="E12" s="69">
        <f>(Hawaii!I91/10^6)</f>
        <v>0.1674737908173711</v>
      </c>
      <c r="F12" s="69">
        <f>(Hawaii!J91/10^6)</f>
        <v>0.1536190360878771</v>
      </c>
      <c r="G12" s="69">
        <f>(Hawaii!K91/10^6)</f>
        <v>0.19537390276662261</v>
      </c>
      <c r="H12" s="69">
        <f>(Hawaii!L91/10^6)</f>
        <v>0.24197823118822742</v>
      </c>
      <c r="I12" s="69">
        <f>(Hawaii!M91/10^6)</f>
        <v>0.33740093227415824</v>
      </c>
      <c r="J12" s="69">
        <f>(Hawaii!N91/10^6)</f>
        <v>1.2547531850413027</v>
      </c>
      <c r="K12" s="69">
        <f>(Hawaii!O91/10^6)</f>
        <v>1.0826902121579465</v>
      </c>
      <c r="L12" s="69">
        <f>(Hawaii!P91/10^6)</f>
        <v>0.7551057091358616</v>
      </c>
      <c r="M12" s="69">
        <f>(Hawaii!Q91/10^6)</f>
        <v>0.41557320770668393</v>
      </c>
      <c r="N12" s="69">
        <f>(Hawaii!R91/10^6)</f>
        <v>0.8884467989446448</v>
      </c>
      <c r="O12" s="69">
        <f>(Hawaii!S91/10^6)</f>
        <v>0.3208548778361974</v>
      </c>
      <c r="P12" s="69">
        <f>(Hawaii!T91/10^6)</f>
        <v>0.5105377583786505</v>
      </c>
      <c r="Q12" s="69">
        <f>(Hawaii!U91/10^6)</f>
        <v>0.3070261710697252</v>
      </c>
      <c r="R12" s="69">
        <f>(Hawaii!V91/10^6)</f>
        <v>0.22950731885344297</v>
      </c>
      <c r="S12" s="69">
        <f>(Hawaii!W91/10^6)</f>
        <v>0.28028589437319146</v>
      </c>
      <c r="T12" s="69">
        <f>(Hawaii!X91/10^6)</f>
        <v>1.0581331450608016</v>
      </c>
      <c r="U12" s="69">
        <f>(Hawaii!Y91/10^6)</f>
        <v>0.22830345141907005</v>
      </c>
      <c r="V12" s="69">
        <f>(Hawaii!Z91/10^6)</f>
        <v>0.21708443517007606</v>
      </c>
      <c r="W12" s="69">
        <f>(Hawaii!AA91/10^6)</f>
        <v>0.17873933950232987</v>
      </c>
      <c r="X12" s="69">
        <f>(Hawaii!AB91/10^6)</f>
        <v>0.2508580533818234</v>
      </c>
      <c r="Y12" s="69">
        <f>(Hawaii!AC91/10^6)</f>
        <v>0.23153897438586563</v>
      </c>
      <c r="Z12" s="69">
        <f>(Hawaii!AD91/10^6)</f>
        <v>0.28265595911724434</v>
      </c>
      <c r="AA12" s="69">
        <f>(Hawaii!AE91/10^6)</f>
        <v>0.28445393493908666</v>
      </c>
    </row>
    <row r="13" spans="1:27" ht="12.75">
      <c r="A13" s="68" t="s">
        <v>83</v>
      </c>
      <c r="B13" s="69">
        <f>(Hawaii!F92/10^6)</f>
        <v>1.9030484587138468</v>
      </c>
      <c r="C13" s="69">
        <f>(Hawaii!G92/10^6)</f>
        <v>1.7676374637658794</v>
      </c>
      <c r="D13" s="69">
        <f>(Hawaii!H92/10^6)</f>
        <v>2.3246021701664095</v>
      </c>
      <c r="E13" s="69">
        <f>(Hawaii!I92/10^6)</f>
        <v>1.077085374957145</v>
      </c>
      <c r="F13" s="69">
        <f>(Hawaii!J92/10^6)</f>
        <v>1.1570363087477593</v>
      </c>
      <c r="G13" s="69">
        <f>(Hawaii!K92/10^6)</f>
        <v>1.3449705058671677</v>
      </c>
      <c r="H13" s="69">
        <f>(Hawaii!L92/10^6)</f>
        <v>1.8555885372636316</v>
      </c>
      <c r="I13" s="69">
        <f>(Hawaii!M92/10^6)</f>
        <v>1.8136095252015574</v>
      </c>
      <c r="J13" s="69">
        <f>(Hawaii!N92/10^6)</f>
        <v>2.207325781845011</v>
      </c>
      <c r="K13" s="69">
        <f>(Hawaii!O92/10^6)</f>
        <v>1.9466135513354716</v>
      </c>
      <c r="L13" s="69">
        <f>(Hawaii!P92/10^6)</f>
        <v>2.247056005523299</v>
      </c>
      <c r="M13" s="69">
        <f>(Hawaii!Q92/10^6)</f>
        <v>2.1702571046598087</v>
      </c>
      <c r="N13" s="69">
        <f>(Hawaii!R92/10^6)</f>
        <v>2.153058931281448</v>
      </c>
      <c r="O13" s="69">
        <f>(Hawaii!S92/10^6)</f>
        <v>2.1338597589616994</v>
      </c>
      <c r="P13" s="69">
        <f>(Hawaii!T92/10^6)</f>
        <v>2.399176400069981</v>
      </c>
      <c r="Q13" s="69">
        <f>(Hawaii!U92/10^6)</f>
        <v>2.429102977535154</v>
      </c>
      <c r="R13" s="69">
        <f>(Hawaii!V92/10^6)</f>
        <v>2.4937796298944632</v>
      </c>
      <c r="S13" s="69">
        <f>(Hawaii!W92/10^6)</f>
        <v>2.2396127699614237</v>
      </c>
      <c r="T13" s="69">
        <f>(Hawaii!X92/10^6)</f>
        <v>1.7811547674231563</v>
      </c>
      <c r="U13" s="69">
        <f>(Hawaii!Y92/10^6)</f>
        <v>1.5896439710146482</v>
      </c>
      <c r="V13" s="69">
        <f>(Hawaii!Z92/10^6)</f>
        <v>1.5638435960060915</v>
      </c>
      <c r="W13" s="69">
        <f>(Hawaii!AA92/10^6)</f>
        <v>1.5583373647472167</v>
      </c>
      <c r="X13" s="69">
        <f>(Hawaii!AB92/10^6)</f>
        <v>1.631212695451069</v>
      </c>
      <c r="Y13" s="69">
        <f>(Hawaii!AC92/10^6)</f>
        <v>1.6951559259492368</v>
      </c>
      <c r="Z13" s="69">
        <f>(Hawaii!AD92/10^6)</f>
        <v>1.6782602671485665</v>
      </c>
      <c r="AA13" s="69">
        <f>(Hawaii!AE92/10^6)</f>
        <v>1.9509102528419182</v>
      </c>
    </row>
    <row r="14" spans="1:27" ht="12.75">
      <c r="A14" s="68" t="s">
        <v>84</v>
      </c>
      <c r="B14" s="69">
        <f>(Hawaii!F93/10^6)</f>
        <v>10.54247267829995</v>
      </c>
      <c r="C14" s="69">
        <f>(Hawaii!G93/10^6)</f>
        <v>8.921260296038579</v>
      </c>
      <c r="D14" s="69">
        <f>(Hawaii!H93/10^6)</f>
        <v>7.343404089245309</v>
      </c>
      <c r="E14" s="69">
        <f>(Hawaii!I93/10^6)</f>
        <v>8.464170706058662</v>
      </c>
      <c r="F14" s="69">
        <f>(Hawaii!J93/10^6)</f>
        <v>9.27135324724666</v>
      </c>
      <c r="G14" s="69">
        <f>(Hawaii!K93/10^6)</f>
        <v>10.264086934669994</v>
      </c>
      <c r="H14" s="69">
        <f>(Hawaii!L93/10^6)</f>
        <v>9.13500044012823</v>
      </c>
      <c r="I14" s="69">
        <f>(Hawaii!M93/10^6)</f>
        <v>8.883402191278895</v>
      </c>
      <c r="J14" s="69">
        <f>(Hawaii!N93/10^6)</f>
        <v>10.1251628104271</v>
      </c>
      <c r="K14" s="69">
        <f>(Hawaii!O93/10^6)</f>
        <v>11.121563172443006</v>
      </c>
      <c r="L14" s="69">
        <f>(Hawaii!P93/10^6)</f>
        <v>11.145171585708946</v>
      </c>
      <c r="M14" s="69">
        <f>(Hawaii!Q93/10^6)</f>
        <v>10.914252258965417</v>
      </c>
      <c r="N14" s="69">
        <f>(Hawaii!R93/10^6)</f>
        <v>10.449373191602831</v>
      </c>
      <c r="O14" s="69">
        <f>(Hawaii!S93/10^6)</f>
        <v>9.418716009348778</v>
      </c>
      <c r="P14" s="69">
        <f>(Hawaii!T93/10^6)</f>
        <v>10.120327888804125</v>
      </c>
      <c r="Q14" s="69">
        <f>(Hawaii!U93/10^6)</f>
        <v>9.953858748204338</v>
      </c>
      <c r="R14" s="69">
        <f>(Hawaii!V93/10^6)</f>
        <v>8.667779167232005</v>
      </c>
      <c r="S14" s="69">
        <f>(Hawaii!W93/10^6)</f>
        <v>8.338541617810543</v>
      </c>
      <c r="T14" s="69">
        <f>(Hawaii!X93/10^6)</f>
        <v>8.138126443232194</v>
      </c>
      <c r="U14" s="69">
        <f>(Hawaii!Y93/10^6)</f>
        <v>8.8196253296974</v>
      </c>
      <c r="V14" s="69">
        <f>(Hawaii!Z93/10^6)</f>
        <v>8.991010399219677</v>
      </c>
      <c r="W14" s="69">
        <f>(Hawaii!AA93/10^6)</f>
        <v>9.508646753850613</v>
      </c>
      <c r="X14" s="69">
        <f>(Hawaii!AB93/10^6)</f>
        <v>10.1582409235965</v>
      </c>
      <c r="Y14" s="69">
        <f>(Hawaii!AC93/10^6)</f>
        <v>11.693755231839278</v>
      </c>
      <c r="Z14" s="69">
        <f>(Hawaii!AD93/10^6)</f>
        <v>12.304227345491034</v>
      </c>
      <c r="AA14" s="69">
        <f>(Hawaii!AE93/10^6)</f>
        <v>12.806053435718907</v>
      </c>
    </row>
    <row r="15" spans="1:27" ht="12.75">
      <c r="A15" s="68" t="s">
        <v>85</v>
      </c>
      <c r="B15" s="69">
        <f>(Hawaii!F94/10^6)</f>
        <v>5.450588759705832</v>
      </c>
      <c r="C15" s="69">
        <f>(Hawaii!G94/10^6)</f>
        <v>5.4583913402403</v>
      </c>
      <c r="D15" s="69">
        <f>(Hawaii!H94/10^6)</f>
        <v>5.2068598090200995</v>
      </c>
      <c r="E15" s="69">
        <f>(Hawaii!I94/10^6)</f>
        <v>5.343217962279633</v>
      </c>
      <c r="F15" s="69">
        <f>(Hawaii!J94/10^6)</f>
        <v>5.464684704461032</v>
      </c>
      <c r="G15" s="69">
        <f>(Hawaii!K94/10^6)</f>
        <v>5.420308511207333</v>
      </c>
      <c r="H15" s="69">
        <f>(Hawaii!L94/10^6)</f>
        <v>5.6769308372186655</v>
      </c>
      <c r="I15" s="69">
        <f>(Hawaii!M94/10^6)</f>
        <v>5.967878116946899</v>
      </c>
      <c r="J15" s="69">
        <f>(Hawaii!N94/10^6)</f>
        <v>6.373851382996532</v>
      </c>
      <c r="K15" s="69">
        <f>(Hawaii!O94/10^6)</f>
        <v>6.680654869000932</v>
      </c>
      <c r="L15" s="69">
        <f>(Hawaii!P94/10^6)</f>
        <v>7.633401901032835</v>
      </c>
      <c r="M15" s="69">
        <f>(Hawaii!Q94/10^6)</f>
        <v>6.287207314240803</v>
      </c>
      <c r="N15" s="69">
        <f>(Hawaii!R94/10^6)</f>
        <v>7.243849128401752</v>
      </c>
      <c r="O15" s="69">
        <f>(Hawaii!S94/10^6)</f>
        <v>7.226106427791536</v>
      </c>
      <c r="P15" s="69">
        <f>(Hawaii!T94/10^6)</f>
        <v>7.468726600413034</v>
      </c>
      <c r="Q15" s="69">
        <f>(Hawaii!U94/10^6)</f>
        <v>7.738482576082302</v>
      </c>
      <c r="R15" s="69">
        <f>(Hawaii!V94/10^6)</f>
        <v>8.016372632522897</v>
      </c>
      <c r="S15" s="69">
        <f>(Hawaii!W94/10^6)</f>
        <v>7.951625762126455</v>
      </c>
      <c r="T15" s="69">
        <f>(Hawaii!X94/10^6)</f>
        <v>7.807140679947598</v>
      </c>
      <c r="U15" s="69">
        <f>(Hawaii!Y94/10^6)</f>
        <v>7.904084407235472</v>
      </c>
      <c r="V15" s="69">
        <f>(Hawaii!Z94/10^6)</f>
        <v>8.022610234225779</v>
      </c>
      <c r="W15" s="69">
        <f>(Hawaii!AA94/10^6)</f>
        <v>8.014120405762384</v>
      </c>
      <c r="X15" s="69">
        <f>(Hawaii!AB94/10^6)</f>
        <v>8.587236030918687</v>
      </c>
      <c r="Y15" s="69">
        <f>(Hawaii!AC94/10^6)</f>
        <v>8.022405576045704</v>
      </c>
      <c r="Z15" s="69">
        <f>(Hawaii!AD94/10^6)</f>
        <v>8.321402317063928</v>
      </c>
      <c r="AA15" s="69">
        <f>(Hawaii!AE94/10^6)</f>
        <v>8.268043208907303</v>
      </c>
    </row>
    <row r="16" spans="1:27" ht="12.75">
      <c r="A16" s="66" t="s">
        <v>79</v>
      </c>
      <c r="B16" s="70">
        <f>(Hawaii!F95/10^6)</f>
        <v>18.37449571033413</v>
      </c>
      <c r="C16" s="70">
        <f>(Hawaii!G95/10^6)</f>
        <v>16.52867507335308</v>
      </c>
      <c r="D16" s="70">
        <f>(Hawaii!H95/10^6)</f>
        <v>15.22116982991169</v>
      </c>
      <c r="E16" s="70">
        <f>(Hawaii!I95/10^6)</f>
        <v>15.21491203163433</v>
      </c>
      <c r="F16" s="70">
        <f>(Hawaii!J95/10^6)</f>
        <v>16.124490949909664</v>
      </c>
      <c r="G16" s="70">
        <f>(Hawaii!K95/10^6)</f>
        <v>17.28333640633232</v>
      </c>
      <c r="H16" s="70">
        <f>(Hawaii!L95/10^6)</f>
        <v>16.964793279211836</v>
      </c>
      <c r="I16" s="70">
        <f>(Hawaii!M95/10^6)</f>
        <v>17.06338310417163</v>
      </c>
      <c r="J16" s="70">
        <f>(Hawaii!N95/10^6)</f>
        <v>20.02454453243531</v>
      </c>
      <c r="K16" s="70">
        <f>(Hawaii!O95/10^6)</f>
        <v>20.896119705788895</v>
      </c>
      <c r="L16" s="70">
        <f>(Hawaii!P95/10^6)</f>
        <v>21.841747376809412</v>
      </c>
      <c r="M16" s="70">
        <f>(Hawaii!Q95/10^6)</f>
        <v>19.848181966919874</v>
      </c>
      <c r="N16" s="70">
        <f>(Hawaii!R95/10^6)</f>
        <v>20.859498910649265</v>
      </c>
      <c r="O16" s="70">
        <f>(Hawaii!S95/10^6)</f>
        <v>19.151456876198704</v>
      </c>
      <c r="P16" s="70">
        <f>(Hawaii!T95/10^6)</f>
        <v>20.552125938236728</v>
      </c>
      <c r="Q16" s="70">
        <f>(Hawaii!U95/10^6)</f>
        <v>20.48061762057226</v>
      </c>
      <c r="R16" s="70">
        <f>(Hawaii!V95/10^6)</f>
        <v>19.46195318673273</v>
      </c>
      <c r="S16" s="70">
        <f>(Hawaii!W95/10^6)</f>
        <v>18.88315826781553</v>
      </c>
      <c r="T16" s="70">
        <f>(Hawaii!X95/10^6)</f>
        <v>18.941412319638072</v>
      </c>
      <c r="U16" s="70">
        <f>(Hawaii!Y95/10^6)</f>
        <v>18.643009679024196</v>
      </c>
      <c r="V16" s="70">
        <f>(Hawaii!Z95/10^6)</f>
        <v>18.92240204311366</v>
      </c>
      <c r="W16" s="70">
        <f>(Hawaii!AA95/10^6)</f>
        <v>19.389140605510224</v>
      </c>
      <c r="X16" s="70">
        <f>(Hawaii!AB95/10^6)</f>
        <v>20.757978904648606</v>
      </c>
      <c r="Y16" s="70">
        <f>(Hawaii!AC95/10^6)</f>
        <v>21.74723840231817</v>
      </c>
      <c r="Z16" s="70">
        <f>(Hawaii!AD95/10^6)</f>
        <v>22.691492569459967</v>
      </c>
      <c r="AA16" s="70">
        <f>(Hawaii!AE95/10^6)</f>
        <v>23.41519804677114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2448.3130879698087</v>
      </c>
      <c r="Q9" s="27">
        <v>13566.417725503716</v>
      </c>
      <c r="R9" s="27">
        <v>525981.3078866199</v>
      </c>
      <c r="S9" s="27">
        <v>1297159.6497500704</v>
      </c>
      <c r="T9" s="27">
        <v>1309948.331618601</v>
      </c>
      <c r="U9" s="27">
        <v>1490932.2168500696</v>
      </c>
      <c r="V9" s="27">
        <v>1579283.9828260653</v>
      </c>
      <c r="W9" s="27">
        <v>1584481.1617457885</v>
      </c>
      <c r="X9" s="27">
        <v>1403254.8145603326</v>
      </c>
      <c r="Y9" s="27">
        <v>1416475.9744736054</v>
      </c>
      <c r="Z9" s="27">
        <v>1466047.2870890128</v>
      </c>
      <c r="AA9" s="27">
        <v>1488764.13882262</v>
      </c>
      <c r="AB9" s="27">
        <v>1510858.6998366562</v>
      </c>
      <c r="AC9" s="27">
        <v>1692698.131564772</v>
      </c>
      <c r="AD9" s="27">
        <v>1704745.9696499945</v>
      </c>
      <c r="AE9" s="27">
        <v>1566878.4767454024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0</v>
      </c>
      <c r="G10" s="27">
        <v>0</v>
      </c>
      <c r="H10" s="27">
        <v>107367.01181155937</v>
      </c>
      <c r="I10" s="27">
        <v>97084.91988642035</v>
      </c>
      <c r="J10" s="27">
        <v>88040.65361921783</v>
      </c>
      <c r="K10" s="27">
        <v>105197.29556295417</v>
      </c>
      <c r="L10" s="27">
        <v>36999.18897587793</v>
      </c>
      <c r="M10" s="27">
        <v>147277.03821973855</v>
      </c>
      <c r="N10" s="27">
        <v>116231.18723408117</v>
      </c>
      <c r="O10" s="27">
        <v>74460.04118623618</v>
      </c>
      <c r="P10" s="27">
        <v>65163.07753717194</v>
      </c>
      <c r="Q10" s="27">
        <v>86288.88652012593</v>
      </c>
      <c r="R10" s="27">
        <v>109627.85922290463</v>
      </c>
      <c r="S10" s="27">
        <v>170190.84014478687</v>
      </c>
      <c r="T10" s="27">
        <v>173777.24959403437</v>
      </c>
      <c r="U10" s="27">
        <v>387159.54676996486</v>
      </c>
      <c r="V10" s="27">
        <v>341787.1840181074</v>
      </c>
      <c r="W10" s="27">
        <v>350998.78495160164</v>
      </c>
      <c r="X10" s="27">
        <v>316147.0742785605</v>
      </c>
      <c r="Y10" s="27">
        <v>253038.15087225917</v>
      </c>
      <c r="Z10" s="27">
        <v>201078.38576444017</v>
      </c>
      <c r="AA10" s="27">
        <v>192083.6170550934</v>
      </c>
      <c r="AB10" s="27">
        <v>61563.314338071876</v>
      </c>
      <c r="AC10" s="27">
        <v>129090.55861962606</v>
      </c>
      <c r="AD10" s="27">
        <v>117731.78961997989</v>
      </c>
      <c r="AE10" s="27">
        <v>132609.33269951286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0</v>
      </c>
      <c r="G12" s="27">
        <v>0</v>
      </c>
      <c r="H12" s="27">
        <v>107367.01181155937</v>
      </c>
      <c r="I12" s="27">
        <v>97084.91988642035</v>
      </c>
      <c r="J12" s="27">
        <v>88040.65361921783</v>
      </c>
      <c r="K12" s="27">
        <v>105197.29556295417</v>
      </c>
      <c r="L12" s="27">
        <v>36999.18897587793</v>
      </c>
      <c r="M12" s="27">
        <v>147277.03821973855</v>
      </c>
      <c r="N12" s="27">
        <v>116231.18723408117</v>
      </c>
      <c r="O12" s="27">
        <v>74460.04118623618</v>
      </c>
      <c r="P12" s="27">
        <v>67611.39062514175</v>
      </c>
      <c r="Q12" s="27">
        <v>99855.30424562964</v>
      </c>
      <c r="R12" s="27">
        <v>635609.1671095246</v>
      </c>
      <c r="S12" s="27">
        <v>1467350.4898948574</v>
      </c>
      <c r="T12" s="27">
        <v>1483725.5812126354</v>
      </c>
      <c r="U12" s="27">
        <v>1878091.7636200343</v>
      </c>
      <c r="V12" s="27">
        <v>1921071.1668441729</v>
      </c>
      <c r="W12" s="27">
        <v>1935479.9466973902</v>
      </c>
      <c r="X12" s="27">
        <v>1719401.8888388933</v>
      </c>
      <c r="Y12" s="27">
        <v>1669514.1253458648</v>
      </c>
      <c r="Z12" s="27">
        <v>1667125.672853453</v>
      </c>
      <c r="AA12" s="27">
        <v>1680847.7558777134</v>
      </c>
      <c r="AB12" s="27">
        <v>1572422.0141747282</v>
      </c>
      <c r="AC12" s="27">
        <v>1821788.690184398</v>
      </c>
      <c r="AD12" s="27">
        <v>1822477.7592699744</v>
      </c>
      <c r="AE12" s="27">
        <v>1699487.8094449153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143055.2522732667</v>
      </c>
      <c r="G13" s="27">
        <v>94004.36651173333</v>
      </c>
      <c r="H13" s="27">
        <v>86206.77501406668</v>
      </c>
      <c r="I13" s="27">
        <v>130009.58807539998</v>
      </c>
      <c r="J13" s="27">
        <v>102734.84296313333</v>
      </c>
      <c r="K13" s="27">
        <v>154643.097455</v>
      </c>
      <c r="L13" s="27">
        <v>136663.19022106667</v>
      </c>
      <c r="M13" s="27">
        <v>199316.11905553335</v>
      </c>
      <c r="N13" s="27">
        <v>176287.98644306665</v>
      </c>
      <c r="O13" s="27">
        <v>148608.970972</v>
      </c>
      <c r="P13" s="27">
        <v>191311.10822853333</v>
      </c>
      <c r="Q13" s="27">
        <v>192260.5744803333</v>
      </c>
      <c r="R13" s="27">
        <v>216084.64947153334</v>
      </c>
      <c r="S13" s="27">
        <v>222724.9259422</v>
      </c>
      <c r="T13" s="27">
        <v>204082.41397866665</v>
      </c>
      <c r="U13" s="27">
        <v>219783.14161246666</v>
      </c>
      <c r="V13" s="27">
        <v>201367.25458373336</v>
      </c>
      <c r="W13" s="27">
        <v>198811.66381486665</v>
      </c>
      <c r="X13" s="27">
        <v>161648.06797480004</v>
      </c>
      <c r="Y13" s="27">
        <v>176938.7504126</v>
      </c>
      <c r="Z13" s="27">
        <v>303130.4906388</v>
      </c>
      <c r="AA13" s="27">
        <v>171699.53352126665</v>
      </c>
      <c r="AB13" s="27">
        <v>53672.5935196</v>
      </c>
      <c r="AC13" s="27">
        <v>55308.400457933334</v>
      </c>
      <c r="AD13" s="27">
        <v>60446.9357316</v>
      </c>
      <c r="AE13" s="27">
        <v>97250.88426753334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143055.2522732667</v>
      </c>
      <c r="G14" s="27">
        <v>94004.36651173333</v>
      </c>
      <c r="H14" s="27">
        <v>86206.77501406668</v>
      </c>
      <c r="I14" s="27">
        <v>130009.58807539998</v>
      </c>
      <c r="J14" s="27">
        <v>102734.84296313333</v>
      </c>
      <c r="K14" s="27">
        <v>154643.097455</v>
      </c>
      <c r="L14" s="27">
        <v>136663.19022106667</v>
      </c>
      <c r="M14" s="27">
        <v>199316.11905553335</v>
      </c>
      <c r="N14" s="27">
        <v>176287.98644306665</v>
      </c>
      <c r="O14" s="27">
        <v>148608.970972</v>
      </c>
      <c r="P14" s="27">
        <v>191311.10822853333</v>
      </c>
      <c r="Q14" s="27">
        <v>192260.5744803333</v>
      </c>
      <c r="R14" s="27">
        <v>216084.64947153334</v>
      </c>
      <c r="S14" s="27">
        <v>222724.9259422</v>
      </c>
      <c r="T14" s="27">
        <v>204082.41397866665</v>
      </c>
      <c r="U14" s="27">
        <v>219783.14161246666</v>
      </c>
      <c r="V14" s="27">
        <v>201367.25458373336</v>
      </c>
      <c r="W14" s="27">
        <v>198811.66381486665</v>
      </c>
      <c r="X14" s="27">
        <v>161648.06797480004</v>
      </c>
      <c r="Y14" s="27">
        <v>176938.7504126</v>
      </c>
      <c r="Z14" s="27">
        <v>303130.4906388</v>
      </c>
      <c r="AA14" s="27">
        <v>171699.53352126665</v>
      </c>
      <c r="AB14" s="27">
        <v>53672.5935196</v>
      </c>
      <c r="AC14" s="27">
        <v>55308.400457933334</v>
      </c>
      <c r="AD14" s="27">
        <v>60446.9357316</v>
      </c>
      <c r="AE14" s="27">
        <v>97250.88426753334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69453.4561468</v>
      </c>
      <c r="G15" s="27">
        <v>63749.4256278</v>
      </c>
      <c r="H15" s="27">
        <v>47810.0367646</v>
      </c>
      <c r="I15" s="27">
        <v>54454.5738726</v>
      </c>
      <c r="J15" s="27">
        <v>50848.3288016</v>
      </c>
      <c r="K15" s="27">
        <v>54234.7669292</v>
      </c>
      <c r="L15" s="27">
        <v>97420.8629779</v>
      </c>
      <c r="M15" s="27">
        <v>87082.4447449</v>
      </c>
      <c r="N15" s="27">
        <v>98271.0164216</v>
      </c>
      <c r="O15" s="27">
        <v>100241.94338839999</v>
      </c>
      <c r="P15" s="27">
        <v>95115.970411</v>
      </c>
      <c r="Q15" s="27">
        <v>91333.5911246</v>
      </c>
      <c r="R15" s="27">
        <v>85035.907638</v>
      </c>
      <c r="S15" s="27">
        <v>69302.9976485</v>
      </c>
      <c r="T15" s="27">
        <v>73388.6733756</v>
      </c>
      <c r="U15" s="27">
        <v>76097.2287053</v>
      </c>
      <c r="V15" s="27">
        <v>57638.5053244</v>
      </c>
      <c r="W15" s="27">
        <v>42122.6734247</v>
      </c>
      <c r="X15" s="27">
        <v>37382.0022598</v>
      </c>
      <c r="Y15" s="27">
        <v>20313.1821288</v>
      </c>
      <c r="Z15" s="27">
        <v>15655.4282599</v>
      </c>
      <c r="AA15" s="27">
        <v>16869.0160166</v>
      </c>
      <c r="AB15" s="27">
        <v>6132.3664358</v>
      </c>
      <c r="AC15" s="27">
        <v>5357.888862700001</v>
      </c>
      <c r="AD15" s="27">
        <v>13636.1665429</v>
      </c>
      <c r="AE15" s="27">
        <v>15527.183211099999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69453.4561468</v>
      </c>
      <c r="G16" s="27">
        <v>63749.4256278</v>
      </c>
      <c r="H16" s="27">
        <v>47810.0367646</v>
      </c>
      <c r="I16" s="27">
        <v>54454.5738726</v>
      </c>
      <c r="J16" s="27">
        <v>50848.3288016</v>
      </c>
      <c r="K16" s="27">
        <v>54234.7669292</v>
      </c>
      <c r="L16" s="27">
        <v>97420.8629779</v>
      </c>
      <c r="M16" s="27">
        <v>87082.4447449</v>
      </c>
      <c r="N16" s="27">
        <v>98271.0164216</v>
      </c>
      <c r="O16" s="27">
        <v>100241.94338839999</v>
      </c>
      <c r="P16" s="27">
        <v>95115.970411</v>
      </c>
      <c r="Q16" s="27">
        <v>91333.5911246</v>
      </c>
      <c r="R16" s="27">
        <v>85035.907638</v>
      </c>
      <c r="S16" s="27">
        <v>69302.9976485</v>
      </c>
      <c r="T16" s="27">
        <v>73388.6733756</v>
      </c>
      <c r="U16" s="27">
        <v>76097.2287053</v>
      </c>
      <c r="V16" s="27">
        <v>57638.5053244</v>
      </c>
      <c r="W16" s="27">
        <v>42122.6734247</v>
      </c>
      <c r="X16" s="27">
        <v>37382.0022598</v>
      </c>
      <c r="Y16" s="27">
        <v>20313.1821288</v>
      </c>
      <c r="Z16" s="27">
        <v>15655.4282599</v>
      </c>
      <c r="AA16" s="27">
        <v>16869.0160166</v>
      </c>
      <c r="AB16" s="27">
        <v>6132.3664358</v>
      </c>
      <c r="AC16" s="27">
        <v>5357.888862700001</v>
      </c>
      <c r="AD16" s="27">
        <v>13636.1665429</v>
      </c>
      <c r="AE16" s="27">
        <v>15527.183211099999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1419481.266973</v>
      </c>
      <c r="G17" s="27">
        <v>1569417.1591945</v>
      </c>
      <c r="H17" s="27">
        <v>1103338.7521694999</v>
      </c>
      <c r="I17" s="27">
        <v>531672.035433</v>
      </c>
      <c r="J17" s="27">
        <v>598083.296503</v>
      </c>
      <c r="K17" s="27">
        <v>1356759.5609644998</v>
      </c>
      <c r="L17" s="27">
        <v>1308581.8620105</v>
      </c>
      <c r="M17" s="27">
        <v>659533.6694099999</v>
      </c>
      <c r="N17" s="27">
        <v>1312118.2299995</v>
      </c>
      <c r="O17" s="27">
        <v>1403188.6099</v>
      </c>
      <c r="P17" s="27">
        <v>1490365.0017024998</v>
      </c>
      <c r="Q17" s="27">
        <v>1790192.0241975</v>
      </c>
      <c r="R17" s="27">
        <v>1218776.194405</v>
      </c>
      <c r="S17" s="27">
        <v>1139579.4566694999</v>
      </c>
      <c r="T17" s="27">
        <v>1373125.8347345002</v>
      </c>
      <c r="U17" s="27">
        <v>1143061.8640979999</v>
      </c>
      <c r="V17" s="27">
        <v>821336.0321704999</v>
      </c>
      <c r="W17" s="27">
        <v>563337.7684935</v>
      </c>
      <c r="X17" s="27">
        <v>529376.752289</v>
      </c>
      <c r="Y17" s="27">
        <v>882463.8691715</v>
      </c>
      <c r="Z17" s="27">
        <v>693448.044443</v>
      </c>
      <c r="AA17" s="27">
        <v>1046142.8139855</v>
      </c>
      <c r="AB17" s="27">
        <v>1418514.7513845</v>
      </c>
      <c r="AC17" s="27">
        <v>2144690.9426634996</v>
      </c>
      <c r="AD17" s="27">
        <v>2283607.92121</v>
      </c>
      <c r="AE17" s="27">
        <v>1630512.5358829997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169515.858358</v>
      </c>
      <c r="G18" s="27">
        <v>75665.29054699998</v>
      </c>
      <c r="H18" s="27">
        <v>23366.820938999997</v>
      </c>
      <c r="I18" s="27">
        <v>42037.07026749999</v>
      </c>
      <c r="J18" s="27">
        <v>49281.503194</v>
      </c>
      <c r="K18" s="27">
        <v>56206.835338499994</v>
      </c>
      <c r="L18" s="27">
        <v>78116.9398625</v>
      </c>
      <c r="M18" s="27">
        <v>174472.724734</v>
      </c>
      <c r="N18" s="27">
        <v>239404.95498149996</v>
      </c>
      <c r="O18" s="27">
        <v>213566.41163549997</v>
      </c>
      <c r="P18" s="27">
        <v>192814.447903</v>
      </c>
      <c r="Q18" s="27">
        <v>259820.5728195</v>
      </c>
      <c r="R18" s="27">
        <v>212228.2230915</v>
      </c>
      <c r="S18" s="27">
        <v>176564.92957949996</v>
      </c>
      <c r="T18" s="27">
        <v>165833.875053</v>
      </c>
      <c r="U18" s="27">
        <v>146285.37219449997</v>
      </c>
      <c r="V18" s="27">
        <v>95313.33885149998</v>
      </c>
      <c r="W18" s="27">
        <v>167098.43812199996</v>
      </c>
      <c r="X18" s="27">
        <v>89713.16577299999</v>
      </c>
      <c r="Y18" s="27">
        <v>110728.34368749999</v>
      </c>
      <c r="Z18" s="27">
        <v>93056.839106</v>
      </c>
      <c r="AA18" s="27">
        <v>58078.9515845</v>
      </c>
      <c r="AB18" s="27">
        <v>132144.95709799998</v>
      </c>
      <c r="AC18" s="27">
        <v>116803.757686</v>
      </c>
      <c r="AD18" s="27">
        <v>162562.84698499998</v>
      </c>
      <c r="AE18" s="27">
        <v>163830.448705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583459.881466</v>
      </c>
      <c r="G19" s="27">
        <v>587893.805807</v>
      </c>
      <c r="H19" s="27">
        <v>552306.6519355</v>
      </c>
      <c r="I19" s="27">
        <v>141304.72987399998</v>
      </c>
      <c r="J19" s="27">
        <v>165665.532032</v>
      </c>
      <c r="K19" s="27">
        <v>194966.12296699997</v>
      </c>
      <c r="L19" s="27">
        <v>233802.92828199998</v>
      </c>
      <c r="M19" s="27">
        <v>280179.43064649997</v>
      </c>
      <c r="N19" s="27">
        <v>304537.544542</v>
      </c>
      <c r="O19" s="27">
        <v>221499.16923749997</v>
      </c>
      <c r="P19" s="27">
        <v>308828.7598165</v>
      </c>
      <c r="Q19" s="27">
        <v>293610.78304249997</v>
      </c>
      <c r="R19" s="27">
        <v>292721.3536555</v>
      </c>
      <c r="S19" s="27">
        <v>284940.0399615</v>
      </c>
      <c r="T19" s="27">
        <v>230043.17336</v>
      </c>
      <c r="U19" s="27">
        <v>233637.08625949998</v>
      </c>
      <c r="V19" s="27">
        <v>202508.85939899998</v>
      </c>
      <c r="W19" s="27">
        <v>265353.9124005</v>
      </c>
      <c r="X19" s="27">
        <v>248940.482483</v>
      </c>
      <c r="Y19" s="27">
        <v>182120.8183795</v>
      </c>
      <c r="Z19" s="27">
        <v>201437.050969</v>
      </c>
      <c r="AA19" s="27">
        <v>201424.676915</v>
      </c>
      <c r="AB19" s="27">
        <v>195764.96046799998</v>
      </c>
      <c r="AC19" s="27">
        <v>181686.64094349998</v>
      </c>
      <c r="AD19" s="27">
        <v>173345.5658935</v>
      </c>
      <c r="AE19" s="27">
        <v>218046.40950399998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378256.38234999997</v>
      </c>
      <c r="G20" s="27">
        <v>331996.5454574999</v>
      </c>
      <c r="H20" s="27">
        <v>257711.76804449997</v>
      </c>
      <c r="I20" s="27">
        <v>275889.5664525</v>
      </c>
      <c r="J20" s="27">
        <v>351977.1680425</v>
      </c>
      <c r="K20" s="27">
        <v>320258.80355699995</v>
      </c>
      <c r="L20" s="27">
        <v>350943.02674199996</v>
      </c>
      <c r="M20" s="27">
        <v>455600.1230549999</v>
      </c>
      <c r="N20" s="27">
        <v>542739.8740225</v>
      </c>
      <c r="O20" s="27">
        <v>609559.8278</v>
      </c>
      <c r="P20" s="27">
        <v>772633.3590745</v>
      </c>
      <c r="Q20" s="27">
        <v>728462.2582544999</v>
      </c>
      <c r="R20" s="27">
        <v>925892.9832075</v>
      </c>
      <c r="S20" s="27">
        <v>924611.2781675</v>
      </c>
      <c r="T20" s="27">
        <v>923776.1246174999</v>
      </c>
      <c r="U20" s="27">
        <v>942236.8533269999</v>
      </c>
      <c r="V20" s="27">
        <v>989843.5880024999</v>
      </c>
      <c r="W20" s="27">
        <v>980932.158745</v>
      </c>
      <c r="X20" s="27">
        <v>1028258.5211745</v>
      </c>
      <c r="Y20" s="27">
        <v>1088646.513955</v>
      </c>
      <c r="Z20" s="27">
        <v>1182450.0236395</v>
      </c>
      <c r="AA20" s="27">
        <v>1267674.46036</v>
      </c>
      <c r="AB20" s="27">
        <v>1698780.297137</v>
      </c>
      <c r="AC20" s="27">
        <v>978834.4749645</v>
      </c>
      <c r="AD20" s="27">
        <v>1059329.6420245</v>
      </c>
      <c r="AE20" s="27">
        <v>1101104.7892075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428.0716054999999</v>
      </c>
      <c r="G21" s="27">
        <v>425.08489099999997</v>
      </c>
      <c r="H21" s="27">
        <v>0</v>
      </c>
      <c r="I21" s="27">
        <v>282.66988749999996</v>
      </c>
      <c r="J21" s="27">
        <v>327.99801649999995</v>
      </c>
      <c r="K21" s="27">
        <v>127.91521049999997</v>
      </c>
      <c r="L21" s="27">
        <v>308.82759599999997</v>
      </c>
      <c r="M21" s="27">
        <v>300.31001000000003</v>
      </c>
      <c r="N21" s="27">
        <v>694.07646</v>
      </c>
      <c r="O21" s="27">
        <v>171.6881705</v>
      </c>
      <c r="P21" s="27">
        <v>132.218625</v>
      </c>
      <c r="Q21" s="27">
        <v>156.991604</v>
      </c>
      <c r="R21" s="27">
        <v>141.35798599999998</v>
      </c>
      <c r="S21" s="27">
        <v>823.4312624999999</v>
      </c>
      <c r="T21" s="27">
        <v>742.7797299999999</v>
      </c>
      <c r="U21" s="27">
        <v>766.0787364999999</v>
      </c>
      <c r="V21" s="27">
        <v>100.26085299999998</v>
      </c>
      <c r="W21" s="27">
        <v>193.2059745</v>
      </c>
      <c r="X21" s="27">
        <v>140.35729399999997</v>
      </c>
      <c r="Y21" s="27">
        <v>117.3947775</v>
      </c>
      <c r="Z21" s="27">
        <v>135.75542749999997</v>
      </c>
      <c r="AA21" s="27">
        <v>124.39962149999998</v>
      </c>
      <c r="AB21" s="27">
        <v>123.81149549999998</v>
      </c>
      <c r="AC21" s="27">
        <v>131.55369149999999</v>
      </c>
      <c r="AD21" s="27">
        <v>128.5925795</v>
      </c>
      <c r="AE21" s="27">
        <v>104.074894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2551141.4607524998</v>
      </c>
      <c r="G22" s="27">
        <v>2565397.885897</v>
      </c>
      <c r="H22" s="27">
        <v>1936723.9930884996</v>
      </c>
      <c r="I22" s="27">
        <v>991186.0719144999</v>
      </c>
      <c r="J22" s="27">
        <v>1165335.497788</v>
      </c>
      <c r="K22" s="27">
        <v>1928319.2380374998</v>
      </c>
      <c r="L22" s="27">
        <v>1971753.584493</v>
      </c>
      <c r="M22" s="27">
        <v>1570086.2578554999</v>
      </c>
      <c r="N22" s="27">
        <v>2399494.6800055</v>
      </c>
      <c r="O22" s="27">
        <v>2447985.7067434997</v>
      </c>
      <c r="P22" s="27">
        <v>2764773.7871215</v>
      </c>
      <c r="Q22" s="27">
        <v>3072242.6299179997</v>
      </c>
      <c r="R22" s="27">
        <v>2649760.1123455</v>
      </c>
      <c r="S22" s="27">
        <v>2526519.1356404996</v>
      </c>
      <c r="T22" s="27">
        <v>2693521.7874949994</v>
      </c>
      <c r="U22" s="27">
        <v>2465987.2546154996</v>
      </c>
      <c r="V22" s="27">
        <v>2109102.0792765003</v>
      </c>
      <c r="W22" s="27">
        <v>1976915.4837354997</v>
      </c>
      <c r="X22" s="27">
        <v>1896429.2790134996</v>
      </c>
      <c r="Y22" s="27">
        <v>2264076.939971</v>
      </c>
      <c r="Z22" s="27">
        <v>2170527.713585</v>
      </c>
      <c r="AA22" s="27">
        <v>2573445.3024664996</v>
      </c>
      <c r="AB22" s="27">
        <v>3445328.777583</v>
      </c>
      <c r="AC22" s="27">
        <v>3422147.369949</v>
      </c>
      <c r="AD22" s="27">
        <v>3678974.5686925</v>
      </c>
      <c r="AE22" s="27">
        <v>3113598.2581935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5651716.148320484</v>
      </c>
      <c r="G23" s="27">
        <v>4004788.701937108</v>
      </c>
      <c r="H23" s="27">
        <v>2969582.4479192765</v>
      </c>
      <c r="I23" s="27">
        <v>4454575.17107275</v>
      </c>
      <c r="J23" s="27">
        <v>5177549.014887535</v>
      </c>
      <c r="K23" s="27">
        <v>5304115.172940467</v>
      </c>
      <c r="L23" s="27">
        <v>4056353.8215969503</v>
      </c>
      <c r="M23" s="27">
        <v>4584040.783655061</v>
      </c>
      <c r="N23" s="27">
        <v>4782433.5507973535</v>
      </c>
      <c r="O23" s="27">
        <v>5296344.880132877</v>
      </c>
      <c r="P23" s="27">
        <v>5054221.329789906</v>
      </c>
      <c r="Q23" s="27">
        <v>4450000.202856967</v>
      </c>
      <c r="R23" s="27">
        <v>4016728.096944279</v>
      </c>
      <c r="S23" s="27">
        <v>3581115.542564394</v>
      </c>
      <c r="T23" s="27">
        <v>3809962.026613601</v>
      </c>
      <c r="U23" s="27">
        <v>3995809.3795192456</v>
      </c>
      <c r="V23" s="27">
        <v>4053954.6251177066</v>
      </c>
      <c r="W23" s="27">
        <v>4106175.8922923715</v>
      </c>
      <c r="X23" s="27">
        <v>4014927.7822834407</v>
      </c>
      <c r="Y23" s="27">
        <v>3807722.837041367</v>
      </c>
      <c r="Z23" s="27">
        <v>3792892.4444679786</v>
      </c>
      <c r="AA23" s="27">
        <v>3575045.8681755136</v>
      </c>
      <c r="AB23" s="27">
        <v>4213898.828399134</v>
      </c>
      <c r="AC23" s="27">
        <v>5218309.727419379</v>
      </c>
      <c r="AD23" s="27">
        <v>5349085.09684487</v>
      </c>
      <c r="AE23" s="27">
        <v>6579959.050441659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5651716.148320484</v>
      </c>
      <c r="G24" s="27">
        <v>4004788.701937108</v>
      </c>
      <c r="H24" s="27">
        <v>2969582.4479192765</v>
      </c>
      <c r="I24" s="27">
        <v>4454575.17107275</v>
      </c>
      <c r="J24" s="27">
        <v>5177549.014887535</v>
      </c>
      <c r="K24" s="27">
        <v>5304115.172940467</v>
      </c>
      <c r="L24" s="27">
        <v>4056353.8215969503</v>
      </c>
      <c r="M24" s="27">
        <v>4584040.783655061</v>
      </c>
      <c r="N24" s="27">
        <v>4782433.5507973535</v>
      </c>
      <c r="O24" s="27">
        <v>5296344.880132877</v>
      </c>
      <c r="P24" s="27">
        <v>5054221.329789906</v>
      </c>
      <c r="Q24" s="27">
        <v>4450000.202856967</v>
      </c>
      <c r="R24" s="27">
        <v>4016728.096944279</v>
      </c>
      <c r="S24" s="27">
        <v>3581115.542564394</v>
      </c>
      <c r="T24" s="27">
        <v>3809962.026613601</v>
      </c>
      <c r="U24" s="27">
        <v>3995809.3795192456</v>
      </c>
      <c r="V24" s="27">
        <v>4053954.6251177066</v>
      </c>
      <c r="W24" s="27">
        <v>4106175.8922923715</v>
      </c>
      <c r="X24" s="27">
        <v>4014927.7822834407</v>
      </c>
      <c r="Y24" s="27">
        <v>3807722.837041367</v>
      </c>
      <c r="Z24" s="27">
        <v>3792892.4444679786</v>
      </c>
      <c r="AA24" s="27">
        <v>3575045.8681755136</v>
      </c>
      <c r="AB24" s="27">
        <v>4213898.828399134</v>
      </c>
      <c r="AC24" s="27">
        <v>5218309.727419379</v>
      </c>
      <c r="AD24" s="27">
        <v>5349085.09684487</v>
      </c>
      <c r="AE24" s="27">
        <v>6579959.050441659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0</v>
      </c>
      <c r="G25" s="27">
        <v>0</v>
      </c>
      <c r="H25" s="27">
        <v>0</v>
      </c>
      <c r="I25" s="27">
        <v>468.5443077333333</v>
      </c>
      <c r="J25" s="27">
        <v>614.9682</v>
      </c>
      <c r="K25" s="27">
        <v>536.8632617333333</v>
      </c>
      <c r="L25" s="27">
        <v>1200.684738</v>
      </c>
      <c r="M25" s="27">
        <v>741.8895381333333</v>
      </c>
      <c r="N25" s="27">
        <v>107.38190759999999</v>
      </c>
      <c r="O25" s="27">
        <v>97.61183079999998</v>
      </c>
      <c r="P25" s="27">
        <v>87.85404613333333</v>
      </c>
      <c r="Q25" s="27">
        <v>62.923430533333324</v>
      </c>
      <c r="R25" s="27">
        <v>33.26178973333333</v>
      </c>
      <c r="S25" s="27">
        <v>257.59756146666666</v>
      </c>
      <c r="T25" s="27">
        <v>50.869909199999995</v>
      </c>
      <c r="U25" s="27">
        <v>50.808448533333326</v>
      </c>
      <c r="V25" s="27">
        <v>19.527138400000002</v>
      </c>
      <c r="W25" s="27">
        <v>70.02466826666665</v>
      </c>
      <c r="X25" s="27">
        <v>48.61104893333333</v>
      </c>
      <c r="Y25" s="27">
        <v>20.699952533333327</v>
      </c>
      <c r="Z25" s="27">
        <v>54.10924786666667</v>
      </c>
      <c r="AA25" s="27">
        <v>26.049922799999994</v>
      </c>
      <c r="AB25" s="27">
        <v>12.094736133333333</v>
      </c>
      <c r="AC25" s="27">
        <v>18.994238266666663</v>
      </c>
      <c r="AD25" s="27">
        <v>16.280569066666665</v>
      </c>
      <c r="AE25" s="27">
        <v>14.300089466666666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3689.8091999999997</v>
      </c>
      <c r="G26" s="27">
        <v>0</v>
      </c>
      <c r="H26" s="27">
        <v>0</v>
      </c>
      <c r="I26" s="27">
        <v>78.09264613333332</v>
      </c>
      <c r="J26" s="27">
        <v>97.6161692</v>
      </c>
      <c r="K26" s="27">
        <v>97.6161692</v>
      </c>
      <c r="L26" s="27">
        <v>78.09264613333332</v>
      </c>
      <c r="M26" s="27">
        <v>58.57346146666666</v>
      </c>
      <c r="N26" s="27">
        <v>58.56984613333332</v>
      </c>
      <c r="O26" s="27">
        <v>48.80772306666666</v>
      </c>
      <c r="P26" s="27">
        <v>78.09264613333332</v>
      </c>
      <c r="Q26" s="27">
        <v>38.86194106666667</v>
      </c>
      <c r="R26" s="27">
        <v>87.28426959999999</v>
      </c>
      <c r="S26" s="27">
        <v>160.4904312</v>
      </c>
      <c r="T26" s="27">
        <v>204.3538244</v>
      </c>
      <c r="U26" s="27">
        <v>150.81507613333332</v>
      </c>
      <c r="V26" s="27">
        <v>186.26558866666664</v>
      </c>
      <c r="W26" s="27">
        <v>127.6834504</v>
      </c>
      <c r="X26" s="27">
        <v>56.523567466666655</v>
      </c>
      <c r="Y26" s="27">
        <v>43.600919999999995</v>
      </c>
      <c r="Z26" s="27">
        <v>35.963166799999996</v>
      </c>
      <c r="AA26" s="27">
        <v>37.94798479999999</v>
      </c>
      <c r="AB26" s="27">
        <v>32.314572399999996</v>
      </c>
      <c r="AC26" s="27">
        <v>45.54452319999999</v>
      </c>
      <c r="AD26" s="27">
        <v>35.54957266666666</v>
      </c>
      <c r="AE26" s="27">
        <v>39.83374266666666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1.746206</v>
      </c>
      <c r="R27" s="27">
        <v>3.9443286666666664</v>
      </c>
      <c r="S27" s="27">
        <v>7.871303733333332</v>
      </c>
      <c r="T27" s="27">
        <v>10.462774666666666</v>
      </c>
      <c r="U27" s="27">
        <v>8.4295112</v>
      </c>
      <c r="V27" s="27">
        <v>8.884320133333333</v>
      </c>
      <c r="W27" s="27">
        <v>7.445417466666666</v>
      </c>
      <c r="X27" s="27">
        <v>2.8655131999999996</v>
      </c>
      <c r="Y27" s="27">
        <v>2.2877829333333333</v>
      </c>
      <c r="Z27" s="27">
        <v>2.9269738666666667</v>
      </c>
      <c r="AA27" s="27">
        <v>2.9971113333333332</v>
      </c>
      <c r="AB27" s="27">
        <v>3.574841599999999</v>
      </c>
      <c r="AC27" s="27">
        <v>3.2060775999999995</v>
      </c>
      <c r="AD27" s="27">
        <v>2.541579333333333</v>
      </c>
      <c r="AE27" s="27">
        <v>4.448306133333333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3689.8091999999997</v>
      </c>
      <c r="G28" s="27">
        <v>0</v>
      </c>
      <c r="H28" s="27">
        <v>0</v>
      </c>
      <c r="I28" s="27">
        <v>546.6369538666667</v>
      </c>
      <c r="J28" s="27">
        <v>712.5843691999999</v>
      </c>
      <c r="K28" s="27">
        <v>634.4794309333332</v>
      </c>
      <c r="L28" s="27">
        <v>1278.777384133333</v>
      </c>
      <c r="M28" s="27">
        <v>800.4629995999999</v>
      </c>
      <c r="N28" s="27">
        <v>165.95175373333333</v>
      </c>
      <c r="O28" s="27">
        <v>146.41955386666663</v>
      </c>
      <c r="P28" s="27">
        <v>165.94669226666664</v>
      </c>
      <c r="Q28" s="27">
        <v>103.53157759999999</v>
      </c>
      <c r="R28" s="27">
        <v>124.49038799999998</v>
      </c>
      <c r="S28" s="27">
        <v>425.9592963999999</v>
      </c>
      <c r="T28" s="27">
        <v>265.68650826666664</v>
      </c>
      <c r="U28" s="27">
        <v>210.05303586666665</v>
      </c>
      <c r="V28" s="27">
        <v>214.6770472</v>
      </c>
      <c r="W28" s="27">
        <v>205.15353613333335</v>
      </c>
      <c r="X28" s="27">
        <v>108.0001296</v>
      </c>
      <c r="Y28" s="27">
        <v>66.58865546666665</v>
      </c>
      <c r="Z28" s="27">
        <v>92.99938853333333</v>
      </c>
      <c r="AA28" s="27">
        <v>66.99501893333334</v>
      </c>
      <c r="AB28" s="27">
        <v>47.98415013333333</v>
      </c>
      <c r="AC28" s="27">
        <v>67.74483906666666</v>
      </c>
      <c r="AD28" s="27">
        <v>54.37172106666666</v>
      </c>
      <c r="AE28" s="27">
        <v>58.58213826666666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5984.808070266666</v>
      </c>
      <c r="G29" s="27">
        <v>12643.964999605247</v>
      </c>
      <c r="H29" s="27">
        <v>9278.79213276579</v>
      </c>
      <c r="I29" s="27">
        <v>10575.045510546759</v>
      </c>
      <c r="J29" s="27">
        <v>1704.5356513932677</v>
      </c>
      <c r="K29" s="27">
        <v>1314.8944276614677</v>
      </c>
      <c r="L29" s="27">
        <v>1173.6623456164502</v>
      </c>
      <c r="M29" s="27">
        <v>1302.1141878687</v>
      </c>
      <c r="N29" s="27">
        <v>1966.9651100797594</v>
      </c>
      <c r="O29" s="27">
        <v>2115.083416094546</v>
      </c>
      <c r="P29" s="27">
        <v>2894.3235896058764</v>
      </c>
      <c r="Q29" s="27">
        <v>3108.506708718044</v>
      </c>
      <c r="R29" s="27">
        <v>8000.902571185219</v>
      </c>
      <c r="S29" s="27">
        <v>2109.0899626857895</v>
      </c>
      <c r="T29" s="27">
        <v>3241.4612633547727</v>
      </c>
      <c r="U29" s="27">
        <v>1773.4612974237132</v>
      </c>
      <c r="V29" s="27">
        <v>435.191470965314</v>
      </c>
      <c r="W29" s="27">
        <v>408.62949143822055</v>
      </c>
      <c r="X29" s="27">
        <v>180.90888675502634</v>
      </c>
      <c r="Y29" s="27">
        <v>0</v>
      </c>
      <c r="Z29" s="27">
        <v>0</v>
      </c>
      <c r="AA29" s="27">
        <v>0</v>
      </c>
      <c r="AB29" s="27">
        <v>0</v>
      </c>
      <c r="AC29" s="27">
        <v>2368.5910677668357</v>
      </c>
      <c r="AD29" s="27">
        <v>0</v>
      </c>
      <c r="AE29" s="27">
        <v>3321.128879015813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17400.87395713333</v>
      </c>
      <c r="G30" s="27">
        <v>16290.854201106798</v>
      </c>
      <c r="H30" s="27">
        <v>15213.81032030788</v>
      </c>
      <c r="I30" s="27">
        <v>17971.2436552711</v>
      </c>
      <c r="J30" s="27">
        <v>3603.6316929771124</v>
      </c>
      <c r="K30" s="27">
        <v>3986.3043349226186</v>
      </c>
      <c r="L30" s="27">
        <v>3816.1214847607594</v>
      </c>
      <c r="M30" s="27">
        <v>4818.228686591595</v>
      </c>
      <c r="N30" s="27">
        <v>5392.316947869459</v>
      </c>
      <c r="O30" s="27">
        <v>5661.111261480025</v>
      </c>
      <c r="P30" s="27">
        <v>5078.948943995057</v>
      </c>
      <c r="Q30" s="27">
        <v>5203.5070111506275</v>
      </c>
      <c r="R30" s="27">
        <v>16453.633215611568</v>
      </c>
      <c r="S30" s="27">
        <v>3468.100222430809</v>
      </c>
      <c r="T30" s="27">
        <v>3597.9836893171187</v>
      </c>
      <c r="U30" s="27">
        <v>3435.231124391886</v>
      </c>
      <c r="V30" s="27">
        <v>4253.478691909676</v>
      </c>
      <c r="W30" s="27">
        <v>7873.250134658143</v>
      </c>
      <c r="X30" s="27">
        <v>22367.772639168536</v>
      </c>
      <c r="Y30" s="27">
        <v>12691.806708703387</v>
      </c>
      <c r="Z30" s="27">
        <v>17296.99805890937</v>
      </c>
      <c r="AA30" s="27">
        <v>17583.3885217632</v>
      </c>
      <c r="AB30" s="27">
        <v>17645.13082345675</v>
      </c>
      <c r="AC30" s="27">
        <v>13134.237438765625</v>
      </c>
      <c r="AD30" s="27">
        <v>13359.197094311066</v>
      </c>
      <c r="AE30" s="27">
        <v>13631.49596042002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238593.3677013333</v>
      </c>
      <c r="G31" s="27">
        <v>182732.040846098</v>
      </c>
      <c r="H31" s="27">
        <v>363161.7547349236</v>
      </c>
      <c r="I31" s="27">
        <v>343073.8389760868</v>
      </c>
      <c r="J31" s="27">
        <v>1263.2338948638599</v>
      </c>
      <c r="K31" s="27">
        <v>1967.006510387579</v>
      </c>
      <c r="L31" s="27">
        <v>1967.9373297800068</v>
      </c>
      <c r="M31" s="27">
        <v>2469.546101940991</v>
      </c>
      <c r="N31" s="27">
        <v>2702.412697292561</v>
      </c>
      <c r="O31" s="27">
        <v>3018.6678951097697</v>
      </c>
      <c r="P31" s="27">
        <v>3471.1632465155785</v>
      </c>
      <c r="Q31" s="27">
        <v>10242.473027331327</v>
      </c>
      <c r="R31" s="27">
        <v>29268.73445749576</v>
      </c>
      <c r="S31" s="27">
        <v>173163.44835372394</v>
      </c>
      <c r="T31" s="27">
        <v>339982.7521293725</v>
      </c>
      <c r="U31" s="27">
        <v>272572.73911572644</v>
      </c>
      <c r="V31" s="27">
        <v>268102.66755152645</v>
      </c>
      <c r="W31" s="27">
        <v>1331.5281751074826</v>
      </c>
      <c r="X31" s="27">
        <v>40762.794598680855</v>
      </c>
      <c r="Y31" s="27">
        <v>1.6760657591560302</v>
      </c>
      <c r="Z31" s="27">
        <v>10942.492031399495</v>
      </c>
      <c r="AA31" s="27">
        <v>13750.858813138077</v>
      </c>
      <c r="AB31" s="27">
        <v>55656.03435026038</v>
      </c>
      <c r="AC31" s="27">
        <v>21325.93443939992</v>
      </c>
      <c r="AD31" s="27">
        <v>15129.694655560827</v>
      </c>
      <c r="AE31" s="27">
        <v>3152.8021360129997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98604.94722320001</v>
      </c>
      <c r="G32" s="27">
        <v>92314.84172111742</v>
      </c>
      <c r="H32" s="27">
        <v>86211.58766093013</v>
      </c>
      <c r="I32" s="27">
        <v>101837.04426401971</v>
      </c>
      <c r="J32" s="27">
        <v>20420.580629836077</v>
      </c>
      <c r="K32" s="27">
        <v>22589.065777371005</v>
      </c>
      <c r="L32" s="27">
        <v>21624.69215708134</v>
      </c>
      <c r="M32" s="27">
        <v>27303.29714012119</v>
      </c>
      <c r="N32" s="27">
        <v>30556.46187202926</v>
      </c>
      <c r="O32" s="27">
        <v>32079.627979840505</v>
      </c>
      <c r="P32" s="27">
        <v>28780.70528413703</v>
      </c>
      <c r="Q32" s="27">
        <v>29486.540767561168</v>
      </c>
      <c r="R32" s="27">
        <v>93237.2542654555</v>
      </c>
      <c r="S32" s="27">
        <v>19652.57166122878</v>
      </c>
      <c r="T32" s="27">
        <v>20388.56904123743</v>
      </c>
      <c r="U32" s="27">
        <v>19466.304095977393</v>
      </c>
      <c r="V32" s="27">
        <v>24103.045920821496</v>
      </c>
      <c r="W32" s="27">
        <v>44615.086381081586</v>
      </c>
      <c r="X32" s="27">
        <v>126750.70871438696</v>
      </c>
      <c r="Y32" s="27">
        <v>71920.24216980433</v>
      </c>
      <c r="Z32" s="27">
        <v>98016.32295656973</v>
      </c>
      <c r="AA32" s="27">
        <v>99639.1964314783</v>
      </c>
      <c r="AB32" s="27">
        <v>99989.06926849207</v>
      </c>
      <c r="AC32" s="27">
        <v>74427.35046888886</v>
      </c>
      <c r="AD32" s="27">
        <v>75702.11354606251</v>
      </c>
      <c r="AE32" s="27">
        <v>77245.15083432638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360583.9969519333</v>
      </c>
      <c r="G33" s="27">
        <v>303981.7017679275</v>
      </c>
      <c r="H33" s="27">
        <v>473865.9448489274</v>
      </c>
      <c r="I33" s="27">
        <v>473457.17240592436</v>
      </c>
      <c r="J33" s="27">
        <v>26991.981869070318</v>
      </c>
      <c r="K33" s="27">
        <v>29857.27105034267</v>
      </c>
      <c r="L33" s="27">
        <v>28582.413317238555</v>
      </c>
      <c r="M33" s="27">
        <v>35893.18611652248</v>
      </c>
      <c r="N33" s="27">
        <v>40618.15662727104</v>
      </c>
      <c r="O33" s="27">
        <v>42874.49055252484</v>
      </c>
      <c r="P33" s="27">
        <v>40225.14106425355</v>
      </c>
      <c r="Q33" s="27">
        <v>48041.027514761176</v>
      </c>
      <c r="R33" s="27">
        <v>146960.52450974804</v>
      </c>
      <c r="S33" s="27">
        <v>198393.21020006933</v>
      </c>
      <c r="T33" s="27">
        <v>367210.76612328173</v>
      </c>
      <c r="U33" s="27">
        <v>297247.7356335195</v>
      </c>
      <c r="V33" s="27">
        <v>296894.3836352229</v>
      </c>
      <c r="W33" s="27">
        <v>54228.49418228544</v>
      </c>
      <c r="X33" s="27">
        <v>190062.18483899138</v>
      </c>
      <c r="Y33" s="27">
        <v>84613.72494426688</v>
      </c>
      <c r="Z33" s="27">
        <v>126255.8130468786</v>
      </c>
      <c r="AA33" s="27">
        <v>130973.44376637958</v>
      </c>
      <c r="AB33" s="27">
        <v>173290.2344422092</v>
      </c>
      <c r="AC33" s="27">
        <v>111256.11341482126</v>
      </c>
      <c r="AD33" s="27">
        <v>104191.00529593439</v>
      </c>
      <c r="AE33" s="27">
        <v>97350.57780977522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33489.028639733326</v>
      </c>
      <c r="G34" s="27">
        <v>32117.278292</v>
      </c>
      <c r="H34" s="27">
        <v>29288.2630568</v>
      </c>
      <c r="I34" s="27">
        <v>30664.032798666663</v>
      </c>
      <c r="J34" s="27">
        <v>32699.267415466664</v>
      </c>
      <c r="K34" s="27">
        <v>30474.62404506666</v>
      </c>
      <c r="L34" s="27">
        <v>29797.362070666662</v>
      </c>
      <c r="M34" s="27">
        <v>33687.61906693333</v>
      </c>
      <c r="N34" s="27">
        <v>32486.33229306666</v>
      </c>
      <c r="O34" s="27">
        <v>33320.86048426666</v>
      </c>
      <c r="P34" s="27">
        <v>34289.69106053333</v>
      </c>
      <c r="Q34" s="27">
        <v>30676.082075466667</v>
      </c>
      <c r="R34" s="27">
        <v>31275.287207999998</v>
      </c>
      <c r="S34" s="27">
        <v>31846.374392799997</v>
      </c>
      <c r="T34" s="27">
        <v>33285.847375733334</v>
      </c>
      <c r="U34" s="27">
        <v>32714.18800613333</v>
      </c>
      <c r="V34" s="27">
        <v>31748.80092853333</v>
      </c>
      <c r="W34" s="27">
        <v>33538.963081066664</v>
      </c>
      <c r="X34" s="27">
        <v>35110.44674133333</v>
      </c>
      <c r="Y34" s="27">
        <v>35477.77676666666</v>
      </c>
      <c r="Z34" s="27">
        <v>34945.72208453333</v>
      </c>
      <c r="AA34" s="27">
        <v>32017.985304799993</v>
      </c>
      <c r="AB34" s="27">
        <v>31639.178187466663</v>
      </c>
      <c r="AC34" s="27">
        <v>29250.382345066664</v>
      </c>
      <c r="AD34" s="27">
        <v>29633.20885653333</v>
      </c>
      <c r="AE34" s="27">
        <v>29478.814695733327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8876.610787733332</v>
      </c>
      <c r="G35" s="27">
        <v>8513.012208799999</v>
      </c>
      <c r="H35" s="27">
        <v>7763.153267466666</v>
      </c>
      <c r="I35" s="27">
        <v>8127.813839199997</v>
      </c>
      <c r="J35" s="27">
        <v>8667.276496266666</v>
      </c>
      <c r="K35" s="27">
        <v>8077.613714133332</v>
      </c>
      <c r="L35" s="27">
        <v>7898.093887199999</v>
      </c>
      <c r="M35" s="27">
        <v>8929.245852266666</v>
      </c>
      <c r="N35" s="27">
        <v>8610.833545599999</v>
      </c>
      <c r="O35" s="27">
        <v>8832.032322666666</v>
      </c>
      <c r="P35" s="27">
        <v>9088.8349464</v>
      </c>
      <c r="Q35" s="27">
        <v>8131.0094653333335</v>
      </c>
      <c r="R35" s="27">
        <v>8289.837130666665</v>
      </c>
      <c r="S35" s="27">
        <v>8441.20709813333</v>
      </c>
      <c r="T35" s="27">
        <v>8822.755656</v>
      </c>
      <c r="U35" s="27">
        <v>8671.232809066665</v>
      </c>
      <c r="V35" s="27">
        <v>8415.3444936</v>
      </c>
      <c r="W35" s="27">
        <v>8889.843767199998</v>
      </c>
      <c r="X35" s="27">
        <v>9306.383911733332</v>
      </c>
      <c r="Y35" s="27">
        <v>9403.745868</v>
      </c>
      <c r="Z35" s="27">
        <v>9262.719012799998</v>
      </c>
      <c r="AA35" s="27">
        <v>8486.694676533332</v>
      </c>
      <c r="AB35" s="27">
        <v>8386.285520799998</v>
      </c>
      <c r="AC35" s="27">
        <v>7753.115914133331</v>
      </c>
      <c r="AD35" s="27">
        <v>7854.5870626666665</v>
      </c>
      <c r="AE35" s="27">
        <v>7813.663604266665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42365.63942746667</v>
      </c>
      <c r="G36" s="27">
        <v>40630.290500799994</v>
      </c>
      <c r="H36" s="27">
        <v>37051.41632426666</v>
      </c>
      <c r="I36" s="27">
        <v>38791.846637866656</v>
      </c>
      <c r="J36" s="27">
        <v>41366.54391173333</v>
      </c>
      <c r="K36" s="27">
        <v>38552.2377592</v>
      </c>
      <c r="L36" s="27">
        <v>37695.45595786666</v>
      </c>
      <c r="M36" s="27">
        <v>42616.8649192</v>
      </c>
      <c r="N36" s="27">
        <v>41097.16583866667</v>
      </c>
      <c r="O36" s="27">
        <v>42152.89280693333</v>
      </c>
      <c r="P36" s="27">
        <v>43378.52600693332</v>
      </c>
      <c r="Q36" s="27">
        <v>38807.09154079999</v>
      </c>
      <c r="R36" s="27">
        <v>39565.12433866666</v>
      </c>
      <c r="S36" s="27">
        <v>40287.58149093333</v>
      </c>
      <c r="T36" s="27">
        <v>42108.603031733335</v>
      </c>
      <c r="U36" s="27">
        <v>41385.4208152</v>
      </c>
      <c r="V36" s="27">
        <v>40164.14542213333</v>
      </c>
      <c r="W36" s="27">
        <v>42428.806848266664</v>
      </c>
      <c r="X36" s="27">
        <v>44416.83065306666</v>
      </c>
      <c r="Y36" s="27">
        <v>44881.52263466666</v>
      </c>
      <c r="Z36" s="27">
        <v>44208.44109733333</v>
      </c>
      <c r="AA36" s="27">
        <v>40504.679981333335</v>
      </c>
      <c r="AB36" s="27">
        <v>40025.46370826667</v>
      </c>
      <c r="AC36" s="27">
        <v>37003.4982592</v>
      </c>
      <c r="AD36" s="27">
        <v>37487.7959192</v>
      </c>
      <c r="AE36" s="27">
        <v>37292.4783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2665175.8851607996</v>
      </c>
      <c r="G37" s="27">
        <v>2644906.8812474</v>
      </c>
      <c r="H37" s="27">
        <v>2673557.7333465</v>
      </c>
      <c r="I37" s="27">
        <v>2674028.9712675</v>
      </c>
      <c r="J37" s="27">
        <v>2773032.9591774335</v>
      </c>
      <c r="K37" s="27">
        <v>2776698.1822150997</v>
      </c>
      <c r="L37" s="27">
        <v>2885479.0178851997</v>
      </c>
      <c r="M37" s="27">
        <v>2998692.8338598</v>
      </c>
      <c r="N37" s="27">
        <v>3104549.164332</v>
      </c>
      <c r="O37" s="27">
        <v>3205262.0834751</v>
      </c>
      <c r="P37" s="27">
        <v>3169298.8028262</v>
      </c>
      <c r="Q37" s="27">
        <v>3279209.8450165996</v>
      </c>
      <c r="R37" s="27">
        <v>3244349.3636693335</v>
      </c>
      <c r="S37" s="27">
        <v>3296133.5480461665</v>
      </c>
      <c r="T37" s="27">
        <v>3389620.1160341664</v>
      </c>
      <c r="U37" s="27">
        <v>3394436.4168373994</v>
      </c>
      <c r="V37" s="27">
        <v>3370787.9575392</v>
      </c>
      <c r="W37" s="27">
        <v>3367299.8192459997</v>
      </c>
      <c r="X37" s="27">
        <v>3348808.6834135996</v>
      </c>
      <c r="Y37" s="27">
        <v>3245166.3482476333</v>
      </c>
      <c r="Z37" s="27">
        <v>3368750.6105058664</v>
      </c>
      <c r="AA37" s="27">
        <v>3537966.82602</v>
      </c>
      <c r="AB37" s="27">
        <v>3791951.618136</v>
      </c>
      <c r="AC37" s="27">
        <v>3855747.5033744327</v>
      </c>
      <c r="AD37" s="27">
        <v>3903236.4456293993</v>
      </c>
      <c r="AE37" s="27">
        <v>4006423.0884809988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20102.043363599998</v>
      </c>
      <c r="G38" s="27">
        <v>22207.211396699997</v>
      </c>
      <c r="H38" s="27">
        <v>21857.910460099996</v>
      </c>
      <c r="I38" s="27">
        <v>18368.730751799998</v>
      </c>
      <c r="J38" s="27">
        <v>16192.320701699999</v>
      </c>
      <c r="K38" s="27">
        <v>17669.7097291</v>
      </c>
      <c r="L38" s="27">
        <v>17180.635958199997</v>
      </c>
      <c r="M38" s="27">
        <v>16530.5236514</v>
      </c>
      <c r="N38" s="27">
        <v>19884.040589233333</v>
      </c>
      <c r="O38" s="27">
        <v>19355.617385499998</v>
      </c>
      <c r="P38" s="27">
        <v>22064.0472481</v>
      </c>
      <c r="Q38" s="27">
        <v>18233.7091629</v>
      </c>
      <c r="R38" s="27">
        <v>16695.910445133333</v>
      </c>
      <c r="S38" s="27">
        <v>4067.8561212666664</v>
      </c>
      <c r="T38" s="27">
        <v>4083.2999349999996</v>
      </c>
      <c r="U38" s="27">
        <v>4138.9032013999995</v>
      </c>
      <c r="V38" s="27">
        <v>4125.253129066667</v>
      </c>
      <c r="W38" s="27">
        <v>4093.6142115000007</v>
      </c>
      <c r="X38" s="27">
        <v>4116.888193733333</v>
      </c>
      <c r="Y38" s="27">
        <v>4119.780670499999</v>
      </c>
      <c r="Z38" s="27">
        <v>4169.977725466666</v>
      </c>
      <c r="AA38" s="27">
        <v>4256.641619266667</v>
      </c>
      <c r="AB38" s="27">
        <v>4288.0214685</v>
      </c>
      <c r="AC38" s="27">
        <v>4307.0800586</v>
      </c>
      <c r="AD38" s="27">
        <v>4389.647122666666</v>
      </c>
      <c r="AE38" s="27">
        <v>4488.629222733332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18145.284708099996</v>
      </c>
      <c r="G39" s="27">
        <v>19127.2513597</v>
      </c>
      <c r="H39" s="27">
        <v>19313.8349019</v>
      </c>
      <c r="I39" s="27">
        <v>14285.8160302</v>
      </c>
      <c r="J39" s="27">
        <v>19458.6582333</v>
      </c>
      <c r="K39" s="27">
        <v>38761.13189519999</v>
      </c>
      <c r="L39" s="27">
        <v>37875.491632</v>
      </c>
      <c r="M39" s="27">
        <v>40245.56576039999</v>
      </c>
      <c r="N39" s="27">
        <v>41180.17402216666</v>
      </c>
      <c r="O39" s="27">
        <v>48109.0325716</v>
      </c>
      <c r="P39" s="27">
        <v>49899.09614139999</v>
      </c>
      <c r="Q39" s="27">
        <v>56112.4862364</v>
      </c>
      <c r="R39" s="27">
        <v>56698.34607286667</v>
      </c>
      <c r="S39" s="27">
        <v>90239.6763939</v>
      </c>
      <c r="T39" s="27">
        <v>91214.10652566665</v>
      </c>
      <c r="U39" s="27">
        <v>90713.15302499998</v>
      </c>
      <c r="V39" s="27">
        <v>95789.82327200001</v>
      </c>
      <c r="W39" s="27">
        <v>89623.1211975</v>
      </c>
      <c r="X39" s="27">
        <v>98220.90451213332</v>
      </c>
      <c r="Y39" s="27">
        <v>57382.653010833325</v>
      </c>
      <c r="Z39" s="27">
        <v>59128.380492866665</v>
      </c>
      <c r="AA39" s="27">
        <v>45090.820943666666</v>
      </c>
      <c r="AB39" s="27">
        <v>53582.8143015</v>
      </c>
      <c r="AC39" s="27">
        <v>50679.69780316666</v>
      </c>
      <c r="AD39" s="27">
        <v>62434.43278856666</v>
      </c>
      <c r="AE39" s="27">
        <v>49144.714745499994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2703423.2132325</v>
      </c>
      <c r="G40" s="27">
        <v>2686241.3440038</v>
      </c>
      <c r="H40" s="27">
        <v>2714729.4787084996</v>
      </c>
      <c r="I40" s="27">
        <v>2706683.5180495</v>
      </c>
      <c r="J40" s="27">
        <v>2808683.9381124335</v>
      </c>
      <c r="K40" s="27">
        <v>2833129.0238394</v>
      </c>
      <c r="L40" s="27">
        <v>2940535.1454753997</v>
      </c>
      <c r="M40" s="27">
        <v>3055468.9232715997</v>
      </c>
      <c r="N40" s="27">
        <v>3165613.3789434</v>
      </c>
      <c r="O40" s="27">
        <v>3272726.7334322</v>
      </c>
      <c r="P40" s="27">
        <v>3241261.9462157004</v>
      </c>
      <c r="Q40" s="27">
        <v>3353556.0404158994</v>
      </c>
      <c r="R40" s="27">
        <v>3317743.620187334</v>
      </c>
      <c r="S40" s="27">
        <v>3390441.080561333</v>
      </c>
      <c r="T40" s="27">
        <v>3484917.522494833</v>
      </c>
      <c r="U40" s="27">
        <v>3489288.4730637996</v>
      </c>
      <c r="V40" s="27">
        <v>3470703.0339402664</v>
      </c>
      <c r="W40" s="27">
        <v>3461016.554655</v>
      </c>
      <c r="X40" s="27">
        <v>3451146.476119466</v>
      </c>
      <c r="Y40" s="27">
        <v>3306668.7819289663</v>
      </c>
      <c r="Z40" s="27">
        <v>3432048.9687241996</v>
      </c>
      <c r="AA40" s="27">
        <v>3587314.288582933</v>
      </c>
      <c r="AB40" s="27">
        <v>3849822.4539059997</v>
      </c>
      <c r="AC40" s="27">
        <v>3910734.281236199</v>
      </c>
      <c r="AD40" s="27">
        <v>3970060.5255406327</v>
      </c>
      <c r="AE40" s="27">
        <v>4060056.432449233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316085.10254591325</v>
      </c>
      <c r="G42" s="27">
        <v>217271.87130431517</v>
      </c>
      <c r="H42" s="27">
        <v>220547.78589959315</v>
      </c>
      <c r="I42" s="27">
        <v>254797.59902483798</v>
      </c>
      <c r="J42" s="27">
        <v>317461.2502777777</v>
      </c>
      <c r="K42" s="27">
        <v>334207.0632592593</v>
      </c>
      <c r="L42" s="27">
        <v>574016.6149074073</v>
      </c>
      <c r="M42" s="27">
        <v>678842.9101111111</v>
      </c>
      <c r="N42" s="27">
        <v>862208.1664037037</v>
      </c>
      <c r="O42" s="27">
        <v>888157.914925926</v>
      </c>
      <c r="P42" s="27">
        <v>952915.0369444445</v>
      </c>
      <c r="Q42" s="27">
        <v>831544.3914518518</v>
      </c>
      <c r="R42" s="27">
        <v>988509.4593814814</v>
      </c>
      <c r="S42" s="27">
        <v>887720.8614222221</v>
      </c>
      <c r="T42" s="27">
        <v>972770.5760074073</v>
      </c>
      <c r="U42" s="27">
        <v>933029.3069629628</v>
      </c>
      <c r="V42" s="27">
        <v>1107141.0788962962</v>
      </c>
      <c r="W42" s="27">
        <v>1090622.6649481482</v>
      </c>
      <c r="X42" s="27">
        <v>900331.3105814814</v>
      </c>
      <c r="Y42" s="27">
        <v>901749.9256296296</v>
      </c>
      <c r="Z42" s="27">
        <v>840030.4792185185</v>
      </c>
      <c r="AA42" s="27">
        <v>1068515.2083185185</v>
      </c>
      <c r="AB42" s="27">
        <v>1012717.5115703704</v>
      </c>
      <c r="AC42" s="27">
        <v>1103572.027111111</v>
      </c>
      <c r="AD42" s="27">
        <v>1085363.0761259259</v>
      </c>
      <c r="AE42" s="27">
        <v>1132824.6968592592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316085.10254591325</v>
      </c>
      <c r="G43" s="27">
        <v>217271.87130431517</v>
      </c>
      <c r="H43" s="27">
        <v>220547.78589959315</v>
      </c>
      <c r="I43" s="27">
        <v>254797.59902483798</v>
      </c>
      <c r="J43" s="27">
        <v>317461.2502777777</v>
      </c>
      <c r="K43" s="27">
        <v>334207.0632592593</v>
      </c>
      <c r="L43" s="27">
        <v>574016.6149074073</v>
      </c>
      <c r="M43" s="27">
        <v>678842.9101111111</v>
      </c>
      <c r="N43" s="27">
        <v>862208.1664037037</v>
      </c>
      <c r="O43" s="27">
        <v>888157.914925926</v>
      </c>
      <c r="P43" s="27">
        <v>952915.0369444445</v>
      </c>
      <c r="Q43" s="27">
        <v>831544.3914518518</v>
      </c>
      <c r="R43" s="27">
        <v>988509.4593814814</v>
      </c>
      <c r="S43" s="27">
        <v>887720.8614222221</v>
      </c>
      <c r="T43" s="27">
        <v>972770.5760074073</v>
      </c>
      <c r="U43" s="27">
        <v>933029.3069629628</v>
      </c>
      <c r="V43" s="27">
        <v>1107141.0788962962</v>
      </c>
      <c r="W43" s="27">
        <v>1090622.6649481482</v>
      </c>
      <c r="X43" s="27">
        <v>900331.3105814814</v>
      </c>
      <c r="Y43" s="27">
        <v>901749.9256296296</v>
      </c>
      <c r="Z43" s="27">
        <v>840030.4792185185</v>
      </c>
      <c r="AA43" s="27">
        <v>1068515.2083185185</v>
      </c>
      <c r="AB43" s="27">
        <v>1012717.5115703704</v>
      </c>
      <c r="AC43" s="27">
        <v>1103572.027111111</v>
      </c>
      <c r="AD43" s="27">
        <v>1085363.0761259259</v>
      </c>
      <c r="AE43" s="27">
        <v>1132824.6968592592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713916.5993087332</v>
      </c>
      <c r="G44" s="27">
        <v>609695.5238861665</v>
      </c>
      <c r="H44" s="27">
        <v>525192.1953842667</v>
      </c>
      <c r="I44" s="27">
        <v>723532.8925029333</v>
      </c>
      <c r="J44" s="27">
        <v>653785.4785179667</v>
      </c>
      <c r="K44" s="27">
        <v>755727.0451705334</v>
      </c>
      <c r="L44" s="27">
        <v>771092.5322767333</v>
      </c>
      <c r="M44" s="27">
        <v>535906.5358877999</v>
      </c>
      <c r="N44" s="27">
        <v>809580.7176200332</v>
      </c>
      <c r="O44" s="27">
        <v>1097750.1418883998</v>
      </c>
      <c r="P44" s="27">
        <v>1316131.3118594668</v>
      </c>
      <c r="Q44" s="27">
        <v>1285070.0480233</v>
      </c>
      <c r="R44" s="27">
        <v>1860845.082771033</v>
      </c>
      <c r="S44" s="27">
        <v>1314552.187261133</v>
      </c>
      <c r="T44" s="27">
        <v>1454346.8530950332</v>
      </c>
      <c r="U44" s="27">
        <v>1326323.3037439</v>
      </c>
      <c r="V44" s="27">
        <v>347752.45514496666</v>
      </c>
      <c r="W44" s="27">
        <v>242427.35332199995</v>
      </c>
      <c r="X44" s="27">
        <v>189895.0907289333</v>
      </c>
      <c r="Y44" s="27">
        <v>846220.2047247667</v>
      </c>
      <c r="Z44" s="27">
        <v>1102791.0105006665</v>
      </c>
      <c r="AA44" s="27">
        <v>1316613.2370006</v>
      </c>
      <c r="AB44" s="27">
        <v>711923.7701473333</v>
      </c>
      <c r="AC44" s="27">
        <v>452655.3872789666</v>
      </c>
      <c r="AD44" s="27">
        <v>739736.0724882332</v>
      </c>
      <c r="AE44" s="27">
        <v>555434.5372832665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12360.051437066666</v>
      </c>
      <c r="G45" s="27">
        <v>26977.676228066663</v>
      </c>
      <c r="H45" s="27">
        <v>52519.218592866666</v>
      </c>
      <c r="I45" s="27">
        <v>4607.452275066666</v>
      </c>
      <c r="J45" s="27">
        <v>11635.418379199997</v>
      </c>
      <c r="K45" s="27">
        <v>10311.401929033333</v>
      </c>
      <c r="L45" s="27">
        <v>33166.255324766666</v>
      </c>
      <c r="M45" s="27">
        <v>26431.899784033332</v>
      </c>
      <c r="N45" s="27">
        <v>872771.7580351</v>
      </c>
      <c r="O45" s="27">
        <v>722010.7930522666</v>
      </c>
      <c r="P45" s="27">
        <v>408866.38942379993</v>
      </c>
      <c r="Q45" s="27">
        <v>9153.129539399997</v>
      </c>
      <c r="R45" s="27">
        <v>520972.0665482666</v>
      </c>
      <c r="S45" s="27">
        <v>16872.383528</v>
      </c>
      <c r="T45" s="27">
        <v>214276.65160439996</v>
      </c>
      <c r="U45" s="27">
        <v>30860.634127399997</v>
      </c>
      <c r="V45" s="27">
        <v>6231.698208633332</v>
      </c>
      <c r="W45" s="27">
        <v>5437.942350866666</v>
      </c>
      <c r="X45" s="27">
        <v>844022.4309491332</v>
      </c>
      <c r="Y45" s="27">
        <v>2852.5520125666667</v>
      </c>
      <c r="Z45" s="27">
        <v>4132.265036899999</v>
      </c>
      <c r="AA45" s="27">
        <v>2663.5290527999996</v>
      </c>
      <c r="AB45" s="27">
        <v>34.315948333333324</v>
      </c>
      <c r="AC45" s="27">
        <v>0</v>
      </c>
      <c r="AD45" s="27">
        <v>2089.1486307999994</v>
      </c>
      <c r="AE45" s="27">
        <v>1390.2458364666666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5072332.377355833</v>
      </c>
      <c r="G46" s="27">
        <v>5126394.7947828</v>
      </c>
      <c r="H46" s="27">
        <v>4949148.0409756</v>
      </c>
      <c r="I46" s="27">
        <v>5067328.395827132</v>
      </c>
      <c r="J46" s="27">
        <v>5112707.536418532</v>
      </c>
      <c r="K46" s="27">
        <v>5100049.707650333</v>
      </c>
      <c r="L46" s="27">
        <v>5325987.810476665</v>
      </c>
      <c r="M46" s="27">
        <v>5512277.9938918995</v>
      </c>
      <c r="N46" s="27">
        <v>5831111.5089740325</v>
      </c>
      <c r="O46" s="27">
        <v>6071095.041200932</v>
      </c>
      <c r="P46" s="27">
        <v>6858320.228870366</v>
      </c>
      <c r="Q46" s="27">
        <v>5545178.638260799</v>
      </c>
      <c r="R46" s="27">
        <v>5791974.837307633</v>
      </c>
      <c r="S46" s="27">
        <v>5004335.499873966</v>
      </c>
      <c r="T46" s="27">
        <v>5235002.144176933</v>
      </c>
      <c r="U46" s="27">
        <v>5305313.505905232</v>
      </c>
      <c r="V46" s="27">
        <v>5447245.0616943315</v>
      </c>
      <c r="W46" s="27">
        <v>5386212.441635666</v>
      </c>
      <c r="X46" s="27">
        <v>5375627.344212766</v>
      </c>
      <c r="Y46" s="27">
        <v>5398961.918806867</v>
      </c>
      <c r="Z46" s="27">
        <v>5374112.923497266</v>
      </c>
      <c r="AA46" s="27">
        <v>5257681.806579765</v>
      </c>
      <c r="AB46" s="27">
        <v>5377597.033945032</v>
      </c>
      <c r="AC46" s="27">
        <v>5350872.969516433</v>
      </c>
      <c r="AD46" s="27">
        <v>5557326.705389433</v>
      </c>
      <c r="AE46" s="27">
        <v>5600059.9429544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738636.7076986333</v>
      </c>
      <c r="G47" s="27">
        <v>756355.9883443665</v>
      </c>
      <c r="H47" s="27">
        <v>1058023.5542492</v>
      </c>
      <c r="I47" s="27">
        <v>222396.47159986664</v>
      </c>
      <c r="J47" s="27">
        <v>560715.7262732666</v>
      </c>
      <c r="K47" s="27">
        <v>665735.4626461</v>
      </c>
      <c r="L47" s="27">
        <v>966899.2365468331</v>
      </c>
      <c r="M47" s="27">
        <v>660071.8379742665</v>
      </c>
      <c r="N47" s="27">
        <v>876102.3103268333</v>
      </c>
      <c r="O47" s="27">
        <v>706903.9016347</v>
      </c>
      <c r="P47" s="27">
        <v>862156.3617179333</v>
      </c>
      <c r="Q47" s="27">
        <v>888353.7177078666</v>
      </c>
      <c r="R47" s="27">
        <v>672000.9756562666</v>
      </c>
      <c r="S47" s="27">
        <v>523223.7987052999</v>
      </c>
      <c r="T47" s="27">
        <v>586772.8108011</v>
      </c>
      <c r="U47" s="27">
        <v>507504.71392133326</v>
      </c>
      <c r="V47" s="27">
        <v>474056.07892206666</v>
      </c>
      <c r="W47" s="27">
        <v>418434.40153643326</v>
      </c>
      <c r="X47" s="27">
        <v>151168.97727469998</v>
      </c>
      <c r="Y47" s="27">
        <v>164710.5547857</v>
      </c>
      <c r="Z47" s="27">
        <v>216795.9512385333</v>
      </c>
      <c r="AA47" s="27">
        <v>3942.6629216333326</v>
      </c>
      <c r="AB47" s="27">
        <v>220986.15310053335</v>
      </c>
      <c r="AC47" s="27">
        <v>180188.62026549998</v>
      </c>
      <c r="AD47" s="27">
        <v>195510.10179726663</v>
      </c>
      <c r="AE47" s="27">
        <v>387049.5063948333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6537245.735800266</v>
      </c>
      <c r="G48" s="27">
        <v>6519423.983241399</v>
      </c>
      <c r="H48" s="27">
        <v>6584883.009201933</v>
      </c>
      <c r="I48" s="27">
        <v>6017865.212204999</v>
      </c>
      <c r="J48" s="27">
        <v>6338844.1595889665</v>
      </c>
      <c r="K48" s="27">
        <v>6531823.617396</v>
      </c>
      <c r="L48" s="27">
        <v>7097145.834624999</v>
      </c>
      <c r="M48" s="27">
        <v>6734688.267537999</v>
      </c>
      <c r="N48" s="27">
        <v>8389566.294956</v>
      </c>
      <c r="O48" s="27">
        <v>8597759.877776299</v>
      </c>
      <c r="P48" s="27">
        <v>9445474.291871564</v>
      </c>
      <c r="Q48" s="27">
        <v>7727755.533531365</v>
      </c>
      <c r="R48" s="27">
        <v>8845792.9622832</v>
      </c>
      <c r="S48" s="27">
        <v>6858983.869368399</v>
      </c>
      <c r="T48" s="27">
        <v>7490398.459677466</v>
      </c>
      <c r="U48" s="27">
        <v>7170002.157697865</v>
      </c>
      <c r="V48" s="27">
        <v>6275285.293969999</v>
      </c>
      <c r="W48" s="27">
        <v>6052512.138844966</v>
      </c>
      <c r="X48" s="27">
        <v>6560713.843165533</v>
      </c>
      <c r="Y48" s="27">
        <v>6412745.230329899</v>
      </c>
      <c r="Z48" s="27">
        <v>6697832.150273367</v>
      </c>
      <c r="AA48" s="27">
        <v>6580901.235554799</v>
      </c>
      <c r="AB48" s="27">
        <v>6310541.273141233</v>
      </c>
      <c r="AC48" s="27">
        <v>5983716.977060899</v>
      </c>
      <c r="AD48" s="27">
        <v>6494662.028305732</v>
      </c>
      <c r="AE48" s="27">
        <v>6543934.232468966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18378759.81465113</v>
      </c>
      <c r="G49" s="27">
        <v>16495489.570791883</v>
      </c>
      <c r="H49" s="27">
        <v>15071400.887769662</v>
      </c>
      <c r="I49" s="27">
        <v>15122367.390212247</v>
      </c>
      <c r="J49" s="27">
        <v>16030528.142569454</v>
      </c>
      <c r="K49" s="27">
        <v>17209515.9680973</v>
      </c>
      <c r="L49" s="27">
        <v>16941445.70095597</v>
      </c>
      <c r="M49" s="27">
        <v>16988836.220267028</v>
      </c>
      <c r="N49" s="27">
        <v>19955756.348190296</v>
      </c>
      <c r="O49" s="27">
        <v>20836999.83028453</v>
      </c>
      <c r="P49" s="27">
        <v>21828843.084346097</v>
      </c>
      <c r="Q49" s="27">
        <v>19805644.614412177</v>
      </c>
      <c r="R49" s="27">
        <v>20306304.94748774</v>
      </c>
      <c r="S49" s="27">
        <v>17775915.164134953</v>
      </c>
      <c r="T49" s="27">
        <v>19138626.515305854</v>
      </c>
      <c r="U49" s="27">
        <v>18688840.151661728</v>
      </c>
      <c r="V49" s="27">
        <v>17612465.07721346</v>
      </c>
      <c r="W49" s="27">
        <v>17025039.526282236</v>
      </c>
      <c r="X49" s="27">
        <v>17257165.77701968</v>
      </c>
      <c r="Y49" s="27">
        <v>17019777.483676665</v>
      </c>
      <c r="Z49" s="27">
        <v>17422674.92870051</v>
      </c>
      <c r="AA49" s="27">
        <v>17745335.571402777</v>
      </c>
      <c r="AB49" s="27">
        <v>19105477.486855753</v>
      </c>
      <c r="AC49" s="27">
        <v>19847474.02861031</v>
      </c>
      <c r="AD49" s="27">
        <v>20793961.57072036</v>
      </c>
      <c r="AE49" s="27">
        <v>21677852.376139294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109.03834736666668</v>
      </c>
      <c r="AE50" s="27">
        <v>136.50419200000002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87625.47255</v>
      </c>
      <c r="G51" s="27">
        <v>81918.96276666666</v>
      </c>
      <c r="H51" s="27">
        <v>84324.18063666667</v>
      </c>
      <c r="I51" s="27">
        <v>84020.74956000001</v>
      </c>
      <c r="J51" s="27">
        <v>72291.19392</v>
      </c>
      <c r="K51" s="27">
        <v>106662.78817333333</v>
      </c>
      <c r="L51" s="27">
        <v>108497.59382000001</v>
      </c>
      <c r="M51" s="27">
        <v>114405.66588</v>
      </c>
      <c r="N51" s="27">
        <v>117192.73258000001</v>
      </c>
      <c r="O51" s="27">
        <v>121998.66699239999</v>
      </c>
      <c r="P51" s="27">
        <v>126194.02157083333</v>
      </c>
      <c r="Q51" s="27">
        <v>123099.36574320002</v>
      </c>
      <c r="R51" s="27">
        <v>122063.7038544</v>
      </c>
      <c r="S51" s="27">
        <v>119624.01082353335</v>
      </c>
      <c r="T51" s="27">
        <v>122695.07818773335</v>
      </c>
      <c r="U51" s="27">
        <v>122255.22197349998</v>
      </c>
      <c r="V51" s="27">
        <v>119564.02283393333</v>
      </c>
      <c r="W51" s="27">
        <v>95712.6248859</v>
      </c>
      <c r="X51" s="27">
        <v>97864.27645683334</v>
      </c>
      <c r="Y51" s="27">
        <v>97890.26838726667</v>
      </c>
      <c r="Z51" s="27">
        <v>98374.24599493334</v>
      </c>
      <c r="AA51" s="27">
        <v>96130.7788012</v>
      </c>
      <c r="AB51" s="27">
        <v>96733.5333074</v>
      </c>
      <c r="AC51" s="27">
        <v>97274.90496423333</v>
      </c>
      <c r="AD51" s="27">
        <v>100238.8387154</v>
      </c>
      <c r="AE51" s="27">
        <v>101098.815125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18675.751418133335</v>
      </c>
      <c r="X53" s="27">
        <v>20873.50817126667</v>
      </c>
      <c r="Y53" s="27">
        <v>25894.71841696667</v>
      </c>
      <c r="Z53" s="27">
        <v>29763.533618133333</v>
      </c>
      <c r="AA53" s="27">
        <v>29248.224457099997</v>
      </c>
      <c r="AB53" s="27">
        <v>26716.449989533332</v>
      </c>
      <c r="AC53" s="27">
        <v>24690.344286666666</v>
      </c>
      <c r="AD53" s="27">
        <v>24782.763163766667</v>
      </c>
      <c r="AE53" s="27">
        <v>24136.124958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72348.49512</v>
      </c>
      <c r="G54" s="27">
        <v>65586.05155666666</v>
      </c>
      <c r="H54" s="27">
        <v>62810.23287000001</v>
      </c>
      <c r="I54" s="27">
        <v>60844.48337</v>
      </c>
      <c r="J54" s="27">
        <v>57049.074720000004</v>
      </c>
      <c r="K54" s="27">
        <v>35879.57083333333</v>
      </c>
      <c r="L54" s="27">
        <v>33361.71366</v>
      </c>
      <c r="M54" s="27">
        <v>33488.73132</v>
      </c>
      <c r="N54" s="27">
        <v>32200.83379333333</v>
      </c>
      <c r="O54" s="27">
        <v>32346.5847012</v>
      </c>
      <c r="P54" s="27">
        <v>32099.251499333335</v>
      </c>
      <c r="Q54" s="27">
        <v>31246.8027696</v>
      </c>
      <c r="R54" s="27">
        <v>31388.303838466665</v>
      </c>
      <c r="S54" s="27">
        <v>31435.92803303333</v>
      </c>
      <c r="T54" s="27">
        <v>32215.479025033335</v>
      </c>
      <c r="U54" s="27">
        <v>31906.335337066663</v>
      </c>
      <c r="V54" s="27">
        <v>30302.247135966667</v>
      </c>
      <c r="W54" s="27">
        <v>28276.485770866668</v>
      </c>
      <c r="X54" s="27">
        <v>29963.352452733336</v>
      </c>
      <c r="Y54" s="27">
        <v>29312.594927366667</v>
      </c>
      <c r="Z54" s="27">
        <v>29698.373134100002</v>
      </c>
      <c r="AA54" s="27">
        <v>29530.14848336667</v>
      </c>
      <c r="AB54" s="27">
        <v>30314.745694933335</v>
      </c>
      <c r="AC54" s="27">
        <v>29820.5838601</v>
      </c>
      <c r="AD54" s="27">
        <v>29113.432934300003</v>
      </c>
      <c r="AE54" s="27">
        <v>28383.540329466665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159973.96767</v>
      </c>
      <c r="G55" s="27">
        <v>147505.01432333334</v>
      </c>
      <c r="H55" s="27">
        <v>147134.41350666666</v>
      </c>
      <c r="I55" s="27">
        <v>144865.23293</v>
      </c>
      <c r="J55" s="27">
        <v>129340.26864</v>
      </c>
      <c r="K55" s="27">
        <v>142542.35900666667</v>
      </c>
      <c r="L55" s="27">
        <v>141859.30748</v>
      </c>
      <c r="M55" s="27">
        <v>147894.39719999998</v>
      </c>
      <c r="N55" s="27">
        <v>149393.56637333333</v>
      </c>
      <c r="O55" s="27">
        <v>154345.2516936</v>
      </c>
      <c r="P55" s="27">
        <v>158293.27307016667</v>
      </c>
      <c r="Q55" s="27">
        <v>154346.1685128</v>
      </c>
      <c r="R55" s="27">
        <v>153452.00769286667</v>
      </c>
      <c r="S55" s="27">
        <v>151059.93885656667</v>
      </c>
      <c r="T55" s="27">
        <v>154910.55721276664</v>
      </c>
      <c r="U55" s="27">
        <v>154161.55731056668</v>
      </c>
      <c r="V55" s="27">
        <v>149866.2699699</v>
      </c>
      <c r="W55" s="27">
        <v>142664.8620749</v>
      </c>
      <c r="X55" s="27">
        <v>148701.13708083334</v>
      </c>
      <c r="Y55" s="27">
        <v>153097.5817316</v>
      </c>
      <c r="Z55" s="27">
        <v>157836.15274716666</v>
      </c>
      <c r="AA55" s="27">
        <v>154909.1517416667</v>
      </c>
      <c r="AB55" s="27">
        <v>153764.72899186666</v>
      </c>
      <c r="AC55" s="27">
        <v>151785.83258043334</v>
      </c>
      <c r="AD55" s="27">
        <v>154244.07263026666</v>
      </c>
      <c r="AE55" s="27">
        <v>153754.98460446665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18538733.78232113</v>
      </c>
      <c r="G56" s="27">
        <v>16642994.585115217</v>
      </c>
      <c r="H56" s="27">
        <v>15325902.313087888</v>
      </c>
      <c r="I56" s="27">
        <v>15364317.543028668</v>
      </c>
      <c r="J56" s="27">
        <v>16247909.06482867</v>
      </c>
      <c r="K56" s="27">
        <v>17457255.622666918</v>
      </c>
      <c r="L56" s="27">
        <v>17120304.197411846</v>
      </c>
      <c r="M56" s="27">
        <v>17284007.655686766</v>
      </c>
      <c r="N56" s="27">
        <v>20221381.101797707</v>
      </c>
      <c r="O56" s="27">
        <v>21065805.123164363</v>
      </c>
      <c r="P56" s="27">
        <v>22054747.748041406</v>
      </c>
      <c r="Q56" s="27">
        <v>20059846.08717061</v>
      </c>
      <c r="R56" s="27">
        <v>21095366.12229013</v>
      </c>
      <c r="S56" s="27">
        <v>19394325.592886377</v>
      </c>
      <c r="T56" s="27">
        <v>20777262.653731257</v>
      </c>
      <c r="U56" s="27">
        <v>20721093.472592328</v>
      </c>
      <c r="V56" s="27">
        <v>19683402.514027536</v>
      </c>
      <c r="W56" s="27">
        <v>19103184.335054528</v>
      </c>
      <c r="X56" s="27">
        <v>19125268.802939404</v>
      </c>
      <c r="Y56" s="27">
        <v>18842389.19075413</v>
      </c>
      <c r="Z56" s="27">
        <v>19247636.754301134</v>
      </c>
      <c r="AA56" s="27">
        <v>19581092.479022156</v>
      </c>
      <c r="AB56" s="27">
        <v>20831664.230022345</v>
      </c>
      <c r="AC56" s="27">
        <v>21821048.55137514</v>
      </c>
      <c r="AD56" s="27">
        <v>22770683.402620602</v>
      </c>
      <c r="AE56" s="27">
        <v>23531095.170188677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0</v>
      </c>
      <c r="G61" s="36">
        <f t="shared" si="2"/>
        <v>0</v>
      </c>
      <c r="H61" s="36">
        <f t="shared" si="2"/>
        <v>107367.01181155937</v>
      </c>
      <c r="I61" s="36">
        <f t="shared" si="2"/>
        <v>97084.91988642035</v>
      </c>
      <c r="J61" s="36">
        <f t="shared" si="2"/>
        <v>88040.65361921783</v>
      </c>
      <c r="K61" s="36">
        <f t="shared" si="2"/>
        <v>105197.29556295417</v>
      </c>
      <c r="L61" s="36">
        <f t="shared" si="2"/>
        <v>36999.18897587793</v>
      </c>
      <c r="M61" s="36">
        <f t="shared" si="2"/>
        <v>147277.03821973855</v>
      </c>
      <c r="N61" s="36">
        <f t="shared" si="2"/>
        <v>116231.18723408117</v>
      </c>
      <c r="O61" s="36">
        <f t="shared" si="2"/>
        <v>74460.04118623618</v>
      </c>
      <c r="P61" s="36">
        <f t="shared" si="2"/>
        <v>67611.39062514175</v>
      </c>
      <c r="Q61" s="36">
        <f t="shared" si="2"/>
        <v>99855.30424562964</v>
      </c>
      <c r="R61" s="36">
        <f t="shared" si="2"/>
        <v>635609.1671095246</v>
      </c>
      <c r="S61" s="36">
        <f t="shared" si="2"/>
        <v>1467350.4898948574</v>
      </c>
      <c r="T61" s="36">
        <f t="shared" si="2"/>
        <v>1483725.5812126354</v>
      </c>
      <c r="U61" s="36">
        <f t="shared" si="2"/>
        <v>1878091.7636200343</v>
      </c>
      <c r="V61" s="36">
        <f t="shared" si="2"/>
        <v>1921071.1668441729</v>
      </c>
      <c r="W61" s="36">
        <f t="shared" si="2"/>
        <v>1935479.9466973902</v>
      </c>
      <c r="X61" s="36">
        <f t="shared" si="2"/>
        <v>1719401.8888388933</v>
      </c>
      <c r="Y61" s="36">
        <f t="shared" si="2"/>
        <v>1669514.1253458648</v>
      </c>
      <c r="Z61" s="36">
        <f t="shared" si="2"/>
        <v>1667125.672853453</v>
      </c>
      <c r="AA61" s="36">
        <f t="shared" si="2"/>
        <v>1680847.7558777134</v>
      </c>
      <c r="AB61" s="36">
        <f t="shared" si="2"/>
        <v>1572422.0141747282</v>
      </c>
      <c r="AC61" s="36">
        <f t="shared" si="2"/>
        <v>1821788.690184398</v>
      </c>
      <c r="AD61" s="36">
        <f t="shared" si="2"/>
        <v>1822477.7592699744</v>
      </c>
      <c r="AE61" s="36">
        <f>AE12</f>
        <v>1699487.8094449153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18018175.817699198</v>
      </c>
      <c r="G62" s="36">
        <f aca="true" t="shared" si="3" ref="G62:AD62">G49-G63</f>
        <v>16191507.869023956</v>
      </c>
      <c r="H62" s="36">
        <f t="shared" si="3"/>
        <v>14597534.942920735</v>
      </c>
      <c r="I62" s="36">
        <f t="shared" si="3"/>
        <v>14648910.217806323</v>
      </c>
      <c r="J62" s="36">
        <f t="shared" si="3"/>
        <v>16003536.160700385</v>
      </c>
      <c r="K62" s="36">
        <f t="shared" si="3"/>
        <v>17179658.697046958</v>
      </c>
      <c r="L62" s="36">
        <f t="shared" si="3"/>
        <v>16912863.28763873</v>
      </c>
      <c r="M62" s="36">
        <f t="shared" si="3"/>
        <v>16952943.034150504</v>
      </c>
      <c r="N62" s="36">
        <f t="shared" si="3"/>
        <v>19915138.191563025</v>
      </c>
      <c r="O62" s="36">
        <f t="shared" si="3"/>
        <v>20794125.339732002</v>
      </c>
      <c r="P62" s="36">
        <f t="shared" si="3"/>
        <v>21788617.943281844</v>
      </c>
      <c r="Q62" s="36">
        <f t="shared" si="3"/>
        <v>19757603.586897418</v>
      </c>
      <c r="R62" s="36">
        <f t="shared" si="3"/>
        <v>20159344.422977995</v>
      </c>
      <c r="S62" s="36">
        <f t="shared" si="3"/>
        <v>17577521.953934886</v>
      </c>
      <c r="T62" s="36">
        <f t="shared" si="3"/>
        <v>18771415.749182574</v>
      </c>
      <c r="U62" s="36">
        <f t="shared" si="3"/>
        <v>18391592.41602821</v>
      </c>
      <c r="V62" s="36">
        <f t="shared" si="3"/>
        <v>17315570.693578236</v>
      </c>
      <c r="W62" s="36">
        <f t="shared" si="3"/>
        <v>16970811.03209995</v>
      </c>
      <c r="X62" s="36">
        <f t="shared" si="3"/>
        <v>17067103.592180688</v>
      </c>
      <c r="Y62" s="36">
        <f t="shared" si="3"/>
        <v>16935163.758732397</v>
      </c>
      <c r="Z62" s="36">
        <f t="shared" si="3"/>
        <v>17296419.11565363</v>
      </c>
      <c r="AA62" s="36">
        <f t="shared" si="3"/>
        <v>17614362.1276364</v>
      </c>
      <c r="AB62" s="36">
        <f t="shared" si="3"/>
        <v>18932187.252413545</v>
      </c>
      <c r="AC62" s="36">
        <f t="shared" si="3"/>
        <v>19736217.91519549</v>
      </c>
      <c r="AD62" s="36">
        <f t="shared" si="3"/>
        <v>20689770.565424424</v>
      </c>
      <c r="AE62" s="36">
        <f>AE49-AE63</f>
        <v>21580501.79832952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360583.9969519333</v>
      </c>
      <c r="G63" s="36">
        <f aca="true" t="shared" si="4" ref="G63:AD63">G33</f>
        <v>303981.7017679275</v>
      </c>
      <c r="H63" s="36">
        <f t="shared" si="4"/>
        <v>473865.9448489274</v>
      </c>
      <c r="I63" s="36">
        <f t="shared" si="4"/>
        <v>473457.17240592436</v>
      </c>
      <c r="J63" s="36">
        <f t="shared" si="4"/>
        <v>26991.981869070318</v>
      </c>
      <c r="K63" s="36">
        <f t="shared" si="4"/>
        <v>29857.27105034267</v>
      </c>
      <c r="L63" s="36">
        <f t="shared" si="4"/>
        <v>28582.413317238555</v>
      </c>
      <c r="M63" s="36">
        <f t="shared" si="4"/>
        <v>35893.18611652248</v>
      </c>
      <c r="N63" s="36">
        <f t="shared" si="4"/>
        <v>40618.15662727104</v>
      </c>
      <c r="O63" s="36">
        <f t="shared" si="4"/>
        <v>42874.49055252484</v>
      </c>
      <c r="P63" s="36">
        <f t="shared" si="4"/>
        <v>40225.14106425355</v>
      </c>
      <c r="Q63" s="36">
        <f t="shared" si="4"/>
        <v>48041.027514761176</v>
      </c>
      <c r="R63" s="36">
        <f t="shared" si="4"/>
        <v>146960.52450974804</v>
      </c>
      <c r="S63" s="36">
        <f t="shared" si="4"/>
        <v>198393.21020006933</v>
      </c>
      <c r="T63" s="36">
        <f t="shared" si="4"/>
        <v>367210.76612328173</v>
      </c>
      <c r="U63" s="36">
        <f t="shared" si="4"/>
        <v>297247.7356335195</v>
      </c>
      <c r="V63" s="36">
        <f t="shared" si="4"/>
        <v>296894.3836352229</v>
      </c>
      <c r="W63" s="36">
        <f t="shared" si="4"/>
        <v>54228.49418228544</v>
      </c>
      <c r="X63" s="36">
        <f t="shared" si="4"/>
        <v>190062.18483899138</v>
      </c>
      <c r="Y63" s="36">
        <f t="shared" si="4"/>
        <v>84613.72494426688</v>
      </c>
      <c r="Z63" s="36">
        <f t="shared" si="4"/>
        <v>126255.8130468786</v>
      </c>
      <c r="AA63" s="36">
        <f t="shared" si="4"/>
        <v>130973.44376637958</v>
      </c>
      <c r="AB63" s="36">
        <f t="shared" si="4"/>
        <v>173290.2344422092</v>
      </c>
      <c r="AC63" s="36">
        <f t="shared" si="4"/>
        <v>111256.11341482126</v>
      </c>
      <c r="AD63" s="36">
        <f t="shared" si="4"/>
        <v>104191.00529593439</v>
      </c>
      <c r="AE63" s="36">
        <f>AE33</f>
        <v>97350.57780977522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159973.96767</v>
      </c>
      <c r="G64" s="36">
        <f t="shared" si="5"/>
        <v>147505.01432333334</v>
      </c>
      <c r="H64" s="36">
        <f t="shared" si="5"/>
        <v>147134.41350666666</v>
      </c>
      <c r="I64" s="36">
        <f t="shared" si="5"/>
        <v>144865.23293</v>
      </c>
      <c r="J64" s="36">
        <f t="shared" si="5"/>
        <v>129340.26864</v>
      </c>
      <c r="K64" s="36">
        <f t="shared" si="5"/>
        <v>142542.35900666667</v>
      </c>
      <c r="L64" s="36">
        <f t="shared" si="5"/>
        <v>141859.30748</v>
      </c>
      <c r="M64" s="36">
        <f t="shared" si="5"/>
        <v>147894.39719999998</v>
      </c>
      <c r="N64" s="36">
        <f t="shared" si="5"/>
        <v>149393.56637333333</v>
      </c>
      <c r="O64" s="36">
        <f t="shared" si="5"/>
        <v>154345.2516936</v>
      </c>
      <c r="P64" s="36">
        <f t="shared" si="5"/>
        <v>158293.27307016667</v>
      </c>
      <c r="Q64" s="36">
        <f t="shared" si="5"/>
        <v>154346.1685128</v>
      </c>
      <c r="R64" s="36">
        <f t="shared" si="5"/>
        <v>153452.00769286667</v>
      </c>
      <c r="S64" s="36">
        <f t="shared" si="5"/>
        <v>151059.93885656667</v>
      </c>
      <c r="T64" s="36">
        <f t="shared" si="5"/>
        <v>154910.55721276664</v>
      </c>
      <c r="U64" s="36">
        <f t="shared" si="5"/>
        <v>154161.55731056668</v>
      </c>
      <c r="V64" s="36">
        <f t="shared" si="5"/>
        <v>149866.2699699</v>
      </c>
      <c r="W64" s="36">
        <f t="shared" si="5"/>
        <v>142664.8620749</v>
      </c>
      <c r="X64" s="36">
        <f t="shared" si="5"/>
        <v>148701.13708083334</v>
      </c>
      <c r="Y64" s="36">
        <f t="shared" si="5"/>
        <v>153097.5817316</v>
      </c>
      <c r="Z64" s="36">
        <f t="shared" si="5"/>
        <v>157836.15274716666</v>
      </c>
      <c r="AA64" s="36">
        <f t="shared" si="5"/>
        <v>154909.1517416667</v>
      </c>
      <c r="AB64" s="36">
        <f t="shared" si="5"/>
        <v>153764.72899186666</v>
      </c>
      <c r="AC64" s="36">
        <f t="shared" si="5"/>
        <v>151785.83258043334</v>
      </c>
      <c r="AD64" s="36">
        <f t="shared" si="5"/>
        <v>154244.07263026666</v>
      </c>
      <c r="AE64" s="36">
        <f>AE55</f>
        <v>153754.98460446665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18538733.782321133</v>
      </c>
      <c r="G65" s="38">
        <f t="shared" si="6"/>
        <v>16642994.585115217</v>
      </c>
      <c r="H65" s="38">
        <f t="shared" si="6"/>
        <v>15325902.313087888</v>
      </c>
      <c r="I65" s="38">
        <f t="shared" si="6"/>
        <v>15364317.543028668</v>
      </c>
      <c r="J65" s="38">
        <f t="shared" si="6"/>
        <v>16247909.064828673</v>
      </c>
      <c r="K65" s="38">
        <f t="shared" si="6"/>
        <v>17457255.622666918</v>
      </c>
      <c r="L65" s="38">
        <f t="shared" si="6"/>
        <v>17120304.197411846</v>
      </c>
      <c r="M65" s="38">
        <f t="shared" si="6"/>
        <v>17284007.655686766</v>
      </c>
      <c r="N65" s="38">
        <f t="shared" si="6"/>
        <v>20221381.10179771</v>
      </c>
      <c r="O65" s="38">
        <f t="shared" si="6"/>
        <v>21065805.123164363</v>
      </c>
      <c r="P65" s="38">
        <f t="shared" si="6"/>
        <v>22054747.748041406</v>
      </c>
      <c r="Q65" s="38">
        <f t="shared" si="6"/>
        <v>20059846.087170605</v>
      </c>
      <c r="R65" s="38">
        <f t="shared" si="6"/>
        <v>21095366.12229013</v>
      </c>
      <c r="S65" s="38">
        <f t="shared" si="6"/>
        <v>19394325.592886377</v>
      </c>
      <c r="T65" s="38">
        <f t="shared" si="6"/>
        <v>20777262.653731257</v>
      </c>
      <c r="U65" s="38">
        <f t="shared" si="6"/>
        <v>20721093.472592328</v>
      </c>
      <c r="V65" s="38">
        <f t="shared" si="6"/>
        <v>19683402.514027532</v>
      </c>
      <c r="W65" s="38">
        <f t="shared" si="6"/>
        <v>19103184.335054528</v>
      </c>
      <c r="X65" s="38">
        <f t="shared" si="6"/>
        <v>19125268.802939408</v>
      </c>
      <c r="Y65" s="38">
        <f t="shared" si="6"/>
        <v>18842389.190754127</v>
      </c>
      <c r="Z65" s="38">
        <f t="shared" si="6"/>
        <v>19247636.754301127</v>
      </c>
      <c r="AA65" s="38">
        <f t="shared" si="6"/>
        <v>19581092.479022156</v>
      </c>
      <c r="AB65" s="38">
        <f t="shared" si="6"/>
        <v>20831664.23002235</v>
      </c>
      <c r="AC65" s="38">
        <f t="shared" si="6"/>
        <v>21821048.551375143</v>
      </c>
      <c r="AD65" s="38">
        <f t="shared" si="6"/>
        <v>22770683.402620602</v>
      </c>
      <c r="AE65" s="38">
        <f t="shared" si="6"/>
        <v>23531095.170188677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171381.5139487</v>
      </c>
      <c r="G69" s="36">
        <f t="shared" si="8"/>
        <v>158325.9781687841</v>
      </c>
      <c r="H69" s="36">
        <f t="shared" si="8"/>
        <v>149021.82053093013</v>
      </c>
      <c r="I69" s="36">
        <f t="shared" si="8"/>
        <v>162964.19752151973</v>
      </c>
      <c r="J69" s="36">
        <f t="shared" si="8"/>
        <v>77797.65336633608</v>
      </c>
      <c r="K69" s="36">
        <f t="shared" si="8"/>
        <v>58596.55182120434</v>
      </c>
      <c r="L69" s="36">
        <f t="shared" si="8"/>
        <v>55295.23341308134</v>
      </c>
      <c r="M69" s="36">
        <f t="shared" si="8"/>
        <v>61092.33847012119</v>
      </c>
      <c r="N69" s="36">
        <f t="shared" si="8"/>
        <v>63451.37212536259</v>
      </c>
      <c r="O69" s="36">
        <f t="shared" si="8"/>
        <v>64597.90085154051</v>
      </c>
      <c r="P69" s="36">
        <f t="shared" si="8"/>
        <v>61012.17540847037</v>
      </c>
      <c r="Q69" s="36">
        <f t="shared" si="8"/>
        <v>60892.08134716116</v>
      </c>
      <c r="R69" s="36">
        <f t="shared" si="8"/>
        <v>124770.86041858883</v>
      </c>
      <c r="S69" s="36">
        <f t="shared" si="8"/>
        <v>51919.802260495446</v>
      </c>
      <c r="T69" s="36">
        <f t="shared" si="8"/>
        <v>53357.29057093743</v>
      </c>
      <c r="U69" s="36">
        <f t="shared" si="8"/>
        <v>52147.147680744056</v>
      </c>
      <c r="V69" s="36">
        <f t="shared" si="8"/>
        <v>54514.43822992149</v>
      </c>
      <c r="W69" s="36">
        <f t="shared" si="8"/>
        <v>73092.22354391492</v>
      </c>
      <c r="X69" s="36">
        <f t="shared" si="8"/>
        <v>156857.28397432028</v>
      </c>
      <c r="Y69" s="36">
        <f t="shared" si="8"/>
        <v>101352.51965760432</v>
      </c>
      <c r="Z69" s="36">
        <f t="shared" si="8"/>
        <v>127853.3784920364</v>
      </c>
      <c r="AA69" s="36">
        <f t="shared" si="8"/>
        <v>129296.74164767831</v>
      </c>
      <c r="AB69" s="36">
        <f t="shared" si="8"/>
        <v>130431.2013005254</v>
      </c>
      <c r="AC69" s="36">
        <f t="shared" si="8"/>
        <v>104382.69409808886</v>
      </c>
      <c r="AD69" s="36">
        <f t="shared" si="8"/>
        <v>104946.68063919584</v>
      </c>
      <c r="AE69" s="36">
        <f>SUM(AE11,AE21,AE27,AE32,AE54)</f>
        <v>105737.21436392638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307004.2996658</v>
      </c>
      <c r="G70" s="36">
        <f t="shared" si="9"/>
        <v>223059.99513954011</v>
      </c>
      <c r="H70" s="36">
        <f t="shared" si="9"/>
        <v>197281.94094894122</v>
      </c>
      <c r="I70" s="36">
        <f t="shared" si="9"/>
        <v>167473.7908173711</v>
      </c>
      <c r="J70" s="36">
        <f t="shared" si="9"/>
        <v>153619.03608787712</v>
      </c>
      <c r="K70" s="36">
        <f t="shared" si="9"/>
        <v>195373.9027666226</v>
      </c>
      <c r="L70" s="36">
        <f t="shared" si="9"/>
        <v>241978.23118822742</v>
      </c>
      <c r="M70" s="36">
        <f t="shared" si="9"/>
        <v>337400.93227415823</v>
      </c>
      <c r="N70" s="36">
        <f t="shared" si="9"/>
        <v>1254753.1850413028</v>
      </c>
      <c r="O70" s="36">
        <f t="shared" si="9"/>
        <v>1082690.2121579465</v>
      </c>
      <c r="P70" s="36">
        <f t="shared" si="9"/>
        <v>755105.7091358616</v>
      </c>
      <c r="Q70" s="36">
        <f t="shared" si="9"/>
        <v>415573.20770668396</v>
      </c>
      <c r="R70" s="36">
        <f t="shared" si="9"/>
        <v>888446.7989446449</v>
      </c>
      <c r="S70" s="36">
        <f t="shared" si="9"/>
        <v>320854.87783619744</v>
      </c>
      <c r="T70" s="36">
        <f t="shared" si="9"/>
        <v>510537.75837865047</v>
      </c>
      <c r="U70" s="36">
        <f t="shared" si="9"/>
        <v>307026.1710697252</v>
      </c>
      <c r="V70" s="36">
        <f t="shared" si="9"/>
        <v>229507.31885344296</v>
      </c>
      <c r="W70" s="36">
        <f t="shared" si="9"/>
        <v>280285.89437319146</v>
      </c>
      <c r="X70" s="36">
        <f t="shared" si="9"/>
        <v>1058133.1450608016</v>
      </c>
      <c r="Y70" s="36">
        <f t="shared" si="9"/>
        <v>228303.45141907004</v>
      </c>
      <c r="Z70" s="36">
        <f t="shared" si="9"/>
        <v>217084.43517007606</v>
      </c>
      <c r="AA70" s="36">
        <f t="shared" si="9"/>
        <v>178739.33950232988</v>
      </c>
      <c r="AB70" s="36">
        <f t="shared" si="9"/>
        <v>250858.05338182335</v>
      </c>
      <c r="AC70" s="36">
        <f t="shared" si="9"/>
        <v>231538.97438586561</v>
      </c>
      <c r="AD70" s="36">
        <f t="shared" si="9"/>
        <v>282655.95911724435</v>
      </c>
      <c r="AE70" s="36">
        <f>SUM(AE8,AE18,AE25,AE30,AE38,AE45,AE51)</f>
        <v>284453.93493908667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2050542.0163809801</v>
      </c>
      <c r="G71" s="36">
        <f t="shared" si="10"/>
        <v>1865898.3363820128</v>
      </c>
      <c r="H71" s="36">
        <f t="shared" si="10"/>
        <v>2414690.5218142094</v>
      </c>
      <c r="I71" s="36">
        <f t="shared" si="10"/>
        <v>1211158.869952145</v>
      </c>
      <c r="J71" s="36">
        <f t="shared" si="10"/>
        <v>1264104.789959026</v>
      </c>
      <c r="K71" s="36">
        <f t="shared" si="10"/>
        <v>1503652.4101792343</v>
      </c>
      <c r="L71" s="36">
        <f t="shared" si="10"/>
        <v>1996200.7744282982</v>
      </c>
      <c r="M71" s="36">
        <f t="shared" si="10"/>
        <v>2017390.2671832242</v>
      </c>
      <c r="N71" s="36">
        <f t="shared" si="10"/>
        <v>2387919.1850608774</v>
      </c>
      <c r="O71" s="36">
        <f t="shared" si="10"/>
        <v>2099638.538468805</v>
      </c>
      <c r="P71" s="36">
        <f t="shared" si="10"/>
        <v>2442911.531225032</v>
      </c>
      <c r="Q71" s="36">
        <f t="shared" si="10"/>
        <v>2366583.1838728087</v>
      </c>
      <c r="R71" s="36">
        <f t="shared" si="10"/>
        <v>2373288.4993183147</v>
      </c>
      <c r="S71" s="36">
        <f t="shared" si="10"/>
        <v>2360805.288452966</v>
      </c>
      <c r="T71" s="36">
        <f t="shared" si="10"/>
        <v>2607670.1918766475</v>
      </c>
      <c r="U71" s="36">
        <f t="shared" si="10"/>
        <v>2653221.735552154</v>
      </c>
      <c r="V71" s="36">
        <f t="shared" si="10"/>
        <v>2699354.556724997</v>
      </c>
      <c r="W71" s="36">
        <f t="shared" si="10"/>
        <v>2442869.3556598905</v>
      </c>
      <c r="X71" s="36">
        <f t="shared" si="10"/>
        <v>1947456.027353823</v>
      </c>
      <c r="Y71" s="36">
        <f t="shared" si="10"/>
        <v>1771284.5943612482</v>
      </c>
      <c r="Z71" s="36">
        <f t="shared" si="10"/>
        <v>1871605.4461512915</v>
      </c>
      <c r="AA71" s="36">
        <f t="shared" si="10"/>
        <v>1734280.24560675</v>
      </c>
      <c r="AB71" s="36">
        <f t="shared" si="10"/>
        <v>1689078.4317310692</v>
      </c>
      <c r="AC71" s="36">
        <f t="shared" si="10"/>
        <v>1754340.8843642368</v>
      </c>
      <c r="AD71" s="36">
        <f t="shared" si="10"/>
        <v>1742634.4964114998</v>
      </c>
      <c r="AE71" s="36">
        <f>SUM(AE10,AE13,AE19,AE26,AE31,AE35,AE39,AE42,AE47,AE53)</f>
        <v>2052067.968911585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10559217.192619817</v>
      </c>
      <c r="G72" s="36">
        <f t="shared" si="11"/>
        <v>8937318.93518458</v>
      </c>
      <c r="H72" s="36">
        <f t="shared" si="11"/>
        <v>7358048.220773709</v>
      </c>
      <c r="I72" s="36">
        <f t="shared" si="11"/>
        <v>8479502.722457996</v>
      </c>
      <c r="J72" s="36">
        <f t="shared" si="11"/>
        <v>9287702.880954394</v>
      </c>
      <c r="K72" s="36">
        <f t="shared" si="11"/>
        <v>10279324.246692527</v>
      </c>
      <c r="L72" s="36">
        <f t="shared" si="11"/>
        <v>9149899.121163566</v>
      </c>
      <c r="M72" s="36">
        <f t="shared" si="11"/>
        <v>8900246.000812363</v>
      </c>
      <c r="N72" s="36">
        <f t="shared" si="11"/>
        <v>10141405.976573633</v>
      </c>
      <c r="O72" s="36">
        <f t="shared" si="11"/>
        <v>11138223.60268514</v>
      </c>
      <c r="P72" s="36">
        <f t="shared" si="11"/>
        <v>11162316.431239212</v>
      </c>
      <c r="Q72" s="36">
        <f t="shared" si="11"/>
        <v>10929590.30000315</v>
      </c>
      <c r="R72" s="36">
        <f t="shared" si="11"/>
        <v>10465010.83520683</v>
      </c>
      <c r="S72" s="36">
        <f t="shared" si="11"/>
        <v>9434639.196545178</v>
      </c>
      <c r="T72" s="36">
        <f t="shared" si="11"/>
        <v>10136970.81249199</v>
      </c>
      <c r="U72" s="36">
        <f t="shared" si="11"/>
        <v>9970215.842207404</v>
      </c>
      <c r="V72" s="36">
        <f t="shared" si="11"/>
        <v>8683653.567696271</v>
      </c>
      <c r="W72" s="36">
        <f t="shared" si="11"/>
        <v>8355311.099351076</v>
      </c>
      <c r="X72" s="36">
        <f t="shared" si="11"/>
        <v>8155681.666602861</v>
      </c>
      <c r="Y72" s="36">
        <f t="shared" si="11"/>
        <v>8837364.218080733</v>
      </c>
      <c r="Z72" s="36">
        <f t="shared" si="11"/>
        <v>9008483.260261944</v>
      </c>
      <c r="AA72" s="36">
        <f t="shared" si="11"/>
        <v>9524655.746503012</v>
      </c>
      <c r="AB72" s="36">
        <f t="shared" si="11"/>
        <v>10174060.512690233</v>
      </c>
      <c r="AC72" s="36">
        <f t="shared" si="11"/>
        <v>11708380.423011811</v>
      </c>
      <c r="AD72" s="36">
        <f t="shared" si="11"/>
        <v>12319043.949919302</v>
      </c>
      <c r="AE72" s="36">
        <f>SUM(AE7,AE15,AE17,AE23,AE29,AE34,AE37,AE44,AE50)</f>
        <v>12820792.843066774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5450588.759705832</v>
      </c>
      <c r="G73" s="36">
        <f t="shared" si="12"/>
        <v>5458391.3402403</v>
      </c>
      <c r="H73" s="36">
        <f t="shared" si="12"/>
        <v>5206859.809020099</v>
      </c>
      <c r="I73" s="36">
        <f t="shared" si="12"/>
        <v>5343217.962279633</v>
      </c>
      <c r="J73" s="36">
        <f t="shared" si="12"/>
        <v>5464684.704461032</v>
      </c>
      <c r="K73" s="36">
        <f t="shared" si="12"/>
        <v>5420308.511207333</v>
      </c>
      <c r="L73" s="36">
        <f t="shared" si="12"/>
        <v>5676930.8372186655</v>
      </c>
      <c r="M73" s="36">
        <f t="shared" si="12"/>
        <v>5967878.116946899</v>
      </c>
      <c r="N73" s="36">
        <f t="shared" si="12"/>
        <v>6373851.382996532</v>
      </c>
      <c r="O73" s="36">
        <f t="shared" si="12"/>
        <v>6680654.869000932</v>
      </c>
      <c r="P73" s="36">
        <f t="shared" si="12"/>
        <v>7633401.901032835</v>
      </c>
      <c r="Q73" s="36">
        <f t="shared" si="12"/>
        <v>6287207.314240803</v>
      </c>
      <c r="R73" s="36">
        <f t="shared" si="12"/>
        <v>7243849.128401753</v>
      </c>
      <c r="S73" s="36">
        <f t="shared" si="12"/>
        <v>7226106.427791536</v>
      </c>
      <c r="T73" s="36">
        <f t="shared" si="12"/>
        <v>7468726.600413034</v>
      </c>
      <c r="U73" s="36">
        <f t="shared" si="12"/>
        <v>7738482.576082302</v>
      </c>
      <c r="V73" s="36">
        <f t="shared" si="12"/>
        <v>8016372.632522897</v>
      </c>
      <c r="W73" s="36">
        <f t="shared" si="12"/>
        <v>7951625.762126455</v>
      </c>
      <c r="X73" s="36">
        <f t="shared" si="12"/>
        <v>7807140.679947598</v>
      </c>
      <c r="Y73" s="36">
        <f t="shared" si="12"/>
        <v>7904084.407235472</v>
      </c>
      <c r="Z73" s="36">
        <f t="shared" si="12"/>
        <v>8022610.234225779</v>
      </c>
      <c r="AA73" s="36">
        <f t="shared" si="12"/>
        <v>8014120.405762385</v>
      </c>
      <c r="AB73" s="36">
        <f t="shared" si="12"/>
        <v>8587236.030918688</v>
      </c>
      <c r="AC73" s="36">
        <f t="shared" si="12"/>
        <v>8022405.576045705</v>
      </c>
      <c r="AD73" s="36">
        <f t="shared" si="12"/>
        <v>8321402.317063928</v>
      </c>
      <c r="AE73" s="36">
        <f>SUM(AE9,AE20,AE41,AE46,AE52)</f>
        <v>8268043.2089073025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18538733.782321133</v>
      </c>
      <c r="G74" s="38">
        <f t="shared" si="13"/>
        <v>16642994.585115217</v>
      </c>
      <c r="H74" s="38">
        <f t="shared" si="13"/>
        <v>15325902.313087888</v>
      </c>
      <c r="I74" s="38">
        <f t="shared" si="13"/>
        <v>15364317.543028664</v>
      </c>
      <c r="J74" s="38">
        <f t="shared" si="13"/>
        <v>16247909.064828664</v>
      </c>
      <c r="K74" s="38">
        <f t="shared" si="13"/>
        <v>17457255.62266692</v>
      </c>
      <c r="L74" s="38">
        <f t="shared" si="13"/>
        <v>17120304.19741184</v>
      </c>
      <c r="M74" s="38">
        <f t="shared" si="13"/>
        <v>17284007.655686766</v>
      </c>
      <c r="N74" s="38">
        <f t="shared" si="13"/>
        <v>20221381.101797707</v>
      </c>
      <c r="O74" s="38">
        <f t="shared" si="13"/>
        <v>21065805.123164363</v>
      </c>
      <c r="P74" s="38">
        <f t="shared" si="13"/>
        <v>22054747.748041414</v>
      </c>
      <c r="Q74" s="38">
        <f t="shared" si="13"/>
        <v>20059846.08717061</v>
      </c>
      <c r="R74" s="38">
        <f t="shared" si="13"/>
        <v>21095366.12229013</v>
      </c>
      <c r="S74" s="38">
        <f t="shared" si="13"/>
        <v>19394325.592886373</v>
      </c>
      <c r="T74" s="38">
        <f t="shared" si="13"/>
        <v>20777262.653731257</v>
      </c>
      <c r="U74" s="38">
        <f t="shared" si="13"/>
        <v>20721093.47259233</v>
      </c>
      <c r="V74" s="38">
        <f t="shared" si="13"/>
        <v>19683402.51402753</v>
      </c>
      <c r="W74" s="38">
        <f t="shared" si="13"/>
        <v>19103184.335054528</v>
      </c>
      <c r="X74" s="38">
        <f t="shared" si="13"/>
        <v>19125268.802939404</v>
      </c>
      <c r="Y74" s="38">
        <f t="shared" si="13"/>
        <v>18842389.190754127</v>
      </c>
      <c r="Z74" s="38">
        <f t="shared" si="13"/>
        <v>19247636.754301127</v>
      </c>
      <c r="AA74" s="38">
        <f t="shared" si="13"/>
        <v>19581092.479022156</v>
      </c>
      <c r="AB74" s="38">
        <f t="shared" si="13"/>
        <v>20831664.23002234</v>
      </c>
      <c r="AC74" s="38">
        <f t="shared" si="13"/>
        <v>21821048.551905707</v>
      </c>
      <c r="AD74" s="38">
        <f t="shared" si="13"/>
        <v>22770683.40315117</v>
      </c>
      <c r="AE74" s="38">
        <f t="shared" si="13"/>
        <v>23531095.170188673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0</v>
      </c>
      <c r="G82" s="16">
        <f aca="true" t="shared" si="15" ref="G82:AD82">(G61-G100)</f>
        <v>0</v>
      </c>
      <c r="H82" s="16">
        <f t="shared" si="15"/>
        <v>107367.01181155937</v>
      </c>
      <c r="I82" s="16">
        <f t="shared" si="15"/>
        <v>97084.91988642035</v>
      </c>
      <c r="J82" s="16">
        <f t="shared" si="15"/>
        <v>88040.65361921783</v>
      </c>
      <c r="K82" s="16">
        <f t="shared" si="15"/>
        <v>105197.29556295417</v>
      </c>
      <c r="L82" s="16">
        <f t="shared" si="15"/>
        <v>36999.18897587793</v>
      </c>
      <c r="M82" s="16">
        <f t="shared" si="15"/>
        <v>147277.03821973855</v>
      </c>
      <c r="N82" s="16">
        <f t="shared" si="15"/>
        <v>116231.18723408117</v>
      </c>
      <c r="O82" s="16">
        <f t="shared" si="15"/>
        <v>74460.04118623618</v>
      </c>
      <c r="P82" s="16">
        <f t="shared" si="15"/>
        <v>67611.39062514175</v>
      </c>
      <c r="Q82" s="16">
        <f t="shared" si="15"/>
        <v>99855.30424562964</v>
      </c>
      <c r="R82" s="16">
        <f t="shared" si="15"/>
        <v>635609.1671095246</v>
      </c>
      <c r="S82" s="16">
        <f t="shared" si="15"/>
        <v>1467350.4898948574</v>
      </c>
      <c r="T82" s="16">
        <f t="shared" si="15"/>
        <v>1483725.5812126354</v>
      </c>
      <c r="U82" s="16">
        <f t="shared" si="15"/>
        <v>1878091.7636200343</v>
      </c>
      <c r="V82" s="16">
        <f t="shared" si="15"/>
        <v>1921071.1668441729</v>
      </c>
      <c r="W82" s="16">
        <f t="shared" si="15"/>
        <v>1935479.9466973902</v>
      </c>
      <c r="X82" s="16">
        <f t="shared" si="15"/>
        <v>1719401.8888388933</v>
      </c>
      <c r="Y82" s="16">
        <f t="shared" si="15"/>
        <v>1669514.1253458648</v>
      </c>
      <c r="Z82" s="16">
        <f t="shared" si="15"/>
        <v>1667125.672853453</v>
      </c>
      <c r="AA82" s="16">
        <f t="shared" si="15"/>
        <v>1680847.7558777134</v>
      </c>
      <c r="AB82" s="16">
        <f t="shared" si="15"/>
        <v>1572422.0141747282</v>
      </c>
      <c r="AC82" s="16">
        <f t="shared" si="15"/>
        <v>1821788.690184398</v>
      </c>
      <c r="AD82" s="16">
        <f t="shared" si="15"/>
        <v>1822477.7592699744</v>
      </c>
      <c r="AE82" s="16">
        <f>(AE61-AE100)</f>
        <v>1699487.8094449153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17853937.7457122</v>
      </c>
      <c r="G83" s="18">
        <f aca="true" t="shared" si="16" ref="G83:AD83">(G62-G101)</f>
        <v>16077188.357261823</v>
      </c>
      <c r="H83" s="18">
        <f t="shared" si="16"/>
        <v>14492802.459744535</v>
      </c>
      <c r="I83" s="18">
        <f t="shared" si="16"/>
        <v>14499504.70641199</v>
      </c>
      <c r="J83" s="18">
        <f t="shared" si="16"/>
        <v>15880118.045781385</v>
      </c>
      <c r="K83" s="18">
        <f t="shared" si="16"/>
        <v>17005739.480712358</v>
      </c>
      <c r="L83" s="18">
        <f t="shared" si="16"/>
        <v>16757352.369438732</v>
      </c>
      <c r="M83" s="18">
        <f t="shared" si="16"/>
        <v>16732318.48263537</v>
      </c>
      <c r="N83" s="18">
        <f t="shared" si="16"/>
        <v>19718301.622200627</v>
      </c>
      <c r="O83" s="18">
        <f t="shared" si="16"/>
        <v>20624439.922356535</v>
      </c>
      <c r="P83" s="18">
        <f t="shared" si="16"/>
        <v>21575617.572049845</v>
      </c>
      <c r="Q83" s="18">
        <f t="shared" si="16"/>
        <v>19545939.466646686</v>
      </c>
      <c r="R83" s="18">
        <f t="shared" si="16"/>
        <v>19923477.211337127</v>
      </c>
      <c r="S83" s="18">
        <f t="shared" si="16"/>
        <v>17334653.237247217</v>
      </c>
      <c r="T83" s="18">
        <f t="shared" si="16"/>
        <v>18546279.033688042</v>
      </c>
      <c r="U83" s="18">
        <f t="shared" si="16"/>
        <v>18151116.564008143</v>
      </c>
      <c r="V83" s="18">
        <f t="shared" si="16"/>
        <v>17094121.366283435</v>
      </c>
      <c r="W83" s="18">
        <f t="shared" si="16"/>
        <v>16750784.964860952</v>
      </c>
      <c r="X83" s="18">
        <f t="shared" si="16"/>
        <v>16883247.108879354</v>
      </c>
      <c r="Y83" s="18">
        <f t="shared" si="16"/>
        <v>16735784.247002464</v>
      </c>
      <c r="Z83" s="18">
        <f t="shared" si="16"/>
        <v>16971184.404466163</v>
      </c>
      <c r="AA83" s="18">
        <f t="shared" si="16"/>
        <v>17422410.254124466</v>
      </c>
      <c r="AB83" s="18">
        <f t="shared" si="16"/>
        <v>18858501.927039813</v>
      </c>
      <c r="AC83" s="18">
        <f t="shared" si="16"/>
        <v>19662407.765607957</v>
      </c>
      <c r="AD83" s="18">
        <f t="shared" si="16"/>
        <v>20610579.731733225</v>
      </c>
      <c r="AE83" s="18">
        <f>(AE62-AE101)</f>
        <v>21464604.674911987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360583.9969519333</v>
      </c>
      <c r="G84" s="18">
        <f aca="true" t="shared" si="17" ref="G84:AD84">(G63-G102)</f>
        <v>303981.7017679275</v>
      </c>
      <c r="H84" s="18">
        <f t="shared" si="17"/>
        <v>473865.9448489274</v>
      </c>
      <c r="I84" s="18">
        <f t="shared" si="17"/>
        <v>473457.17240592436</v>
      </c>
      <c r="J84" s="18">
        <f t="shared" si="17"/>
        <v>26991.981869070318</v>
      </c>
      <c r="K84" s="18">
        <f t="shared" si="17"/>
        <v>29857.27105034267</v>
      </c>
      <c r="L84" s="18">
        <f t="shared" si="17"/>
        <v>28582.413317238555</v>
      </c>
      <c r="M84" s="18">
        <f t="shared" si="17"/>
        <v>35893.18611652248</v>
      </c>
      <c r="N84" s="18">
        <f t="shared" si="17"/>
        <v>40618.15662727104</v>
      </c>
      <c r="O84" s="18">
        <f t="shared" si="17"/>
        <v>42874.49055252484</v>
      </c>
      <c r="P84" s="18">
        <f t="shared" si="17"/>
        <v>40225.14106425355</v>
      </c>
      <c r="Q84" s="18">
        <f t="shared" si="17"/>
        <v>48041.027514761176</v>
      </c>
      <c r="R84" s="18">
        <f t="shared" si="17"/>
        <v>146960.52450974804</v>
      </c>
      <c r="S84" s="18">
        <f t="shared" si="17"/>
        <v>198393.21020006933</v>
      </c>
      <c r="T84" s="18">
        <f t="shared" si="17"/>
        <v>367210.76612328173</v>
      </c>
      <c r="U84" s="18">
        <f t="shared" si="17"/>
        <v>297247.7356335195</v>
      </c>
      <c r="V84" s="18">
        <f t="shared" si="17"/>
        <v>296894.3836352229</v>
      </c>
      <c r="W84" s="18">
        <f t="shared" si="17"/>
        <v>54228.49418228544</v>
      </c>
      <c r="X84" s="18">
        <f t="shared" si="17"/>
        <v>190062.18483899138</v>
      </c>
      <c r="Y84" s="18">
        <f t="shared" si="17"/>
        <v>84613.72494426688</v>
      </c>
      <c r="Z84" s="18">
        <f t="shared" si="17"/>
        <v>126255.8130468786</v>
      </c>
      <c r="AA84" s="18">
        <f t="shared" si="17"/>
        <v>130973.44376637958</v>
      </c>
      <c r="AB84" s="18">
        <f t="shared" si="17"/>
        <v>173290.2344422092</v>
      </c>
      <c r="AC84" s="18">
        <f t="shared" si="17"/>
        <v>111256.11341482126</v>
      </c>
      <c r="AD84" s="18">
        <f t="shared" si="17"/>
        <v>104191.00529593439</v>
      </c>
      <c r="AE84" s="18">
        <f>(AE63-AE102)</f>
        <v>97350.57780977522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159973.96767</v>
      </c>
      <c r="G85" s="18">
        <f aca="true" t="shared" si="18" ref="G85:AD85">(G64-G103)</f>
        <v>147505.01432333334</v>
      </c>
      <c r="H85" s="18">
        <f t="shared" si="18"/>
        <v>147134.41350666666</v>
      </c>
      <c r="I85" s="18">
        <f t="shared" si="18"/>
        <v>144865.23293</v>
      </c>
      <c r="J85" s="18">
        <f t="shared" si="18"/>
        <v>129340.26864</v>
      </c>
      <c r="K85" s="18">
        <f t="shared" si="18"/>
        <v>142542.35900666667</v>
      </c>
      <c r="L85" s="18">
        <f t="shared" si="18"/>
        <v>141859.30748</v>
      </c>
      <c r="M85" s="18">
        <f t="shared" si="18"/>
        <v>147894.39719999998</v>
      </c>
      <c r="N85" s="18">
        <f t="shared" si="18"/>
        <v>149393.56637333333</v>
      </c>
      <c r="O85" s="18">
        <f t="shared" si="18"/>
        <v>154345.2516936</v>
      </c>
      <c r="P85" s="18">
        <f t="shared" si="18"/>
        <v>158293.27307016667</v>
      </c>
      <c r="Q85" s="18">
        <f t="shared" si="18"/>
        <v>154346.1685128</v>
      </c>
      <c r="R85" s="18">
        <f t="shared" si="18"/>
        <v>153452.00769286667</v>
      </c>
      <c r="S85" s="18">
        <f t="shared" si="18"/>
        <v>151059.93885656667</v>
      </c>
      <c r="T85" s="18">
        <f t="shared" si="18"/>
        <v>154910.55721276664</v>
      </c>
      <c r="U85" s="18">
        <f t="shared" si="18"/>
        <v>154161.55731056668</v>
      </c>
      <c r="V85" s="18">
        <f t="shared" si="18"/>
        <v>149866.2699699</v>
      </c>
      <c r="W85" s="18">
        <f t="shared" si="18"/>
        <v>142664.8620749</v>
      </c>
      <c r="X85" s="18">
        <f t="shared" si="18"/>
        <v>148701.13708083334</v>
      </c>
      <c r="Y85" s="18">
        <f t="shared" si="18"/>
        <v>153097.5817316</v>
      </c>
      <c r="Z85" s="18">
        <f t="shared" si="18"/>
        <v>157836.15274716666</v>
      </c>
      <c r="AA85" s="18">
        <f t="shared" si="18"/>
        <v>154909.1517416667</v>
      </c>
      <c r="AB85" s="18">
        <f t="shared" si="18"/>
        <v>153764.72899186666</v>
      </c>
      <c r="AC85" s="18">
        <f t="shared" si="18"/>
        <v>151785.83258043334</v>
      </c>
      <c r="AD85" s="18">
        <f t="shared" si="18"/>
        <v>154244.07263026666</v>
      </c>
      <c r="AE85" s="18">
        <f>(AE64-AE103)</f>
        <v>153754.98460446665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18374495.710334133</v>
      </c>
      <c r="G86" s="19">
        <f aca="true" t="shared" si="19" ref="G86:AE86">SUM(G82:G85)</f>
        <v>16528675.073353084</v>
      </c>
      <c r="H86" s="19">
        <f t="shared" si="19"/>
        <v>15221169.829911688</v>
      </c>
      <c r="I86" s="19">
        <f t="shared" si="19"/>
        <v>15214912.031634334</v>
      </c>
      <c r="J86" s="19">
        <f t="shared" si="19"/>
        <v>16124490.949909674</v>
      </c>
      <c r="K86" s="19">
        <f t="shared" si="19"/>
        <v>17283336.406332318</v>
      </c>
      <c r="L86" s="19">
        <f t="shared" si="19"/>
        <v>16964793.279211845</v>
      </c>
      <c r="M86" s="19">
        <f t="shared" si="19"/>
        <v>17063383.10417163</v>
      </c>
      <c r="N86" s="19">
        <f t="shared" si="19"/>
        <v>20024544.532435313</v>
      </c>
      <c r="O86" s="19">
        <f t="shared" si="19"/>
        <v>20896119.705788895</v>
      </c>
      <c r="P86" s="19">
        <f t="shared" si="19"/>
        <v>21841747.376809407</v>
      </c>
      <c r="Q86" s="19">
        <f t="shared" si="19"/>
        <v>19848181.966919873</v>
      </c>
      <c r="R86" s="19">
        <f t="shared" si="19"/>
        <v>20859498.910649262</v>
      </c>
      <c r="S86" s="19">
        <f t="shared" si="19"/>
        <v>19151456.87619871</v>
      </c>
      <c r="T86" s="19">
        <f t="shared" si="19"/>
        <v>20552125.938236725</v>
      </c>
      <c r="U86" s="19">
        <f t="shared" si="19"/>
        <v>20480617.62057226</v>
      </c>
      <c r="V86" s="19">
        <f t="shared" si="19"/>
        <v>19461953.18673273</v>
      </c>
      <c r="W86" s="19">
        <f t="shared" si="19"/>
        <v>18883158.267815527</v>
      </c>
      <c r="X86" s="19">
        <f t="shared" si="19"/>
        <v>18941412.319638073</v>
      </c>
      <c r="Y86" s="19">
        <f t="shared" si="19"/>
        <v>18643009.679024193</v>
      </c>
      <c r="Z86" s="19">
        <f t="shared" si="19"/>
        <v>18922402.04311366</v>
      </c>
      <c r="AA86" s="19">
        <f t="shared" si="19"/>
        <v>19389140.605510224</v>
      </c>
      <c r="AB86" s="19">
        <f t="shared" si="19"/>
        <v>20757978.904648617</v>
      </c>
      <c r="AC86" s="19">
        <f t="shared" si="19"/>
        <v>21747238.40178761</v>
      </c>
      <c r="AD86" s="19">
        <f t="shared" si="19"/>
        <v>22691492.568929404</v>
      </c>
      <c r="AE86" s="19">
        <f t="shared" si="19"/>
        <v>23415198.046771143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171381.5139487</v>
      </c>
      <c r="G90" s="18">
        <f aca="true" t="shared" si="21" ref="G90:AD90">(G69-G108)</f>
        <v>158325.9781687841</v>
      </c>
      <c r="H90" s="18">
        <f t="shared" si="21"/>
        <v>149021.82053093013</v>
      </c>
      <c r="I90" s="18">
        <f t="shared" si="21"/>
        <v>162964.19752151973</v>
      </c>
      <c r="J90" s="18">
        <f t="shared" si="21"/>
        <v>77797.65336633608</v>
      </c>
      <c r="K90" s="18">
        <f t="shared" si="21"/>
        <v>58596.55182120434</v>
      </c>
      <c r="L90" s="18">
        <f t="shared" si="21"/>
        <v>55295.23341308134</v>
      </c>
      <c r="M90" s="18">
        <f t="shared" si="21"/>
        <v>61092.33847012119</v>
      </c>
      <c r="N90" s="18">
        <f t="shared" si="21"/>
        <v>63451.37212536259</v>
      </c>
      <c r="O90" s="18">
        <f t="shared" si="21"/>
        <v>64597.90085154051</v>
      </c>
      <c r="P90" s="18">
        <f t="shared" si="21"/>
        <v>61012.17540847037</v>
      </c>
      <c r="Q90" s="18">
        <f t="shared" si="21"/>
        <v>60892.08134716116</v>
      </c>
      <c r="R90" s="18">
        <f t="shared" si="21"/>
        <v>124770.86041858883</v>
      </c>
      <c r="S90" s="18">
        <f t="shared" si="21"/>
        <v>51919.802260495446</v>
      </c>
      <c r="T90" s="18">
        <f t="shared" si="21"/>
        <v>53357.29057093743</v>
      </c>
      <c r="U90" s="18">
        <f t="shared" si="21"/>
        <v>52147.147680744056</v>
      </c>
      <c r="V90" s="18">
        <f t="shared" si="21"/>
        <v>54514.43822992149</v>
      </c>
      <c r="W90" s="18">
        <f t="shared" si="21"/>
        <v>73092.22354391492</v>
      </c>
      <c r="X90" s="18">
        <f t="shared" si="21"/>
        <v>156857.28397432028</v>
      </c>
      <c r="Y90" s="18">
        <f t="shared" si="21"/>
        <v>101352.51965760432</v>
      </c>
      <c r="Z90" s="18">
        <f t="shared" si="21"/>
        <v>127853.3784920364</v>
      </c>
      <c r="AA90" s="18">
        <f t="shared" si="21"/>
        <v>129296.74164767831</v>
      </c>
      <c r="AB90" s="18">
        <f t="shared" si="21"/>
        <v>130431.2013005254</v>
      </c>
      <c r="AC90" s="18">
        <f t="shared" si="21"/>
        <v>104382.69409808886</v>
      </c>
      <c r="AD90" s="18">
        <f t="shared" si="21"/>
        <v>104946.68063919584</v>
      </c>
      <c r="AE90" s="18">
        <f>(AE69-AE108)</f>
        <v>105737.21436392638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307004.2996658</v>
      </c>
      <c r="G91" s="18">
        <f aca="true" t="shared" si="22" ref="G91:AD91">(G70-G109)</f>
        <v>223059.99513954011</v>
      </c>
      <c r="H91" s="18">
        <f t="shared" si="22"/>
        <v>197281.94094894122</v>
      </c>
      <c r="I91" s="18">
        <f t="shared" si="22"/>
        <v>167473.7908173711</v>
      </c>
      <c r="J91" s="18">
        <f t="shared" si="22"/>
        <v>153619.03608787712</v>
      </c>
      <c r="K91" s="18">
        <f t="shared" si="22"/>
        <v>195373.9027666226</v>
      </c>
      <c r="L91" s="18">
        <f t="shared" si="22"/>
        <v>241978.23118822742</v>
      </c>
      <c r="M91" s="18">
        <f t="shared" si="22"/>
        <v>337400.93227415823</v>
      </c>
      <c r="N91" s="18">
        <f t="shared" si="22"/>
        <v>1254753.1850413028</v>
      </c>
      <c r="O91" s="18">
        <f t="shared" si="22"/>
        <v>1082690.2121579465</v>
      </c>
      <c r="P91" s="18">
        <f t="shared" si="22"/>
        <v>755105.7091358616</v>
      </c>
      <c r="Q91" s="18">
        <f t="shared" si="22"/>
        <v>415573.20770668396</v>
      </c>
      <c r="R91" s="18">
        <f t="shared" si="22"/>
        <v>888446.7989446449</v>
      </c>
      <c r="S91" s="18">
        <f t="shared" si="22"/>
        <v>320854.87783619744</v>
      </c>
      <c r="T91" s="18">
        <f t="shared" si="22"/>
        <v>510537.75837865047</v>
      </c>
      <c r="U91" s="18">
        <f t="shared" si="22"/>
        <v>307026.1710697252</v>
      </c>
      <c r="V91" s="18">
        <f t="shared" si="22"/>
        <v>229507.31885344296</v>
      </c>
      <c r="W91" s="18">
        <f t="shared" si="22"/>
        <v>280285.89437319146</v>
      </c>
      <c r="X91" s="18">
        <f t="shared" si="22"/>
        <v>1058133.1450608016</v>
      </c>
      <c r="Y91" s="18">
        <f t="shared" si="22"/>
        <v>228303.45141907004</v>
      </c>
      <c r="Z91" s="18">
        <f t="shared" si="22"/>
        <v>217084.43517007606</v>
      </c>
      <c r="AA91" s="18">
        <f t="shared" si="22"/>
        <v>178739.33950232988</v>
      </c>
      <c r="AB91" s="18">
        <f t="shared" si="22"/>
        <v>250858.05338182335</v>
      </c>
      <c r="AC91" s="18">
        <f t="shared" si="22"/>
        <v>231538.97438586561</v>
      </c>
      <c r="AD91" s="18">
        <f t="shared" si="22"/>
        <v>282655.95911724435</v>
      </c>
      <c r="AE91" s="18">
        <f>(AE70-AE109)</f>
        <v>284453.93493908667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1903048.4587138467</v>
      </c>
      <c r="G92" s="18">
        <f aca="true" t="shared" si="23" ref="G92:AD92">(G71-G110)</f>
        <v>1767637.4637658794</v>
      </c>
      <c r="H92" s="18">
        <f t="shared" si="23"/>
        <v>2324602.1701664096</v>
      </c>
      <c r="I92" s="18">
        <f t="shared" si="23"/>
        <v>1077085.374957145</v>
      </c>
      <c r="J92" s="18">
        <f t="shared" si="23"/>
        <v>1157036.3087477593</v>
      </c>
      <c r="K92" s="18">
        <f t="shared" si="23"/>
        <v>1344970.5058671676</v>
      </c>
      <c r="L92" s="18">
        <f t="shared" si="23"/>
        <v>1855588.5372636316</v>
      </c>
      <c r="M92" s="18">
        <f t="shared" si="23"/>
        <v>1813609.5252015574</v>
      </c>
      <c r="N92" s="18">
        <f t="shared" si="23"/>
        <v>2207325.781845011</v>
      </c>
      <c r="O92" s="18">
        <f t="shared" si="23"/>
        <v>1946613.5513354717</v>
      </c>
      <c r="P92" s="18">
        <f t="shared" si="23"/>
        <v>2247056.005523299</v>
      </c>
      <c r="Q92" s="18">
        <f t="shared" si="23"/>
        <v>2170257.104659809</v>
      </c>
      <c r="R92" s="18">
        <f t="shared" si="23"/>
        <v>2153058.931281448</v>
      </c>
      <c r="S92" s="18">
        <f t="shared" si="23"/>
        <v>2133859.7589616994</v>
      </c>
      <c r="T92" s="18">
        <f t="shared" si="23"/>
        <v>2399176.400069981</v>
      </c>
      <c r="U92" s="18">
        <f t="shared" si="23"/>
        <v>2429102.977535154</v>
      </c>
      <c r="V92" s="18">
        <f t="shared" si="23"/>
        <v>2493779.6298944633</v>
      </c>
      <c r="W92" s="18">
        <f t="shared" si="23"/>
        <v>2239612.7699614237</v>
      </c>
      <c r="X92" s="18">
        <f t="shared" si="23"/>
        <v>1781154.7674231562</v>
      </c>
      <c r="Y92" s="18">
        <f t="shared" si="23"/>
        <v>1589643.9710146482</v>
      </c>
      <c r="Z92" s="18">
        <f t="shared" si="23"/>
        <v>1563843.5960060915</v>
      </c>
      <c r="AA92" s="18">
        <f t="shared" si="23"/>
        <v>1558337.3647472167</v>
      </c>
      <c r="AB92" s="18">
        <f t="shared" si="23"/>
        <v>1631212.6954510692</v>
      </c>
      <c r="AC92" s="18">
        <f t="shared" si="23"/>
        <v>1695155.9259492368</v>
      </c>
      <c r="AD92" s="18">
        <f t="shared" si="23"/>
        <v>1678260.2671485664</v>
      </c>
      <c r="AE92" s="18">
        <f>(AE71-AE110)</f>
        <v>1950910.2528419183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10542472.67829995</v>
      </c>
      <c r="G93" s="18">
        <f aca="true" t="shared" si="24" ref="G93:AD93">(G72-G111)</f>
        <v>8921260.29603858</v>
      </c>
      <c r="H93" s="18">
        <f t="shared" si="24"/>
        <v>7343404.089245309</v>
      </c>
      <c r="I93" s="18">
        <f t="shared" si="24"/>
        <v>8464170.706058662</v>
      </c>
      <c r="J93" s="18">
        <f t="shared" si="24"/>
        <v>9271353.24724666</v>
      </c>
      <c r="K93" s="18">
        <f t="shared" si="24"/>
        <v>10264086.934669994</v>
      </c>
      <c r="L93" s="18">
        <f t="shared" si="24"/>
        <v>9135000.440128231</v>
      </c>
      <c r="M93" s="18">
        <f t="shared" si="24"/>
        <v>8883402.191278895</v>
      </c>
      <c r="N93" s="18">
        <f t="shared" si="24"/>
        <v>10125162.8104271</v>
      </c>
      <c r="O93" s="18">
        <f t="shared" si="24"/>
        <v>11121563.172443006</v>
      </c>
      <c r="P93" s="18">
        <f t="shared" si="24"/>
        <v>11145171.585708946</v>
      </c>
      <c r="Q93" s="18">
        <f t="shared" si="24"/>
        <v>10914252.258965418</v>
      </c>
      <c r="R93" s="18">
        <f t="shared" si="24"/>
        <v>10449373.191602832</v>
      </c>
      <c r="S93" s="18">
        <f t="shared" si="24"/>
        <v>9418716.009348778</v>
      </c>
      <c r="T93" s="18">
        <f t="shared" si="24"/>
        <v>10120327.888804125</v>
      </c>
      <c r="U93" s="18">
        <f t="shared" si="24"/>
        <v>9953858.748204337</v>
      </c>
      <c r="V93" s="18">
        <f t="shared" si="24"/>
        <v>8667779.167232005</v>
      </c>
      <c r="W93" s="18">
        <f t="shared" si="24"/>
        <v>8338541.617810543</v>
      </c>
      <c r="X93" s="18">
        <f t="shared" si="24"/>
        <v>8138126.4432321945</v>
      </c>
      <c r="Y93" s="18">
        <f t="shared" si="24"/>
        <v>8819625.3296974</v>
      </c>
      <c r="Z93" s="18">
        <f t="shared" si="24"/>
        <v>8991010.399219677</v>
      </c>
      <c r="AA93" s="18">
        <f t="shared" si="24"/>
        <v>9508646.753850613</v>
      </c>
      <c r="AB93" s="18">
        <f t="shared" si="24"/>
        <v>10158240.9235965</v>
      </c>
      <c r="AC93" s="18">
        <f t="shared" si="24"/>
        <v>11693755.231839279</v>
      </c>
      <c r="AD93" s="18">
        <f t="shared" si="24"/>
        <v>12304227.345491035</v>
      </c>
      <c r="AE93" s="18">
        <f>(AE72-AE111)</f>
        <v>12806053.435718907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5450588.759705832</v>
      </c>
      <c r="G94" s="18">
        <f aca="true" t="shared" si="25" ref="G94:AD94">(G73-G112)</f>
        <v>5458391.3402403</v>
      </c>
      <c r="H94" s="18">
        <f t="shared" si="25"/>
        <v>5206859.809020099</v>
      </c>
      <c r="I94" s="18">
        <f t="shared" si="25"/>
        <v>5343217.962279633</v>
      </c>
      <c r="J94" s="18">
        <f t="shared" si="25"/>
        <v>5464684.704461032</v>
      </c>
      <c r="K94" s="18">
        <f t="shared" si="25"/>
        <v>5420308.511207333</v>
      </c>
      <c r="L94" s="18">
        <f t="shared" si="25"/>
        <v>5676930.8372186655</v>
      </c>
      <c r="M94" s="18">
        <f t="shared" si="25"/>
        <v>5967878.116946899</v>
      </c>
      <c r="N94" s="18">
        <f t="shared" si="25"/>
        <v>6373851.382996532</v>
      </c>
      <c r="O94" s="18">
        <f t="shared" si="25"/>
        <v>6680654.869000932</v>
      </c>
      <c r="P94" s="18">
        <f t="shared" si="25"/>
        <v>7633401.901032835</v>
      </c>
      <c r="Q94" s="18">
        <f t="shared" si="25"/>
        <v>6287207.314240803</v>
      </c>
      <c r="R94" s="18">
        <f t="shared" si="25"/>
        <v>7243849.128401753</v>
      </c>
      <c r="S94" s="18">
        <f t="shared" si="25"/>
        <v>7226106.427791536</v>
      </c>
      <c r="T94" s="18">
        <f t="shared" si="25"/>
        <v>7468726.600413034</v>
      </c>
      <c r="U94" s="18">
        <f t="shared" si="25"/>
        <v>7738482.576082302</v>
      </c>
      <c r="V94" s="18">
        <f t="shared" si="25"/>
        <v>8016372.632522897</v>
      </c>
      <c r="W94" s="18">
        <f t="shared" si="25"/>
        <v>7951625.762126455</v>
      </c>
      <c r="X94" s="18">
        <f t="shared" si="25"/>
        <v>7807140.679947598</v>
      </c>
      <c r="Y94" s="18">
        <f t="shared" si="25"/>
        <v>7904084.407235472</v>
      </c>
      <c r="Z94" s="18">
        <f t="shared" si="25"/>
        <v>8022610.234225779</v>
      </c>
      <c r="AA94" s="18">
        <f t="shared" si="25"/>
        <v>8014120.405762385</v>
      </c>
      <c r="AB94" s="18">
        <f t="shared" si="25"/>
        <v>8587236.030918688</v>
      </c>
      <c r="AC94" s="18">
        <f t="shared" si="25"/>
        <v>8022405.576045705</v>
      </c>
      <c r="AD94" s="18">
        <f t="shared" si="25"/>
        <v>8321402.317063928</v>
      </c>
      <c r="AE94" s="18">
        <f>(AE73-AE112)</f>
        <v>8268043.2089073025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18374495.71033413</v>
      </c>
      <c r="G95" s="19">
        <f aca="true" t="shared" si="26" ref="G95:AE95">SUM(G90:G94)</f>
        <v>16528675.073353082</v>
      </c>
      <c r="H95" s="19">
        <f t="shared" si="26"/>
        <v>15221169.82991169</v>
      </c>
      <c r="I95" s="19">
        <f t="shared" si="26"/>
        <v>15214912.03163433</v>
      </c>
      <c r="J95" s="19">
        <f t="shared" si="26"/>
        <v>16124490.949909665</v>
      </c>
      <c r="K95" s="19">
        <f t="shared" si="26"/>
        <v>17283336.40633232</v>
      </c>
      <c r="L95" s="19">
        <f t="shared" si="26"/>
        <v>16964793.279211838</v>
      </c>
      <c r="M95" s="19">
        <f t="shared" si="26"/>
        <v>17063383.10417163</v>
      </c>
      <c r="N95" s="19">
        <f t="shared" si="26"/>
        <v>20024544.53243531</v>
      </c>
      <c r="O95" s="19">
        <f t="shared" si="26"/>
        <v>20896119.705788895</v>
      </c>
      <c r="P95" s="19">
        <f t="shared" si="26"/>
        <v>21841747.37680941</v>
      </c>
      <c r="Q95" s="19">
        <f t="shared" si="26"/>
        <v>19848181.966919873</v>
      </c>
      <c r="R95" s="19">
        <f t="shared" si="26"/>
        <v>20859498.910649266</v>
      </c>
      <c r="S95" s="19">
        <f t="shared" si="26"/>
        <v>19151456.876198705</v>
      </c>
      <c r="T95" s="19">
        <f t="shared" si="26"/>
        <v>20552125.93823673</v>
      </c>
      <c r="U95" s="19">
        <f t="shared" si="26"/>
        <v>20480617.62057226</v>
      </c>
      <c r="V95" s="19">
        <f t="shared" si="26"/>
        <v>19461953.186732728</v>
      </c>
      <c r="W95" s="19">
        <f t="shared" si="26"/>
        <v>18883158.26781553</v>
      </c>
      <c r="X95" s="19">
        <f t="shared" si="26"/>
        <v>18941412.319638073</v>
      </c>
      <c r="Y95" s="19">
        <f t="shared" si="26"/>
        <v>18643009.679024197</v>
      </c>
      <c r="Z95" s="19">
        <f t="shared" si="26"/>
        <v>18922402.04311366</v>
      </c>
      <c r="AA95" s="19">
        <f t="shared" si="26"/>
        <v>19389140.605510224</v>
      </c>
      <c r="AB95" s="19">
        <f t="shared" si="26"/>
        <v>20757978.904648606</v>
      </c>
      <c r="AC95" s="19">
        <f t="shared" si="26"/>
        <v>21747238.402318172</v>
      </c>
      <c r="AD95" s="19">
        <f t="shared" si="26"/>
        <v>22691492.569459967</v>
      </c>
      <c r="AE95" s="19">
        <f t="shared" si="26"/>
        <v>23415198.04677114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60">
        <f>F99+1</f>
        <v>1981</v>
      </c>
      <c r="H99" s="60">
        <f aca="true" t="shared" si="27" ref="H99:AE99">G99+1</f>
        <v>1982</v>
      </c>
      <c r="I99" s="60">
        <f t="shared" si="27"/>
        <v>1983</v>
      </c>
      <c r="J99" s="60">
        <f t="shared" si="27"/>
        <v>1984</v>
      </c>
      <c r="K99" s="60">
        <f t="shared" si="27"/>
        <v>1985</v>
      </c>
      <c r="L99" s="60">
        <f t="shared" si="27"/>
        <v>1986</v>
      </c>
      <c r="M99" s="60">
        <f t="shared" si="27"/>
        <v>1987</v>
      </c>
      <c r="N99" s="60">
        <f t="shared" si="27"/>
        <v>1988</v>
      </c>
      <c r="O99" s="60">
        <f t="shared" si="27"/>
        <v>1989</v>
      </c>
      <c r="P99" s="60">
        <f t="shared" si="27"/>
        <v>1990</v>
      </c>
      <c r="Q99" s="60">
        <f t="shared" si="27"/>
        <v>1991</v>
      </c>
      <c r="R99" s="60">
        <f t="shared" si="27"/>
        <v>1992</v>
      </c>
      <c r="S99" s="60">
        <f t="shared" si="27"/>
        <v>1993</v>
      </c>
      <c r="T99" s="60">
        <f t="shared" si="27"/>
        <v>1994</v>
      </c>
      <c r="U99" s="60">
        <f t="shared" si="27"/>
        <v>1995</v>
      </c>
      <c r="V99" s="60">
        <f t="shared" si="27"/>
        <v>1996</v>
      </c>
      <c r="W99" s="60">
        <f t="shared" si="27"/>
        <v>1997</v>
      </c>
      <c r="X99" s="60">
        <f t="shared" si="27"/>
        <v>1998</v>
      </c>
      <c r="Y99" s="60">
        <f t="shared" si="27"/>
        <v>1999</v>
      </c>
      <c r="Z99" s="60">
        <f t="shared" si="27"/>
        <v>2000</v>
      </c>
      <c r="AA99" s="60">
        <f t="shared" si="27"/>
        <v>2001</v>
      </c>
      <c r="AB99" s="60">
        <f t="shared" si="27"/>
        <v>2002</v>
      </c>
      <c r="AC99" s="60">
        <f t="shared" si="27"/>
        <v>2003</v>
      </c>
      <c r="AD99" s="60">
        <f t="shared" si="27"/>
        <v>2004</v>
      </c>
      <c r="AE99" s="60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0</v>
      </c>
      <c r="G100" s="45">
        <f aca="true" t="shared" si="28" ref="G100:AD100">G117</f>
        <v>0</v>
      </c>
      <c r="H100" s="45">
        <f t="shared" si="28"/>
        <v>0</v>
      </c>
      <c r="I100" s="45">
        <f t="shared" si="28"/>
        <v>0</v>
      </c>
      <c r="J100" s="45">
        <f t="shared" si="28"/>
        <v>0</v>
      </c>
      <c r="K100" s="45">
        <f t="shared" si="28"/>
        <v>0</v>
      </c>
      <c r="L100" s="45">
        <f t="shared" si="28"/>
        <v>0</v>
      </c>
      <c r="M100" s="45">
        <f t="shared" si="28"/>
        <v>0</v>
      </c>
      <c r="N100" s="45">
        <f t="shared" si="28"/>
        <v>0</v>
      </c>
      <c r="O100" s="45">
        <f t="shared" si="28"/>
        <v>0</v>
      </c>
      <c r="P100" s="45">
        <f t="shared" si="28"/>
        <v>0</v>
      </c>
      <c r="Q100" s="45">
        <f t="shared" si="28"/>
        <v>0</v>
      </c>
      <c r="R100" s="45">
        <f t="shared" si="28"/>
        <v>0</v>
      </c>
      <c r="S100" s="45">
        <f t="shared" si="28"/>
        <v>0</v>
      </c>
      <c r="T100" s="45">
        <f t="shared" si="28"/>
        <v>0</v>
      </c>
      <c r="U100" s="45">
        <f t="shared" si="28"/>
        <v>0</v>
      </c>
      <c r="V100" s="45">
        <f t="shared" si="28"/>
        <v>0</v>
      </c>
      <c r="W100" s="45">
        <f t="shared" si="28"/>
        <v>0</v>
      </c>
      <c r="X100" s="45">
        <f t="shared" si="28"/>
        <v>0</v>
      </c>
      <c r="Y100" s="45">
        <f t="shared" si="28"/>
        <v>0</v>
      </c>
      <c r="Z100" s="45">
        <f t="shared" si="28"/>
        <v>0</v>
      </c>
      <c r="AA100" s="45">
        <f t="shared" si="28"/>
        <v>0</v>
      </c>
      <c r="AB100" s="45">
        <f t="shared" si="28"/>
        <v>0</v>
      </c>
      <c r="AC100" s="45">
        <f t="shared" si="28"/>
        <v>0</v>
      </c>
      <c r="AD100" s="45">
        <f t="shared" si="28"/>
        <v>0</v>
      </c>
      <c r="AE100" s="45">
        <f>AE117</f>
        <v>0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164238.07198700003</v>
      </c>
      <c r="G101" s="45">
        <f aca="true" t="shared" si="29" ref="G101:AD101">G119</f>
        <v>114319.51176213333</v>
      </c>
      <c r="H101" s="45">
        <f t="shared" si="29"/>
        <v>104732.48317620001</v>
      </c>
      <c r="I101" s="45">
        <f t="shared" si="29"/>
        <v>149405.51139433333</v>
      </c>
      <c r="J101" s="45">
        <f t="shared" si="29"/>
        <v>123418.11491899999</v>
      </c>
      <c r="K101" s="45">
        <f t="shared" si="29"/>
        <v>173919.2163346</v>
      </c>
      <c r="L101" s="45">
        <f t="shared" si="29"/>
        <v>155510.91820000001</v>
      </c>
      <c r="M101" s="45">
        <f t="shared" si="29"/>
        <v>220624.55151513335</v>
      </c>
      <c r="N101" s="45">
        <f t="shared" si="29"/>
        <v>196836.56936239998</v>
      </c>
      <c r="O101" s="45">
        <f t="shared" si="29"/>
        <v>169685.41737546667</v>
      </c>
      <c r="P101" s="45">
        <f t="shared" si="29"/>
        <v>213000.371232</v>
      </c>
      <c r="Q101" s="45">
        <f t="shared" si="29"/>
        <v>211664.1202507333</v>
      </c>
      <c r="R101" s="45">
        <f t="shared" si="29"/>
        <v>235867.21164086668</v>
      </c>
      <c r="S101" s="45">
        <f t="shared" si="29"/>
        <v>242868.71668766666</v>
      </c>
      <c r="T101" s="45">
        <f t="shared" si="29"/>
        <v>225136.7154945333</v>
      </c>
      <c r="U101" s="45">
        <f t="shared" si="29"/>
        <v>240475.85202006664</v>
      </c>
      <c r="V101" s="45">
        <f t="shared" si="29"/>
        <v>221449.32729480002</v>
      </c>
      <c r="W101" s="45">
        <f t="shared" si="29"/>
        <v>220026.067239</v>
      </c>
      <c r="X101" s="45">
        <f t="shared" si="29"/>
        <v>183856.48330133338</v>
      </c>
      <c r="Y101" s="45">
        <f t="shared" si="29"/>
        <v>199379.51172993335</v>
      </c>
      <c r="Z101" s="45">
        <f t="shared" si="29"/>
        <v>325234.7111874667</v>
      </c>
      <c r="AA101" s="45">
        <f t="shared" si="29"/>
        <v>191951.8735119333</v>
      </c>
      <c r="AB101" s="45">
        <f t="shared" si="29"/>
        <v>73685.32537373333</v>
      </c>
      <c r="AC101" s="45">
        <f t="shared" si="29"/>
        <v>73810.14958753333</v>
      </c>
      <c r="AD101" s="45">
        <f t="shared" si="29"/>
        <v>79190.83369120001</v>
      </c>
      <c r="AE101" s="45">
        <f>AE119</f>
        <v>115897.12341753334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0</v>
      </c>
      <c r="G103" s="45">
        <f aca="true" t="shared" si="31" ref="G103:AD103">G134</f>
        <v>0</v>
      </c>
      <c r="H103" s="45">
        <f t="shared" si="31"/>
        <v>0</v>
      </c>
      <c r="I103" s="45">
        <f t="shared" si="31"/>
        <v>0</v>
      </c>
      <c r="J103" s="45">
        <f t="shared" si="31"/>
        <v>0</v>
      </c>
      <c r="K103" s="45">
        <f t="shared" si="31"/>
        <v>0</v>
      </c>
      <c r="L103" s="45">
        <f t="shared" si="31"/>
        <v>0</v>
      </c>
      <c r="M103" s="45">
        <f t="shared" si="31"/>
        <v>0</v>
      </c>
      <c r="N103" s="45">
        <f t="shared" si="31"/>
        <v>0</v>
      </c>
      <c r="O103" s="45">
        <f t="shared" si="31"/>
        <v>0</v>
      </c>
      <c r="P103" s="45">
        <f t="shared" si="31"/>
        <v>0</v>
      </c>
      <c r="Q103" s="45">
        <f t="shared" si="31"/>
        <v>0</v>
      </c>
      <c r="R103" s="45">
        <f t="shared" si="31"/>
        <v>0</v>
      </c>
      <c r="S103" s="45">
        <f t="shared" si="31"/>
        <v>0</v>
      </c>
      <c r="T103" s="45">
        <f t="shared" si="31"/>
        <v>0</v>
      </c>
      <c r="U103" s="45">
        <f t="shared" si="31"/>
        <v>0</v>
      </c>
      <c r="V103" s="45">
        <f t="shared" si="31"/>
        <v>0</v>
      </c>
      <c r="W103" s="45">
        <f t="shared" si="31"/>
        <v>0</v>
      </c>
      <c r="X103" s="45">
        <f t="shared" si="31"/>
        <v>0</v>
      </c>
      <c r="Y103" s="45">
        <f t="shared" si="31"/>
        <v>0</v>
      </c>
      <c r="Z103" s="45">
        <f t="shared" si="31"/>
        <v>0</v>
      </c>
      <c r="AA103" s="45">
        <f t="shared" si="31"/>
        <v>0</v>
      </c>
      <c r="AB103" s="45">
        <f t="shared" si="31"/>
        <v>0</v>
      </c>
      <c r="AC103" s="45">
        <f t="shared" si="31"/>
        <v>0</v>
      </c>
      <c r="AD103" s="45">
        <f t="shared" si="31"/>
        <v>0</v>
      </c>
      <c r="AE103" s="45">
        <f>AE134</f>
        <v>0</v>
      </c>
    </row>
    <row r="104" spans="3:31" ht="12.75">
      <c r="C104" s="41" t="s">
        <v>79</v>
      </c>
      <c r="D104" s="43"/>
      <c r="E104" s="41"/>
      <c r="F104" s="47">
        <f>SUM(F100:F103)</f>
        <v>164238.07198700003</v>
      </c>
      <c r="G104" s="47">
        <f aca="true" t="shared" si="32" ref="G104:AE104">SUM(G100:G103)</f>
        <v>114319.51176213333</v>
      </c>
      <c r="H104" s="47">
        <f t="shared" si="32"/>
        <v>104732.48317620001</v>
      </c>
      <c r="I104" s="47">
        <f t="shared" si="32"/>
        <v>149405.51139433333</v>
      </c>
      <c r="J104" s="47">
        <f t="shared" si="32"/>
        <v>123418.11491899999</v>
      </c>
      <c r="K104" s="47">
        <f t="shared" si="32"/>
        <v>173919.2163346</v>
      </c>
      <c r="L104" s="47">
        <f t="shared" si="32"/>
        <v>155510.91820000001</v>
      </c>
      <c r="M104" s="47">
        <f t="shared" si="32"/>
        <v>220624.55151513335</v>
      </c>
      <c r="N104" s="47">
        <f t="shared" si="32"/>
        <v>196836.56936239998</v>
      </c>
      <c r="O104" s="47">
        <f t="shared" si="32"/>
        <v>169685.41737546667</v>
      </c>
      <c r="P104" s="47">
        <f t="shared" si="32"/>
        <v>213000.371232</v>
      </c>
      <c r="Q104" s="47">
        <f t="shared" si="32"/>
        <v>211664.1202507333</v>
      </c>
      <c r="R104" s="47">
        <f t="shared" si="32"/>
        <v>235867.21164086668</v>
      </c>
      <c r="S104" s="47">
        <f t="shared" si="32"/>
        <v>242868.71668766666</v>
      </c>
      <c r="T104" s="47">
        <f t="shared" si="32"/>
        <v>225136.7154945333</v>
      </c>
      <c r="U104" s="47">
        <f t="shared" si="32"/>
        <v>240475.85202006664</v>
      </c>
      <c r="V104" s="47">
        <f t="shared" si="32"/>
        <v>221449.32729480002</v>
      </c>
      <c r="W104" s="47">
        <f t="shared" si="32"/>
        <v>220026.067239</v>
      </c>
      <c r="X104" s="47">
        <f t="shared" si="32"/>
        <v>183856.48330133338</v>
      </c>
      <c r="Y104" s="47">
        <f t="shared" si="32"/>
        <v>199379.51172993335</v>
      </c>
      <c r="Z104" s="47">
        <f t="shared" si="32"/>
        <v>325234.7111874667</v>
      </c>
      <c r="AA104" s="47">
        <f t="shared" si="32"/>
        <v>191951.8735119333</v>
      </c>
      <c r="AB104" s="47">
        <f t="shared" si="32"/>
        <v>73685.32537373333</v>
      </c>
      <c r="AC104" s="47">
        <f t="shared" si="32"/>
        <v>73810.14958753333</v>
      </c>
      <c r="AD104" s="47">
        <f t="shared" si="32"/>
        <v>79190.83369120001</v>
      </c>
      <c r="AE104" s="47">
        <f t="shared" si="32"/>
        <v>115897.12341753334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147493.55766713337</v>
      </c>
      <c r="G110" s="45">
        <f aca="true" t="shared" si="33" ref="G110:AD110">(G104-G111)</f>
        <v>98260.87261613333</v>
      </c>
      <c r="H110" s="45">
        <f t="shared" si="33"/>
        <v>90088.35164780001</v>
      </c>
      <c r="I110" s="45">
        <f t="shared" si="33"/>
        <v>134073.494995</v>
      </c>
      <c r="J110" s="45">
        <f t="shared" si="33"/>
        <v>107068.48121126666</v>
      </c>
      <c r="K110" s="45">
        <f t="shared" si="33"/>
        <v>158681.90431206668</v>
      </c>
      <c r="L110" s="45">
        <f t="shared" si="33"/>
        <v>140612.23716466667</v>
      </c>
      <c r="M110" s="45">
        <f t="shared" si="33"/>
        <v>203780.74198166668</v>
      </c>
      <c r="N110" s="45">
        <f t="shared" si="33"/>
        <v>180593.40321586665</v>
      </c>
      <c r="O110" s="45">
        <f t="shared" si="33"/>
        <v>153024.98713333334</v>
      </c>
      <c r="P110" s="45">
        <f t="shared" si="33"/>
        <v>195855.52570173334</v>
      </c>
      <c r="Q110" s="45">
        <f t="shared" si="33"/>
        <v>196326.07921299996</v>
      </c>
      <c r="R110" s="45">
        <f t="shared" si="33"/>
        <v>220229.56803686667</v>
      </c>
      <c r="S110" s="45">
        <f t="shared" si="33"/>
        <v>226945.52949126667</v>
      </c>
      <c r="T110" s="45">
        <f t="shared" si="33"/>
        <v>208493.79180666665</v>
      </c>
      <c r="U110" s="45">
        <f t="shared" si="33"/>
        <v>224118.758017</v>
      </c>
      <c r="V110" s="45">
        <f t="shared" si="33"/>
        <v>205574.92683053337</v>
      </c>
      <c r="W110" s="45">
        <f t="shared" si="33"/>
        <v>203256.58569846666</v>
      </c>
      <c r="X110" s="45">
        <f t="shared" si="33"/>
        <v>166301.2599306667</v>
      </c>
      <c r="Y110" s="45">
        <f t="shared" si="33"/>
        <v>181640.6233466</v>
      </c>
      <c r="Z110" s="45">
        <f t="shared" si="33"/>
        <v>307761.85014520003</v>
      </c>
      <c r="AA110" s="45">
        <f t="shared" si="33"/>
        <v>175942.88085953332</v>
      </c>
      <c r="AB110" s="45">
        <f t="shared" si="33"/>
        <v>57865.73628</v>
      </c>
      <c r="AC110" s="45">
        <f t="shared" si="33"/>
        <v>59184.958415</v>
      </c>
      <c r="AD110" s="45">
        <f t="shared" si="33"/>
        <v>64374.229262933346</v>
      </c>
      <c r="AE110" s="45">
        <f>(AE104-AE111)</f>
        <v>101157.71606966667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16744.514319866663</v>
      </c>
      <c r="G111" s="45">
        <f aca="true" t="shared" si="34" ref="G111:AD111">G133</f>
        <v>16058.639146</v>
      </c>
      <c r="H111" s="45">
        <f t="shared" si="34"/>
        <v>14644.1315284</v>
      </c>
      <c r="I111" s="45">
        <f t="shared" si="34"/>
        <v>15332.016399333332</v>
      </c>
      <c r="J111" s="45">
        <f t="shared" si="34"/>
        <v>16349.633707733332</v>
      </c>
      <c r="K111" s="45">
        <f t="shared" si="34"/>
        <v>15237.31202253333</v>
      </c>
      <c r="L111" s="45">
        <f t="shared" si="34"/>
        <v>14898.681035333331</v>
      </c>
      <c r="M111" s="45">
        <f t="shared" si="34"/>
        <v>16843.809533466665</v>
      </c>
      <c r="N111" s="45">
        <f t="shared" si="34"/>
        <v>16243.16614653333</v>
      </c>
      <c r="O111" s="45">
        <f t="shared" si="34"/>
        <v>16660.43024213333</v>
      </c>
      <c r="P111" s="45">
        <f t="shared" si="34"/>
        <v>17144.845530266666</v>
      </c>
      <c r="Q111" s="45">
        <f t="shared" si="34"/>
        <v>15338.041037733334</v>
      </c>
      <c r="R111" s="45">
        <f t="shared" si="34"/>
        <v>15637.643603999999</v>
      </c>
      <c r="S111" s="45">
        <f t="shared" si="34"/>
        <v>15923.187196399998</v>
      </c>
      <c r="T111" s="45">
        <f t="shared" si="34"/>
        <v>16642.923687866667</v>
      </c>
      <c r="U111" s="45">
        <f t="shared" si="34"/>
        <v>16357.094003066664</v>
      </c>
      <c r="V111" s="45">
        <f t="shared" si="34"/>
        <v>15874.400464266664</v>
      </c>
      <c r="W111" s="45">
        <f t="shared" si="34"/>
        <v>16769.481540533332</v>
      </c>
      <c r="X111" s="45">
        <f t="shared" si="34"/>
        <v>17555.223370666667</v>
      </c>
      <c r="Y111" s="45">
        <f t="shared" si="34"/>
        <v>17738.88838333333</v>
      </c>
      <c r="Z111" s="45">
        <f t="shared" si="34"/>
        <v>17472.861042266664</v>
      </c>
      <c r="AA111" s="45">
        <f t="shared" si="34"/>
        <v>16008.992652399997</v>
      </c>
      <c r="AB111" s="45">
        <f t="shared" si="34"/>
        <v>15819.589093733332</v>
      </c>
      <c r="AC111" s="45">
        <f t="shared" si="34"/>
        <v>14625.191172533332</v>
      </c>
      <c r="AD111" s="45">
        <f t="shared" si="34"/>
        <v>14816.604428266664</v>
      </c>
      <c r="AE111" s="45">
        <f>AE133</f>
        <v>14739.407347866663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164238.07198700003</v>
      </c>
      <c r="G113" s="47">
        <f aca="true" t="shared" si="35" ref="G113:AD113">(G110+G111)</f>
        <v>114319.51176213333</v>
      </c>
      <c r="H113" s="47">
        <f t="shared" si="35"/>
        <v>104732.48317620001</v>
      </c>
      <c r="I113" s="47">
        <f t="shared" si="35"/>
        <v>149405.51139433333</v>
      </c>
      <c r="J113" s="47">
        <f t="shared" si="35"/>
        <v>123418.11491899999</v>
      </c>
      <c r="K113" s="47">
        <f t="shared" si="35"/>
        <v>173919.2163346</v>
      </c>
      <c r="L113" s="47">
        <f t="shared" si="35"/>
        <v>155510.91820000001</v>
      </c>
      <c r="M113" s="47">
        <f t="shared" si="35"/>
        <v>220624.55151513335</v>
      </c>
      <c r="N113" s="47">
        <f t="shared" si="35"/>
        <v>196836.56936239998</v>
      </c>
      <c r="O113" s="47">
        <f t="shared" si="35"/>
        <v>169685.41737546667</v>
      </c>
      <c r="P113" s="47">
        <f t="shared" si="35"/>
        <v>213000.371232</v>
      </c>
      <c r="Q113" s="47">
        <f t="shared" si="35"/>
        <v>211664.1202507333</v>
      </c>
      <c r="R113" s="47">
        <f t="shared" si="35"/>
        <v>235867.21164086668</v>
      </c>
      <c r="S113" s="47">
        <f t="shared" si="35"/>
        <v>242868.71668766666</v>
      </c>
      <c r="T113" s="47">
        <f t="shared" si="35"/>
        <v>225136.7154945333</v>
      </c>
      <c r="U113" s="47">
        <f t="shared" si="35"/>
        <v>240475.85202006664</v>
      </c>
      <c r="V113" s="47">
        <f t="shared" si="35"/>
        <v>221449.32729480002</v>
      </c>
      <c r="W113" s="47">
        <f t="shared" si="35"/>
        <v>220026.067239</v>
      </c>
      <c r="X113" s="47">
        <f t="shared" si="35"/>
        <v>183856.48330133338</v>
      </c>
      <c r="Y113" s="47">
        <f t="shared" si="35"/>
        <v>199379.51172993335</v>
      </c>
      <c r="Z113" s="47">
        <f t="shared" si="35"/>
        <v>325234.7111874667</v>
      </c>
      <c r="AA113" s="47">
        <f t="shared" si="35"/>
        <v>191951.8735119333</v>
      </c>
      <c r="AB113" s="47">
        <f t="shared" si="35"/>
        <v>73685.32537373333</v>
      </c>
      <c r="AC113" s="47">
        <f t="shared" si="35"/>
        <v>73810.14958753333</v>
      </c>
      <c r="AD113" s="47">
        <f t="shared" si="35"/>
        <v>79190.83369120001</v>
      </c>
      <c r="AE113" s="47">
        <f>(AE110+AE111)</f>
        <v>115897.12341753334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</v>
      </c>
      <c r="E117" s="52"/>
      <c r="F117" s="55">
        <f aca="true" t="shared" si="37" ref="F117:AD117">(F139*$D117)*10^6</f>
        <v>0</v>
      </c>
      <c r="G117" s="55">
        <f t="shared" si="37"/>
        <v>0</v>
      </c>
      <c r="H117" s="55">
        <f t="shared" si="37"/>
        <v>0</v>
      </c>
      <c r="I117" s="55">
        <f t="shared" si="37"/>
        <v>0</v>
      </c>
      <c r="J117" s="55">
        <f t="shared" si="37"/>
        <v>0</v>
      </c>
      <c r="K117" s="55">
        <f t="shared" si="37"/>
        <v>0</v>
      </c>
      <c r="L117" s="55">
        <f t="shared" si="37"/>
        <v>0</v>
      </c>
      <c r="M117" s="55">
        <f t="shared" si="37"/>
        <v>0</v>
      </c>
      <c r="N117" s="55">
        <f t="shared" si="37"/>
        <v>0</v>
      </c>
      <c r="O117" s="55">
        <f t="shared" si="37"/>
        <v>0</v>
      </c>
      <c r="P117" s="55">
        <f t="shared" si="37"/>
        <v>0</v>
      </c>
      <c r="Q117" s="55">
        <f t="shared" si="37"/>
        <v>0</v>
      </c>
      <c r="R117" s="55">
        <f t="shared" si="37"/>
        <v>0</v>
      </c>
      <c r="S117" s="55">
        <f t="shared" si="37"/>
        <v>0</v>
      </c>
      <c r="T117" s="55">
        <f t="shared" si="37"/>
        <v>0</v>
      </c>
      <c r="U117" s="55">
        <f t="shared" si="37"/>
        <v>0</v>
      </c>
      <c r="V117" s="55">
        <f t="shared" si="37"/>
        <v>0</v>
      </c>
      <c r="W117" s="55">
        <f t="shared" si="37"/>
        <v>0</v>
      </c>
      <c r="X117" s="55">
        <f t="shared" si="37"/>
        <v>0</v>
      </c>
      <c r="Y117" s="55">
        <f t="shared" si="37"/>
        <v>0</v>
      </c>
      <c r="Z117" s="55">
        <f t="shared" si="37"/>
        <v>0</v>
      </c>
      <c r="AA117" s="55">
        <f t="shared" si="37"/>
        <v>0</v>
      </c>
      <c r="AB117" s="55">
        <f t="shared" si="37"/>
        <v>0</v>
      </c>
      <c r="AC117" s="55">
        <f t="shared" si="37"/>
        <v>0</v>
      </c>
      <c r="AD117" s="55">
        <f t="shared" si="37"/>
        <v>0</v>
      </c>
      <c r="AE117" s="55">
        <f>(AE139*$D117)*10^6</f>
        <v>0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164238.07198700003</v>
      </c>
      <c r="G119" s="55">
        <f aca="true" t="shared" si="38" ref="G119:AD119">SUM(G120,G122,G123,G124,G125,G126,G127,G128,G129,G130,G131,G132,G133)</f>
        <v>114319.51176213333</v>
      </c>
      <c r="H119" s="55">
        <f t="shared" si="38"/>
        <v>104732.48317620001</v>
      </c>
      <c r="I119" s="55">
        <f t="shared" si="38"/>
        <v>149405.51139433333</v>
      </c>
      <c r="J119" s="55">
        <f t="shared" si="38"/>
        <v>123418.11491899999</v>
      </c>
      <c r="K119" s="55">
        <f t="shared" si="38"/>
        <v>173919.2163346</v>
      </c>
      <c r="L119" s="55">
        <f t="shared" si="38"/>
        <v>155510.91820000001</v>
      </c>
      <c r="M119" s="55">
        <f t="shared" si="38"/>
        <v>220624.55151513335</v>
      </c>
      <c r="N119" s="55">
        <f t="shared" si="38"/>
        <v>196836.56936239998</v>
      </c>
      <c r="O119" s="55">
        <f t="shared" si="38"/>
        <v>169685.41737546667</v>
      </c>
      <c r="P119" s="55">
        <f t="shared" si="38"/>
        <v>213000.371232</v>
      </c>
      <c r="Q119" s="55">
        <f t="shared" si="38"/>
        <v>211664.1202507333</v>
      </c>
      <c r="R119" s="55">
        <f t="shared" si="38"/>
        <v>235867.21164086668</v>
      </c>
      <c r="S119" s="55">
        <f t="shared" si="38"/>
        <v>242868.71668766666</v>
      </c>
      <c r="T119" s="55">
        <f t="shared" si="38"/>
        <v>225136.7154945333</v>
      </c>
      <c r="U119" s="55">
        <f t="shared" si="38"/>
        <v>240475.85202006664</v>
      </c>
      <c r="V119" s="55">
        <f t="shared" si="38"/>
        <v>221449.32729480002</v>
      </c>
      <c r="W119" s="55">
        <f t="shared" si="38"/>
        <v>220026.067239</v>
      </c>
      <c r="X119" s="55">
        <f t="shared" si="38"/>
        <v>183856.48330133338</v>
      </c>
      <c r="Y119" s="55">
        <f t="shared" si="38"/>
        <v>199379.51172993335</v>
      </c>
      <c r="Z119" s="55">
        <f t="shared" si="38"/>
        <v>325234.7111874667</v>
      </c>
      <c r="AA119" s="55">
        <f t="shared" si="38"/>
        <v>191951.8735119333</v>
      </c>
      <c r="AB119" s="55">
        <f t="shared" si="38"/>
        <v>73685.32537373333</v>
      </c>
      <c r="AC119" s="55">
        <f t="shared" si="38"/>
        <v>73810.14958753333</v>
      </c>
      <c r="AD119" s="55">
        <f t="shared" si="38"/>
        <v>79190.83369120001</v>
      </c>
      <c r="AE119" s="55">
        <f>SUM(AE120,AE122,AE123,AE124,AE125,AE126,AE127,AE128,AE129,AE130,AE131,AE132,AE133)</f>
        <v>115897.12341753334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143055.2522732667</v>
      </c>
      <c r="G120" s="55">
        <f aca="true" t="shared" si="39" ref="G120:AD120">G13</f>
        <v>94004.36651173333</v>
      </c>
      <c r="H120" s="55">
        <f t="shared" si="39"/>
        <v>86206.77501406668</v>
      </c>
      <c r="I120" s="55">
        <f t="shared" si="39"/>
        <v>130009.58807539998</v>
      </c>
      <c r="J120" s="55">
        <f t="shared" si="39"/>
        <v>102734.84296313333</v>
      </c>
      <c r="K120" s="55">
        <f t="shared" si="39"/>
        <v>154643.097455</v>
      </c>
      <c r="L120" s="55">
        <f t="shared" si="39"/>
        <v>136663.19022106667</v>
      </c>
      <c r="M120" s="55">
        <f t="shared" si="39"/>
        <v>199316.11905553335</v>
      </c>
      <c r="N120" s="55">
        <f t="shared" si="39"/>
        <v>176287.98644306665</v>
      </c>
      <c r="O120" s="55">
        <f t="shared" si="39"/>
        <v>148608.970972</v>
      </c>
      <c r="P120" s="55">
        <f t="shared" si="39"/>
        <v>191311.10822853333</v>
      </c>
      <c r="Q120" s="55">
        <f t="shared" si="39"/>
        <v>192260.5744803333</v>
      </c>
      <c r="R120" s="55">
        <f t="shared" si="39"/>
        <v>216084.64947153334</v>
      </c>
      <c r="S120" s="55">
        <f t="shared" si="39"/>
        <v>222724.9259422</v>
      </c>
      <c r="T120" s="55">
        <f t="shared" si="39"/>
        <v>204082.41397866665</v>
      </c>
      <c r="U120" s="55">
        <f t="shared" si="39"/>
        <v>219783.14161246666</v>
      </c>
      <c r="V120" s="55">
        <f t="shared" si="39"/>
        <v>201367.25458373336</v>
      </c>
      <c r="W120" s="55">
        <f t="shared" si="39"/>
        <v>198811.66381486665</v>
      </c>
      <c r="X120" s="55">
        <f t="shared" si="39"/>
        <v>161648.06797480004</v>
      </c>
      <c r="Y120" s="55">
        <f t="shared" si="39"/>
        <v>176938.7504126</v>
      </c>
      <c r="Z120" s="55">
        <f t="shared" si="39"/>
        <v>303130.4906388</v>
      </c>
      <c r="AA120" s="55">
        <f t="shared" si="39"/>
        <v>171699.53352126665</v>
      </c>
      <c r="AB120" s="55">
        <f t="shared" si="39"/>
        <v>53672.5935196</v>
      </c>
      <c r="AC120" s="55">
        <f t="shared" si="39"/>
        <v>55308.400457933334</v>
      </c>
      <c r="AD120" s="55">
        <f t="shared" si="39"/>
        <v>60446.9357316</v>
      </c>
      <c r="AE120" s="55">
        <f>AE13</f>
        <v>97250.88426753334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4438.305393866666</v>
      </c>
      <c r="G123" s="55">
        <f aca="true" t="shared" si="40" ref="G123:AD123">(G35*0.5)</f>
        <v>4256.5061043999995</v>
      </c>
      <c r="H123" s="55">
        <f t="shared" si="40"/>
        <v>3881.576633733333</v>
      </c>
      <c r="I123" s="55">
        <f t="shared" si="40"/>
        <v>4063.9069195999987</v>
      </c>
      <c r="J123" s="55">
        <f t="shared" si="40"/>
        <v>4333.638248133333</v>
      </c>
      <c r="K123" s="55">
        <f t="shared" si="40"/>
        <v>4038.806857066666</v>
      </c>
      <c r="L123" s="55">
        <f t="shared" si="40"/>
        <v>3949.0469435999994</v>
      </c>
      <c r="M123" s="55">
        <f t="shared" si="40"/>
        <v>4464.622926133333</v>
      </c>
      <c r="N123" s="55">
        <f t="shared" si="40"/>
        <v>4305.416772799999</v>
      </c>
      <c r="O123" s="55">
        <f t="shared" si="40"/>
        <v>4416.016161333333</v>
      </c>
      <c r="P123" s="55">
        <f t="shared" si="40"/>
        <v>4544.4174732</v>
      </c>
      <c r="Q123" s="55">
        <f t="shared" si="40"/>
        <v>4065.5047326666668</v>
      </c>
      <c r="R123" s="55">
        <f t="shared" si="40"/>
        <v>4144.9185653333325</v>
      </c>
      <c r="S123" s="55">
        <f t="shared" si="40"/>
        <v>4220.603549066665</v>
      </c>
      <c r="T123" s="55">
        <f t="shared" si="40"/>
        <v>4411.377828</v>
      </c>
      <c r="U123" s="55">
        <f t="shared" si="40"/>
        <v>4335.616404533333</v>
      </c>
      <c r="V123" s="55">
        <f t="shared" si="40"/>
        <v>4207.6722468</v>
      </c>
      <c r="W123" s="55">
        <f t="shared" si="40"/>
        <v>4444.921883599999</v>
      </c>
      <c r="X123" s="55">
        <f t="shared" si="40"/>
        <v>4653.191955866666</v>
      </c>
      <c r="Y123" s="55">
        <f t="shared" si="40"/>
        <v>4701.872934</v>
      </c>
      <c r="Z123" s="55">
        <f t="shared" si="40"/>
        <v>4631.359506399999</v>
      </c>
      <c r="AA123" s="55">
        <f t="shared" si="40"/>
        <v>4243.347338266666</v>
      </c>
      <c r="AB123" s="55">
        <f t="shared" si="40"/>
        <v>4193.142760399999</v>
      </c>
      <c r="AC123" s="55">
        <f t="shared" si="40"/>
        <v>3876.5579570666655</v>
      </c>
      <c r="AD123" s="55">
        <f t="shared" si="40"/>
        <v>3927.2935313333332</v>
      </c>
      <c r="AE123" s="55">
        <f>(AE35*0.5)</f>
        <v>3906.8318021333325</v>
      </c>
    </row>
    <row r="124" spans="1:31" ht="12.75">
      <c r="A124" s="4"/>
      <c r="B124" s="4"/>
      <c r="C124" s="57" t="s">
        <v>95</v>
      </c>
      <c r="D124" s="54">
        <v>0</v>
      </c>
      <c r="E124" s="56"/>
      <c r="F124" s="55">
        <f aca="true" t="shared" si="41" ref="F124:F132">(F146*$D124)*10^6</f>
        <v>0</v>
      </c>
      <c r="G124" s="55">
        <f aca="true" t="shared" si="42" ref="G124:AD124">(G146*$D124)*10^6</f>
        <v>0</v>
      </c>
      <c r="H124" s="55">
        <f t="shared" si="42"/>
        <v>0</v>
      </c>
      <c r="I124" s="55">
        <f t="shared" si="42"/>
        <v>0</v>
      </c>
      <c r="J124" s="55">
        <f t="shared" si="42"/>
        <v>0</v>
      </c>
      <c r="K124" s="55">
        <f t="shared" si="42"/>
        <v>0</v>
      </c>
      <c r="L124" s="55">
        <f t="shared" si="42"/>
        <v>0</v>
      </c>
      <c r="M124" s="55">
        <f t="shared" si="42"/>
        <v>0</v>
      </c>
      <c r="N124" s="55">
        <f t="shared" si="42"/>
        <v>0</v>
      </c>
      <c r="O124" s="55">
        <f t="shared" si="42"/>
        <v>0</v>
      </c>
      <c r="P124" s="55">
        <f t="shared" si="42"/>
        <v>0</v>
      </c>
      <c r="Q124" s="55">
        <f t="shared" si="42"/>
        <v>0</v>
      </c>
      <c r="R124" s="55">
        <f t="shared" si="42"/>
        <v>0</v>
      </c>
      <c r="S124" s="55">
        <f t="shared" si="42"/>
        <v>0</v>
      </c>
      <c r="T124" s="55">
        <f t="shared" si="42"/>
        <v>0</v>
      </c>
      <c r="U124" s="55">
        <f t="shared" si="42"/>
        <v>0</v>
      </c>
      <c r="V124" s="55">
        <f t="shared" si="42"/>
        <v>0</v>
      </c>
      <c r="W124" s="55">
        <f t="shared" si="42"/>
        <v>0</v>
      </c>
      <c r="X124" s="55">
        <f t="shared" si="42"/>
        <v>0</v>
      </c>
      <c r="Y124" s="55">
        <f t="shared" si="42"/>
        <v>0</v>
      </c>
      <c r="Z124" s="55">
        <f t="shared" si="42"/>
        <v>0</v>
      </c>
      <c r="AA124" s="55">
        <f t="shared" si="42"/>
        <v>0</v>
      </c>
      <c r="AB124" s="55">
        <f t="shared" si="42"/>
        <v>0</v>
      </c>
      <c r="AC124" s="55">
        <f t="shared" si="42"/>
        <v>0</v>
      </c>
      <c r="AD124" s="55">
        <f t="shared" si="42"/>
        <v>0</v>
      </c>
      <c r="AE124" s="55">
        <f aca="true" t="shared" si="43" ref="AE124:AE132">(AE146*$D124)*10^6</f>
        <v>0</v>
      </c>
    </row>
    <row r="125" spans="1:31" ht="12.75">
      <c r="A125" s="4"/>
      <c r="B125" s="4"/>
      <c r="C125" s="57" t="s">
        <v>96</v>
      </c>
      <c r="D125" s="54">
        <v>0</v>
      </c>
      <c r="E125" s="52"/>
      <c r="F125" s="55">
        <f t="shared" si="41"/>
        <v>0</v>
      </c>
      <c r="G125" s="55">
        <f aca="true" t="shared" si="44" ref="G125:AD125">(G147*$D125)*10^6</f>
        <v>0</v>
      </c>
      <c r="H125" s="55">
        <f t="shared" si="44"/>
        <v>0</v>
      </c>
      <c r="I125" s="55">
        <f t="shared" si="44"/>
        <v>0</v>
      </c>
      <c r="J125" s="55">
        <f t="shared" si="44"/>
        <v>0</v>
      </c>
      <c r="K125" s="55">
        <f t="shared" si="44"/>
        <v>0</v>
      </c>
      <c r="L125" s="55">
        <f t="shared" si="44"/>
        <v>0</v>
      </c>
      <c r="M125" s="55">
        <f t="shared" si="44"/>
        <v>0</v>
      </c>
      <c r="N125" s="55">
        <f t="shared" si="44"/>
        <v>0</v>
      </c>
      <c r="O125" s="55">
        <f t="shared" si="44"/>
        <v>0</v>
      </c>
      <c r="P125" s="55">
        <f t="shared" si="44"/>
        <v>0</v>
      </c>
      <c r="Q125" s="55">
        <f t="shared" si="44"/>
        <v>0</v>
      </c>
      <c r="R125" s="55">
        <f t="shared" si="44"/>
        <v>0</v>
      </c>
      <c r="S125" s="55">
        <f t="shared" si="44"/>
        <v>0</v>
      </c>
      <c r="T125" s="55">
        <f t="shared" si="44"/>
        <v>0</v>
      </c>
      <c r="U125" s="55">
        <f t="shared" si="44"/>
        <v>0</v>
      </c>
      <c r="V125" s="55">
        <f t="shared" si="44"/>
        <v>0</v>
      </c>
      <c r="W125" s="55">
        <f t="shared" si="44"/>
        <v>0</v>
      </c>
      <c r="X125" s="55">
        <f t="shared" si="44"/>
        <v>0</v>
      </c>
      <c r="Y125" s="55">
        <f t="shared" si="44"/>
        <v>0</v>
      </c>
      <c r="Z125" s="55">
        <f t="shared" si="44"/>
        <v>0</v>
      </c>
      <c r="AA125" s="55">
        <f t="shared" si="44"/>
        <v>0</v>
      </c>
      <c r="AB125" s="55">
        <f t="shared" si="44"/>
        <v>0</v>
      </c>
      <c r="AC125" s="55">
        <f t="shared" si="44"/>
        <v>0</v>
      </c>
      <c r="AD125" s="55">
        <f t="shared" si="44"/>
        <v>0</v>
      </c>
      <c r="AE125" s="55">
        <f t="shared" si="43"/>
        <v>0</v>
      </c>
    </row>
    <row r="126" spans="1:31" ht="12.75">
      <c r="A126" s="4"/>
      <c r="B126" s="4"/>
      <c r="C126" s="57" t="s">
        <v>97</v>
      </c>
      <c r="D126" s="54">
        <v>0</v>
      </c>
      <c r="E126" s="52"/>
      <c r="F126" s="55">
        <f t="shared" si="41"/>
        <v>0</v>
      </c>
      <c r="G126" s="55">
        <f aca="true" t="shared" si="45" ref="G126:AD126">(G148*$D126)*10^6</f>
        <v>0</v>
      </c>
      <c r="H126" s="55">
        <f t="shared" si="45"/>
        <v>0</v>
      </c>
      <c r="I126" s="55">
        <f t="shared" si="45"/>
        <v>0</v>
      </c>
      <c r="J126" s="55">
        <f t="shared" si="45"/>
        <v>0</v>
      </c>
      <c r="K126" s="55">
        <f t="shared" si="45"/>
        <v>0</v>
      </c>
      <c r="L126" s="55">
        <f t="shared" si="45"/>
        <v>0</v>
      </c>
      <c r="M126" s="55">
        <f t="shared" si="45"/>
        <v>0</v>
      </c>
      <c r="N126" s="55">
        <f t="shared" si="45"/>
        <v>0</v>
      </c>
      <c r="O126" s="55">
        <f t="shared" si="45"/>
        <v>0</v>
      </c>
      <c r="P126" s="55">
        <f t="shared" si="45"/>
        <v>0</v>
      </c>
      <c r="Q126" s="55">
        <f t="shared" si="45"/>
        <v>0</v>
      </c>
      <c r="R126" s="55">
        <f t="shared" si="45"/>
        <v>0</v>
      </c>
      <c r="S126" s="55">
        <f t="shared" si="45"/>
        <v>0</v>
      </c>
      <c r="T126" s="55">
        <f t="shared" si="45"/>
        <v>0</v>
      </c>
      <c r="U126" s="55">
        <f t="shared" si="45"/>
        <v>0</v>
      </c>
      <c r="V126" s="55">
        <f t="shared" si="45"/>
        <v>0</v>
      </c>
      <c r="W126" s="55">
        <f t="shared" si="45"/>
        <v>0</v>
      </c>
      <c r="X126" s="55">
        <f t="shared" si="45"/>
        <v>0</v>
      </c>
      <c r="Y126" s="55">
        <f t="shared" si="45"/>
        <v>0</v>
      </c>
      <c r="Z126" s="55">
        <f t="shared" si="45"/>
        <v>0</v>
      </c>
      <c r="AA126" s="55">
        <f t="shared" si="45"/>
        <v>0</v>
      </c>
      <c r="AB126" s="55">
        <f t="shared" si="45"/>
        <v>0</v>
      </c>
      <c r="AC126" s="55">
        <f t="shared" si="45"/>
        <v>0</v>
      </c>
      <c r="AD126" s="55">
        <f t="shared" si="45"/>
        <v>0</v>
      </c>
      <c r="AE126" s="55">
        <f t="shared" si="43"/>
        <v>0</v>
      </c>
    </row>
    <row r="127" spans="1:31" ht="12.75">
      <c r="A127" s="4"/>
      <c r="B127" s="4"/>
      <c r="C127" s="57" t="s">
        <v>98</v>
      </c>
      <c r="D127" s="54">
        <v>0</v>
      </c>
      <c r="E127" s="52"/>
      <c r="F127" s="55">
        <f t="shared" si="41"/>
        <v>0</v>
      </c>
      <c r="G127" s="55">
        <f aca="true" t="shared" si="46" ref="G127:AD127">(G149*$D127)*10^6</f>
        <v>0</v>
      </c>
      <c r="H127" s="55">
        <f t="shared" si="46"/>
        <v>0</v>
      </c>
      <c r="I127" s="55">
        <f t="shared" si="46"/>
        <v>0</v>
      </c>
      <c r="J127" s="55">
        <f t="shared" si="46"/>
        <v>0</v>
      </c>
      <c r="K127" s="55">
        <f t="shared" si="46"/>
        <v>0</v>
      </c>
      <c r="L127" s="55">
        <f t="shared" si="46"/>
        <v>0</v>
      </c>
      <c r="M127" s="55">
        <f t="shared" si="46"/>
        <v>0</v>
      </c>
      <c r="N127" s="55">
        <f t="shared" si="46"/>
        <v>0</v>
      </c>
      <c r="O127" s="55">
        <f t="shared" si="46"/>
        <v>0</v>
      </c>
      <c r="P127" s="55">
        <f t="shared" si="46"/>
        <v>0</v>
      </c>
      <c r="Q127" s="55">
        <f t="shared" si="46"/>
        <v>0</v>
      </c>
      <c r="R127" s="55">
        <f t="shared" si="46"/>
        <v>0</v>
      </c>
      <c r="S127" s="55">
        <f t="shared" si="46"/>
        <v>0</v>
      </c>
      <c r="T127" s="55">
        <f t="shared" si="46"/>
        <v>0</v>
      </c>
      <c r="U127" s="55">
        <f t="shared" si="46"/>
        <v>0</v>
      </c>
      <c r="V127" s="55">
        <f t="shared" si="46"/>
        <v>0</v>
      </c>
      <c r="W127" s="55">
        <f t="shared" si="46"/>
        <v>0</v>
      </c>
      <c r="X127" s="55">
        <f t="shared" si="46"/>
        <v>0</v>
      </c>
      <c r="Y127" s="55">
        <f t="shared" si="46"/>
        <v>0</v>
      </c>
      <c r="Z127" s="55">
        <f t="shared" si="46"/>
        <v>0</v>
      </c>
      <c r="AA127" s="55">
        <f t="shared" si="46"/>
        <v>0</v>
      </c>
      <c r="AB127" s="55">
        <f t="shared" si="46"/>
        <v>0</v>
      </c>
      <c r="AC127" s="55">
        <f t="shared" si="46"/>
        <v>0</v>
      </c>
      <c r="AD127" s="55">
        <f t="shared" si="46"/>
        <v>0</v>
      </c>
      <c r="AE127" s="55">
        <f t="shared" si="43"/>
        <v>0</v>
      </c>
    </row>
    <row r="128" spans="1:31" ht="12.75">
      <c r="A128" s="1"/>
      <c r="B128" s="1"/>
      <c r="C128" s="57" t="s">
        <v>99</v>
      </c>
      <c r="D128" s="54">
        <v>0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</v>
      </c>
      <c r="E129" s="56"/>
      <c r="F129" s="55">
        <f t="shared" si="41"/>
        <v>0</v>
      </c>
      <c r="G129" s="55">
        <f aca="true" t="shared" si="48" ref="G129:AD129">(G151*$D129)*10^6</f>
        <v>0</v>
      </c>
      <c r="H129" s="55">
        <f t="shared" si="48"/>
        <v>0</v>
      </c>
      <c r="I129" s="55">
        <f t="shared" si="48"/>
        <v>0</v>
      </c>
      <c r="J129" s="55">
        <f t="shared" si="48"/>
        <v>0</v>
      </c>
      <c r="K129" s="55">
        <f t="shared" si="48"/>
        <v>0</v>
      </c>
      <c r="L129" s="55">
        <f t="shared" si="48"/>
        <v>0</v>
      </c>
      <c r="M129" s="55">
        <f t="shared" si="48"/>
        <v>0</v>
      </c>
      <c r="N129" s="55">
        <f t="shared" si="48"/>
        <v>0</v>
      </c>
      <c r="O129" s="55">
        <f t="shared" si="48"/>
        <v>0</v>
      </c>
      <c r="P129" s="55">
        <f t="shared" si="48"/>
        <v>0</v>
      </c>
      <c r="Q129" s="55">
        <f t="shared" si="48"/>
        <v>0</v>
      </c>
      <c r="R129" s="55">
        <f t="shared" si="48"/>
        <v>0</v>
      </c>
      <c r="S129" s="55">
        <f t="shared" si="48"/>
        <v>0</v>
      </c>
      <c r="T129" s="55">
        <f t="shared" si="48"/>
        <v>0</v>
      </c>
      <c r="U129" s="55">
        <f t="shared" si="48"/>
        <v>0</v>
      </c>
      <c r="V129" s="55">
        <f t="shared" si="48"/>
        <v>0</v>
      </c>
      <c r="W129" s="55">
        <f t="shared" si="48"/>
        <v>0</v>
      </c>
      <c r="X129" s="55">
        <f t="shared" si="48"/>
        <v>0</v>
      </c>
      <c r="Y129" s="55">
        <f t="shared" si="48"/>
        <v>0</v>
      </c>
      <c r="Z129" s="55">
        <f t="shared" si="48"/>
        <v>0</v>
      </c>
      <c r="AA129" s="55">
        <f t="shared" si="48"/>
        <v>0</v>
      </c>
      <c r="AB129" s="55">
        <f t="shared" si="48"/>
        <v>0</v>
      </c>
      <c r="AC129" s="55">
        <f t="shared" si="48"/>
        <v>0</v>
      </c>
      <c r="AD129" s="55">
        <f t="shared" si="48"/>
        <v>0</v>
      </c>
      <c r="AE129" s="55">
        <f t="shared" si="43"/>
        <v>0</v>
      </c>
    </row>
    <row r="130" spans="3:31" ht="12.75">
      <c r="C130" s="57" t="s">
        <v>101</v>
      </c>
      <c r="D130" s="54">
        <v>0</v>
      </c>
      <c r="E130" s="52"/>
      <c r="F130" s="55">
        <f t="shared" si="41"/>
        <v>0</v>
      </c>
      <c r="G130" s="55">
        <f aca="true" t="shared" si="49" ref="G130:AD130">(G152*$D130)*10^6</f>
        <v>0</v>
      </c>
      <c r="H130" s="55">
        <f t="shared" si="49"/>
        <v>0</v>
      </c>
      <c r="I130" s="55">
        <f t="shared" si="49"/>
        <v>0</v>
      </c>
      <c r="J130" s="55">
        <f t="shared" si="49"/>
        <v>0</v>
      </c>
      <c r="K130" s="55">
        <f t="shared" si="49"/>
        <v>0</v>
      </c>
      <c r="L130" s="55">
        <f t="shared" si="49"/>
        <v>0</v>
      </c>
      <c r="M130" s="55">
        <f t="shared" si="49"/>
        <v>0</v>
      </c>
      <c r="N130" s="55">
        <f t="shared" si="49"/>
        <v>0</v>
      </c>
      <c r="O130" s="55">
        <f t="shared" si="49"/>
        <v>0</v>
      </c>
      <c r="P130" s="55">
        <f t="shared" si="49"/>
        <v>0</v>
      </c>
      <c r="Q130" s="55">
        <f t="shared" si="49"/>
        <v>0</v>
      </c>
      <c r="R130" s="55">
        <f t="shared" si="49"/>
        <v>0</v>
      </c>
      <c r="S130" s="55">
        <f t="shared" si="49"/>
        <v>0</v>
      </c>
      <c r="T130" s="55">
        <f t="shared" si="49"/>
        <v>0</v>
      </c>
      <c r="U130" s="55">
        <f t="shared" si="49"/>
        <v>0</v>
      </c>
      <c r="V130" s="55">
        <f t="shared" si="49"/>
        <v>0</v>
      </c>
      <c r="W130" s="55">
        <f t="shared" si="49"/>
        <v>0</v>
      </c>
      <c r="X130" s="55">
        <f t="shared" si="49"/>
        <v>0</v>
      </c>
      <c r="Y130" s="55">
        <f t="shared" si="49"/>
        <v>0</v>
      </c>
      <c r="Z130" s="55">
        <f t="shared" si="49"/>
        <v>0</v>
      </c>
      <c r="AA130" s="55">
        <f t="shared" si="49"/>
        <v>0</v>
      </c>
      <c r="AB130" s="55">
        <f t="shared" si="49"/>
        <v>0</v>
      </c>
      <c r="AC130" s="55">
        <f t="shared" si="49"/>
        <v>0</v>
      </c>
      <c r="AD130" s="55">
        <f t="shared" si="49"/>
        <v>0</v>
      </c>
      <c r="AE130" s="55">
        <f t="shared" si="43"/>
        <v>0</v>
      </c>
    </row>
    <row r="131" spans="3:31" ht="12.75">
      <c r="C131" s="57" t="s">
        <v>102</v>
      </c>
      <c r="D131" s="54">
        <v>0</v>
      </c>
      <c r="E131" s="52"/>
      <c r="F131" s="55">
        <f t="shared" si="41"/>
        <v>0</v>
      </c>
      <c r="G131" s="55">
        <f aca="true" t="shared" si="50" ref="G131:AD131">(G153*$D131)*10^6</f>
        <v>0</v>
      </c>
      <c r="H131" s="55">
        <f t="shared" si="50"/>
        <v>0</v>
      </c>
      <c r="I131" s="55">
        <f t="shared" si="50"/>
        <v>0</v>
      </c>
      <c r="J131" s="55">
        <f t="shared" si="50"/>
        <v>0</v>
      </c>
      <c r="K131" s="55">
        <f t="shared" si="50"/>
        <v>0</v>
      </c>
      <c r="L131" s="55">
        <f t="shared" si="50"/>
        <v>0</v>
      </c>
      <c r="M131" s="55">
        <f t="shared" si="50"/>
        <v>0</v>
      </c>
      <c r="N131" s="55">
        <f t="shared" si="50"/>
        <v>0</v>
      </c>
      <c r="O131" s="55">
        <f t="shared" si="50"/>
        <v>0</v>
      </c>
      <c r="P131" s="55">
        <f t="shared" si="50"/>
        <v>0</v>
      </c>
      <c r="Q131" s="55">
        <f t="shared" si="50"/>
        <v>0</v>
      </c>
      <c r="R131" s="55">
        <f t="shared" si="50"/>
        <v>0</v>
      </c>
      <c r="S131" s="55">
        <f t="shared" si="50"/>
        <v>0</v>
      </c>
      <c r="T131" s="55">
        <f t="shared" si="50"/>
        <v>0</v>
      </c>
      <c r="U131" s="55">
        <f t="shared" si="50"/>
        <v>0</v>
      </c>
      <c r="V131" s="55">
        <f t="shared" si="50"/>
        <v>0</v>
      </c>
      <c r="W131" s="55">
        <f t="shared" si="50"/>
        <v>0</v>
      </c>
      <c r="X131" s="55">
        <f t="shared" si="50"/>
        <v>0</v>
      </c>
      <c r="Y131" s="55">
        <f t="shared" si="50"/>
        <v>0</v>
      </c>
      <c r="Z131" s="55">
        <f t="shared" si="50"/>
        <v>0</v>
      </c>
      <c r="AA131" s="55">
        <f t="shared" si="50"/>
        <v>0</v>
      </c>
      <c r="AB131" s="55">
        <f t="shared" si="50"/>
        <v>0</v>
      </c>
      <c r="AC131" s="55">
        <f t="shared" si="50"/>
        <v>0</v>
      </c>
      <c r="AD131" s="55">
        <f t="shared" si="50"/>
        <v>0</v>
      </c>
      <c r="AE131" s="55">
        <f t="shared" si="43"/>
        <v>0</v>
      </c>
    </row>
    <row r="132" spans="1:31" ht="12.75">
      <c r="A132" s="4"/>
      <c r="B132" s="4"/>
      <c r="C132" s="57" t="s">
        <v>103</v>
      </c>
      <c r="D132" s="54">
        <v>0</v>
      </c>
      <c r="E132" s="52"/>
      <c r="F132" s="55">
        <f t="shared" si="41"/>
        <v>0</v>
      </c>
      <c r="G132" s="55">
        <f aca="true" t="shared" si="51" ref="G132:AD132">(G154*$D132)*10^6</f>
        <v>0</v>
      </c>
      <c r="H132" s="55">
        <f t="shared" si="51"/>
        <v>0</v>
      </c>
      <c r="I132" s="55">
        <f t="shared" si="51"/>
        <v>0</v>
      </c>
      <c r="J132" s="55">
        <f t="shared" si="51"/>
        <v>0</v>
      </c>
      <c r="K132" s="55">
        <f t="shared" si="51"/>
        <v>0</v>
      </c>
      <c r="L132" s="55">
        <f t="shared" si="51"/>
        <v>0</v>
      </c>
      <c r="M132" s="55">
        <f t="shared" si="51"/>
        <v>0</v>
      </c>
      <c r="N132" s="55">
        <f t="shared" si="51"/>
        <v>0</v>
      </c>
      <c r="O132" s="55">
        <f t="shared" si="51"/>
        <v>0</v>
      </c>
      <c r="P132" s="55">
        <f t="shared" si="51"/>
        <v>0</v>
      </c>
      <c r="Q132" s="55">
        <f t="shared" si="51"/>
        <v>0</v>
      </c>
      <c r="R132" s="55">
        <f t="shared" si="51"/>
        <v>0</v>
      </c>
      <c r="S132" s="55">
        <f t="shared" si="51"/>
        <v>0</v>
      </c>
      <c r="T132" s="55">
        <f t="shared" si="51"/>
        <v>0</v>
      </c>
      <c r="U132" s="55">
        <f t="shared" si="51"/>
        <v>0</v>
      </c>
      <c r="V132" s="55">
        <f t="shared" si="51"/>
        <v>0</v>
      </c>
      <c r="W132" s="55">
        <f t="shared" si="51"/>
        <v>0</v>
      </c>
      <c r="X132" s="55">
        <f t="shared" si="51"/>
        <v>0</v>
      </c>
      <c r="Y132" s="55">
        <f t="shared" si="51"/>
        <v>0</v>
      </c>
      <c r="Z132" s="55">
        <f t="shared" si="51"/>
        <v>0</v>
      </c>
      <c r="AA132" s="55">
        <f t="shared" si="51"/>
        <v>0</v>
      </c>
      <c r="AB132" s="55">
        <f t="shared" si="51"/>
        <v>0</v>
      </c>
      <c r="AC132" s="55">
        <f t="shared" si="51"/>
        <v>0</v>
      </c>
      <c r="AD132" s="55">
        <f t="shared" si="51"/>
        <v>0</v>
      </c>
      <c r="AE132" s="55">
        <f t="shared" si="43"/>
        <v>0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16744.514319866663</v>
      </c>
      <c r="G133" s="55">
        <f aca="true" t="shared" si="52" ref="G133:AD133">(G34*0.5)</f>
        <v>16058.639146</v>
      </c>
      <c r="H133" s="55">
        <f t="shared" si="52"/>
        <v>14644.1315284</v>
      </c>
      <c r="I133" s="55">
        <f t="shared" si="52"/>
        <v>15332.016399333332</v>
      </c>
      <c r="J133" s="55">
        <f t="shared" si="52"/>
        <v>16349.633707733332</v>
      </c>
      <c r="K133" s="55">
        <f t="shared" si="52"/>
        <v>15237.31202253333</v>
      </c>
      <c r="L133" s="55">
        <f t="shared" si="52"/>
        <v>14898.681035333331</v>
      </c>
      <c r="M133" s="55">
        <f t="shared" si="52"/>
        <v>16843.809533466665</v>
      </c>
      <c r="N133" s="55">
        <f t="shared" si="52"/>
        <v>16243.16614653333</v>
      </c>
      <c r="O133" s="55">
        <f t="shared" si="52"/>
        <v>16660.43024213333</v>
      </c>
      <c r="P133" s="55">
        <f t="shared" si="52"/>
        <v>17144.845530266666</v>
      </c>
      <c r="Q133" s="55">
        <f t="shared" si="52"/>
        <v>15338.041037733334</v>
      </c>
      <c r="R133" s="55">
        <f t="shared" si="52"/>
        <v>15637.643603999999</v>
      </c>
      <c r="S133" s="55">
        <f t="shared" si="52"/>
        <v>15923.187196399998</v>
      </c>
      <c r="T133" s="55">
        <f t="shared" si="52"/>
        <v>16642.923687866667</v>
      </c>
      <c r="U133" s="55">
        <f t="shared" si="52"/>
        <v>16357.094003066664</v>
      </c>
      <c r="V133" s="55">
        <f t="shared" si="52"/>
        <v>15874.400464266664</v>
      </c>
      <c r="W133" s="55">
        <f t="shared" si="52"/>
        <v>16769.481540533332</v>
      </c>
      <c r="X133" s="55">
        <f t="shared" si="52"/>
        <v>17555.223370666667</v>
      </c>
      <c r="Y133" s="55">
        <f t="shared" si="52"/>
        <v>17738.88838333333</v>
      </c>
      <c r="Z133" s="55">
        <f t="shared" si="52"/>
        <v>17472.861042266664</v>
      </c>
      <c r="AA133" s="55">
        <f t="shared" si="52"/>
        <v>16008.992652399997</v>
      </c>
      <c r="AB133" s="55">
        <f t="shared" si="52"/>
        <v>15819.589093733332</v>
      </c>
      <c r="AC133" s="55">
        <f t="shared" si="52"/>
        <v>14625.191172533332</v>
      </c>
      <c r="AD133" s="55">
        <f t="shared" si="52"/>
        <v>14816.604428266664</v>
      </c>
      <c r="AE133" s="55">
        <f>(AE34*0.5)</f>
        <v>14739.407347866663</v>
      </c>
    </row>
    <row r="134" spans="1:31" ht="12.75">
      <c r="A134" s="1"/>
      <c r="B134" s="1"/>
      <c r="C134" s="59" t="s">
        <v>69</v>
      </c>
      <c r="D134" s="54">
        <v>0</v>
      </c>
      <c r="E134" s="51"/>
      <c r="F134" s="55">
        <f>(F156*$D134)*10^6</f>
        <v>0</v>
      </c>
      <c r="G134" s="55">
        <f aca="true" t="shared" si="53" ref="G134:AD134">(G156*$D134)*10^6</f>
        <v>0</v>
      </c>
      <c r="H134" s="55">
        <f t="shared" si="53"/>
        <v>0</v>
      </c>
      <c r="I134" s="55">
        <f t="shared" si="53"/>
        <v>0</v>
      </c>
      <c r="J134" s="55">
        <f t="shared" si="53"/>
        <v>0</v>
      </c>
      <c r="K134" s="55">
        <f t="shared" si="53"/>
        <v>0</v>
      </c>
      <c r="L134" s="55">
        <f t="shared" si="53"/>
        <v>0</v>
      </c>
      <c r="M134" s="55">
        <f t="shared" si="53"/>
        <v>0</v>
      </c>
      <c r="N134" s="55">
        <f t="shared" si="53"/>
        <v>0</v>
      </c>
      <c r="O134" s="55">
        <f t="shared" si="53"/>
        <v>0</v>
      </c>
      <c r="P134" s="55">
        <f t="shared" si="53"/>
        <v>0</v>
      </c>
      <c r="Q134" s="55">
        <f t="shared" si="53"/>
        <v>0</v>
      </c>
      <c r="R134" s="55">
        <f t="shared" si="53"/>
        <v>0</v>
      </c>
      <c r="S134" s="55">
        <f t="shared" si="53"/>
        <v>0</v>
      </c>
      <c r="T134" s="55">
        <f t="shared" si="53"/>
        <v>0</v>
      </c>
      <c r="U134" s="55">
        <f t="shared" si="53"/>
        <v>0</v>
      </c>
      <c r="V134" s="55">
        <f t="shared" si="53"/>
        <v>0</v>
      </c>
      <c r="W134" s="55">
        <f t="shared" si="53"/>
        <v>0</v>
      </c>
      <c r="X134" s="55">
        <f t="shared" si="53"/>
        <v>0</v>
      </c>
      <c r="Y134" s="55">
        <f t="shared" si="53"/>
        <v>0</v>
      </c>
      <c r="Z134" s="55">
        <f t="shared" si="53"/>
        <v>0</v>
      </c>
      <c r="AA134" s="55">
        <f t="shared" si="53"/>
        <v>0</v>
      </c>
      <c r="AB134" s="55">
        <f t="shared" si="53"/>
        <v>0</v>
      </c>
      <c r="AC134" s="55">
        <f t="shared" si="53"/>
        <v>0</v>
      </c>
      <c r="AD134" s="55">
        <f t="shared" si="53"/>
        <v>0</v>
      </c>
      <c r="AE134" s="55">
        <f>(AE156*$D134)*10^6</f>
        <v>0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2008-06-05T13:02:57Z</dcterms:modified>
  <cp:category/>
  <cp:version/>
  <cp:contentType/>
  <cp:contentStatus/>
</cp:coreProperties>
</file>