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3020" windowHeight="8130" activeTab="0"/>
  </bookViews>
  <sheets>
    <sheet name="poir4" sheetId="1" r:id="rId1"/>
  </sheets>
  <definedNames>
    <definedName name="_xlnm.Print_Area" localSheetId="0">'poir4'!$A$1:$I$27</definedName>
  </definedNames>
  <calcPr fullCalcOnLoad="1"/>
</workbook>
</file>

<file path=xl/sharedStrings.xml><?xml version="1.0" encoding="utf-8"?>
<sst xmlns="http://schemas.openxmlformats.org/spreadsheetml/2006/main" count="29" uniqueCount="18">
  <si>
    <t>Strata</t>
  </si>
  <si>
    <r>
      <t>N</t>
    </r>
    <r>
      <rPr>
        <vertAlign val="subscript"/>
        <sz val="14"/>
        <rFont val="Arial"/>
        <family val="0"/>
      </rPr>
      <t>h</t>
    </r>
  </si>
  <si>
    <t>N</t>
  </si>
  <si>
    <r>
      <t>n</t>
    </r>
    <r>
      <rPr>
        <vertAlign val="subscript"/>
        <sz val="14"/>
        <rFont val="Arial"/>
        <family val="0"/>
      </rPr>
      <t>h</t>
    </r>
  </si>
  <si>
    <r>
      <t>(N</t>
    </r>
    <r>
      <rPr>
        <vertAlign val="subscript"/>
        <sz val="14"/>
        <rFont val="Arial"/>
        <family val="0"/>
      </rPr>
      <t>h</t>
    </r>
    <r>
      <rPr>
        <sz val="14"/>
        <rFont val="Arial"/>
        <family val="0"/>
      </rPr>
      <t>-n</t>
    </r>
    <r>
      <rPr>
        <vertAlign val="subscript"/>
        <sz val="14"/>
        <rFont val="Arial"/>
        <family val="0"/>
      </rPr>
      <t>h</t>
    </r>
    <r>
      <rPr>
        <sz val="14"/>
        <rFont val="Arial"/>
        <family val="0"/>
      </rPr>
      <t>)</t>
    </r>
  </si>
  <si>
    <r>
      <t>Mean Daily Volume</t>
    </r>
    <r>
      <rPr>
        <vertAlign val="superscript"/>
        <sz val="14"/>
        <rFont val="Arial"/>
        <family val="2"/>
      </rPr>
      <t>1</t>
    </r>
  </si>
  <si>
    <r>
      <t>S</t>
    </r>
    <r>
      <rPr>
        <vertAlign val="subscript"/>
        <sz val="14"/>
        <rFont val="Arial"/>
        <family val="0"/>
      </rPr>
      <t>h</t>
    </r>
    <r>
      <rPr>
        <vertAlign val="superscript"/>
        <sz val="14"/>
        <rFont val="Arial"/>
        <family val="0"/>
      </rPr>
      <t>2</t>
    </r>
  </si>
  <si>
    <r>
      <t>1-f</t>
    </r>
    <r>
      <rPr>
        <vertAlign val="subscript"/>
        <sz val="14"/>
        <rFont val="Arial"/>
        <family val="0"/>
      </rPr>
      <t>h</t>
    </r>
  </si>
  <si>
    <r>
      <t>Variance</t>
    </r>
    <r>
      <rPr>
        <vertAlign val="superscript"/>
        <sz val="14"/>
        <rFont val="Arial"/>
        <family val="2"/>
      </rPr>
      <t>2</t>
    </r>
  </si>
  <si>
    <t>Average volume across all strata</t>
  </si>
  <si>
    <t>Standard Deviation</t>
  </si>
  <si>
    <t>CV</t>
  </si>
  <si>
    <r>
      <t>2</t>
    </r>
    <r>
      <rPr>
        <sz val="10"/>
        <rFont val="Arial"/>
        <family val="2"/>
      </rPr>
      <t xml:space="preserve">Cochran, William G. </t>
    </r>
    <r>
      <rPr>
        <u val="single"/>
        <sz val="10"/>
        <rFont val="Arial"/>
        <family val="2"/>
      </rPr>
      <t>Sampling Techniques 3</t>
    </r>
    <r>
      <rPr>
        <u val="single"/>
        <vertAlign val="superscript"/>
        <sz val="10"/>
        <rFont val="Arial"/>
        <family val="2"/>
      </rPr>
      <t>rd</t>
    </r>
    <r>
      <rPr>
        <u val="single"/>
        <sz val="10"/>
        <rFont val="Arial"/>
        <family val="2"/>
      </rPr>
      <t xml:space="preserve"> Edition</t>
    </r>
    <r>
      <rPr>
        <sz val="10"/>
        <rFont val="Arial"/>
        <family val="2"/>
      </rPr>
      <t xml:space="preserve"> (John Wiley &amp; Sons, 1977) p. 92</t>
    </r>
  </si>
  <si>
    <t>2002 CCSTS</t>
  </si>
  <si>
    <r>
      <t>Mean Daily Volume</t>
    </r>
    <r>
      <rPr>
        <vertAlign val="superscript"/>
        <sz val="14"/>
        <rFont val="Arial"/>
        <family val="2"/>
      </rPr>
      <t>3</t>
    </r>
  </si>
  <si>
    <r>
      <t>1</t>
    </r>
    <r>
      <rPr>
        <sz val="10"/>
        <rFont val="Arial"/>
        <family val="2"/>
      </rPr>
      <t xml:space="preserve"> Data from CCCS tests FY2000</t>
    </r>
  </si>
  <si>
    <r>
      <t>3</t>
    </r>
    <r>
      <rPr>
        <sz val="10"/>
        <rFont val="Arial"/>
        <family val="2"/>
      </rPr>
      <t xml:space="preserve"> Data from CCCS tests FY2003</t>
    </r>
  </si>
  <si>
    <t>2004 SURVEY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</si>
</sst>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  <numFmt numFmtId="166" formatCode="_(* #,##0.0_);_(* \(#,##0.0\);_(* &quot;-&quot;??_);_(@_)"/>
    <numFmt numFmtId="167" formatCode="#,##0.000"/>
    <numFmt numFmtId="168" formatCode="0.00000"/>
    <numFmt numFmtId="169" formatCode="_(* #,##0.000_);_(* \(#,##0.000\);_(* &quot;-&quot;??_);_(@_)"/>
    <numFmt numFmtId="170" formatCode="0.000"/>
    <numFmt numFmtId="171" formatCode="0.0%"/>
    <numFmt numFmtId="172" formatCode="0.000000%"/>
    <numFmt numFmtId="173" formatCode="0.0000"/>
  </numFmts>
  <fonts count="11">
    <font>
      <sz val="10"/>
      <name val="Arial"/>
      <family val="0"/>
    </font>
    <font>
      <sz val="14"/>
      <name val="Arial"/>
      <family val="0"/>
    </font>
    <font>
      <vertAlign val="subscript"/>
      <sz val="14"/>
      <name val="Arial"/>
      <family val="0"/>
    </font>
    <font>
      <vertAlign val="superscript"/>
      <sz val="14"/>
      <name val="Arial"/>
      <family val="2"/>
    </font>
    <font>
      <sz val="16"/>
      <name val="Arial"/>
      <family val="0"/>
    </font>
    <font>
      <vertAlign val="superscript"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vertAlign val="superscript"/>
      <sz val="10"/>
      <name val="Arial"/>
      <family val="2"/>
    </font>
    <font>
      <b/>
      <sz val="2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164" fontId="0" fillId="0" borderId="0" xfId="15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3" fontId="0" fillId="0" borderId="0" xfId="15" applyAlignment="1">
      <alignment/>
    </xf>
    <xf numFmtId="0" fontId="4" fillId="0" borderId="0" xfId="0" applyFont="1" applyAlignment="1">
      <alignment/>
    </xf>
    <xf numFmtId="10" fontId="0" fillId="0" borderId="0" xfId="19" applyNumberForma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workbookViewId="0" topLeftCell="A1">
      <selection activeCell="A1" sqref="A1"/>
    </sheetView>
  </sheetViews>
  <sheetFormatPr defaultColWidth="9.140625" defaultRowHeight="12.75"/>
  <cols>
    <col min="6" max="6" width="26.00390625" style="0" bestFit="1" customWidth="1"/>
    <col min="7" max="7" width="14.00390625" style="0" bestFit="1" customWidth="1"/>
    <col min="9" max="9" width="12.8515625" style="0" bestFit="1" customWidth="1"/>
  </cols>
  <sheetData>
    <row r="1" s="13" customFormat="1" ht="30" customHeight="1">
      <c r="A1" s="14" t="s">
        <v>13</v>
      </c>
    </row>
    <row r="2" spans="1:9" ht="22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2" t="s">
        <v>7</v>
      </c>
      <c r="I2" s="3" t="s">
        <v>8</v>
      </c>
    </row>
    <row r="3" spans="1:9" ht="12.75">
      <c r="A3">
        <v>1</v>
      </c>
      <c r="B3">
        <v>5793</v>
      </c>
      <c r="C3">
        <v>11588</v>
      </c>
      <c r="D3">
        <v>29</v>
      </c>
      <c r="E3">
        <v>5764</v>
      </c>
      <c r="F3" s="4">
        <v>13765.27</v>
      </c>
      <c r="G3" s="5">
        <v>100002400.01440002</v>
      </c>
      <c r="H3" s="6">
        <f>1-(D3/B3)</f>
        <v>0.9949939582254445</v>
      </c>
      <c r="I3" s="7">
        <f>((B3/C3)^2)*(G3/D3)*H3</f>
        <v>857477.9335823394</v>
      </c>
    </row>
    <row r="4" spans="1:9" ht="12.75">
      <c r="A4">
        <v>2</v>
      </c>
      <c r="B4">
        <v>5747</v>
      </c>
      <c r="C4">
        <v>11588</v>
      </c>
      <c r="D4">
        <v>128</v>
      </c>
      <c r="E4">
        <v>5619</v>
      </c>
      <c r="F4" s="4">
        <v>64477.21</v>
      </c>
      <c r="G4" s="5">
        <v>1522319265.9481003</v>
      </c>
      <c r="H4" s="6">
        <f>1-(D4/B4)</f>
        <v>0.9777275100052201</v>
      </c>
      <c r="I4" s="7">
        <f>((B4/C4)^2)*(G4/D4)*H4</f>
        <v>2860085.592188469</v>
      </c>
    </row>
    <row r="5" spans="1:9" ht="12.75">
      <c r="A5">
        <v>3</v>
      </c>
      <c r="B5">
        <v>48</v>
      </c>
      <c r="C5">
        <v>11588</v>
      </c>
      <c r="D5">
        <v>10</v>
      </c>
      <c r="E5">
        <v>38</v>
      </c>
      <c r="F5" s="4">
        <v>165422.5</v>
      </c>
      <c r="G5" s="5">
        <v>2214670894.8841</v>
      </c>
      <c r="H5" s="6">
        <f>1-(D5/B5)</f>
        <v>0.7916666666666666</v>
      </c>
      <c r="I5" s="7">
        <f>((B5/C5)^2)*(G5/D5)*H5</f>
        <v>3008.2717068886136</v>
      </c>
    </row>
    <row r="6" spans="1:9" ht="20.25">
      <c r="A6" s="8"/>
      <c r="I6" s="5">
        <f>SUM(I3:I5)</f>
        <v>3720571.797477697</v>
      </c>
    </row>
    <row r="7" spans="1:9" ht="20.25">
      <c r="A7" s="8" t="s">
        <v>9</v>
      </c>
      <c r="F7" s="5">
        <f>(B3/C3)*F3+(B4/C4)*F4+(B5/C5)*F5</f>
        <v>39543.753450120814</v>
      </c>
      <c r="I7" s="5"/>
    </row>
    <row r="8" spans="1:9" ht="20.25">
      <c r="A8" s="8" t="s">
        <v>10</v>
      </c>
      <c r="F8" s="4">
        <f>SQRT(I6)</f>
        <v>1928.8783780937815</v>
      </c>
      <c r="I8" s="5"/>
    </row>
    <row r="9" spans="1:6" ht="18">
      <c r="A9" s="1" t="s">
        <v>11</v>
      </c>
      <c r="F9" s="9">
        <f>F8/F7</f>
        <v>0.04877833310706848</v>
      </c>
    </row>
    <row r="10" spans="1:9" ht="18">
      <c r="A10" s="10"/>
      <c r="B10" s="11"/>
      <c r="C10" s="11"/>
      <c r="D10" s="11"/>
      <c r="E10" s="11"/>
      <c r="F10" s="11"/>
      <c r="G10" s="11"/>
      <c r="H10" s="11"/>
      <c r="I10" s="11"/>
    </row>
    <row r="14" spans="1:9" ht="30">
      <c r="A14" s="15" t="s">
        <v>17</v>
      </c>
      <c r="B14" s="13"/>
      <c r="C14" s="13"/>
      <c r="D14" s="13"/>
      <c r="E14" s="13"/>
      <c r="F14" s="13"/>
      <c r="G14" s="13"/>
      <c r="H14" s="13"/>
      <c r="I14" s="13"/>
    </row>
    <row r="15" spans="1:9" ht="22.5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2" t="s">
        <v>14</v>
      </c>
      <c r="G15" s="2" t="s">
        <v>6</v>
      </c>
      <c r="H15" s="2" t="s">
        <v>7</v>
      </c>
      <c r="I15" s="3" t="s">
        <v>8</v>
      </c>
    </row>
    <row r="16" spans="1:9" ht="12.75">
      <c r="A16">
        <v>1</v>
      </c>
      <c r="B16">
        <v>5880</v>
      </c>
      <c r="C16">
        <v>11624</v>
      </c>
      <c r="D16">
        <v>20</v>
      </c>
      <c r="E16">
        <f>B16-D16</f>
        <v>5860</v>
      </c>
      <c r="F16" s="4">
        <v>13438</v>
      </c>
      <c r="G16" s="5">
        <v>98545329</v>
      </c>
      <c r="H16" s="6">
        <f>1-(D16/B16)</f>
        <v>0.9965986394557823</v>
      </c>
      <c r="I16" s="7">
        <f>((B16/C16)^2)*(G16/D16)*H16</f>
        <v>1256521.1051342504</v>
      </c>
    </row>
    <row r="17" spans="1:9" ht="12.75">
      <c r="A17">
        <v>2</v>
      </c>
      <c r="B17">
        <v>5703</v>
      </c>
      <c r="C17">
        <v>11624</v>
      </c>
      <c r="D17">
        <v>76</v>
      </c>
      <c r="E17">
        <f>B17-D17</f>
        <v>5627</v>
      </c>
      <c r="F17" s="4">
        <v>61632</v>
      </c>
      <c r="G17" s="5">
        <v>1305810496</v>
      </c>
      <c r="H17" s="6">
        <f>1-(D17/B17)</f>
        <v>0.986673680519025</v>
      </c>
      <c r="I17" s="7">
        <f>((B17/C17)^2)*(G17/D17)*H17</f>
        <v>4080709.1986449277</v>
      </c>
    </row>
    <row r="18" spans="1:9" ht="12.75">
      <c r="A18">
        <v>3</v>
      </c>
      <c r="B18">
        <v>41</v>
      </c>
      <c r="C18">
        <v>11624</v>
      </c>
      <c r="D18">
        <v>26</v>
      </c>
      <c r="E18">
        <f>B18-D18</f>
        <v>15</v>
      </c>
      <c r="F18" s="4">
        <v>161675</v>
      </c>
      <c r="G18" s="5">
        <v>4587217441</v>
      </c>
      <c r="H18" s="6">
        <f>1-(D18/B18)</f>
        <v>0.36585365853658536</v>
      </c>
      <c r="I18" s="7">
        <f>((B18/C18)^2)*(G18/D18)*H18</f>
        <v>803.0450178639779</v>
      </c>
    </row>
    <row r="19" spans="1:9" ht="20.25">
      <c r="A19" s="8"/>
      <c r="I19" s="5">
        <f>SUM(I16:I18)</f>
        <v>5338033.348797042</v>
      </c>
    </row>
    <row r="20" spans="1:9" ht="20.25">
      <c r="A20" s="8" t="s">
        <v>9</v>
      </c>
      <c r="F20" s="5">
        <f>(B16/C16)*F16+(B17/C17)*F17+(B18/C18)*F18</f>
        <v>37605.936940812106</v>
      </c>
      <c r="I20" s="5"/>
    </row>
    <row r="21" spans="1:9" ht="20.25">
      <c r="A21" s="8" t="s">
        <v>10</v>
      </c>
      <c r="F21" s="4">
        <f>SQRT(I19)</f>
        <v>2310.4184358676334</v>
      </c>
      <c r="I21" s="5"/>
    </row>
    <row r="22" spans="1:6" ht="18">
      <c r="A22" s="1" t="s">
        <v>11</v>
      </c>
      <c r="F22" s="9">
        <f>F21/F20</f>
        <v>0.06143759799161488</v>
      </c>
    </row>
    <row r="23" spans="1:9" ht="18">
      <c r="A23" s="10"/>
      <c r="B23" s="11"/>
      <c r="C23" s="11"/>
      <c r="D23" s="11"/>
      <c r="E23" s="11"/>
      <c r="F23" s="11"/>
      <c r="G23" s="11"/>
      <c r="H23" s="11"/>
      <c r="I23" s="11"/>
    </row>
    <row r="25" ht="14.25">
      <c r="A25" s="12" t="s">
        <v>15</v>
      </c>
    </row>
    <row r="26" ht="14.25">
      <c r="A26" s="12" t="s">
        <v>12</v>
      </c>
    </row>
    <row r="27" ht="14.25">
      <c r="A27" s="12" t="s">
        <v>16</v>
      </c>
    </row>
  </sheetData>
  <printOptions gridLines="1"/>
  <pageMargins left="0.75" right="0.75" top="1" bottom="1" header="0.5" footer="0.5"/>
  <pageSetup fitToHeight="1" fitToWidth="1" horizontalDpi="300" verticalDpi="300" orientation="landscape" r:id="rId1"/>
  <headerFooter alignWithMargins="0">
    <oddHeader>&amp;L&amp;"Arial,Bold"Attachment to Response to POIR No. 4, Item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Postal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Kelley</dc:creator>
  <cp:keywords/>
  <dc:description/>
  <cp:lastModifiedBy>Eric Koetting</cp:lastModifiedBy>
  <cp:lastPrinted>2006-09-22T19:29:41Z</cp:lastPrinted>
  <dcterms:created xsi:type="dcterms:W3CDTF">2005-05-28T17:02:40Z</dcterms:created>
  <dcterms:modified xsi:type="dcterms:W3CDTF">2006-09-22T19:29:44Z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-493010445</vt:i4>
  </property>
  <property fmtid="{D5CDD505-2E9C-101B-9397-08002B2CF9AE}" pid="3" name="_EmailSubject">
    <vt:lpwstr>POIR No 4 Question 4</vt:lpwstr>
  </property>
  <property fmtid="{D5CDD505-2E9C-101B-9397-08002B2CF9AE}" pid="4" name="_AuthorEmail">
    <vt:lpwstr>john.p.kelley@usps.gov</vt:lpwstr>
  </property>
  <property fmtid="{D5CDD505-2E9C-101B-9397-08002B2CF9AE}" pid="5" name="_AuthorEmailDisplayName">
    <vt:lpwstr>Kelley, John P - Washington, DC</vt:lpwstr>
  </property>
  <property fmtid="{D5CDD505-2E9C-101B-9397-08002B2CF9AE}" pid="6" name="_ReviewingToolsShownOnce">
    <vt:lpwstr/>
  </property>
</Properties>
</file>